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<sst xmlns="http://schemas.openxmlformats.org/spreadsheetml/2006/main" count="638" uniqueCount="209">
  <si>
    <t>貸倒引当金の増減額（△は減少）</t>
  </si>
  <si>
    <t>退職給付引当金の増減額（△は減少）</t>
  </si>
  <si>
    <t>役員退職慰労引当金の増減額（△は減少）</t>
  </si>
  <si>
    <t>修繕引当金の増減額（△は減少）</t>
  </si>
  <si>
    <t>受取利息及び受取配当金</t>
  </si>
  <si>
    <t>有形固定資産除却損</t>
  </si>
  <si>
    <t>有形固定資産売却損益（△は益）</t>
  </si>
  <si>
    <t>売上債権の増減額（△は増加）</t>
  </si>
  <si>
    <t>たな卸資産の増減額（△は増加）</t>
  </si>
  <si>
    <t>未収入金の増減額（△は増加）</t>
  </si>
  <si>
    <t>仕入債務の増減額（△は減少）</t>
  </si>
  <si>
    <t>小計</t>
  </si>
  <si>
    <t>利息及び配当金の受取額</t>
  </si>
  <si>
    <t>法人税等の支払額</t>
  </si>
  <si>
    <t>営業活動によるキャッシュ・フロー</t>
  </si>
  <si>
    <t>有形固定資産の売却による収入</t>
  </si>
  <si>
    <t>有形固定資産の取得による支出</t>
  </si>
  <si>
    <t>その他の収入</t>
  </si>
  <si>
    <t>その他の支出</t>
  </si>
  <si>
    <t>投資活動によるキャッシュ・フロー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</si>
  <si>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</si>
  <si>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</si>
  <si>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</si>
  <si>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</si>
  <si>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</si>
  <si>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</si>
  <si>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</si>
  <si>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</si>
  <si>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（うち退職給付費用）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</si>
  <si>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</si>
  <si>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</si>
  <si>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</si>
  <si>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</si>
  <si>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</si>
  <si>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</si>
  <si>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</si>
  <si>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</si>
  <si>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</si>
  <si>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</si>
  <si>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</si>
  <si>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</si>
  <si>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</si>
  <si>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</si>
  <si>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</si>
  <si>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</si>
  <si>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2011/06/27</t>
  </si>
  <si>
    <t>2010/03/31</t>
  </si>
  <si>
    <t>2010/06/28</t>
  </si>
  <si>
    <t>2009/03/31</t>
  </si>
  <si>
    <t>2009/06/26</t>
  </si>
  <si>
    <t>2008/03/31</t>
  </si>
  <si>
    <t>現金及び預金</t>
  </si>
  <si>
    <t>百万円</t>
  </si>
  <si>
    <t>売掛金</t>
  </si>
  <si>
    <t>製品</t>
  </si>
  <si>
    <t>仕掛品</t>
  </si>
  <si>
    <t>原材料及び貯蔵品</t>
  </si>
  <si>
    <t>前払費用</t>
  </si>
  <si>
    <t>繰延税金資産</t>
  </si>
  <si>
    <t>短期貸付金</t>
  </si>
  <si>
    <t>未収入金</t>
  </si>
  <si>
    <t>預け金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</si>
  <si>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</si>
  <si>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</si>
  <si>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</si>
  <si>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</si>
  <si>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</si>
  <si>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</si>
  <si>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</si>
  <si>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</si>
  <si>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</si>
  <si>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</si>
  <si>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</si>
  <si>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</si>
  <si>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</si>
  <si>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</si>
  <si>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</si>
  <si>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</si>
  <si>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無形固定資産</t>
  </si>
  <si>
    <t>投資有価証券</t>
  </si>
  <si>
    <t>関係会社株式</t>
  </si>
  <si>
    <t>出資金</t>
  </si>
  <si>
    <t>関係会社長期貸付金</t>
  </si>
  <si>
    <t>貸倒引当金</t>
  </si>
  <si>
    <t>投資その他の資産</t>
  </si>
  <si>
    <t>固定資産</t>
  </si>
  <si>
    <t>資産</t>
  </si>
  <si>
    <t>買掛金</t>
  </si>
  <si>
    <t>未払金</t>
  </si>
  <si>
    <t>未払法人税等</t>
  </si>
  <si>
    <t>未払消費税等</t>
  </si>
  <si>
    <t>預り金</t>
  </si>
  <si>
    <t>修繕引当金</t>
  </si>
  <si>
    <t>流動負債</t>
  </si>
  <si>
    <t>繰延税金負債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</si>
  <si>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</si>
  <si>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</si>
  <si>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</si>
  <si>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</si>
  <si>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</si>
  <si>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</si>
  <si>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</si>
  <si>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</si>
  <si>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特別償却準備金</t>
  </si>
  <si>
    <t>資産圧縮積立金</t>
  </si>
  <si>
    <t>特別積立金</t>
  </si>
  <si>
    <t>繰越利益剰余金</t>
  </si>
  <si>
    <t>その他利益剰余金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</si>
  <si>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</si>
  <si>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</si>
  <si>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</si>
  <si>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</si>
  <si>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</si>
  <si>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</si>
  <si>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</si>
  <si>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</si>
  <si>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</si>
  <si>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大阪製鐵株式会社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</si>
  <si>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</si>
  <si>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</si>
  <si>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</si>
  <si>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</si>
  <si>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</si>
  <si>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</si>
  <si>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</si>
  <si>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</si>
  <si>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</si>
  <si>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</si>
  <si>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</si>
  <si>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</si>
  <si>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当期製品等受入高</t>
  </si>
  <si>
    <t>合計</t>
  </si>
  <si>
    <t>他勘定振替高</t>
  </si>
  <si>
    <t>製品期末たな卸高</t>
  </si>
  <si>
    <t>製品売上原価</t>
  </si>
  <si>
    <t>売上総利益</t>
  </si>
  <si>
    <t>運搬費</t>
  </si>
  <si>
    <t>役員報酬</t>
  </si>
  <si>
    <t>給料及び賞与</t>
  </si>
  <si>
    <t>退職給付引当金繰入額</t>
  </si>
  <si>
    <t>（うち役員退職慰労引当金繰入額）</t>
  </si>
  <si>
    <t>減価償却費</t>
  </si>
  <si>
    <t>販売費・一般管理費</t>
  </si>
  <si>
    <t>営業利益</t>
  </si>
  <si>
    <t>受取利息</t>
  </si>
  <si>
    <t>受取配当金</t>
  </si>
  <si>
    <t>固定資産賃貸料</t>
  </si>
  <si>
    <t>営業外収益</t>
  </si>
  <si>
    <t>支払利息</t>
  </si>
  <si>
    <t>出向者給料等負担金</t>
  </si>
  <si>
    <t>固定資産除却損</t>
  </si>
  <si>
    <t>租税公課</t>
  </si>
  <si>
    <t>営業外費用</t>
  </si>
  <si>
    <t>経常利益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</si>
  <si>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</si>
  <si>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</si>
  <si>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</si>
  <si>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</si>
  <si>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</si>
  <si>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</si>
  <si>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</si>
  <si>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</si>
  <si>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</si>
  <si>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</si>
  <si>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</si>
  <si>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</si>
  <si>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</si>
  <si>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2013/02/14</t>
  </si>
  <si>
    <t>2012/12/31</t>
  </si>
  <si>
    <t>2012/11/14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</si>
  <si>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</si>
  <si>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</si>
  <si>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</si>
  <si>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</si>
  <si>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</si>
  <si>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</si>
  <si>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</si>
  <si>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2011/08/09</t>
  </si>
  <si>
    <t>2011/06/30</t>
  </si>
  <si>
    <t>2011/02/10</t>
  </si>
  <si>
    <t>2010/12/31</t>
  </si>
  <si>
    <t>2010/11/11</t>
  </si>
  <si>
    <t>2010/09/30</t>
  </si>
  <si>
    <t>2010/08/06</t>
  </si>
  <si>
    <t>2010/06/30</t>
  </si>
  <si>
    <t>2010/02/12</t>
  </si>
  <si>
    <t>2009/12/31</t>
  </si>
  <si>
    <t>2009/11/10</t>
  </si>
  <si>
    <t>2009/09/30</t>
  </si>
  <si>
    <t>2009/08/07</t>
  </si>
  <si>
    <t>2009/06/30</t>
  </si>
  <si>
    <t>2009/02/13</t>
  </si>
  <si>
    <t>2008/12/31</t>
  </si>
  <si>
    <t>2008/11/14</t>
  </si>
  <si>
    <t>2008/09/30</t>
  </si>
  <si>
    <t>2008/08/08</t>
  </si>
  <si>
    <t>2008/06/30</t>
  </si>
  <si>
    <t>受取手形及び営業未収入金</t>
  </si>
  <si>
    <t>建物及び構築物</t>
  </si>
  <si>
    <t>建物及び構築物（純額）</t>
  </si>
  <si>
    <t>機械装置及び運搬具</t>
  </si>
  <si>
    <t>機械装置及び運搬具（純額）</t>
  </si>
  <si>
    <t>長期貸付金</t>
  </si>
  <si>
    <t>支払手形及び買掛金</t>
  </si>
  <si>
    <t>為替換算調整勘定</t>
  </si>
  <si>
    <t>少数株主持分</t>
  </si>
  <si>
    <t>連結・貸借対照表</t>
  </si>
  <si>
    <t>累積四半期</t>
  </si>
  <si>
    <t>2013/04/01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</si>
</sst>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115</v>
      </c>
      <c r="B2" s="14">
        <v>5449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116</v>
      </c>
      <c r="B3" s="1" t="s">
        <v>117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32</v>
      </c>
      <c r="B4" s="15" t="str">
        <f>HYPERLINK("http://www.kabupro.jp/mark/20140214/S100185I.htm","四半期報告書")</f>
        <v>四半期報告書</v>
      </c>
      <c r="C4" s="15" t="str">
        <f>HYPERLINK("http://www.kabupro.jp/mark/20131114/S1000I8F.htm","四半期報告書")</f>
        <v>四半期報告書</v>
      </c>
      <c r="D4" s="15" t="str">
        <f>HYPERLINK("http://www.kabupro.jp/mark/20130627/S000DUKZ.htm","有価証券報告書")</f>
        <v>有価証券報告書</v>
      </c>
      <c r="E4" s="15" t="str">
        <f>HYPERLINK("http://www.kabupro.jp/mark/20140214/S100185I.htm","四半期報告書")</f>
        <v>四半期報告書</v>
      </c>
      <c r="F4" s="15" t="str">
        <f>HYPERLINK("http://www.kabupro.jp/mark/20131114/S1000I8F.htm","四半期報告書")</f>
        <v>四半期報告書</v>
      </c>
      <c r="G4" s="15" t="str">
        <f>HYPERLINK("http://www.kabupro.jp/mark/20120810/S000BQ6Y.htm","四半期報告書")</f>
        <v>四半期報告書</v>
      </c>
      <c r="H4" s="15" t="str">
        <f>HYPERLINK("http://www.kabupro.jp/mark/20130627/S000DUKZ.htm","有価証券報告書")</f>
        <v>有価証券報告書</v>
      </c>
      <c r="I4" s="15" t="str">
        <f>HYPERLINK("http://www.kabupro.jp/mark/20130214/S000CW7L.htm","四半期報告書")</f>
        <v>四半期報告書</v>
      </c>
      <c r="J4" s="15" t="str">
        <f>HYPERLINK("http://www.kabupro.jp/mark/20121114/S000CBH0.htm","四半期報告書")</f>
        <v>四半期報告書</v>
      </c>
      <c r="K4" s="15" t="str">
        <f>HYPERLINK("http://www.kabupro.jp/mark/20120810/S000BQ6Y.htm","四半期報告書")</f>
        <v>四半期報告書</v>
      </c>
      <c r="L4" s="15" t="str">
        <f>HYPERLINK("http://www.kabupro.jp/mark/20120628/S000BAJJ.htm","有価証券報告書")</f>
        <v>有価証券報告書</v>
      </c>
      <c r="M4" s="15" t="str">
        <f>HYPERLINK("http://www.kabupro.jp/mark/20120213/S000AAKR.htm","四半期報告書")</f>
        <v>四半期報告書</v>
      </c>
      <c r="N4" s="15" t="str">
        <f>HYPERLINK("http://www.kabupro.jp/mark/20111111/S0009NCT.htm","四半期報告書")</f>
        <v>四半期報告書</v>
      </c>
      <c r="O4" s="15" t="str">
        <f>HYPERLINK("http://www.kabupro.jp/mark/20110809/S00092KU.htm","四半期報告書")</f>
        <v>四半期報告書</v>
      </c>
      <c r="P4" s="15" t="str">
        <f>HYPERLINK("http://www.kabupro.jp/mark/20110627/S0008O47.htm","有価証券報告書")</f>
        <v>有価証券報告書</v>
      </c>
      <c r="Q4" s="15" t="str">
        <f>HYPERLINK("http://www.kabupro.jp/mark/20110210/S0007R1C.htm","四半期報告書")</f>
        <v>四半期報告書</v>
      </c>
      <c r="R4" s="15" t="str">
        <f>HYPERLINK("http://www.kabupro.jp/mark/20101111/S0007429.htm","四半期報告書")</f>
        <v>四半期報告書</v>
      </c>
      <c r="S4" s="15" t="str">
        <f>HYPERLINK("http://www.kabupro.jp/mark/20100806/S0006GHX.htm","四半期報告書")</f>
        <v>四半期報告書</v>
      </c>
      <c r="T4" s="15" t="str">
        <f>HYPERLINK("http://www.kabupro.jp/mark/20100628/S00063QB.htm","有価証券報告書")</f>
        <v>有価証券報告書</v>
      </c>
      <c r="U4" s="15" t="str">
        <f>HYPERLINK("http://www.kabupro.jp/mark/20100212/S00053R0.htm","四半期報告書")</f>
        <v>四半期報告書</v>
      </c>
      <c r="V4" s="15" t="str">
        <f>HYPERLINK("http://www.kabupro.jp/mark/20091110/S0004H3H.htm","四半期報告書")</f>
        <v>四半期報告書</v>
      </c>
      <c r="W4" s="15" t="str">
        <f>HYPERLINK("http://www.kabupro.jp/mark/20090807/S0003T6F.htm","四半期報告書")</f>
        <v>四半期報告書</v>
      </c>
      <c r="X4" s="15" t="str">
        <f>HYPERLINK("http://www.kabupro.jp/mark/20090626/S0003DIB.htm","有価証券報告書")</f>
        <v>有価証券報告書</v>
      </c>
    </row>
    <row r="5" spans="1:24" ht="14.25" thickBot="1">
      <c r="A5" s="11" t="s">
        <v>33</v>
      </c>
      <c r="B5" s="1" t="s">
        <v>162</v>
      </c>
      <c r="C5" s="1" t="s">
        <v>165</v>
      </c>
      <c r="D5" s="1" t="s">
        <v>39</v>
      </c>
      <c r="E5" s="1" t="s">
        <v>162</v>
      </c>
      <c r="F5" s="1" t="s">
        <v>165</v>
      </c>
      <c r="G5" s="1" t="s">
        <v>171</v>
      </c>
      <c r="H5" s="1" t="s">
        <v>39</v>
      </c>
      <c r="I5" s="1" t="s">
        <v>167</v>
      </c>
      <c r="J5" s="1" t="s">
        <v>169</v>
      </c>
      <c r="K5" s="1" t="s">
        <v>171</v>
      </c>
      <c r="L5" s="1" t="s">
        <v>43</v>
      </c>
      <c r="M5" s="1" t="s">
        <v>173</v>
      </c>
      <c r="N5" s="1" t="s">
        <v>175</v>
      </c>
      <c r="O5" s="1" t="s">
        <v>177</v>
      </c>
      <c r="P5" s="1" t="s">
        <v>45</v>
      </c>
      <c r="Q5" s="1" t="s">
        <v>179</v>
      </c>
      <c r="R5" s="1" t="s">
        <v>181</v>
      </c>
      <c r="S5" s="1" t="s">
        <v>183</v>
      </c>
      <c r="T5" s="1" t="s">
        <v>47</v>
      </c>
      <c r="U5" s="1" t="s">
        <v>185</v>
      </c>
      <c r="V5" s="1" t="s">
        <v>187</v>
      </c>
      <c r="W5" s="1" t="s">
        <v>189</v>
      </c>
      <c r="X5" s="1" t="s">
        <v>49</v>
      </c>
    </row>
    <row r="6" spans="1:24" ht="15" thickBot="1" thickTop="1">
      <c r="A6" s="10" t="s">
        <v>34</v>
      </c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35</v>
      </c>
      <c r="B7" s="14" t="s">
        <v>207</v>
      </c>
      <c r="C7" s="14" t="s">
        <v>207</v>
      </c>
      <c r="D7" s="16" t="s">
        <v>40</v>
      </c>
      <c r="E7" s="14" t="s">
        <v>207</v>
      </c>
      <c r="F7" s="14" t="s">
        <v>207</v>
      </c>
      <c r="G7" s="14" t="s">
        <v>207</v>
      </c>
      <c r="H7" s="16" t="s">
        <v>40</v>
      </c>
      <c r="I7" s="14" t="s">
        <v>207</v>
      </c>
      <c r="J7" s="14" t="s">
        <v>207</v>
      </c>
      <c r="K7" s="14" t="s">
        <v>207</v>
      </c>
      <c r="L7" s="16" t="s">
        <v>40</v>
      </c>
      <c r="M7" s="14" t="s">
        <v>207</v>
      </c>
      <c r="N7" s="14" t="s">
        <v>207</v>
      </c>
      <c r="O7" s="14" t="s">
        <v>207</v>
      </c>
      <c r="P7" s="16" t="s">
        <v>40</v>
      </c>
      <c r="Q7" s="14" t="s">
        <v>207</v>
      </c>
      <c r="R7" s="14" t="s">
        <v>207</v>
      </c>
      <c r="S7" s="14" t="s">
        <v>207</v>
      </c>
      <c r="T7" s="16" t="s">
        <v>40</v>
      </c>
      <c r="U7" s="14" t="s">
        <v>207</v>
      </c>
      <c r="V7" s="14" t="s">
        <v>207</v>
      </c>
      <c r="W7" s="14" t="s">
        <v>207</v>
      </c>
      <c r="X7" s="16" t="s">
        <v>40</v>
      </c>
    </row>
    <row r="8" spans="1:24" ht="13.5">
      <c r="A8" s="13" t="s">
        <v>36</v>
      </c>
      <c r="B8" s="1" t="s">
        <v>208</v>
      </c>
      <c r="C8" s="1" t="s">
        <v>208</v>
      </c>
      <c r="D8" s="17" t="s">
        <v>121</v>
      </c>
      <c r="E8" s="1" t="s">
        <v>121</v>
      </c>
      <c r="F8" s="1" t="s">
        <v>121</v>
      </c>
      <c r="G8" s="1" t="s">
        <v>121</v>
      </c>
      <c r="H8" s="17" t="s">
        <v>122</v>
      </c>
      <c r="I8" s="1" t="s">
        <v>122</v>
      </c>
      <c r="J8" s="1" t="s">
        <v>122</v>
      </c>
      <c r="K8" s="1" t="s">
        <v>122</v>
      </c>
      <c r="L8" s="17" t="s">
        <v>123</v>
      </c>
      <c r="M8" s="1" t="s">
        <v>123</v>
      </c>
      <c r="N8" s="1" t="s">
        <v>123</v>
      </c>
      <c r="O8" s="1" t="s">
        <v>123</v>
      </c>
      <c r="P8" s="17" t="s">
        <v>124</v>
      </c>
      <c r="Q8" s="1" t="s">
        <v>124</v>
      </c>
      <c r="R8" s="1" t="s">
        <v>124</v>
      </c>
      <c r="S8" s="1" t="s">
        <v>124</v>
      </c>
      <c r="T8" s="17" t="s">
        <v>125</v>
      </c>
      <c r="U8" s="1" t="s">
        <v>125</v>
      </c>
      <c r="V8" s="1" t="s">
        <v>125</v>
      </c>
      <c r="W8" s="1" t="s">
        <v>125</v>
      </c>
      <c r="X8" s="17" t="s">
        <v>126</v>
      </c>
    </row>
    <row r="9" spans="1:24" ht="13.5">
      <c r="A9" s="13" t="s">
        <v>37</v>
      </c>
      <c r="B9" s="1" t="s">
        <v>164</v>
      </c>
      <c r="C9" s="1" t="s">
        <v>166</v>
      </c>
      <c r="D9" s="17" t="s">
        <v>41</v>
      </c>
      <c r="E9" s="1" t="s">
        <v>168</v>
      </c>
      <c r="F9" s="1" t="s">
        <v>170</v>
      </c>
      <c r="G9" s="1" t="s">
        <v>172</v>
      </c>
      <c r="H9" s="17" t="s">
        <v>42</v>
      </c>
      <c r="I9" s="1" t="s">
        <v>174</v>
      </c>
      <c r="J9" s="1" t="s">
        <v>176</v>
      </c>
      <c r="K9" s="1" t="s">
        <v>178</v>
      </c>
      <c r="L9" s="17" t="s">
        <v>44</v>
      </c>
      <c r="M9" s="1" t="s">
        <v>180</v>
      </c>
      <c r="N9" s="1" t="s">
        <v>182</v>
      </c>
      <c r="O9" s="1" t="s">
        <v>184</v>
      </c>
      <c r="P9" s="17" t="s">
        <v>46</v>
      </c>
      <c r="Q9" s="1" t="s">
        <v>186</v>
      </c>
      <c r="R9" s="1" t="s">
        <v>188</v>
      </c>
      <c r="S9" s="1" t="s">
        <v>190</v>
      </c>
      <c r="T9" s="17" t="s">
        <v>48</v>
      </c>
      <c r="U9" s="1" t="s">
        <v>192</v>
      </c>
      <c r="V9" s="1" t="s">
        <v>194</v>
      </c>
      <c r="W9" s="1" t="s">
        <v>196</v>
      </c>
      <c r="X9" s="17" t="s">
        <v>50</v>
      </c>
    </row>
    <row r="10" spans="1:24" ht="14.25" thickBot="1">
      <c r="A10" s="13" t="s">
        <v>38</v>
      </c>
      <c r="B10" s="1" t="s">
        <v>52</v>
      </c>
      <c r="C10" s="1" t="s">
        <v>52</v>
      </c>
      <c r="D10" s="17" t="s">
        <v>52</v>
      </c>
      <c r="E10" s="1" t="s">
        <v>52</v>
      </c>
      <c r="F10" s="1" t="s">
        <v>52</v>
      </c>
      <c r="G10" s="1" t="s">
        <v>52</v>
      </c>
      <c r="H10" s="17" t="s">
        <v>52</v>
      </c>
      <c r="I10" s="1" t="s">
        <v>52</v>
      </c>
      <c r="J10" s="1" t="s">
        <v>52</v>
      </c>
      <c r="K10" s="1" t="s">
        <v>52</v>
      </c>
      <c r="L10" s="17" t="s">
        <v>52</v>
      </c>
      <c r="M10" s="1" t="s">
        <v>52</v>
      </c>
      <c r="N10" s="1" t="s">
        <v>52</v>
      </c>
      <c r="O10" s="1" t="s">
        <v>52</v>
      </c>
      <c r="P10" s="17" t="s">
        <v>52</v>
      </c>
      <c r="Q10" s="1" t="s">
        <v>52</v>
      </c>
      <c r="R10" s="1" t="s">
        <v>52</v>
      </c>
      <c r="S10" s="1" t="s">
        <v>52</v>
      </c>
      <c r="T10" s="17" t="s">
        <v>52</v>
      </c>
      <c r="U10" s="1" t="s">
        <v>52</v>
      </c>
      <c r="V10" s="1" t="s">
        <v>52</v>
      </c>
      <c r="W10" s="1" t="s">
        <v>52</v>
      </c>
      <c r="X10" s="17" t="s">
        <v>52</v>
      </c>
    </row>
    <row r="11" spans="1:24" ht="14.25" thickTop="1">
      <c r="A11" s="26" t="s">
        <v>127</v>
      </c>
      <c r="B11" s="27">
        <v>50405</v>
      </c>
      <c r="C11" s="27">
        <v>32288</v>
      </c>
      <c r="D11" s="21">
        <v>62531</v>
      </c>
      <c r="E11" s="27">
        <v>46699</v>
      </c>
      <c r="F11" s="27">
        <v>31735</v>
      </c>
      <c r="G11" s="27">
        <v>16444</v>
      </c>
      <c r="H11" s="21">
        <v>71436</v>
      </c>
      <c r="I11" s="27">
        <v>53870</v>
      </c>
      <c r="J11" s="27">
        <v>36495</v>
      </c>
      <c r="K11" s="27">
        <v>17836</v>
      </c>
      <c r="L11" s="21">
        <v>70483</v>
      </c>
      <c r="M11" s="27">
        <v>52529</v>
      </c>
      <c r="N11" s="27">
        <v>35423</v>
      </c>
      <c r="O11" s="27">
        <v>18273</v>
      </c>
      <c r="P11" s="21">
        <v>63724</v>
      </c>
      <c r="Q11" s="27">
        <v>47978</v>
      </c>
      <c r="R11" s="27">
        <v>31676</v>
      </c>
      <c r="S11" s="27">
        <v>15442</v>
      </c>
      <c r="T11" s="21">
        <v>126550</v>
      </c>
      <c r="U11" s="27">
        <v>110076</v>
      </c>
      <c r="V11" s="27">
        <v>81576</v>
      </c>
      <c r="W11" s="27">
        <v>39782</v>
      </c>
      <c r="X11" s="21">
        <v>124129</v>
      </c>
    </row>
    <row r="12" spans="1:24" ht="13.5">
      <c r="A12" s="7" t="s">
        <v>27</v>
      </c>
      <c r="B12" s="28">
        <v>44481</v>
      </c>
      <c r="C12" s="28">
        <v>28060</v>
      </c>
      <c r="D12" s="22">
        <v>53880</v>
      </c>
      <c r="E12" s="28">
        <v>39882</v>
      </c>
      <c r="F12" s="28">
        <v>27397</v>
      </c>
      <c r="G12" s="28">
        <v>14075</v>
      </c>
      <c r="H12" s="22">
        <v>61196</v>
      </c>
      <c r="I12" s="28">
        <v>45672</v>
      </c>
      <c r="J12" s="28">
        <v>30899</v>
      </c>
      <c r="K12" s="28">
        <v>14499</v>
      </c>
      <c r="L12" s="22">
        <v>59385</v>
      </c>
      <c r="M12" s="28">
        <v>43797</v>
      </c>
      <c r="N12" s="28">
        <v>28987</v>
      </c>
      <c r="O12" s="28">
        <v>13960</v>
      </c>
      <c r="P12" s="22">
        <v>51925</v>
      </c>
      <c r="Q12" s="28">
        <v>37762</v>
      </c>
      <c r="R12" s="28">
        <v>24498</v>
      </c>
      <c r="S12" s="28">
        <v>11000</v>
      </c>
      <c r="T12" s="22">
        <v>100317</v>
      </c>
      <c r="U12" s="28">
        <v>87234</v>
      </c>
      <c r="V12" s="28">
        <v>69957</v>
      </c>
      <c r="W12" s="28">
        <v>36678</v>
      </c>
      <c r="X12" s="22">
        <v>105938</v>
      </c>
    </row>
    <row r="13" spans="1:24" ht="13.5">
      <c r="A13" s="7" t="s">
        <v>135</v>
      </c>
      <c r="B13" s="28">
        <v>5924</v>
      </c>
      <c r="C13" s="28">
        <v>4227</v>
      </c>
      <c r="D13" s="22">
        <v>8650</v>
      </c>
      <c r="E13" s="28">
        <v>6816</v>
      </c>
      <c r="F13" s="28">
        <v>4338</v>
      </c>
      <c r="G13" s="28">
        <v>2368</v>
      </c>
      <c r="H13" s="22">
        <v>10240</v>
      </c>
      <c r="I13" s="28">
        <v>8197</v>
      </c>
      <c r="J13" s="28">
        <v>5595</v>
      </c>
      <c r="K13" s="28">
        <v>3336</v>
      </c>
      <c r="L13" s="22">
        <v>11097</v>
      </c>
      <c r="M13" s="28">
        <v>8732</v>
      </c>
      <c r="N13" s="28">
        <v>6435</v>
      </c>
      <c r="O13" s="28">
        <v>4312</v>
      </c>
      <c r="P13" s="22">
        <v>11799</v>
      </c>
      <c r="Q13" s="28">
        <v>10216</v>
      </c>
      <c r="R13" s="28">
        <v>7178</v>
      </c>
      <c r="S13" s="28">
        <v>4442</v>
      </c>
      <c r="T13" s="22">
        <v>26232</v>
      </c>
      <c r="U13" s="28">
        <v>22841</v>
      </c>
      <c r="V13" s="28">
        <v>11619</v>
      </c>
      <c r="W13" s="28">
        <v>3103</v>
      </c>
      <c r="X13" s="22">
        <v>18191</v>
      </c>
    </row>
    <row r="14" spans="1:24" ht="13.5">
      <c r="A14" s="6" t="s">
        <v>136</v>
      </c>
      <c r="B14" s="28">
        <v>1809</v>
      </c>
      <c r="C14" s="28">
        <v>1183</v>
      </c>
      <c r="D14" s="22">
        <v>2341</v>
      </c>
      <c r="E14" s="28">
        <v>1737</v>
      </c>
      <c r="F14" s="28">
        <v>1163</v>
      </c>
      <c r="G14" s="28">
        <v>592</v>
      </c>
      <c r="H14" s="22">
        <v>2436</v>
      </c>
      <c r="I14" s="28">
        <v>1812</v>
      </c>
      <c r="J14" s="28">
        <v>1198</v>
      </c>
      <c r="K14" s="28">
        <v>598</v>
      </c>
      <c r="L14" s="22">
        <v>2366</v>
      </c>
      <c r="M14" s="28">
        <v>1783</v>
      </c>
      <c r="N14" s="28">
        <v>1179</v>
      </c>
      <c r="O14" s="28">
        <v>614</v>
      </c>
      <c r="P14" s="22">
        <v>2342</v>
      </c>
      <c r="Q14" s="28">
        <v>1766</v>
      </c>
      <c r="R14" s="28">
        <v>1188</v>
      </c>
      <c r="S14" s="28">
        <v>579</v>
      </c>
      <c r="T14" s="22">
        <v>3278</v>
      </c>
      <c r="U14" s="28">
        <v>2729</v>
      </c>
      <c r="V14" s="28">
        <v>1979</v>
      </c>
      <c r="W14" s="28">
        <v>970</v>
      </c>
      <c r="X14" s="22">
        <v>3857</v>
      </c>
    </row>
    <row r="15" spans="1:24" ht="13.5">
      <c r="A15" s="6" t="s">
        <v>138</v>
      </c>
      <c r="B15" s="28">
        <v>623</v>
      </c>
      <c r="C15" s="28">
        <v>404</v>
      </c>
      <c r="D15" s="22">
        <v>759</v>
      </c>
      <c r="E15" s="28">
        <v>582</v>
      </c>
      <c r="F15" s="28">
        <v>392</v>
      </c>
      <c r="G15" s="28">
        <v>205</v>
      </c>
      <c r="H15" s="22">
        <v>805</v>
      </c>
      <c r="I15" s="28">
        <v>597</v>
      </c>
      <c r="J15" s="28">
        <v>396</v>
      </c>
      <c r="K15" s="28">
        <v>193</v>
      </c>
      <c r="L15" s="22">
        <v>713</v>
      </c>
      <c r="M15" s="28">
        <v>528</v>
      </c>
      <c r="N15" s="28">
        <v>343</v>
      </c>
      <c r="O15" s="28">
        <v>168</v>
      </c>
      <c r="P15" s="22">
        <v>600</v>
      </c>
      <c r="Q15" s="28">
        <v>462</v>
      </c>
      <c r="R15" s="28">
        <v>304</v>
      </c>
      <c r="S15" s="28">
        <v>153</v>
      </c>
      <c r="T15" s="22">
        <v>637</v>
      </c>
      <c r="U15" s="28">
        <v>469</v>
      </c>
      <c r="V15" s="28">
        <v>316</v>
      </c>
      <c r="W15" s="28">
        <v>173</v>
      </c>
      <c r="X15" s="22">
        <v>685</v>
      </c>
    </row>
    <row r="16" spans="1:24" ht="13.5">
      <c r="A16" s="6" t="s">
        <v>28</v>
      </c>
      <c r="B16" s="28">
        <v>26</v>
      </c>
      <c r="C16" s="28"/>
      <c r="D16" s="22"/>
      <c r="E16" s="28">
        <v>25</v>
      </c>
      <c r="F16" s="28"/>
      <c r="G16" s="28"/>
      <c r="H16" s="22"/>
      <c r="I16" s="28"/>
      <c r="J16" s="28"/>
      <c r="K16" s="28"/>
      <c r="L16" s="22"/>
      <c r="M16" s="28"/>
      <c r="N16" s="28"/>
      <c r="O16" s="28"/>
      <c r="P16" s="22"/>
      <c r="Q16" s="28"/>
      <c r="R16" s="28"/>
      <c r="S16" s="28"/>
      <c r="T16" s="22"/>
      <c r="U16" s="28"/>
      <c r="V16" s="28"/>
      <c r="W16" s="28"/>
      <c r="X16" s="22"/>
    </row>
    <row r="17" spans="1:24" ht="13.5">
      <c r="A17" s="6" t="s">
        <v>140</v>
      </c>
      <c r="B17" s="28">
        <v>17</v>
      </c>
      <c r="C17" s="28">
        <v>17</v>
      </c>
      <c r="D17" s="22">
        <v>44</v>
      </c>
      <c r="E17" s="28">
        <v>35</v>
      </c>
      <c r="F17" s="28">
        <v>22</v>
      </c>
      <c r="G17" s="28">
        <v>10</v>
      </c>
      <c r="H17" s="22">
        <v>42</v>
      </c>
      <c r="I17" s="28">
        <v>32</v>
      </c>
      <c r="J17" s="28">
        <v>21</v>
      </c>
      <c r="K17" s="28">
        <v>7</v>
      </c>
      <c r="L17" s="22">
        <v>31</v>
      </c>
      <c r="M17" s="28">
        <v>30</v>
      </c>
      <c r="N17" s="28">
        <v>20</v>
      </c>
      <c r="O17" s="28">
        <v>11</v>
      </c>
      <c r="P17" s="22">
        <v>41</v>
      </c>
      <c r="Q17" s="28">
        <v>31</v>
      </c>
      <c r="R17" s="28">
        <v>19</v>
      </c>
      <c r="S17" s="28">
        <v>10</v>
      </c>
      <c r="T17" s="22">
        <v>52</v>
      </c>
      <c r="U17" s="28">
        <v>42</v>
      </c>
      <c r="V17" s="28">
        <v>31</v>
      </c>
      <c r="W17" s="28">
        <v>11</v>
      </c>
      <c r="X17" s="22">
        <v>46</v>
      </c>
    </row>
    <row r="18" spans="1:24" ht="13.5">
      <c r="A18" s="6" t="s">
        <v>141</v>
      </c>
      <c r="B18" s="28">
        <v>24</v>
      </c>
      <c r="C18" s="28">
        <v>16</v>
      </c>
      <c r="D18" s="22">
        <v>45</v>
      </c>
      <c r="E18" s="28">
        <v>34</v>
      </c>
      <c r="F18" s="28">
        <v>23</v>
      </c>
      <c r="G18" s="28">
        <v>9</v>
      </c>
      <c r="H18" s="22">
        <v>50</v>
      </c>
      <c r="I18" s="28">
        <v>36</v>
      </c>
      <c r="J18" s="28">
        <v>23</v>
      </c>
      <c r="K18" s="28">
        <v>11</v>
      </c>
      <c r="L18" s="22">
        <v>57</v>
      </c>
      <c r="M18" s="28">
        <v>41</v>
      </c>
      <c r="N18" s="28">
        <v>26</v>
      </c>
      <c r="O18" s="28">
        <v>9</v>
      </c>
      <c r="P18" s="22">
        <v>55</v>
      </c>
      <c r="Q18" s="28">
        <v>42</v>
      </c>
      <c r="R18" s="28">
        <v>28</v>
      </c>
      <c r="S18" s="28">
        <v>14</v>
      </c>
      <c r="T18" s="22">
        <v>75</v>
      </c>
      <c r="U18" s="28">
        <v>58</v>
      </c>
      <c r="V18" s="28">
        <v>40</v>
      </c>
      <c r="W18" s="28">
        <v>19</v>
      </c>
      <c r="X18" s="22">
        <v>86</v>
      </c>
    </row>
    <row r="19" spans="1:24" ht="13.5">
      <c r="A19" s="6" t="s">
        <v>62</v>
      </c>
      <c r="B19" s="28">
        <v>701</v>
      </c>
      <c r="C19" s="28">
        <v>480</v>
      </c>
      <c r="D19" s="22">
        <v>990</v>
      </c>
      <c r="E19" s="28">
        <v>748</v>
      </c>
      <c r="F19" s="28">
        <v>517</v>
      </c>
      <c r="G19" s="28">
        <v>253</v>
      </c>
      <c r="H19" s="22">
        <v>975</v>
      </c>
      <c r="I19" s="28">
        <v>729</v>
      </c>
      <c r="J19" s="28">
        <v>484</v>
      </c>
      <c r="K19" s="28">
        <v>261</v>
      </c>
      <c r="L19" s="22">
        <v>1020</v>
      </c>
      <c r="M19" s="28">
        <v>770</v>
      </c>
      <c r="N19" s="28">
        <v>531</v>
      </c>
      <c r="O19" s="28">
        <v>270</v>
      </c>
      <c r="P19" s="22">
        <v>1209</v>
      </c>
      <c r="Q19" s="28">
        <v>942</v>
      </c>
      <c r="R19" s="28">
        <v>660</v>
      </c>
      <c r="S19" s="28">
        <v>305</v>
      </c>
      <c r="T19" s="22">
        <v>1402</v>
      </c>
      <c r="U19" s="28">
        <v>994</v>
      </c>
      <c r="V19" s="28">
        <v>639</v>
      </c>
      <c r="W19" s="28">
        <v>297</v>
      </c>
      <c r="X19" s="22">
        <v>1442</v>
      </c>
    </row>
    <row r="20" spans="1:24" ht="13.5">
      <c r="A20" s="6" t="s">
        <v>142</v>
      </c>
      <c r="B20" s="28">
        <v>3201</v>
      </c>
      <c r="C20" s="28">
        <v>2120</v>
      </c>
      <c r="D20" s="22">
        <v>4220</v>
      </c>
      <c r="E20" s="28">
        <v>3163</v>
      </c>
      <c r="F20" s="28">
        <v>2137</v>
      </c>
      <c r="G20" s="28">
        <v>1080</v>
      </c>
      <c r="H20" s="22">
        <v>4347</v>
      </c>
      <c r="I20" s="28">
        <v>3232</v>
      </c>
      <c r="J20" s="28">
        <v>2139</v>
      </c>
      <c r="K20" s="28">
        <v>1081</v>
      </c>
      <c r="L20" s="22">
        <v>4229</v>
      </c>
      <c r="M20" s="28">
        <v>3180</v>
      </c>
      <c r="N20" s="28">
        <v>2120</v>
      </c>
      <c r="O20" s="28">
        <v>1082</v>
      </c>
      <c r="P20" s="22">
        <v>4343</v>
      </c>
      <c r="Q20" s="28">
        <v>3332</v>
      </c>
      <c r="R20" s="28">
        <v>2224</v>
      </c>
      <c r="S20" s="28">
        <v>1070</v>
      </c>
      <c r="T20" s="22">
        <v>5489</v>
      </c>
      <c r="U20" s="28">
        <v>4328</v>
      </c>
      <c r="V20" s="28">
        <v>3032</v>
      </c>
      <c r="W20" s="28">
        <v>1482</v>
      </c>
      <c r="X20" s="22">
        <v>6165</v>
      </c>
    </row>
    <row r="21" spans="1:24" ht="14.25" thickBot="1">
      <c r="A21" s="25" t="s">
        <v>143</v>
      </c>
      <c r="B21" s="29">
        <v>2722</v>
      </c>
      <c r="C21" s="29">
        <v>2107</v>
      </c>
      <c r="D21" s="23">
        <v>4429</v>
      </c>
      <c r="E21" s="29">
        <v>3652</v>
      </c>
      <c r="F21" s="29">
        <v>2200</v>
      </c>
      <c r="G21" s="29">
        <v>1287</v>
      </c>
      <c r="H21" s="23">
        <v>5892</v>
      </c>
      <c r="I21" s="29">
        <v>4964</v>
      </c>
      <c r="J21" s="29">
        <v>3456</v>
      </c>
      <c r="K21" s="29">
        <v>2254</v>
      </c>
      <c r="L21" s="23">
        <v>6868</v>
      </c>
      <c r="M21" s="29">
        <v>5551</v>
      </c>
      <c r="N21" s="29">
        <v>4315</v>
      </c>
      <c r="O21" s="29">
        <v>3229</v>
      </c>
      <c r="P21" s="23">
        <v>7456</v>
      </c>
      <c r="Q21" s="29">
        <v>6883</v>
      </c>
      <c r="R21" s="29">
        <v>4953</v>
      </c>
      <c r="S21" s="29">
        <v>3371</v>
      </c>
      <c r="T21" s="23">
        <v>20743</v>
      </c>
      <c r="U21" s="29">
        <v>18513</v>
      </c>
      <c r="V21" s="29">
        <v>8587</v>
      </c>
      <c r="W21" s="29">
        <v>1620</v>
      </c>
      <c r="X21" s="23">
        <v>12026</v>
      </c>
    </row>
    <row r="22" spans="1:24" ht="14.25" thickTop="1">
      <c r="A22" s="6" t="s">
        <v>144</v>
      </c>
      <c r="B22" s="28">
        <v>125</v>
      </c>
      <c r="C22" s="28">
        <v>83</v>
      </c>
      <c r="D22" s="22">
        <v>149</v>
      </c>
      <c r="E22" s="28">
        <v>105</v>
      </c>
      <c r="F22" s="28">
        <v>60</v>
      </c>
      <c r="G22" s="28">
        <v>29</v>
      </c>
      <c r="H22" s="22">
        <v>111</v>
      </c>
      <c r="I22" s="28">
        <v>80</v>
      </c>
      <c r="J22" s="28">
        <v>50</v>
      </c>
      <c r="K22" s="28">
        <v>23</v>
      </c>
      <c r="L22" s="22">
        <v>108</v>
      </c>
      <c r="M22" s="28">
        <v>83</v>
      </c>
      <c r="N22" s="28">
        <v>58</v>
      </c>
      <c r="O22" s="28">
        <v>30</v>
      </c>
      <c r="P22" s="22">
        <v>162</v>
      </c>
      <c r="Q22" s="28">
        <v>128</v>
      </c>
      <c r="R22" s="28">
        <v>89</v>
      </c>
      <c r="S22" s="28">
        <v>48</v>
      </c>
      <c r="T22" s="22">
        <v>151</v>
      </c>
      <c r="U22" s="28">
        <v>99</v>
      </c>
      <c r="V22" s="28">
        <v>61</v>
      </c>
      <c r="W22" s="28">
        <v>37</v>
      </c>
      <c r="X22" s="22">
        <v>143</v>
      </c>
    </row>
    <row r="23" spans="1:24" ht="13.5">
      <c r="A23" s="6" t="s">
        <v>145</v>
      </c>
      <c r="B23" s="28">
        <v>23</v>
      </c>
      <c r="C23" s="28">
        <v>13</v>
      </c>
      <c r="D23" s="22">
        <v>19</v>
      </c>
      <c r="E23" s="28">
        <v>18</v>
      </c>
      <c r="F23" s="28">
        <v>10</v>
      </c>
      <c r="G23" s="28">
        <v>10</v>
      </c>
      <c r="H23" s="22">
        <v>21</v>
      </c>
      <c r="I23" s="28">
        <v>20</v>
      </c>
      <c r="J23" s="28">
        <v>12</v>
      </c>
      <c r="K23" s="28">
        <v>12</v>
      </c>
      <c r="L23" s="22">
        <v>22</v>
      </c>
      <c r="M23" s="28">
        <v>21</v>
      </c>
      <c r="N23" s="28">
        <v>12</v>
      </c>
      <c r="O23" s="28">
        <v>12</v>
      </c>
      <c r="P23" s="22">
        <v>19</v>
      </c>
      <c r="Q23" s="28">
        <v>18</v>
      </c>
      <c r="R23" s="28">
        <v>11</v>
      </c>
      <c r="S23" s="28">
        <v>11</v>
      </c>
      <c r="T23" s="22">
        <v>30</v>
      </c>
      <c r="U23" s="28">
        <v>28</v>
      </c>
      <c r="V23" s="28">
        <v>17</v>
      </c>
      <c r="W23" s="28">
        <v>16</v>
      </c>
      <c r="X23" s="22">
        <v>25</v>
      </c>
    </row>
    <row r="24" spans="1:24" ht="13.5">
      <c r="A24" s="6" t="s">
        <v>146</v>
      </c>
      <c r="B24" s="28">
        <v>117</v>
      </c>
      <c r="C24" s="28">
        <v>78</v>
      </c>
      <c r="D24" s="22">
        <v>161</v>
      </c>
      <c r="E24" s="28">
        <v>120</v>
      </c>
      <c r="F24" s="28">
        <v>80</v>
      </c>
      <c r="G24" s="28">
        <v>40</v>
      </c>
      <c r="H24" s="22">
        <v>155</v>
      </c>
      <c r="I24" s="28">
        <v>117</v>
      </c>
      <c r="J24" s="28">
        <v>78</v>
      </c>
      <c r="K24" s="28">
        <v>39</v>
      </c>
      <c r="L24" s="22">
        <v>118</v>
      </c>
      <c r="M24" s="28">
        <v>79</v>
      </c>
      <c r="N24" s="28">
        <v>48</v>
      </c>
      <c r="O24" s="28">
        <v>22</v>
      </c>
      <c r="P24" s="22">
        <v>136</v>
      </c>
      <c r="Q24" s="28">
        <v>107</v>
      </c>
      <c r="R24" s="28">
        <v>73</v>
      </c>
      <c r="S24" s="28">
        <v>36</v>
      </c>
      <c r="T24" s="22">
        <v>152</v>
      </c>
      <c r="U24" s="28">
        <v>113</v>
      </c>
      <c r="V24" s="28">
        <v>73</v>
      </c>
      <c r="W24" s="28">
        <v>40</v>
      </c>
      <c r="X24" s="22">
        <v>211</v>
      </c>
    </row>
    <row r="25" spans="1:24" ht="13.5">
      <c r="A25" s="6" t="s">
        <v>62</v>
      </c>
      <c r="B25" s="28">
        <v>66</v>
      </c>
      <c r="C25" s="28">
        <v>45</v>
      </c>
      <c r="D25" s="22">
        <v>51</v>
      </c>
      <c r="E25" s="28">
        <v>39</v>
      </c>
      <c r="F25" s="28">
        <v>25</v>
      </c>
      <c r="G25" s="28">
        <v>12</v>
      </c>
      <c r="H25" s="22">
        <v>47</v>
      </c>
      <c r="I25" s="28">
        <v>38</v>
      </c>
      <c r="J25" s="28">
        <v>28</v>
      </c>
      <c r="K25" s="28">
        <v>7</v>
      </c>
      <c r="L25" s="22">
        <v>148</v>
      </c>
      <c r="M25" s="28">
        <v>134</v>
      </c>
      <c r="N25" s="28">
        <v>56</v>
      </c>
      <c r="O25" s="28">
        <v>39</v>
      </c>
      <c r="P25" s="22">
        <v>94</v>
      </c>
      <c r="Q25" s="28">
        <v>66</v>
      </c>
      <c r="R25" s="28">
        <v>57</v>
      </c>
      <c r="S25" s="28">
        <v>17</v>
      </c>
      <c r="T25" s="22">
        <v>158</v>
      </c>
      <c r="U25" s="28">
        <v>85</v>
      </c>
      <c r="V25" s="28">
        <v>74</v>
      </c>
      <c r="W25" s="28">
        <v>18</v>
      </c>
      <c r="X25" s="22">
        <v>186</v>
      </c>
    </row>
    <row r="26" spans="1:24" ht="13.5">
      <c r="A26" s="6" t="s">
        <v>147</v>
      </c>
      <c r="B26" s="28">
        <v>332</v>
      </c>
      <c r="C26" s="28">
        <v>220</v>
      </c>
      <c r="D26" s="22">
        <v>382</v>
      </c>
      <c r="E26" s="28">
        <v>284</v>
      </c>
      <c r="F26" s="28">
        <v>177</v>
      </c>
      <c r="G26" s="28">
        <v>93</v>
      </c>
      <c r="H26" s="22">
        <v>336</v>
      </c>
      <c r="I26" s="28">
        <v>257</v>
      </c>
      <c r="J26" s="28">
        <v>169</v>
      </c>
      <c r="K26" s="28">
        <v>83</v>
      </c>
      <c r="L26" s="22">
        <v>396</v>
      </c>
      <c r="M26" s="28">
        <v>319</v>
      </c>
      <c r="N26" s="28">
        <v>175</v>
      </c>
      <c r="O26" s="28">
        <v>104</v>
      </c>
      <c r="P26" s="22">
        <v>439</v>
      </c>
      <c r="Q26" s="28">
        <v>348</v>
      </c>
      <c r="R26" s="28">
        <v>259</v>
      </c>
      <c r="S26" s="28">
        <v>127</v>
      </c>
      <c r="T26" s="22">
        <v>594</v>
      </c>
      <c r="U26" s="28">
        <v>402</v>
      </c>
      <c r="V26" s="28">
        <v>276</v>
      </c>
      <c r="W26" s="28">
        <v>138</v>
      </c>
      <c r="X26" s="22">
        <v>667</v>
      </c>
    </row>
    <row r="27" spans="1:24" ht="13.5">
      <c r="A27" s="6" t="s">
        <v>149</v>
      </c>
      <c r="B27" s="28">
        <v>20</v>
      </c>
      <c r="C27" s="28">
        <v>6</v>
      </c>
      <c r="D27" s="22"/>
      <c r="E27" s="28">
        <v>24</v>
      </c>
      <c r="F27" s="28">
        <v>15</v>
      </c>
      <c r="G27" s="28"/>
      <c r="H27" s="22"/>
      <c r="I27" s="28">
        <v>56</v>
      </c>
      <c r="J27" s="28"/>
      <c r="K27" s="28"/>
      <c r="L27" s="22">
        <v>87</v>
      </c>
      <c r="M27" s="28">
        <v>67</v>
      </c>
      <c r="N27" s="28">
        <v>44</v>
      </c>
      <c r="O27" s="28">
        <v>21</v>
      </c>
      <c r="P27" s="22"/>
      <c r="Q27" s="28">
        <v>70</v>
      </c>
      <c r="R27" s="28">
        <v>44</v>
      </c>
      <c r="S27" s="28">
        <v>26</v>
      </c>
      <c r="T27" s="22">
        <v>124</v>
      </c>
      <c r="U27" s="28">
        <v>98</v>
      </c>
      <c r="V27" s="28">
        <v>67</v>
      </c>
      <c r="W27" s="28">
        <v>36</v>
      </c>
      <c r="X27" s="22"/>
    </row>
    <row r="28" spans="1:24" ht="13.5">
      <c r="A28" s="6" t="s">
        <v>150</v>
      </c>
      <c r="B28" s="28">
        <v>55</v>
      </c>
      <c r="C28" s="28">
        <v>43</v>
      </c>
      <c r="D28" s="22">
        <v>55</v>
      </c>
      <c r="E28" s="28">
        <v>36</v>
      </c>
      <c r="F28" s="28">
        <v>22</v>
      </c>
      <c r="G28" s="28">
        <v>4</v>
      </c>
      <c r="H28" s="22">
        <v>90</v>
      </c>
      <c r="I28" s="28">
        <v>62</v>
      </c>
      <c r="J28" s="28">
        <v>29</v>
      </c>
      <c r="K28" s="28">
        <v>12</v>
      </c>
      <c r="L28" s="22">
        <v>56</v>
      </c>
      <c r="M28" s="28">
        <v>39</v>
      </c>
      <c r="N28" s="28">
        <v>26</v>
      </c>
      <c r="O28" s="28">
        <v>7</v>
      </c>
      <c r="P28" s="22">
        <v>97</v>
      </c>
      <c r="Q28" s="28">
        <v>77</v>
      </c>
      <c r="R28" s="28">
        <v>44</v>
      </c>
      <c r="S28" s="28">
        <v>14</v>
      </c>
      <c r="T28" s="22">
        <v>251</v>
      </c>
      <c r="U28" s="28">
        <v>111</v>
      </c>
      <c r="V28" s="28">
        <v>80</v>
      </c>
      <c r="W28" s="28">
        <v>37</v>
      </c>
      <c r="X28" s="22">
        <v>323</v>
      </c>
    </row>
    <row r="29" spans="1:24" ht="13.5">
      <c r="A29" s="6" t="s">
        <v>62</v>
      </c>
      <c r="B29" s="28">
        <v>36</v>
      </c>
      <c r="C29" s="28">
        <v>28</v>
      </c>
      <c r="D29" s="22">
        <v>27</v>
      </c>
      <c r="E29" s="28">
        <v>43</v>
      </c>
      <c r="F29" s="28">
        <v>26</v>
      </c>
      <c r="G29" s="28">
        <v>9</v>
      </c>
      <c r="H29" s="22">
        <v>36</v>
      </c>
      <c r="I29" s="28">
        <v>51</v>
      </c>
      <c r="J29" s="28">
        <v>37</v>
      </c>
      <c r="K29" s="28">
        <v>18</v>
      </c>
      <c r="L29" s="22">
        <v>36</v>
      </c>
      <c r="M29" s="28">
        <v>35</v>
      </c>
      <c r="N29" s="28">
        <v>25</v>
      </c>
      <c r="O29" s="28">
        <v>14</v>
      </c>
      <c r="P29" s="22">
        <v>59</v>
      </c>
      <c r="Q29" s="28">
        <v>58</v>
      </c>
      <c r="R29" s="28">
        <v>41</v>
      </c>
      <c r="S29" s="28">
        <v>13</v>
      </c>
      <c r="T29" s="22">
        <v>115</v>
      </c>
      <c r="U29" s="28">
        <v>84</v>
      </c>
      <c r="V29" s="28">
        <v>63</v>
      </c>
      <c r="W29" s="28">
        <v>15</v>
      </c>
      <c r="X29" s="22">
        <v>75</v>
      </c>
    </row>
    <row r="30" spans="1:24" ht="13.5">
      <c r="A30" s="6" t="s">
        <v>152</v>
      </c>
      <c r="B30" s="28">
        <v>113</v>
      </c>
      <c r="C30" s="28">
        <v>78</v>
      </c>
      <c r="D30" s="22">
        <v>145</v>
      </c>
      <c r="E30" s="28">
        <v>104</v>
      </c>
      <c r="F30" s="28">
        <v>64</v>
      </c>
      <c r="G30" s="28">
        <v>30</v>
      </c>
      <c r="H30" s="22">
        <v>214</v>
      </c>
      <c r="I30" s="28">
        <v>170</v>
      </c>
      <c r="J30" s="28">
        <v>105</v>
      </c>
      <c r="K30" s="28">
        <v>57</v>
      </c>
      <c r="L30" s="22">
        <v>196</v>
      </c>
      <c r="M30" s="28">
        <v>142</v>
      </c>
      <c r="N30" s="28">
        <v>96</v>
      </c>
      <c r="O30" s="28">
        <v>44</v>
      </c>
      <c r="P30" s="22">
        <v>267</v>
      </c>
      <c r="Q30" s="28">
        <v>206</v>
      </c>
      <c r="R30" s="28">
        <v>131</v>
      </c>
      <c r="S30" s="28">
        <v>54</v>
      </c>
      <c r="T30" s="22">
        <v>492</v>
      </c>
      <c r="U30" s="28">
        <v>294</v>
      </c>
      <c r="V30" s="28">
        <v>212</v>
      </c>
      <c r="W30" s="28">
        <v>89</v>
      </c>
      <c r="X30" s="22">
        <v>531</v>
      </c>
    </row>
    <row r="31" spans="1:24" ht="14.25" thickBot="1">
      <c r="A31" s="25" t="s">
        <v>153</v>
      </c>
      <c r="B31" s="29">
        <v>2942</v>
      </c>
      <c r="C31" s="29">
        <v>2250</v>
      </c>
      <c r="D31" s="23">
        <v>4666</v>
      </c>
      <c r="E31" s="29">
        <v>3833</v>
      </c>
      <c r="F31" s="29">
        <v>2313</v>
      </c>
      <c r="G31" s="29">
        <v>1350</v>
      </c>
      <c r="H31" s="23">
        <v>6015</v>
      </c>
      <c r="I31" s="29">
        <v>5051</v>
      </c>
      <c r="J31" s="29">
        <v>3520</v>
      </c>
      <c r="K31" s="29">
        <v>2280</v>
      </c>
      <c r="L31" s="23">
        <v>7068</v>
      </c>
      <c r="M31" s="29">
        <v>5728</v>
      </c>
      <c r="N31" s="29">
        <v>4393</v>
      </c>
      <c r="O31" s="29">
        <v>3290</v>
      </c>
      <c r="P31" s="23">
        <v>7628</v>
      </c>
      <c r="Q31" s="29">
        <v>7025</v>
      </c>
      <c r="R31" s="29">
        <v>5082</v>
      </c>
      <c r="S31" s="29">
        <v>3444</v>
      </c>
      <c r="T31" s="23">
        <v>20845</v>
      </c>
      <c r="U31" s="29">
        <v>18621</v>
      </c>
      <c r="V31" s="29">
        <v>8651</v>
      </c>
      <c r="W31" s="29">
        <v>1669</v>
      </c>
      <c r="X31" s="23">
        <v>12161</v>
      </c>
    </row>
    <row r="32" spans="1:24" ht="14.25" thickTop="1">
      <c r="A32" s="7" t="s">
        <v>156</v>
      </c>
      <c r="B32" s="28">
        <v>2942</v>
      </c>
      <c r="C32" s="28">
        <v>2250</v>
      </c>
      <c r="D32" s="22">
        <v>4626</v>
      </c>
      <c r="E32" s="28">
        <v>3833</v>
      </c>
      <c r="F32" s="28">
        <v>2313</v>
      </c>
      <c r="G32" s="28">
        <v>1350</v>
      </c>
      <c r="H32" s="22">
        <v>5863</v>
      </c>
      <c r="I32" s="28">
        <v>4899</v>
      </c>
      <c r="J32" s="28">
        <v>3368</v>
      </c>
      <c r="K32" s="28">
        <v>2280</v>
      </c>
      <c r="L32" s="22">
        <v>6646</v>
      </c>
      <c r="M32" s="28">
        <v>7529</v>
      </c>
      <c r="N32" s="28">
        <v>6195</v>
      </c>
      <c r="O32" s="28">
        <v>5091</v>
      </c>
      <c r="P32" s="22">
        <v>7257</v>
      </c>
      <c r="Q32" s="28">
        <v>7025</v>
      </c>
      <c r="R32" s="28">
        <v>5082</v>
      </c>
      <c r="S32" s="28">
        <v>3444</v>
      </c>
      <c r="T32" s="22">
        <v>20431</v>
      </c>
      <c r="U32" s="28">
        <v>18621</v>
      </c>
      <c r="V32" s="28">
        <v>8651</v>
      </c>
      <c r="W32" s="28">
        <v>1669</v>
      </c>
      <c r="X32" s="22">
        <v>12161</v>
      </c>
    </row>
    <row r="33" spans="1:24" ht="13.5">
      <c r="A33" s="7" t="s">
        <v>157</v>
      </c>
      <c r="B33" s="28">
        <v>964</v>
      </c>
      <c r="C33" s="28">
        <v>811</v>
      </c>
      <c r="D33" s="22">
        <v>1756</v>
      </c>
      <c r="E33" s="28">
        <v>1369</v>
      </c>
      <c r="F33" s="28">
        <v>822</v>
      </c>
      <c r="G33" s="28">
        <v>421</v>
      </c>
      <c r="H33" s="22">
        <v>2614</v>
      </c>
      <c r="I33" s="28">
        <v>1965</v>
      </c>
      <c r="J33" s="28">
        <v>1438</v>
      </c>
      <c r="K33" s="28">
        <v>781</v>
      </c>
      <c r="L33" s="22">
        <v>2995</v>
      </c>
      <c r="M33" s="28">
        <v>2228</v>
      </c>
      <c r="N33" s="28">
        <v>1690</v>
      </c>
      <c r="O33" s="28">
        <v>1168</v>
      </c>
      <c r="P33" s="22">
        <v>2756</v>
      </c>
      <c r="Q33" s="28">
        <v>2415</v>
      </c>
      <c r="R33" s="28">
        <v>1735</v>
      </c>
      <c r="S33" s="28">
        <v>929</v>
      </c>
      <c r="T33" s="22">
        <v>8501</v>
      </c>
      <c r="U33" s="28">
        <v>7637</v>
      </c>
      <c r="V33" s="28">
        <v>3637</v>
      </c>
      <c r="W33" s="28">
        <v>798</v>
      </c>
      <c r="X33" s="22">
        <v>4807</v>
      </c>
    </row>
    <row r="34" spans="1:24" ht="13.5">
      <c r="A34" s="7" t="s">
        <v>158</v>
      </c>
      <c r="B34" s="28">
        <v>330</v>
      </c>
      <c r="C34" s="28">
        <v>167</v>
      </c>
      <c r="D34" s="22">
        <v>531</v>
      </c>
      <c r="E34" s="28">
        <v>682</v>
      </c>
      <c r="F34" s="28">
        <v>607</v>
      </c>
      <c r="G34" s="28">
        <v>690</v>
      </c>
      <c r="H34" s="22">
        <v>-304</v>
      </c>
      <c r="I34" s="28">
        <v>-148</v>
      </c>
      <c r="J34" s="28">
        <v>-101</v>
      </c>
      <c r="K34" s="28">
        <v>102</v>
      </c>
      <c r="L34" s="22">
        <v>599</v>
      </c>
      <c r="M34" s="28">
        <v>682</v>
      </c>
      <c r="N34" s="28">
        <v>557</v>
      </c>
      <c r="O34" s="28">
        <v>530</v>
      </c>
      <c r="P34" s="22">
        <v>185</v>
      </c>
      <c r="Q34" s="28">
        <v>446</v>
      </c>
      <c r="R34" s="28">
        <v>309</v>
      </c>
      <c r="S34" s="28">
        <v>467</v>
      </c>
      <c r="T34" s="22">
        <v>-150</v>
      </c>
      <c r="U34" s="28">
        <v>-103</v>
      </c>
      <c r="V34" s="28">
        <v>-172</v>
      </c>
      <c r="W34" s="28">
        <v>-155</v>
      </c>
      <c r="X34" s="22">
        <v>151</v>
      </c>
    </row>
    <row r="35" spans="1:24" ht="13.5">
      <c r="A35" s="7" t="s">
        <v>159</v>
      </c>
      <c r="B35" s="28">
        <v>1294</v>
      </c>
      <c r="C35" s="28">
        <v>978</v>
      </c>
      <c r="D35" s="22">
        <v>2288</v>
      </c>
      <c r="E35" s="28">
        <v>2052</v>
      </c>
      <c r="F35" s="28">
        <v>1429</v>
      </c>
      <c r="G35" s="28">
        <v>1111</v>
      </c>
      <c r="H35" s="22">
        <v>2310</v>
      </c>
      <c r="I35" s="28">
        <v>1817</v>
      </c>
      <c r="J35" s="28">
        <v>1336</v>
      </c>
      <c r="K35" s="28">
        <v>884</v>
      </c>
      <c r="L35" s="22">
        <v>3595</v>
      </c>
      <c r="M35" s="28">
        <v>2911</v>
      </c>
      <c r="N35" s="28">
        <v>2247</v>
      </c>
      <c r="O35" s="28">
        <v>1698</v>
      </c>
      <c r="P35" s="22">
        <v>2942</v>
      </c>
      <c r="Q35" s="28">
        <v>2862</v>
      </c>
      <c r="R35" s="28">
        <v>2045</v>
      </c>
      <c r="S35" s="28">
        <v>1397</v>
      </c>
      <c r="T35" s="22">
        <v>8350</v>
      </c>
      <c r="U35" s="28">
        <v>7533</v>
      </c>
      <c r="V35" s="28">
        <v>3465</v>
      </c>
      <c r="W35" s="28">
        <v>642</v>
      </c>
      <c r="X35" s="22">
        <v>4958</v>
      </c>
    </row>
    <row r="36" spans="1:24" ht="13.5">
      <c r="A36" s="7" t="s">
        <v>29</v>
      </c>
      <c r="B36" s="28">
        <v>1647</v>
      </c>
      <c r="C36" s="28">
        <v>1271</v>
      </c>
      <c r="D36" s="22">
        <v>2337</v>
      </c>
      <c r="E36" s="28">
        <v>1780</v>
      </c>
      <c r="F36" s="28">
        <v>883</v>
      </c>
      <c r="G36" s="28">
        <v>238</v>
      </c>
      <c r="H36" s="22">
        <v>3552</v>
      </c>
      <c r="I36" s="28">
        <v>3082</v>
      </c>
      <c r="J36" s="28">
        <v>2032</v>
      </c>
      <c r="K36" s="28">
        <v>1396</v>
      </c>
      <c r="L36" s="22">
        <v>3050</v>
      </c>
      <c r="M36" s="28">
        <v>4618</v>
      </c>
      <c r="N36" s="28">
        <v>3947</v>
      </c>
      <c r="O36" s="28">
        <v>3393</v>
      </c>
      <c r="P36" s="22"/>
      <c r="Q36" s="28"/>
      <c r="R36" s="28"/>
      <c r="S36" s="28"/>
      <c r="T36" s="22"/>
      <c r="U36" s="28"/>
      <c r="V36" s="28"/>
      <c r="W36" s="28"/>
      <c r="X36" s="22"/>
    </row>
    <row r="37" spans="1:24" ht="13.5">
      <c r="A37" s="7" t="s">
        <v>30</v>
      </c>
      <c r="B37" s="28">
        <v>-76</v>
      </c>
      <c r="C37" s="28">
        <v>-35</v>
      </c>
      <c r="D37" s="22">
        <v>8</v>
      </c>
      <c r="E37" s="28">
        <v>41</v>
      </c>
      <c r="F37" s="28">
        <v>21</v>
      </c>
      <c r="G37" s="28">
        <v>-16</v>
      </c>
      <c r="H37" s="22">
        <v>-52</v>
      </c>
      <c r="I37" s="28">
        <v>17</v>
      </c>
      <c r="J37" s="28">
        <v>31</v>
      </c>
      <c r="K37" s="28">
        <v>35</v>
      </c>
      <c r="L37" s="22">
        <v>-866</v>
      </c>
      <c r="M37" s="28">
        <v>-129</v>
      </c>
      <c r="N37" s="28">
        <v>-30</v>
      </c>
      <c r="O37" s="28">
        <v>12</v>
      </c>
      <c r="P37" s="22">
        <v>31</v>
      </c>
      <c r="Q37" s="28">
        <v>69</v>
      </c>
      <c r="R37" s="28">
        <v>93</v>
      </c>
      <c r="S37" s="28">
        <v>68</v>
      </c>
      <c r="T37" s="22">
        <v>33</v>
      </c>
      <c r="U37" s="28">
        <v>60</v>
      </c>
      <c r="V37" s="28">
        <v>-15</v>
      </c>
      <c r="W37" s="28">
        <v>-112</v>
      </c>
      <c r="X37" s="22">
        <v>174</v>
      </c>
    </row>
    <row r="38" spans="1:24" ht="14.25" thickBot="1">
      <c r="A38" s="7" t="s">
        <v>160</v>
      </c>
      <c r="B38" s="28">
        <v>1724</v>
      </c>
      <c r="C38" s="28">
        <v>1307</v>
      </c>
      <c r="D38" s="22">
        <v>2329</v>
      </c>
      <c r="E38" s="28">
        <v>1739</v>
      </c>
      <c r="F38" s="28">
        <v>861</v>
      </c>
      <c r="G38" s="28">
        <v>255</v>
      </c>
      <c r="H38" s="22">
        <v>3605</v>
      </c>
      <c r="I38" s="28">
        <v>3064</v>
      </c>
      <c r="J38" s="28">
        <v>2000</v>
      </c>
      <c r="K38" s="28">
        <v>1361</v>
      </c>
      <c r="L38" s="22">
        <v>3916</v>
      </c>
      <c r="M38" s="28">
        <v>4747</v>
      </c>
      <c r="N38" s="28">
        <v>3978</v>
      </c>
      <c r="O38" s="28">
        <v>3381</v>
      </c>
      <c r="P38" s="22">
        <v>4284</v>
      </c>
      <c r="Q38" s="28">
        <v>4094</v>
      </c>
      <c r="R38" s="28">
        <v>2943</v>
      </c>
      <c r="S38" s="28">
        <v>1978</v>
      </c>
      <c r="T38" s="22">
        <v>12047</v>
      </c>
      <c r="U38" s="28">
        <v>11027</v>
      </c>
      <c r="V38" s="28">
        <v>5202</v>
      </c>
      <c r="W38" s="28">
        <v>1139</v>
      </c>
      <c r="X38" s="22">
        <v>7028</v>
      </c>
    </row>
    <row r="39" spans="1:24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1" ht="13.5">
      <c r="A41" s="20" t="s">
        <v>119</v>
      </c>
    </row>
    <row r="42" ht="13.5">
      <c r="A42" s="20" t="s">
        <v>120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115</v>
      </c>
      <c r="B2" s="14">
        <v>5449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116</v>
      </c>
      <c r="B3" s="1" t="s">
        <v>117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32</v>
      </c>
      <c r="B4" s="15" t="str">
        <f>HYPERLINK("http://www.kabupro.jp/mark/20131114/S1000I8F.htm","四半期報告書")</f>
        <v>四半期報告書</v>
      </c>
      <c r="C4" s="15" t="str">
        <f>HYPERLINK("http://www.kabupro.jp/mark/20130627/S000DUKZ.htm","有価証券報告書")</f>
        <v>有価証券報告書</v>
      </c>
      <c r="D4" s="15" t="str">
        <f>HYPERLINK("http://www.kabupro.jp/mark/20131114/S1000I8F.htm","四半期報告書")</f>
        <v>四半期報告書</v>
      </c>
      <c r="E4" s="15" t="str">
        <f>HYPERLINK("http://www.kabupro.jp/mark/20130627/S000DUKZ.htm","有価証券報告書")</f>
        <v>有価証券報告書</v>
      </c>
      <c r="F4" s="15" t="str">
        <f>HYPERLINK("http://www.kabupro.jp/mark/20121114/S000CBH0.htm","四半期報告書")</f>
        <v>四半期報告書</v>
      </c>
      <c r="G4" s="15" t="str">
        <f>HYPERLINK("http://www.kabupro.jp/mark/20120628/S000BAJJ.htm","有価証券報告書")</f>
        <v>有価証券報告書</v>
      </c>
      <c r="H4" s="15" t="str">
        <f>HYPERLINK("http://www.kabupro.jp/mark/20110210/S0007R1C.htm","四半期報告書")</f>
        <v>四半期報告書</v>
      </c>
      <c r="I4" s="15" t="str">
        <f>HYPERLINK("http://www.kabupro.jp/mark/20111111/S0009NCT.htm","四半期報告書")</f>
        <v>四半期報告書</v>
      </c>
      <c r="J4" s="15" t="str">
        <f>HYPERLINK("http://www.kabupro.jp/mark/20100806/S0006GHX.htm","四半期報告書")</f>
        <v>四半期報告書</v>
      </c>
      <c r="K4" s="15" t="str">
        <f>HYPERLINK("http://www.kabupro.jp/mark/20110627/S0008O47.htm","有価証券報告書")</f>
        <v>有価証券報告書</v>
      </c>
      <c r="L4" s="15" t="str">
        <f>HYPERLINK("http://www.kabupro.jp/mark/20110210/S0007R1C.htm","四半期報告書")</f>
        <v>四半期報告書</v>
      </c>
      <c r="M4" s="15" t="str">
        <f>HYPERLINK("http://www.kabupro.jp/mark/20101111/S0007429.htm","四半期報告書")</f>
        <v>四半期報告書</v>
      </c>
      <c r="N4" s="15" t="str">
        <f>HYPERLINK("http://www.kabupro.jp/mark/20100806/S0006GHX.htm","四半期報告書")</f>
        <v>四半期報告書</v>
      </c>
      <c r="O4" s="15" t="str">
        <f>HYPERLINK("http://www.kabupro.jp/mark/20100628/S00063QB.htm","有価証券報告書")</f>
        <v>有価証券報告書</v>
      </c>
      <c r="P4" s="15" t="str">
        <f>HYPERLINK("http://www.kabupro.jp/mark/20100212/S00053R0.htm","四半期報告書")</f>
        <v>四半期報告書</v>
      </c>
      <c r="Q4" s="15" t="str">
        <f>HYPERLINK("http://www.kabupro.jp/mark/20091110/S0004H3H.htm","四半期報告書")</f>
        <v>四半期報告書</v>
      </c>
      <c r="R4" s="15" t="str">
        <f>HYPERLINK("http://www.kabupro.jp/mark/20090807/S0003T6F.htm","四半期報告書")</f>
        <v>四半期報告書</v>
      </c>
      <c r="S4" s="15" t="str">
        <f>HYPERLINK("http://www.kabupro.jp/mark/20090626/S0003DIB.htm","有価証券報告書")</f>
        <v>有価証券報告書</v>
      </c>
    </row>
    <row r="5" spans="1:19" ht="14.25" thickBot="1">
      <c r="A5" s="11" t="s">
        <v>33</v>
      </c>
      <c r="B5" s="1" t="s">
        <v>165</v>
      </c>
      <c r="C5" s="1" t="s">
        <v>39</v>
      </c>
      <c r="D5" s="1" t="s">
        <v>165</v>
      </c>
      <c r="E5" s="1" t="s">
        <v>39</v>
      </c>
      <c r="F5" s="1" t="s">
        <v>169</v>
      </c>
      <c r="G5" s="1" t="s">
        <v>43</v>
      </c>
      <c r="H5" s="1" t="s">
        <v>179</v>
      </c>
      <c r="I5" s="1" t="s">
        <v>175</v>
      </c>
      <c r="J5" s="1" t="s">
        <v>183</v>
      </c>
      <c r="K5" s="1" t="s">
        <v>45</v>
      </c>
      <c r="L5" s="1" t="s">
        <v>179</v>
      </c>
      <c r="M5" s="1" t="s">
        <v>181</v>
      </c>
      <c r="N5" s="1" t="s">
        <v>183</v>
      </c>
      <c r="O5" s="1" t="s">
        <v>47</v>
      </c>
      <c r="P5" s="1" t="s">
        <v>185</v>
      </c>
      <c r="Q5" s="1" t="s">
        <v>187</v>
      </c>
      <c r="R5" s="1" t="s">
        <v>189</v>
      </c>
      <c r="S5" s="1" t="s">
        <v>49</v>
      </c>
    </row>
    <row r="6" spans="1:19" ht="15" thickBot="1" thickTop="1">
      <c r="A6" s="10" t="s">
        <v>34</v>
      </c>
      <c r="B6" s="18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35</v>
      </c>
      <c r="B7" s="14" t="s">
        <v>207</v>
      </c>
      <c r="C7" s="16" t="s">
        <v>40</v>
      </c>
      <c r="D7" s="14" t="s">
        <v>207</v>
      </c>
      <c r="E7" s="16" t="s">
        <v>40</v>
      </c>
      <c r="F7" s="14" t="s">
        <v>207</v>
      </c>
      <c r="G7" s="16" t="s">
        <v>40</v>
      </c>
      <c r="H7" s="14" t="s">
        <v>207</v>
      </c>
      <c r="I7" s="14" t="s">
        <v>207</v>
      </c>
      <c r="J7" s="14" t="s">
        <v>207</v>
      </c>
      <c r="K7" s="16" t="s">
        <v>40</v>
      </c>
      <c r="L7" s="14" t="s">
        <v>207</v>
      </c>
      <c r="M7" s="14" t="s">
        <v>207</v>
      </c>
      <c r="N7" s="14" t="s">
        <v>207</v>
      </c>
      <c r="O7" s="16" t="s">
        <v>40</v>
      </c>
      <c r="P7" s="14" t="s">
        <v>207</v>
      </c>
      <c r="Q7" s="14" t="s">
        <v>207</v>
      </c>
      <c r="R7" s="14" t="s">
        <v>207</v>
      </c>
      <c r="S7" s="16" t="s">
        <v>40</v>
      </c>
    </row>
    <row r="8" spans="1:19" ht="13.5">
      <c r="A8" s="13" t="s">
        <v>36</v>
      </c>
      <c r="B8" s="1" t="s">
        <v>208</v>
      </c>
      <c r="C8" s="17" t="s">
        <v>121</v>
      </c>
      <c r="D8" s="1" t="s">
        <v>121</v>
      </c>
      <c r="E8" s="17" t="s">
        <v>122</v>
      </c>
      <c r="F8" s="1" t="s">
        <v>122</v>
      </c>
      <c r="G8" s="17" t="s">
        <v>123</v>
      </c>
      <c r="H8" s="1" t="s">
        <v>123</v>
      </c>
      <c r="I8" s="1" t="s">
        <v>123</v>
      </c>
      <c r="J8" s="1" t="s">
        <v>123</v>
      </c>
      <c r="K8" s="17" t="s">
        <v>124</v>
      </c>
      <c r="L8" s="1" t="s">
        <v>124</v>
      </c>
      <c r="M8" s="1" t="s">
        <v>124</v>
      </c>
      <c r="N8" s="1" t="s">
        <v>124</v>
      </c>
      <c r="O8" s="17" t="s">
        <v>125</v>
      </c>
      <c r="P8" s="1" t="s">
        <v>125</v>
      </c>
      <c r="Q8" s="1" t="s">
        <v>125</v>
      </c>
      <c r="R8" s="1" t="s">
        <v>125</v>
      </c>
      <c r="S8" s="17" t="s">
        <v>126</v>
      </c>
    </row>
    <row r="9" spans="1:19" ht="13.5">
      <c r="A9" s="13" t="s">
        <v>37</v>
      </c>
      <c r="B9" s="1" t="s">
        <v>166</v>
      </c>
      <c r="C9" s="17" t="s">
        <v>41</v>
      </c>
      <c r="D9" s="1" t="s">
        <v>170</v>
      </c>
      <c r="E9" s="17" t="s">
        <v>42</v>
      </c>
      <c r="F9" s="1" t="s">
        <v>176</v>
      </c>
      <c r="G9" s="17" t="s">
        <v>44</v>
      </c>
      <c r="H9" s="1" t="s">
        <v>180</v>
      </c>
      <c r="I9" s="1" t="s">
        <v>182</v>
      </c>
      <c r="J9" s="1" t="s">
        <v>184</v>
      </c>
      <c r="K9" s="17" t="s">
        <v>46</v>
      </c>
      <c r="L9" s="1" t="s">
        <v>186</v>
      </c>
      <c r="M9" s="1" t="s">
        <v>188</v>
      </c>
      <c r="N9" s="1" t="s">
        <v>190</v>
      </c>
      <c r="O9" s="17" t="s">
        <v>48</v>
      </c>
      <c r="P9" s="1" t="s">
        <v>192</v>
      </c>
      <c r="Q9" s="1" t="s">
        <v>194</v>
      </c>
      <c r="R9" s="1" t="s">
        <v>196</v>
      </c>
      <c r="S9" s="17" t="s">
        <v>50</v>
      </c>
    </row>
    <row r="10" spans="1:19" ht="14.25" thickBot="1">
      <c r="A10" s="13" t="s">
        <v>38</v>
      </c>
      <c r="B10" s="1" t="s">
        <v>52</v>
      </c>
      <c r="C10" s="17" t="s">
        <v>52</v>
      </c>
      <c r="D10" s="1" t="s">
        <v>52</v>
      </c>
      <c r="E10" s="17" t="s">
        <v>52</v>
      </c>
      <c r="F10" s="1" t="s">
        <v>52</v>
      </c>
      <c r="G10" s="17" t="s">
        <v>52</v>
      </c>
      <c r="H10" s="1" t="s">
        <v>52</v>
      </c>
      <c r="I10" s="1" t="s">
        <v>52</v>
      </c>
      <c r="J10" s="1" t="s">
        <v>52</v>
      </c>
      <c r="K10" s="17" t="s">
        <v>52</v>
      </c>
      <c r="L10" s="1" t="s">
        <v>52</v>
      </c>
      <c r="M10" s="1" t="s">
        <v>52</v>
      </c>
      <c r="N10" s="1" t="s">
        <v>52</v>
      </c>
      <c r="O10" s="17" t="s">
        <v>52</v>
      </c>
      <c r="P10" s="1" t="s">
        <v>52</v>
      </c>
      <c r="Q10" s="1" t="s">
        <v>52</v>
      </c>
      <c r="R10" s="1" t="s">
        <v>52</v>
      </c>
      <c r="S10" s="17" t="s">
        <v>52</v>
      </c>
    </row>
    <row r="11" spans="1:19" ht="14.25" thickTop="1">
      <c r="A11" s="30" t="s">
        <v>156</v>
      </c>
      <c r="B11" s="27">
        <v>2250</v>
      </c>
      <c r="C11" s="21">
        <v>4626</v>
      </c>
      <c r="D11" s="27">
        <v>2313</v>
      </c>
      <c r="E11" s="21">
        <v>5863</v>
      </c>
      <c r="F11" s="27">
        <v>3368</v>
      </c>
      <c r="G11" s="21">
        <v>6646</v>
      </c>
      <c r="H11" s="27">
        <v>7529</v>
      </c>
      <c r="I11" s="27">
        <v>6195</v>
      </c>
      <c r="J11" s="27">
        <v>5091</v>
      </c>
      <c r="K11" s="21">
        <v>7257</v>
      </c>
      <c r="L11" s="27">
        <v>7025</v>
      </c>
      <c r="M11" s="27">
        <v>5082</v>
      </c>
      <c r="N11" s="27">
        <v>3444</v>
      </c>
      <c r="O11" s="21">
        <v>20431</v>
      </c>
      <c r="P11" s="27">
        <v>18621</v>
      </c>
      <c r="Q11" s="27">
        <v>8651</v>
      </c>
      <c r="R11" s="27">
        <v>1669</v>
      </c>
      <c r="S11" s="21">
        <v>12161</v>
      </c>
    </row>
    <row r="12" spans="1:19" ht="13.5">
      <c r="A12" s="6" t="s">
        <v>141</v>
      </c>
      <c r="B12" s="28">
        <v>1102</v>
      </c>
      <c r="C12" s="22">
        <v>2574</v>
      </c>
      <c r="D12" s="28">
        <v>1243</v>
      </c>
      <c r="E12" s="22">
        <v>2986</v>
      </c>
      <c r="F12" s="28">
        <v>1426</v>
      </c>
      <c r="G12" s="22">
        <v>3691</v>
      </c>
      <c r="H12" s="28">
        <v>2829</v>
      </c>
      <c r="I12" s="28">
        <v>1869</v>
      </c>
      <c r="J12" s="28">
        <v>927</v>
      </c>
      <c r="K12" s="22">
        <v>4100</v>
      </c>
      <c r="L12" s="28">
        <v>2947</v>
      </c>
      <c r="M12" s="28">
        <v>1798</v>
      </c>
      <c r="N12" s="28">
        <v>855</v>
      </c>
      <c r="O12" s="22">
        <v>3988</v>
      </c>
      <c r="P12" s="28">
        <v>2905</v>
      </c>
      <c r="Q12" s="28">
        <v>1883</v>
      </c>
      <c r="R12" s="28">
        <v>918</v>
      </c>
      <c r="S12" s="22">
        <v>3721</v>
      </c>
    </row>
    <row r="13" spans="1:19" ht="13.5">
      <c r="A13" s="6" t="s">
        <v>0</v>
      </c>
      <c r="B13" s="28">
        <v>0</v>
      </c>
      <c r="C13" s="22">
        <v>-51</v>
      </c>
      <c r="D13" s="28">
        <v>-52</v>
      </c>
      <c r="E13" s="22">
        <v>1</v>
      </c>
      <c r="F13" s="28">
        <v>0</v>
      </c>
      <c r="G13" s="22">
        <v>-11</v>
      </c>
      <c r="H13" s="28">
        <v>-10</v>
      </c>
      <c r="I13" s="28">
        <v>-8</v>
      </c>
      <c r="J13" s="28">
        <v>-7</v>
      </c>
      <c r="K13" s="22">
        <v>56</v>
      </c>
      <c r="L13" s="28">
        <v>58</v>
      </c>
      <c r="M13" s="28">
        <v>1</v>
      </c>
      <c r="N13" s="28">
        <v>1</v>
      </c>
      <c r="O13" s="22">
        <v>-28</v>
      </c>
      <c r="P13" s="28">
        <v>-31</v>
      </c>
      <c r="Q13" s="28">
        <v>-32</v>
      </c>
      <c r="R13" s="28">
        <v>-33</v>
      </c>
      <c r="S13" s="22">
        <v>-12</v>
      </c>
    </row>
    <row r="14" spans="1:19" ht="13.5">
      <c r="A14" s="6" t="s">
        <v>1</v>
      </c>
      <c r="B14" s="28">
        <v>-11</v>
      </c>
      <c r="C14" s="22">
        <v>-10</v>
      </c>
      <c r="D14" s="28">
        <v>22</v>
      </c>
      <c r="E14" s="22">
        <v>-67</v>
      </c>
      <c r="F14" s="28">
        <v>-18</v>
      </c>
      <c r="G14" s="22">
        <v>-70</v>
      </c>
      <c r="H14" s="28">
        <v>-65</v>
      </c>
      <c r="I14" s="28">
        <v>-33</v>
      </c>
      <c r="J14" s="28">
        <v>-8</v>
      </c>
      <c r="K14" s="22">
        <v>3</v>
      </c>
      <c r="L14" s="28">
        <v>-22</v>
      </c>
      <c r="M14" s="28">
        <v>1</v>
      </c>
      <c r="N14" s="28">
        <v>-5</v>
      </c>
      <c r="O14" s="22">
        <v>5</v>
      </c>
      <c r="P14" s="28">
        <v>14</v>
      </c>
      <c r="Q14" s="28">
        <v>4</v>
      </c>
      <c r="R14" s="28">
        <v>0</v>
      </c>
      <c r="S14" s="22">
        <v>-56</v>
      </c>
    </row>
    <row r="15" spans="1:19" ht="13.5">
      <c r="A15" s="6" t="s">
        <v>2</v>
      </c>
      <c r="B15" s="28">
        <v>-178</v>
      </c>
      <c r="C15" s="22">
        <v>2</v>
      </c>
      <c r="D15" s="28">
        <v>-20</v>
      </c>
      <c r="E15" s="22">
        <v>31</v>
      </c>
      <c r="F15" s="28">
        <v>10</v>
      </c>
      <c r="G15" s="22">
        <v>7</v>
      </c>
      <c r="H15" s="28">
        <v>-2</v>
      </c>
      <c r="I15" s="28">
        <v>-12</v>
      </c>
      <c r="J15" s="28">
        <v>-20</v>
      </c>
      <c r="K15" s="22">
        <v>1</v>
      </c>
      <c r="L15" s="28">
        <v>-8</v>
      </c>
      <c r="M15" s="28">
        <v>-19</v>
      </c>
      <c r="N15" s="28">
        <v>-29</v>
      </c>
      <c r="O15" s="22">
        <v>-43</v>
      </c>
      <c r="P15" s="28">
        <v>-53</v>
      </c>
      <c r="Q15" s="28">
        <v>-64</v>
      </c>
      <c r="R15" s="28">
        <v>6</v>
      </c>
      <c r="S15" s="22">
        <v>-2</v>
      </c>
    </row>
    <row r="16" spans="1:19" ht="13.5">
      <c r="A16" s="6" t="s">
        <v>3</v>
      </c>
      <c r="B16" s="28">
        <v>-278</v>
      </c>
      <c r="C16" s="22">
        <v>-219</v>
      </c>
      <c r="D16" s="28">
        <v>-202</v>
      </c>
      <c r="E16" s="22">
        <v>42</v>
      </c>
      <c r="F16" s="28">
        <v>-40</v>
      </c>
      <c r="G16" s="22">
        <v>139</v>
      </c>
      <c r="H16" s="28">
        <v>88</v>
      </c>
      <c r="I16" s="28">
        <v>-59</v>
      </c>
      <c r="J16" s="28">
        <v>57</v>
      </c>
      <c r="K16" s="22">
        <v>18</v>
      </c>
      <c r="L16" s="28">
        <v>48</v>
      </c>
      <c r="M16" s="28">
        <v>9</v>
      </c>
      <c r="N16" s="28">
        <v>81</v>
      </c>
      <c r="O16" s="22">
        <v>16</v>
      </c>
      <c r="P16" s="28">
        <v>-31</v>
      </c>
      <c r="Q16" s="28">
        <v>-56</v>
      </c>
      <c r="R16" s="28">
        <v>-21</v>
      </c>
      <c r="S16" s="22">
        <v>-82</v>
      </c>
    </row>
    <row r="17" spans="1:19" ht="13.5">
      <c r="A17" s="6" t="s">
        <v>4</v>
      </c>
      <c r="B17" s="28">
        <v>-96</v>
      </c>
      <c r="C17" s="22">
        <v>-169</v>
      </c>
      <c r="D17" s="28">
        <v>-71</v>
      </c>
      <c r="E17" s="22">
        <v>-132</v>
      </c>
      <c r="F17" s="28">
        <v>-62</v>
      </c>
      <c r="G17" s="22">
        <v>-130</v>
      </c>
      <c r="H17" s="28">
        <v>-105</v>
      </c>
      <c r="I17" s="28">
        <v>-70</v>
      </c>
      <c r="J17" s="28">
        <v>-43</v>
      </c>
      <c r="K17" s="22">
        <v>-181</v>
      </c>
      <c r="L17" s="28">
        <v>-146</v>
      </c>
      <c r="M17" s="28">
        <v>-101</v>
      </c>
      <c r="N17" s="28">
        <v>-60</v>
      </c>
      <c r="O17" s="22">
        <v>-182</v>
      </c>
      <c r="P17" s="28">
        <v>-128</v>
      </c>
      <c r="Q17" s="28">
        <v>-78</v>
      </c>
      <c r="R17" s="28">
        <v>-54</v>
      </c>
      <c r="S17" s="22">
        <v>-168</v>
      </c>
    </row>
    <row r="18" spans="1:19" ht="13.5">
      <c r="A18" s="6" t="s">
        <v>5</v>
      </c>
      <c r="B18" s="28">
        <v>43</v>
      </c>
      <c r="C18" s="22">
        <v>55</v>
      </c>
      <c r="D18" s="28">
        <v>22</v>
      </c>
      <c r="E18" s="22">
        <v>90</v>
      </c>
      <c r="F18" s="28">
        <v>29</v>
      </c>
      <c r="G18" s="22">
        <v>56</v>
      </c>
      <c r="H18" s="28">
        <v>39</v>
      </c>
      <c r="I18" s="28">
        <v>26</v>
      </c>
      <c r="J18" s="28">
        <v>7</v>
      </c>
      <c r="K18" s="22">
        <v>97</v>
      </c>
      <c r="L18" s="28">
        <v>77</v>
      </c>
      <c r="M18" s="28">
        <v>44</v>
      </c>
      <c r="N18" s="28">
        <v>11</v>
      </c>
      <c r="O18" s="22">
        <v>232</v>
      </c>
      <c r="P18" s="28">
        <v>111</v>
      </c>
      <c r="Q18" s="28">
        <v>80</v>
      </c>
      <c r="R18" s="28">
        <v>37</v>
      </c>
      <c r="S18" s="22">
        <v>262</v>
      </c>
    </row>
    <row r="19" spans="1:19" ht="13.5">
      <c r="A19" s="6" t="s">
        <v>6</v>
      </c>
      <c r="B19" s="28">
        <v>-19</v>
      </c>
      <c r="C19" s="22">
        <v>-1</v>
      </c>
      <c r="D19" s="28"/>
      <c r="E19" s="22">
        <v>0</v>
      </c>
      <c r="F19" s="28">
        <v>0</v>
      </c>
      <c r="G19" s="22">
        <v>-1803</v>
      </c>
      <c r="H19" s="28">
        <v>-1801</v>
      </c>
      <c r="I19" s="28">
        <v>-1801</v>
      </c>
      <c r="J19" s="28">
        <v>-1801</v>
      </c>
      <c r="K19" s="22">
        <v>0</v>
      </c>
      <c r="L19" s="28">
        <v>0</v>
      </c>
      <c r="M19" s="28">
        <v>0</v>
      </c>
      <c r="N19" s="28">
        <v>0</v>
      </c>
      <c r="O19" s="22">
        <v>-22</v>
      </c>
      <c r="P19" s="28">
        <v>-22</v>
      </c>
      <c r="Q19" s="28">
        <v>-22</v>
      </c>
      <c r="R19" s="28">
        <v>0</v>
      </c>
      <c r="S19" s="22">
        <v>-17</v>
      </c>
    </row>
    <row r="20" spans="1:19" ht="13.5">
      <c r="A20" s="6" t="s">
        <v>7</v>
      </c>
      <c r="B20" s="28">
        <v>9866</v>
      </c>
      <c r="C20" s="22">
        <v>4136</v>
      </c>
      <c r="D20" s="28">
        <v>3625</v>
      </c>
      <c r="E20" s="22">
        <v>-3832</v>
      </c>
      <c r="F20" s="28">
        <v>280</v>
      </c>
      <c r="G20" s="22">
        <v>-2733</v>
      </c>
      <c r="H20" s="28">
        <v>-6926</v>
      </c>
      <c r="I20" s="28">
        <v>-1297</v>
      </c>
      <c r="J20" s="28">
        <v>-3954</v>
      </c>
      <c r="K20" s="22">
        <v>2130</v>
      </c>
      <c r="L20" s="28">
        <v>-4538</v>
      </c>
      <c r="M20" s="28">
        <v>673</v>
      </c>
      <c r="N20" s="28">
        <v>1432</v>
      </c>
      <c r="O20" s="22">
        <v>17799</v>
      </c>
      <c r="P20" s="28">
        <v>-9616</v>
      </c>
      <c r="Q20" s="28">
        <v>-9718</v>
      </c>
      <c r="R20" s="28">
        <v>-7894</v>
      </c>
      <c r="S20" s="22">
        <v>1749</v>
      </c>
    </row>
    <row r="21" spans="1:19" ht="13.5">
      <c r="A21" s="6" t="s">
        <v>8</v>
      </c>
      <c r="B21" s="28">
        <v>-529</v>
      </c>
      <c r="C21" s="22">
        <v>1226</v>
      </c>
      <c r="D21" s="28">
        <v>549</v>
      </c>
      <c r="E21" s="22">
        <v>-1638</v>
      </c>
      <c r="F21" s="28">
        <v>-895</v>
      </c>
      <c r="G21" s="22">
        <v>-2976</v>
      </c>
      <c r="H21" s="28">
        <v>-1852</v>
      </c>
      <c r="I21" s="28">
        <v>-1434</v>
      </c>
      <c r="J21" s="28">
        <v>-2858</v>
      </c>
      <c r="K21" s="22">
        <v>1102</v>
      </c>
      <c r="L21" s="28">
        <v>1053</v>
      </c>
      <c r="M21" s="28">
        <v>356</v>
      </c>
      <c r="N21" s="28">
        <v>540</v>
      </c>
      <c r="O21" s="22">
        <v>-82</v>
      </c>
      <c r="P21" s="28">
        <v>-1801</v>
      </c>
      <c r="Q21" s="28">
        <v>-2784</v>
      </c>
      <c r="R21" s="28">
        <v>-3210</v>
      </c>
      <c r="S21" s="22">
        <v>111</v>
      </c>
    </row>
    <row r="22" spans="1:19" ht="13.5">
      <c r="A22" s="6" t="s">
        <v>9</v>
      </c>
      <c r="B22" s="28">
        <v>-6818</v>
      </c>
      <c r="C22" s="22"/>
      <c r="D22" s="28">
        <v>43</v>
      </c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10</v>
      </c>
      <c r="B23" s="28">
        <v>-1144</v>
      </c>
      <c r="C23" s="22">
        <v>-1150</v>
      </c>
      <c r="D23" s="28">
        <v>-1180</v>
      </c>
      <c r="E23" s="22">
        <v>2276</v>
      </c>
      <c r="F23" s="28">
        <v>293</v>
      </c>
      <c r="G23" s="22">
        <v>-628</v>
      </c>
      <c r="H23" s="28">
        <v>1225</v>
      </c>
      <c r="I23" s="28">
        <v>-1066</v>
      </c>
      <c r="J23" s="28">
        <v>-1825</v>
      </c>
      <c r="K23" s="22">
        <v>1954</v>
      </c>
      <c r="L23" s="28">
        <v>1912</v>
      </c>
      <c r="M23" s="28">
        <v>273</v>
      </c>
      <c r="N23" s="28">
        <v>-173</v>
      </c>
      <c r="O23" s="22">
        <v>-8348</v>
      </c>
      <c r="P23" s="28">
        <v>-5279</v>
      </c>
      <c r="Q23" s="28">
        <v>-1560</v>
      </c>
      <c r="R23" s="28">
        <v>916</v>
      </c>
      <c r="S23" s="22">
        <v>-758</v>
      </c>
    </row>
    <row r="24" spans="1:19" ht="13.5">
      <c r="A24" s="6" t="s">
        <v>62</v>
      </c>
      <c r="B24" s="28">
        <v>-146</v>
      </c>
      <c r="C24" s="22">
        <v>-291</v>
      </c>
      <c r="D24" s="28">
        <v>-116</v>
      </c>
      <c r="E24" s="22">
        <v>85</v>
      </c>
      <c r="F24" s="28">
        <v>31</v>
      </c>
      <c r="G24" s="22">
        <v>607</v>
      </c>
      <c r="H24" s="28">
        <v>641</v>
      </c>
      <c r="I24" s="28">
        <v>588</v>
      </c>
      <c r="J24" s="28">
        <v>394</v>
      </c>
      <c r="K24" s="22">
        <v>-1328</v>
      </c>
      <c r="L24" s="28">
        <v>-814</v>
      </c>
      <c r="M24" s="28">
        <v>-636</v>
      </c>
      <c r="N24" s="28">
        <v>-450</v>
      </c>
      <c r="O24" s="22">
        <v>948</v>
      </c>
      <c r="P24" s="28">
        <v>1083</v>
      </c>
      <c r="Q24" s="28">
        <v>357</v>
      </c>
      <c r="R24" s="28">
        <v>232</v>
      </c>
      <c r="S24" s="22">
        <v>-753</v>
      </c>
    </row>
    <row r="25" spans="1:19" ht="13.5">
      <c r="A25" s="6" t="s">
        <v>11</v>
      </c>
      <c r="B25" s="28">
        <v>4037</v>
      </c>
      <c r="C25" s="22">
        <v>10766</v>
      </c>
      <c r="D25" s="28">
        <v>6175</v>
      </c>
      <c r="E25" s="22">
        <v>5853</v>
      </c>
      <c r="F25" s="28">
        <v>4570</v>
      </c>
      <c r="G25" s="22">
        <v>5029</v>
      </c>
      <c r="H25" s="28">
        <v>1591</v>
      </c>
      <c r="I25" s="28">
        <v>2894</v>
      </c>
      <c r="J25" s="28">
        <v>-4039</v>
      </c>
      <c r="K25" s="22">
        <v>15560</v>
      </c>
      <c r="L25" s="28">
        <v>7564</v>
      </c>
      <c r="M25" s="28">
        <v>7455</v>
      </c>
      <c r="N25" s="28">
        <v>5635</v>
      </c>
      <c r="O25" s="22">
        <v>35035</v>
      </c>
      <c r="P25" s="28">
        <v>5696</v>
      </c>
      <c r="Q25" s="28">
        <v>-3390</v>
      </c>
      <c r="R25" s="28">
        <v>-7458</v>
      </c>
      <c r="S25" s="22">
        <v>16056</v>
      </c>
    </row>
    <row r="26" spans="1:19" ht="13.5">
      <c r="A26" s="6" t="s">
        <v>12</v>
      </c>
      <c r="B26" s="28">
        <v>96</v>
      </c>
      <c r="C26" s="22">
        <v>169</v>
      </c>
      <c r="D26" s="28">
        <v>71</v>
      </c>
      <c r="E26" s="22">
        <v>127</v>
      </c>
      <c r="F26" s="28">
        <v>56</v>
      </c>
      <c r="G26" s="22">
        <v>130</v>
      </c>
      <c r="H26" s="28">
        <v>105</v>
      </c>
      <c r="I26" s="28">
        <v>70</v>
      </c>
      <c r="J26" s="28">
        <v>43</v>
      </c>
      <c r="K26" s="22">
        <v>181</v>
      </c>
      <c r="L26" s="28">
        <v>146</v>
      </c>
      <c r="M26" s="28">
        <v>101</v>
      </c>
      <c r="N26" s="28">
        <v>60</v>
      </c>
      <c r="O26" s="22">
        <v>182</v>
      </c>
      <c r="P26" s="28">
        <v>128</v>
      </c>
      <c r="Q26" s="28">
        <v>78</v>
      </c>
      <c r="R26" s="28">
        <v>54</v>
      </c>
      <c r="S26" s="22">
        <v>168</v>
      </c>
    </row>
    <row r="27" spans="1:19" ht="13.5">
      <c r="A27" s="6" t="s">
        <v>13</v>
      </c>
      <c r="B27" s="28">
        <v>-1018</v>
      </c>
      <c r="C27" s="22">
        <v>-1895</v>
      </c>
      <c r="D27" s="28">
        <v>-1181</v>
      </c>
      <c r="E27" s="22">
        <v>-3154</v>
      </c>
      <c r="F27" s="28">
        <v>-1728</v>
      </c>
      <c r="G27" s="22">
        <v>-2473</v>
      </c>
      <c r="H27" s="28">
        <v>-2474</v>
      </c>
      <c r="I27" s="28">
        <v>-1190</v>
      </c>
      <c r="J27" s="28">
        <v>-1220</v>
      </c>
      <c r="K27" s="22">
        <v>-7843</v>
      </c>
      <c r="L27" s="28">
        <v>-7853</v>
      </c>
      <c r="M27" s="28">
        <v>-6373</v>
      </c>
      <c r="N27" s="28">
        <v>-6377</v>
      </c>
      <c r="O27" s="22">
        <v>-4708</v>
      </c>
      <c r="P27" s="28">
        <v>-4699</v>
      </c>
      <c r="Q27" s="28">
        <v>-2509</v>
      </c>
      <c r="R27" s="28">
        <v>-2502</v>
      </c>
      <c r="S27" s="22">
        <v>-5190</v>
      </c>
    </row>
    <row r="28" spans="1:19" ht="14.25" thickBot="1">
      <c r="A28" s="5" t="s">
        <v>14</v>
      </c>
      <c r="B28" s="29">
        <v>3115</v>
      </c>
      <c r="C28" s="23">
        <v>9041</v>
      </c>
      <c r="D28" s="29">
        <v>5065</v>
      </c>
      <c r="E28" s="23">
        <v>2826</v>
      </c>
      <c r="F28" s="29">
        <v>2898</v>
      </c>
      <c r="G28" s="23">
        <v>2685</v>
      </c>
      <c r="H28" s="29">
        <v>-778</v>
      </c>
      <c r="I28" s="29">
        <v>1775</v>
      </c>
      <c r="J28" s="29">
        <v>-5217</v>
      </c>
      <c r="K28" s="23">
        <v>7898</v>
      </c>
      <c r="L28" s="29">
        <v>-142</v>
      </c>
      <c r="M28" s="29">
        <v>1182</v>
      </c>
      <c r="N28" s="29">
        <v>-682</v>
      </c>
      <c r="O28" s="23">
        <v>30510</v>
      </c>
      <c r="P28" s="29">
        <v>1124</v>
      </c>
      <c r="Q28" s="29">
        <v>-5821</v>
      </c>
      <c r="R28" s="29">
        <v>-9907</v>
      </c>
      <c r="S28" s="23">
        <v>11034</v>
      </c>
    </row>
    <row r="29" spans="1:19" ht="14.25" thickTop="1">
      <c r="A29" s="6" t="s">
        <v>15</v>
      </c>
      <c r="B29" s="28">
        <v>58</v>
      </c>
      <c r="C29" s="22">
        <v>1</v>
      </c>
      <c r="D29" s="28"/>
      <c r="E29" s="22">
        <v>3</v>
      </c>
      <c r="F29" s="28">
        <v>2</v>
      </c>
      <c r="G29" s="22">
        <v>2403</v>
      </c>
      <c r="H29" s="28">
        <v>2403</v>
      </c>
      <c r="I29" s="28">
        <v>2403</v>
      </c>
      <c r="J29" s="28">
        <v>2403</v>
      </c>
      <c r="K29" s="22">
        <v>1</v>
      </c>
      <c r="L29" s="28">
        <v>1</v>
      </c>
      <c r="M29" s="28">
        <v>1</v>
      </c>
      <c r="N29" s="28">
        <v>1</v>
      </c>
      <c r="O29" s="22">
        <v>35</v>
      </c>
      <c r="P29" s="28">
        <v>25</v>
      </c>
      <c r="Q29" s="28">
        <v>11</v>
      </c>
      <c r="R29" s="28">
        <v>0</v>
      </c>
      <c r="S29" s="22">
        <v>24</v>
      </c>
    </row>
    <row r="30" spans="1:19" ht="13.5">
      <c r="A30" s="6" t="s">
        <v>16</v>
      </c>
      <c r="B30" s="28">
        <v>-824</v>
      </c>
      <c r="C30" s="22">
        <v>-2307</v>
      </c>
      <c r="D30" s="28">
        <v>-893</v>
      </c>
      <c r="E30" s="22">
        <v>-1268</v>
      </c>
      <c r="F30" s="28">
        <v>-662</v>
      </c>
      <c r="G30" s="22">
        <v>-1481</v>
      </c>
      <c r="H30" s="28">
        <v>-1224</v>
      </c>
      <c r="I30" s="28">
        <v>-1145</v>
      </c>
      <c r="J30" s="28">
        <v>-397</v>
      </c>
      <c r="K30" s="22">
        <v>-3973</v>
      </c>
      <c r="L30" s="28">
        <v>-2296</v>
      </c>
      <c r="M30" s="28">
        <v>-1790</v>
      </c>
      <c r="N30" s="28">
        <v>-900</v>
      </c>
      <c r="O30" s="22">
        <v>-4132</v>
      </c>
      <c r="P30" s="28">
        <v>-2891</v>
      </c>
      <c r="Q30" s="28">
        <v>-2410</v>
      </c>
      <c r="R30" s="28">
        <v>-983</v>
      </c>
      <c r="S30" s="22">
        <v>-2971</v>
      </c>
    </row>
    <row r="31" spans="1:19" ht="13.5">
      <c r="A31" s="6" t="s">
        <v>17</v>
      </c>
      <c r="B31" s="28">
        <v>0</v>
      </c>
      <c r="C31" s="22">
        <v>14</v>
      </c>
      <c r="D31" s="28">
        <v>3</v>
      </c>
      <c r="E31" s="22">
        <v>2</v>
      </c>
      <c r="F31" s="28">
        <v>1</v>
      </c>
      <c r="G31" s="22">
        <v>1</v>
      </c>
      <c r="H31" s="28">
        <v>0</v>
      </c>
      <c r="I31" s="28">
        <v>0</v>
      </c>
      <c r="J31" s="28">
        <v>0</v>
      </c>
      <c r="K31" s="22">
        <v>284</v>
      </c>
      <c r="L31" s="28">
        <v>42</v>
      </c>
      <c r="M31" s="28">
        <v>41</v>
      </c>
      <c r="N31" s="28">
        <v>0</v>
      </c>
      <c r="O31" s="22">
        <v>4</v>
      </c>
      <c r="P31" s="28">
        <v>3</v>
      </c>
      <c r="Q31" s="28">
        <v>3</v>
      </c>
      <c r="R31" s="28">
        <v>3</v>
      </c>
      <c r="S31" s="22">
        <v>24</v>
      </c>
    </row>
    <row r="32" spans="1:19" ht="13.5">
      <c r="A32" s="6" t="s">
        <v>18</v>
      </c>
      <c r="B32" s="28">
        <v>-1</v>
      </c>
      <c r="C32" s="22">
        <v>-11</v>
      </c>
      <c r="D32" s="28">
        <v>-11</v>
      </c>
      <c r="E32" s="22">
        <v>-2</v>
      </c>
      <c r="F32" s="28">
        <v>0</v>
      </c>
      <c r="G32" s="22">
        <v>-274</v>
      </c>
      <c r="H32" s="28">
        <v>-274</v>
      </c>
      <c r="I32" s="28">
        <v>-274</v>
      </c>
      <c r="J32" s="28">
        <v>-274</v>
      </c>
      <c r="K32" s="22">
        <v>-8</v>
      </c>
      <c r="L32" s="28">
        <v>-2</v>
      </c>
      <c r="M32" s="28">
        <v>-1</v>
      </c>
      <c r="N32" s="28">
        <v>0</v>
      </c>
      <c r="O32" s="22">
        <v>-2</v>
      </c>
      <c r="P32" s="28">
        <v>-3</v>
      </c>
      <c r="Q32" s="28">
        <v>0</v>
      </c>
      <c r="R32" s="28">
        <v>0</v>
      </c>
      <c r="S32" s="22">
        <v>-14</v>
      </c>
    </row>
    <row r="33" spans="1:19" ht="14.25" thickBot="1">
      <c r="A33" s="5" t="s">
        <v>19</v>
      </c>
      <c r="B33" s="29">
        <v>-765</v>
      </c>
      <c r="C33" s="23">
        <v>-2304</v>
      </c>
      <c r="D33" s="29">
        <v>-902</v>
      </c>
      <c r="E33" s="23">
        <v>-11214</v>
      </c>
      <c r="F33" s="29">
        <v>-10607</v>
      </c>
      <c r="G33" s="23">
        <v>647</v>
      </c>
      <c r="H33" s="29">
        <v>904</v>
      </c>
      <c r="I33" s="29">
        <v>982</v>
      </c>
      <c r="J33" s="29">
        <v>1731</v>
      </c>
      <c r="K33" s="23">
        <v>-3695</v>
      </c>
      <c r="L33" s="29">
        <v>-2254</v>
      </c>
      <c r="M33" s="29">
        <v>-1749</v>
      </c>
      <c r="N33" s="29">
        <v>-899</v>
      </c>
      <c r="O33" s="23">
        <v>-4095</v>
      </c>
      <c r="P33" s="29">
        <v>-2865</v>
      </c>
      <c r="Q33" s="29">
        <v>-2395</v>
      </c>
      <c r="R33" s="29">
        <v>-979</v>
      </c>
      <c r="S33" s="23">
        <v>-2894</v>
      </c>
    </row>
    <row r="34" spans="1:19" ht="14.25" thickTop="1">
      <c r="A34" s="6" t="s">
        <v>20</v>
      </c>
      <c r="B34" s="28">
        <v>-1</v>
      </c>
      <c r="C34" s="22">
        <v>-1425</v>
      </c>
      <c r="D34" s="28">
        <v>-1425</v>
      </c>
      <c r="E34" s="22">
        <v>-2019</v>
      </c>
      <c r="F34" s="28">
        <v>-2018</v>
      </c>
      <c r="G34" s="22">
        <v>-1</v>
      </c>
      <c r="H34" s="28">
        <v>-1</v>
      </c>
      <c r="I34" s="28">
        <v>0</v>
      </c>
      <c r="J34" s="28">
        <v>0</v>
      </c>
      <c r="K34" s="22">
        <v>-9</v>
      </c>
      <c r="L34" s="28">
        <v>-7</v>
      </c>
      <c r="M34" s="28">
        <v>0</v>
      </c>
      <c r="N34" s="28">
        <v>0</v>
      </c>
      <c r="O34" s="22">
        <v>-943</v>
      </c>
      <c r="P34" s="28">
        <v>-942</v>
      </c>
      <c r="Q34" s="28">
        <v>-2</v>
      </c>
      <c r="R34" s="28">
        <v>0</v>
      </c>
      <c r="S34" s="22">
        <v>-5</v>
      </c>
    </row>
    <row r="35" spans="1:19" ht="13.5">
      <c r="A35" s="6" t="s">
        <v>21</v>
      </c>
      <c r="B35" s="28">
        <v>-291</v>
      </c>
      <c r="C35" s="22">
        <v>-691</v>
      </c>
      <c r="D35" s="28">
        <v>-399</v>
      </c>
      <c r="E35" s="22">
        <v>-812</v>
      </c>
      <c r="F35" s="28">
        <v>-412</v>
      </c>
      <c r="G35" s="22">
        <v>-825</v>
      </c>
      <c r="H35" s="28">
        <v>-825</v>
      </c>
      <c r="I35" s="28">
        <v>-206</v>
      </c>
      <c r="J35" s="28">
        <v>-206</v>
      </c>
      <c r="K35" s="22">
        <v>-1320</v>
      </c>
      <c r="L35" s="28">
        <v>-1320</v>
      </c>
      <c r="M35" s="28">
        <v>-908</v>
      </c>
      <c r="N35" s="28">
        <v>-908</v>
      </c>
      <c r="O35" s="22">
        <v>-1346</v>
      </c>
      <c r="P35" s="28">
        <v>-1346</v>
      </c>
      <c r="Q35" s="28">
        <v>-673</v>
      </c>
      <c r="R35" s="28">
        <v>-673</v>
      </c>
      <c r="S35" s="22">
        <v>-1598</v>
      </c>
    </row>
    <row r="36" spans="1:19" ht="14.25" thickBot="1">
      <c r="A36" s="5" t="s">
        <v>22</v>
      </c>
      <c r="B36" s="29">
        <v>-293</v>
      </c>
      <c r="C36" s="23">
        <v>-1803</v>
      </c>
      <c r="D36" s="29">
        <v>-1824</v>
      </c>
      <c r="E36" s="23">
        <v>-2831</v>
      </c>
      <c r="F36" s="29">
        <v>-2431</v>
      </c>
      <c r="G36" s="23">
        <v>-828</v>
      </c>
      <c r="H36" s="29">
        <v>-828</v>
      </c>
      <c r="I36" s="29">
        <v>-208</v>
      </c>
      <c r="J36" s="29">
        <v>-208</v>
      </c>
      <c r="K36" s="23">
        <v>-1332</v>
      </c>
      <c r="L36" s="29">
        <v>-1329</v>
      </c>
      <c r="M36" s="29">
        <v>-910</v>
      </c>
      <c r="N36" s="29">
        <v>-910</v>
      </c>
      <c r="O36" s="23">
        <v>-2298</v>
      </c>
      <c r="P36" s="29">
        <v>-2297</v>
      </c>
      <c r="Q36" s="29">
        <v>-684</v>
      </c>
      <c r="R36" s="29">
        <v>-682</v>
      </c>
      <c r="S36" s="23">
        <v>-1617</v>
      </c>
    </row>
    <row r="37" spans="1:19" ht="14.25" thickTop="1">
      <c r="A37" s="7" t="s">
        <v>23</v>
      </c>
      <c r="B37" s="28">
        <v>0</v>
      </c>
      <c r="C37" s="22">
        <v>0</v>
      </c>
      <c r="D37" s="28"/>
      <c r="E37" s="22"/>
      <c r="F37" s="28"/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7" t="s">
        <v>24</v>
      </c>
      <c r="B38" s="28">
        <v>2056</v>
      </c>
      <c r="C38" s="22">
        <v>4933</v>
      </c>
      <c r="D38" s="28">
        <v>2338</v>
      </c>
      <c r="E38" s="22">
        <v>-11219</v>
      </c>
      <c r="F38" s="28">
        <v>-10139</v>
      </c>
      <c r="G38" s="22">
        <v>2505</v>
      </c>
      <c r="H38" s="28">
        <v>-702</v>
      </c>
      <c r="I38" s="28">
        <v>2549</v>
      </c>
      <c r="J38" s="28">
        <v>-3693</v>
      </c>
      <c r="K38" s="22">
        <v>2870</v>
      </c>
      <c r="L38" s="28">
        <v>-3726</v>
      </c>
      <c r="M38" s="28">
        <v>-1477</v>
      </c>
      <c r="N38" s="28">
        <v>-2492</v>
      </c>
      <c r="O38" s="22">
        <v>24115</v>
      </c>
      <c r="P38" s="28">
        <v>-4038</v>
      </c>
      <c r="Q38" s="28">
        <v>-8901</v>
      </c>
      <c r="R38" s="28">
        <v>-11569</v>
      </c>
      <c r="S38" s="22">
        <v>6522</v>
      </c>
    </row>
    <row r="39" spans="1:19" ht="13.5">
      <c r="A39" s="7" t="s">
        <v>25</v>
      </c>
      <c r="B39" s="28">
        <v>50285</v>
      </c>
      <c r="C39" s="22">
        <v>45351</v>
      </c>
      <c r="D39" s="28">
        <v>45351</v>
      </c>
      <c r="E39" s="22">
        <v>56571</v>
      </c>
      <c r="F39" s="28">
        <v>56571</v>
      </c>
      <c r="G39" s="22">
        <v>54065</v>
      </c>
      <c r="H39" s="28">
        <v>54065</v>
      </c>
      <c r="I39" s="28">
        <v>54065</v>
      </c>
      <c r="J39" s="28">
        <v>54065</v>
      </c>
      <c r="K39" s="22">
        <v>51194</v>
      </c>
      <c r="L39" s="28">
        <v>51194</v>
      </c>
      <c r="M39" s="28">
        <v>51194</v>
      </c>
      <c r="N39" s="28">
        <v>51194</v>
      </c>
      <c r="O39" s="22">
        <v>27079</v>
      </c>
      <c r="P39" s="28">
        <v>27079</v>
      </c>
      <c r="Q39" s="28">
        <v>27079</v>
      </c>
      <c r="R39" s="28">
        <v>27079</v>
      </c>
      <c r="S39" s="22">
        <v>20557</v>
      </c>
    </row>
    <row r="40" spans="1:19" ht="14.25" thickBot="1">
      <c r="A40" s="7" t="s">
        <v>25</v>
      </c>
      <c r="B40" s="28">
        <v>52342</v>
      </c>
      <c r="C40" s="22">
        <v>50285</v>
      </c>
      <c r="D40" s="28">
        <v>47690</v>
      </c>
      <c r="E40" s="22">
        <v>45351</v>
      </c>
      <c r="F40" s="28">
        <v>46431</v>
      </c>
      <c r="G40" s="22">
        <v>56571</v>
      </c>
      <c r="H40" s="28">
        <v>53363</v>
      </c>
      <c r="I40" s="28">
        <v>56615</v>
      </c>
      <c r="J40" s="28">
        <v>50371</v>
      </c>
      <c r="K40" s="22">
        <v>54065</v>
      </c>
      <c r="L40" s="28">
        <v>47468</v>
      </c>
      <c r="M40" s="28">
        <v>49717</v>
      </c>
      <c r="N40" s="28">
        <v>48702</v>
      </c>
      <c r="O40" s="22">
        <v>51194</v>
      </c>
      <c r="P40" s="28">
        <v>23040</v>
      </c>
      <c r="Q40" s="28">
        <v>18178</v>
      </c>
      <c r="R40" s="28">
        <v>15510</v>
      </c>
      <c r="S40" s="22">
        <v>27079</v>
      </c>
    </row>
    <row r="41" spans="1:19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3" ht="13.5">
      <c r="A43" s="20" t="s">
        <v>119</v>
      </c>
    </row>
    <row r="44" ht="13.5">
      <c r="A44" s="20" t="s">
        <v>120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115</v>
      </c>
      <c r="B2" s="14">
        <v>5449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116</v>
      </c>
      <c r="B3" s="1" t="s">
        <v>117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32</v>
      </c>
      <c r="B4" s="15" t="str">
        <f>HYPERLINK("http://www.kabupro.jp/mark/20140214/S100185I.htm","四半期報告書")</f>
        <v>四半期報告書</v>
      </c>
      <c r="C4" s="15" t="str">
        <f>HYPERLINK("http://www.kabupro.jp/mark/20131114/S1000I8F.htm","四半期報告書")</f>
        <v>四半期報告書</v>
      </c>
      <c r="D4" s="15" t="str">
        <f>HYPERLINK("http://www.kabupro.jp/mark/20140214/S100185I.htm","四半期報告書")</f>
        <v>四半期報告書</v>
      </c>
      <c r="E4" s="15" t="str">
        <f>HYPERLINK("http://www.kabupro.jp/mark/20130214/S000CW7L.htm","四半期報告書")</f>
        <v>四半期報告書</v>
      </c>
      <c r="F4" s="15" t="str">
        <f>HYPERLINK("http://www.kabupro.jp/mark/20121114/S000CBH0.htm","四半期報告書")</f>
        <v>四半期報告書</v>
      </c>
      <c r="G4" s="15" t="str">
        <f>HYPERLINK("http://www.kabupro.jp/mark/20120810/S000BQ6Y.htm","四半期報告書")</f>
        <v>四半期報告書</v>
      </c>
      <c r="H4" s="15" t="str">
        <f>HYPERLINK("http://www.kabupro.jp/mark/20130627/S000DUKZ.htm","有価証券報告書")</f>
        <v>有価証券報告書</v>
      </c>
      <c r="I4" s="15" t="str">
        <f>HYPERLINK("http://www.kabupro.jp/mark/20120213/S000AAKR.htm","四半期報告書")</f>
        <v>四半期報告書</v>
      </c>
      <c r="J4" s="15" t="str">
        <f>HYPERLINK("http://www.kabupro.jp/mark/20111111/S0009NCT.htm","四半期報告書")</f>
        <v>四半期報告書</v>
      </c>
      <c r="K4" s="15" t="str">
        <f>HYPERLINK("http://www.kabupro.jp/mark/20110809/S00092KU.htm","四半期報告書")</f>
        <v>四半期報告書</v>
      </c>
      <c r="L4" s="15" t="str">
        <f>HYPERLINK("http://www.kabupro.jp/mark/20120628/S000BAJJ.htm","有価証券報告書")</f>
        <v>有価証券報告書</v>
      </c>
      <c r="M4" s="15" t="str">
        <f>HYPERLINK("http://www.kabupro.jp/mark/20110210/S0007R1C.htm","四半期報告書")</f>
        <v>四半期報告書</v>
      </c>
      <c r="N4" s="15" t="str">
        <f>HYPERLINK("http://www.kabupro.jp/mark/20101111/S0007429.htm","四半期報告書")</f>
        <v>四半期報告書</v>
      </c>
      <c r="O4" s="15" t="str">
        <f>HYPERLINK("http://www.kabupro.jp/mark/20100806/S0006GHX.htm","四半期報告書")</f>
        <v>四半期報告書</v>
      </c>
      <c r="P4" s="15" t="str">
        <f>HYPERLINK("http://www.kabupro.jp/mark/20110627/S0008O47.htm","有価証券報告書")</f>
        <v>有価証券報告書</v>
      </c>
      <c r="Q4" s="15" t="str">
        <f>HYPERLINK("http://www.kabupro.jp/mark/20100212/S00053R0.htm","四半期報告書")</f>
        <v>四半期報告書</v>
      </c>
      <c r="R4" s="15" t="str">
        <f>HYPERLINK("http://www.kabupro.jp/mark/20091110/S0004H3H.htm","四半期報告書")</f>
        <v>四半期報告書</v>
      </c>
      <c r="S4" s="15" t="str">
        <f>HYPERLINK("http://www.kabupro.jp/mark/20090807/S0003T6F.htm","四半期報告書")</f>
        <v>四半期報告書</v>
      </c>
      <c r="T4" s="15" t="str">
        <f>HYPERLINK("http://www.kabupro.jp/mark/20100628/S00063QB.htm","有価証券報告書")</f>
        <v>有価証券報告書</v>
      </c>
      <c r="U4" s="15" t="str">
        <f>HYPERLINK("http://www.kabupro.jp/mark/20090213/S0002HT1.htm","四半期報告書")</f>
        <v>四半期報告書</v>
      </c>
      <c r="V4" s="15" t="str">
        <f>HYPERLINK("http://www.kabupro.jp/mark/20081114/S0001RUX.htm","四半期報告書")</f>
        <v>四半期報告書</v>
      </c>
      <c r="W4" s="15" t="str">
        <f>HYPERLINK("http://www.kabupro.jp/mark/20080808/S0000ZVS.htm","四半期報告書")</f>
        <v>四半期報告書</v>
      </c>
      <c r="X4" s="15" t="str">
        <f>HYPERLINK("http://www.kabupro.jp/mark/20090626/S0003DIB.htm","有価証券報告書")</f>
        <v>有価証券報告書</v>
      </c>
    </row>
    <row r="5" spans="1:24" ht="14.25" thickBot="1">
      <c r="A5" s="11" t="s">
        <v>33</v>
      </c>
      <c r="B5" s="1" t="s">
        <v>162</v>
      </c>
      <c r="C5" s="1" t="s">
        <v>165</v>
      </c>
      <c r="D5" s="1" t="s">
        <v>162</v>
      </c>
      <c r="E5" s="1" t="s">
        <v>167</v>
      </c>
      <c r="F5" s="1" t="s">
        <v>169</v>
      </c>
      <c r="G5" s="1" t="s">
        <v>171</v>
      </c>
      <c r="H5" s="1" t="s">
        <v>39</v>
      </c>
      <c r="I5" s="1" t="s">
        <v>173</v>
      </c>
      <c r="J5" s="1" t="s">
        <v>175</v>
      </c>
      <c r="K5" s="1" t="s">
        <v>177</v>
      </c>
      <c r="L5" s="1" t="s">
        <v>43</v>
      </c>
      <c r="M5" s="1" t="s">
        <v>179</v>
      </c>
      <c r="N5" s="1" t="s">
        <v>181</v>
      </c>
      <c r="O5" s="1" t="s">
        <v>183</v>
      </c>
      <c r="P5" s="1" t="s">
        <v>45</v>
      </c>
      <c r="Q5" s="1" t="s">
        <v>185</v>
      </c>
      <c r="R5" s="1" t="s">
        <v>187</v>
      </c>
      <c r="S5" s="1" t="s">
        <v>189</v>
      </c>
      <c r="T5" s="1" t="s">
        <v>47</v>
      </c>
      <c r="U5" s="1" t="s">
        <v>191</v>
      </c>
      <c r="V5" s="1" t="s">
        <v>193</v>
      </c>
      <c r="W5" s="1" t="s">
        <v>195</v>
      </c>
      <c r="X5" s="1" t="s">
        <v>49</v>
      </c>
    </row>
    <row r="6" spans="1:24" ht="15" thickBot="1" thickTop="1">
      <c r="A6" s="10" t="s">
        <v>34</v>
      </c>
      <c r="B6" s="18" t="s">
        <v>206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35</v>
      </c>
      <c r="B7" s="14" t="s">
        <v>163</v>
      </c>
      <c r="C7" s="14" t="s">
        <v>163</v>
      </c>
      <c r="D7" s="16" t="s">
        <v>40</v>
      </c>
      <c r="E7" s="14" t="s">
        <v>163</v>
      </c>
      <c r="F7" s="14" t="s">
        <v>163</v>
      </c>
      <c r="G7" s="14" t="s">
        <v>163</v>
      </c>
      <c r="H7" s="16" t="s">
        <v>40</v>
      </c>
      <c r="I7" s="14" t="s">
        <v>163</v>
      </c>
      <c r="J7" s="14" t="s">
        <v>163</v>
      </c>
      <c r="K7" s="14" t="s">
        <v>163</v>
      </c>
      <c r="L7" s="16" t="s">
        <v>40</v>
      </c>
      <c r="M7" s="14" t="s">
        <v>163</v>
      </c>
      <c r="N7" s="14" t="s">
        <v>163</v>
      </c>
      <c r="O7" s="14" t="s">
        <v>163</v>
      </c>
      <c r="P7" s="16" t="s">
        <v>40</v>
      </c>
      <c r="Q7" s="14" t="s">
        <v>163</v>
      </c>
      <c r="R7" s="14" t="s">
        <v>163</v>
      </c>
      <c r="S7" s="14" t="s">
        <v>163</v>
      </c>
      <c r="T7" s="16" t="s">
        <v>40</v>
      </c>
      <c r="U7" s="14" t="s">
        <v>163</v>
      </c>
      <c r="V7" s="14" t="s">
        <v>163</v>
      </c>
      <c r="W7" s="14" t="s">
        <v>163</v>
      </c>
      <c r="X7" s="16" t="s">
        <v>40</v>
      </c>
    </row>
    <row r="8" spans="1:24" ht="13.5">
      <c r="A8" s="13" t="s">
        <v>36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37</v>
      </c>
      <c r="B9" s="1" t="s">
        <v>164</v>
      </c>
      <c r="C9" s="1" t="s">
        <v>166</v>
      </c>
      <c r="D9" s="17" t="s">
        <v>41</v>
      </c>
      <c r="E9" s="1" t="s">
        <v>168</v>
      </c>
      <c r="F9" s="1" t="s">
        <v>170</v>
      </c>
      <c r="G9" s="1" t="s">
        <v>172</v>
      </c>
      <c r="H9" s="17" t="s">
        <v>42</v>
      </c>
      <c r="I9" s="1" t="s">
        <v>174</v>
      </c>
      <c r="J9" s="1" t="s">
        <v>176</v>
      </c>
      <c r="K9" s="1" t="s">
        <v>178</v>
      </c>
      <c r="L9" s="17" t="s">
        <v>44</v>
      </c>
      <c r="M9" s="1" t="s">
        <v>180</v>
      </c>
      <c r="N9" s="1" t="s">
        <v>182</v>
      </c>
      <c r="O9" s="1" t="s">
        <v>184</v>
      </c>
      <c r="P9" s="17" t="s">
        <v>46</v>
      </c>
      <c r="Q9" s="1" t="s">
        <v>186</v>
      </c>
      <c r="R9" s="1" t="s">
        <v>188</v>
      </c>
      <c r="S9" s="1" t="s">
        <v>190</v>
      </c>
      <c r="T9" s="17" t="s">
        <v>48</v>
      </c>
      <c r="U9" s="1" t="s">
        <v>192</v>
      </c>
      <c r="V9" s="1" t="s">
        <v>194</v>
      </c>
      <c r="W9" s="1" t="s">
        <v>196</v>
      </c>
      <c r="X9" s="17" t="s">
        <v>50</v>
      </c>
    </row>
    <row r="10" spans="1:24" ht="14.25" thickBot="1">
      <c r="A10" s="13" t="s">
        <v>38</v>
      </c>
      <c r="B10" s="1" t="s">
        <v>52</v>
      </c>
      <c r="C10" s="1" t="s">
        <v>52</v>
      </c>
      <c r="D10" s="17" t="s">
        <v>52</v>
      </c>
      <c r="E10" s="1" t="s">
        <v>52</v>
      </c>
      <c r="F10" s="1" t="s">
        <v>52</v>
      </c>
      <c r="G10" s="1" t="s">
        <v>52</v>
      </c>
      <c r="H10" s="17" t="s">
        <v>52</v>
      </c>
      <c r="I10" s="1" t="s">
        <v>52</v>
      </c>
      <c r="J10" s="1" t="s">
        <v>52</v>
      </c>
      <c r="K10" s="1" t="s">
        <v>52</v>
      </c>
      <c r="L10" s="17" t="s">
        <v>52</v>
      </c>
      <c r="M10" s="1" t="s">
        <v>52</v>
      </c>
      <c r="N10" s="1" t="s">
        <v>52</v>
      </c>
      <c r="O10" s="1" t="s">
        <v>52</v>
      </c>
      <c r="P10" s="17" t="s">
        <v>52</v>
      </c>
      <c r="Q10" s="1" t="s">
        <v>52</v>
      </c>
      <c r="R10" s="1" t="s">
        <v>52</v>
      </c>
      <c r="S10" s="1" t="s">
        <v>52</v>
      </c>
      <c r="T10" s="17" t="s">
        <v>52</v>
      </c>
      <c r="U10" s="1" t="s">
        <v>52</v>
      </c>
      <c r="V10" s="1" t="s">
        <v>52</v>
      </c>
      <c r="W10" s="1" t="s">
        <v>52</v>
      </c>
      <c r="X10" s="17" t="s">
        <v>52</v>
      </c>
    </row>
    <row r="11" spans="1:24" ht="14.25" thickTop="1">
      <c r="A11" s="9" t="s">
        <v>51</v>
      </c>
      <c r="B11" s="27">
        <v>443</v>
      </c>
      <c r="C11" s="27">
        <v>281</v>
      </c>
      <c r="D11" s="21">
        <v>158</v>
      </c>
      <c r="E11" s="27">
        <v>202</v>
      </c>
      <c r="F11" s="27">
        <v>722</v>
      </c>
      <c r="G11" s="27">
        <v>330</v>
      </c>
      <c r="H11" s="21">
        <v>434</v>
      </c>
      <c r="I11" s="27">
        <v>308</v>
      </c>
      <c r="J11" s="27">
        <v>365</v>
      </c>
      <c r="K11" s="27">
        <v>378</v>
      </c>
      <c r="L11" s="21">
        <v>349</v>
      </c>
      <c r="M11" s="27">
        <v>1895</v>
      </c>
      <c r="N11" s="27">
        <v>462</v>
      </c>
      <c r="O11" s="27">
        <v>377</v>
      </c>
      <c r="P11" s="21">
        <v>408</v>
      </c>
      <c r="Q11" s="27">
        <v>1324</v>
      </c>
      <c r="R11" s="27">
        <v>299</v>
      </c>
      <c r="S11" s="27">
        <v>343</v>
      </c>
      <c r="T11" s="21">
        <v>324</v>
      </c>
      <c r="U11" s="27">
        <v>3269</v>
      </c>
      <c r="V11" s="27">
        <v>653</v>
      </c>
      <c r="W11" s="27">
        <v>610</v>
      </c>
      <c r="X11" s="21">
        <v>421</v>
      </c>
    </row>
    <row r="12" spans="1:24" ht="13.5">
      <c r="A12" s="2" t="s">
        <v>197</v>
      </c>
      <c r="B12" s="28">
        <v>14989</v>
      </c>
      <c r="C12" s="28">
        <v>11990</v>
      </c>
      <c r="D12" s="22">
        <v>21857</v>
      </c>
      <c r="E12" s="28">
        <v>21267</v>
      </c>
      <c r="F12" s="28">
        <v>22368</v>
      </c>
      <c r="G12" s="28">
        <v>25072</v>
      </c>
      <c r="H12" s="22">
        <v>25993</v>
      </c>
      <c r="I12" s="28">
        <v>26882</v>
      </c>
      <c r="J12" s="28">
        <v>21881</v>
      </c>
      <c r="K12" s="28">
        <v>22835</v>
      </c>
      <c r="L12" s="22">
        <v>22161</v>
      </c>
      <c r="M12" s="28">
        <v>26354</v>
      </c>
      <c r="N12" s="28">
        <v>20725</v>
      </c>
      <c r="O12" s="28">
        <v>23382</v>
      </c>
      <c r="P12" s="22">
        <v>19428</v>
      </c>
      <c r="Q12" s="28">
        <v>26096</v>
      </c>
      <c r="R12" s="28">
        <v>20884</v>
      </c>
      <c r="S12" s="28">
        <v>20126</v>
      </c>
      <c r="T12" s="22">
        <v>21558</v>
      </c>
      <c r="U12" s="28">
        <v>48973</v>
      </c>
      <c r="V12" s="28">
        <v>49075</v>
      </c>
      <c r="W12" s="28">
        <v>47251</v>
      </c>
      <c r="X12" s="22">
        <v>39357</v>
      </c>
    </row>
    <row r="13" spans="1:24" ht="13.5">
      <c r="A13" s="2" t="s">
        <v>54</v>
      </c>
      <c r="B13" s="28">
        <v>6638</v>
      </c>
      <c r="C13" s="28">
        <v>6566</v>
      </c>
      <c r="D13" s="22">
        <v>5677</v>
      </c>
      <c r="E13" s="28">
        <v>5639</v>
      </c>
      <c r="F13" s="28">
        <v>5727</v>
      </c>
      <c r="G13" s="28">
        <v>6681</v>
      </c>
      <c r="H13" s="22">
        <v>5944</v>
      </c>
      <c r="I13" s="28">
        <v>5952</v>
      </c>
      <c r="J13" s="28">
        <v>6123</v>
      </c>
      <c r="K13" s="28">
        <v>7304</v>
      </c>
      <c r="L13" s="22">
        <v>5337</v>
      </c>
      <c r="M13" s="28">
        <v>4678</v>
      </c>
      <c r="N13" s="28">
        <v>4385</v>
      </c>
      <c r="O13" s="28">
        <v>5358</v>
      </c>
      <c r="P13" s="22">
        <v>3035</v>
      </c>
      <c r="Q13" s="28">
        <v>2953</v>
      </c>
      <c r="R13" s="28">
        <v>3383</v>
      </c>
      <c r="S13" s="28">
        <v>3553</v>
      </c>
      <c r="T13" s="22">
        <v>3495</v>
      </c>
      <c r="U13" s="28">
        <v>2314</v>
      </c>
      <c r="V13" s="28">
        <v>3182</v>
      </c>
      <c r="W13" s="28">
        <v>3207</v>
      </c>
      <c r="X13" s="22"/>
    </row>
    <row r="14" spans="1:24" ht="13.5">
      <c r="A14" s="2" t="s">
        <v>55</v>
      </c>
      <c r="B14" s="28">
        <v>258</v>
      </c>
      <c r="C14" s="28">
        <v>251</v>
      </c>
      <c r="D14" s="22">
        <v>477</v>
      </c>
      <c r="E14" s="28">
        <v>384</v>
      </c>
      <c r="F14" s="28">
        <v>412</v>
      </c>
      <c r="G14" s="28">
        <v>378</v>
      </c>
      <c r="H14" s="22">
        <v>283</v>
      </c>
      <c r="I14" s="28">
        <v>299</v>
      </c>
      <c r="J14" s="28">
        <v>244</v>
      </c>
      <c r="K14" s="28">
        <v>285</v>
      </c>
      <c r="L14" s="22">
        <v>274</v>
      </c>
      <c r="M14" s="28">
        <v>201</v>
      </c>
      <c r="N14" s="28">
        <v>193</v>
      </c>
      <c r="O14" s="28">
        <v>354</v>
      </c>
      <c r="P14" s="22">
        <v>268</v>
      </c>
      <c r="Q14" s="28">
        <v>215</v>
      </c>
      <c r="R14" s="28">
        <v>220</v>
      </c>
      <c r="S14" s="28">
        <v>137</v>
      </c>
      <c r="T14" s="22">
        <v>101</v>
      </c>
      <c r="U14" s="28">
        <v>240</v>
      </c>
      <c r="V14" s="28">
        <v>285</v>
      </c>
      <c r="W14" s="28">
        <v>427</v>
      </c>
      <c r="X14" s="22"/>
    </row>
    <row r="15" spans="1:24" ht="13.5">
      <c r="A15" s="2" t="s">
        <v>56</v>
      </c>
      <c r="B15" s="28">
        <v>4833</v>
      </c>
      <c r="C15" s="28">
        <v>4317</v>
      </c>
      <c r="D15" s="22">
        <v>4449</v>
      </c>
      <c r="E15" s="28">
        <v>4765</v>
      </c>
      <c r="F15" s="28">
        <v>5141</v>
      </c>
      <c r="G15" s="28">
        <v>4896</v>
      </c>
      <c r="H15" s="22">
        <v>5603</v>
      </c>
      <c r="I15" s="28">
        <v>5004</v>
      </c>
      <c r="J15" s="28">
        <v>4720</v>
      </c>
      <c r="K15" s="28">
        <v>4933</v>
      </c>
      <c r="L15" s="22">
        <v>4580</v>
      </c>
      <c r="M15" s="28">
        <v>4189</v>
      </c>
      <c r="N15" s="28">
        <v>4073</v>
      </c>
      <c r="O15" s="28">
        <v>4362</v>
      </c>
      <c r="P15" s="22">
        <v>3913</v>
      </c>
      <c r="Q15" s="28">
        <v>4097</v>
      </c>
      <c r="R15" s="28">
        <v>4358</v>
      </c>
      <c r="S15" s="28">
        <v>4088</v>
      </c>
      <c r="T15" s="22">
        <v>4723</v>
      </c>
      <c r="U15" s="28"/>
      <c r="V15" s="28"/>
      <c r="W15" s="28"/>
      <c r="X15" s="22"/>
    </row>
    <row r="16" spans="1:24" ht="13.5">
      <c r="A16" s="2" t="s">
        <v>58</v>
      </c>
      <c r="B16" s="28">
        <v>183</v>
      </c>
      <c r="C16" s="28">
        <v>293</v>
      </c>
      <c r="D16" s="22">
        <v>387</v>
      </c>
      <c r="E16" s="28">
        <v>266</v>
      </c>
      <c r="F16" s="28">
        <v>352</v>
      </c>
      <c r="G16" s="28">
        <v>312</v>
      </c>
      <c r="H16" s="22">
        <v>419</v>
      </c>
      <c r="I16" s="28">
        <v>252</v>
      </c>
      <c r="J16" s="28">
        <v>400</v>
      </c>
      <c r="K16" s="28">
        <v>304</v>
      </c>
      <c r="L16" s="22">
        <v>399</v>
      </c>
      <c r="M16" s="28">
        <v>267</v>
      </c>
      <c r="N16" s="28">
        <v>363</v>
      </c>
      <c r="O16" s="28">
        <v>301</v>
      </c>
      <c r="P16" s="22">
        <v>816</v>
      </c>
      <c r="Q16" s="28">
        <v>718</v>
      </c>
      <c r="R16" s="28">
        <v>900</v>
      </c>
      <c r="S16" s="28">
        <v>757</v>
      </c>
      <c r="T16" s="22">
        <v>1233</v>
      </c>
      <c r="U16" s="28">
        <v>1025</v>
      </c>
      <c r="V16" s="28">
        <v>1119</v>
      </c>
      <c r="W16" s="28">
        <v>1095</v>
      </c>
      <c r="X16" s="22">
        <v>1001</v>
      </c>
    </row>
    <row r="17" spans="1:24" ht="13.5">
      <c r="A17" s="2" t="s">
        <v>60</v>
      </c>
      <c r="B17" s="28">
        <v>11105</v>
      </c>
      <c r="C17" s="28">
        <v>6891</v>
      </c>
      <c r="D17" s="22">
        <v>72</v>
      </c>
      <c r="E17" s="28"/>
      <c r="F17" s="28"/>
      <c r="G17" s="28"/>
      <c r="H17" s="22"/>
      <c r="I17" s="28"/>
      <c r="J17" s="28"/>
      <c r="K17" s="28"/>
      <c r="L17" s="22"/>
      <c r="M17" s="28"/>
      <c r="N17" s="28"/>
      <c r="O17" s="28"/>
      <c r="P17" s="22"/>
      <c r="Q17" s="28"/>
      <c r="R17" s="28"/>
      <c r="S17" s="28"/>
      <c r="T17" s="22"/>
      <c r="U17" s="28"/>
      <c r="V17" s="28"/>
      <c r="W17" s="28"/>
      <c r="X17" s="22"/>
    </row>
    <row r="18" spans="1:24" ht="13.5">
      <c r="A18" s="2" t="s">
        <v>61</v>
      </c>
      <c r="B18" s="28">
        <v>47260</v>
      </c>
      <c r="C18" s="28">
        <v>52060</v>
      </c>
      <c r="D18" s="22">
        <v>50127</v>
      </c>
      <c r="E18" s="28">
        <v>48342</v>
      </c>
      <c r="F18" s="28">
        <v>46967</v>
      </c>
      <c r="G18" s="28">
        <v>41007</v>
      </c>
      <c r="H18" s="22">
        <v>44917</v>
      </c>
      <c r="I18" s="28">
        <v>42796</v>
      </c>
      <c r="J18" s="28">
        <v>46066</v>
      </c>
      <c r="K18" s="28">
        <v>50015</v>
      </c>
      <c r="L18" s="22">
        <v>56222</v>
      </c>
      <c r="M18" s="28">
        <v>51467</v>
      </c>
      <c r="N18" s="28">
        <v>56152</v>
      </c>
      <c r="O18" s="28">
        <v>49994</v>
      </c>
      <c r="P18" s="22">
        <v>53656</v>
      </c>
      <c r="Q18" s="28">
        <v>46143</v>
      </c>
      <c r="R18" s="28">
        <v>49417</v>
      </c>
      <c r="S18" s="28">
        <v>48358</v>
      </c>
      <c r="T18" s="22">
        <v>50870</v>
      </c>
      <c r="U18" s="28">
        <v>19770</v>
      </c>
      <c r="V18" s="28">
        <v>17524</v>
      </c>
      <c r="W18" s="28">
        <v>14899</v>
      </c>
      <c r="X18" s="22">
        <v>26657</v>
      </c>
    </row>
    <row r="19" spans="1:24" ht="13.5">
      <c r="A19" s="2" t="s">
        <v>62</v>
      </c>
      <c r="B19" s="28">
        <v>299</v>
      </c>
      <c r="C19" s="28">
        <v>314</v>
      </c>
      <c r="D19" s="22">
        <v>269</v>
      </c>
      <c r="E19" s="28">
        <v>137</v>
      </c>
      <c r="F19" s="28">
        <v>109</v>
      </c>
      <c r="G19" s="28">
        <v>3043</v>
      </c>
      <c r="H19" s="22">
        <v>143</v>
      </c>
      <c r="I19" s="28">
        <v>147</v>
      </c>
      <c r="J19" s="28">
        <v>132</v>
      </c>
      <c r="K19" s="28">
        <v>2410</v>
      </c>
      <c r="L19" s="22">
        <v>143</v>
      </c>
      <c r="M19" s="28">
        <v>145</v>
      </c>
      <c r="N19" s="28">
        <v>109</v>
      </c>
      <c r="O19" s="28">
        <v>99</v>
      </c>
      <c r="P19" s="22">
        <v>579</v>
      </c>
      <c r="Q19" s="28">
        <v>386</v>
      </c>
      <c r="R19" s="28">
        <v>182</v>
      </c>
      <c r="S19" s="28">
        <v>89</v>
      </c>
      <c r="T19" s="22">
        <v>193</v>
      </c>
      <c r="U19" s="28">
        <v>204</v>
      </c>
      <c r="V19" s="28">
        <v>238</v>
      </c>
      <c r="W19" s="28">
        <v>280</v>
      </c>
      <c r="X19" s="22">
        <v>228</v>
      </c>
    </row>
    <row r="20" spans="1:24" ht="13.5">
      <c r="A20" s="2" t="s">
        <v>83</v>
      </c>
      <c r="B20" s="28">
        <v>-4</v>
      </c>
      <c r="C20" s="28">
        <v>-3</v>
      </c>
      <c r="D20" s="22">
        <v>-4</v>
      </c>
      <c r="E20" s="28">
        <v>-3</v>
      </c>
      <c r="F20" s="28">
        <v>-3</v>
      </c>
      <c r="G20" s="28">
        <v>-4</v>
      </c>
      <c r="H20" s="22">
        <v>-4</v>
      </c>
      <c r="I20" s="28">
        <v>-4</v>
      </c>
      <c r="J20" s="28">
        <v>-3</v>
      </c>
      <c r="K20" s="28">
        <v>-4</v>
      </c>
      <c r="L20" s="22">
        <v>-3</v>
      </c>
      <c r="M20" s="28">
        <v>-4</v>
      </c>
      <c r="N20" s="28">
        <v>-3</v>
      </c>
      <c r="O20" s="28">
        <v>-4</v>
      </c>
      <c r="P20" s="22">
        <v>-4</v>
      </c>
      <c r="Q20" s="28">
        <v>-6</v>
      </c>
      <c r="R20" s="28">
        <v>-4</v>
      </c>
      <c r="S20" s="28">
        <v>-4</v>
      </c>
      <c r="T20" s="22">
        <v>-3</v>
      </c>
      <c r="U20" s="28">
        <v>-5</v>
      </c>
      <c r="V20" s="28">
        <v>-5</v>
      </c>
      <c r="W20" s="28">
        <v>-4</v>
      </c>
      <c r="X20" s="22">
        <v>-5</v>
      </c>
    </row>
    <row r="21" spans="1:24" ht="13.5">
      <c r="A21" s="2" t="s">
        <v>63</v>
      </c>
      <c r="B21" s="28">
        <v>86009</v>
      </c>
      <c r="C21" s="28">
        <v>82963</v>
      </c>
      <c r="D21" s="22">
        <v>83473</v>
      </c>
      <c r="E21" s="28">
        <v>81001</v>
      </c>
      <c r="F21" s="28">
        <v>81800</v>
      </c>
      <c r="G21" s="28">
        <v>81719</v>
      </c>
      <c r="H21" s="22">
        <v>83735</v>
      </c>
      <c r="I21" s="28">
        <v>81639</v>
      </c>
      <c r="J21" s="28">
        <v>79930</v>
      </c>
      <c r="K21" s="28">
        <v>88464</v>
      </c>
      <c r="L21" s="22">
        <v>89464</v>
      </c>
      <c r="M21" s="28">
        <v>89196</v>
      </c>
      <c r="N21" s="28">
        <v>86461</v>
      </c>
      <c r="O21" s="28">
        <v>84225</v>
      </c>
      <c r="P21" s="22">
        <v>82102</v>
      </c>
      <c r="Q21" s="28">
        <v>81930</v>
      </c>
      <c r="R21" s="28">
        <v>79644</v>
      </c>
      <c r="S21" s="28">
        <v>77451</v>
      </c>
      <c r="T21" s="22">
        <v>82496</v>
      </c>
      <c r="U21" s="28">
        <v>83277</v>
      </c>
      <c r="V21" s="28">
        <v>79628</v>
      </c>
      <c r="W21" s="28">
        <v>75581</v>
      </c>
      <c r="X21" s="22">
        <v>75898</v>
      </c>
    </row>
    <row r="22" spans="1:24" ht="13.5">
      <c r="A22" s="3" t="s">
        <v>198</v>
      </c>
      <c r="B22" s="28">
        <v>18475</v>
      </c>
      <c r="C22" s="28">
        <v>18518</v>
      </c>
      <c r="D22" s="22">
        <v>18612</v>
      </c>
      <c r="E22" s="28">
        <v>18618</v>
      </c>
      <c r="F22" s="28">
        <v>18586</v>
      </c>
      <c r="G22" s="28">
        <v>18536</v>
      </c>
      <c r="H22" s="22">
        <v>18502</v>
      </c>
      <c r="I22" s="28">
        <v>18478</v>
      </c>
      <c r="J22" s="28">
        <v>18461</v>
      </c>
      <c r="K22" s="28">
        <v>18441</v>
      </c>
      <c r="L22" s="22">
        <v>18438</v>
      </c>
      <c r="M22" s="28">
        <v>18808</v>
      </c>
      <c r="N22" s="28">
        <v>18783</v>
      </c>
      <c r="O22" s="28">
        <v>18750</v>
      </c>
      <c r="P22" s="22">
        <v>19128</v>
      </c>
      <c r="Q22" s="28">
        <v>19134</v>
      </c>
      <c r="R22" s="28">
        <v>18992</v>
      </c>
      <c r="S22" s="28">
        <v>18525</v>
      </c>
      <c r="T22" s="22">
        <v>18492</v>
      </c>
      <c r="U22" s="28">
        <v>18744</v>
      </c>
      <c r="V22" s="28">
        <v>18679</v>
      </c>
      <c r="W22" s="28">
        <v>18655</v>
      </c>
      <c r="X22" s="22">
        <v>18649</v>
      </c>
    </row>
    <row r="23" spans="1:24" ht="13.5">
      <c r="A23" s="4" t="s">
        <v>65</v>
      </c>
      <c r="B23" s="28">
        <v>-13354</v>
      </c>
      <c r="C23" s="28">
        <v>-13303</v>
      </c>
      <c r="D23" s="22">
        <v>-13238</v>
      </c>
      <c r="E23" s="28">
        <v>-13142</v>
      </c>
      <c r="F23" s="28">
        <v>-13049</v>
      </c>
      <c r="G23" s="28">
        <v>-12959</v>
      </c>
      <c r="H23" s="22">
        <v>-12865</v>
      </c>
      <c r="I23" s="28">
        <v>-12764</v>
      </c>
      <c r="J23" s="28">
        <v>-12662</v>
      </c>
      <c r="K23" s="28">
        <v>-12559</v>
      </c>
      <c r="L23" s="22">
        <v>-12459</v>
      </c>
      <c r="M23" s="28">
        <v>-12345</v>
      </c>
      <c r="N23" s="28">
        <v>-12229</v>
      </c>
      <c r="O23" s="28">
        <v>-12119</v>
      </c>
      <c r="P23" s="22">
        <v>-12016</v>
      </c>
      <c r="Q23" s="28">
        <v>-11911</v>
      </c>
      <c r="R23" s="28">
        <v>-11796</v>
      </c>
      <c r="S23" s="28">
        <v>-11681</v>
      </c>
      <c r="T23" s="22">
        <v>-11565</v>
      </c>
      <c r="U23" s="28">
        <v>-11519</v>
      </c>
      <c r="V23" s="28">
        <v>-11393</v>
      </c>
      <c r="W23" s="28">
        <v>-11290</v>
      </c>
      <c r="X23" s="22">
        <v>-11168</v>
      </c>
    </row>
    <row r="24" spans="1:24" ht="13.5">
      <c r="A24" s="4" t="s">
        <v>199</v>
      </c>
      <c r="B24" s="28">
        <v>5121</v>
      </c>
      <c r="C24" s="28">
        <v>5215</v>
      </c>
      <c r="D24" s="22">
        <v>5373</v>
      </c>
      <c r="E24" s="28">
        <v>5476</v>
      </c>
      <c r="F24" s="28">
        <v>5536</v>
      </c>
      <c r="G24" s="28">
        <v>5576</v>
      </c>
      <c r="H24" s="22">
        <v>5637</v>
      </c>
      <c r="I24" s="28">
        <v>5713</v>
      </c>
      <c r="J24" s="28">
        <v>5798</v>
      </c>
      <c r="K24" s="28">
        <v>5882</v>
      </c>
      <c r="L24" s="22">
        <v>5979</v>
      </c>
      <c r="M24" s="28">
        <v>6463</v>
      </c>
      <c r="N24" s="28">
        <v>6554</v>
      </c>
      <c r="O24" s="28">
        <v>6630</v>
      </c>
      <c r="P24" s="22">
        <v>7112</v>
      </c>
      <c r="Q24" s="28">
        <v>7223</v>
      </c>
      <c r="R24" s="28">
        <v>7195</v>
      </c>
      <c r="S24" s="28">
        <v>6843</v>
      </c>
      <c r="T24" s="22">
        <v>6926</v>
      </c>
      <c r="U24" s="28">
        <v>7224</v>
      </c>
      <c r="V24" s="28">
        <v>7286</v>
      </c>
      <c r="W24" s="28">
        <v>7365</v>
      </c>
      <c r="X24" s="22">
        <v>7481</v>
      </c>
    </row>
    <row r="25" spans="1:24" ht="13.5">
      <c r="A25" s="3" t="s">
        <v>200</v>
      </c>
      <c r="B25" s="28">
        <v>55139</v>
      </c>
      <c r="C25" s="28">
        <v>54747</v>
      </c>
      <c r="D25" s="22">
        <v>54639</v>
      </c>
      <c r="E25" s="28">
        <v>54375</v>
      </c>
      <c r="F25" s="28">
        <v>54298</v>
      </c>
      <c r="G25" s="28">
        <v>54089</v>
      </c>
      <c r="H25" s="22">
        <v>53941</v>
      </c>
      <c r="I25" s="28">
        <v>53787</v>
      </c>
      <c r="J25" s="28">
        <v>53552</v>
      </c>
      <c r="K25" s="28">
        <v>53534</v>
      </c>
      <c r="L25" s="22">
        <v>53504</v>
      </c>
      <c r="M25" s="28">
        <v>54192</v>
      </c>
      <c r="N25" s="28">
        <v>54077</v>
      </c>
      <c r="O25" s="28">
        <v>53990</v>
      </c>
      <c r="P25" s="22">
        <v>53987</v>
      </c>
      <c r="Q25" s="28">
        <v>53662</v>
      </c>
      <c r="R25" s="28">
        <v>53455</v>
      </c>
      <c r="S25" s="28">
        <v>51514</v>
      </c>
      <c r="T25" s="22">
        <v>51301</v>
      </c>
      <c r="U25" s="28">
        <v>50851</v>
      </c>
      <c r="V25" s="28">
        <v>50630</v>
      </c>
      <c r="W25" s="28">
        <v>50481</v>
      </c>
      <c r="X25" s="22">
        <v>50414</v>
      </c>
    </row>
    <row r="26" spans="1:24" ht="13.5">
      <c r="A26" s="4" t="s">
        <v>65</v>
      </c>
      <c r="B26" s="28">
        <v>-47642</v>
      </c>
      <c r="C26" s="28">
        <v>-47322</v>
      </c>
      <c r="D26" s="22">
        <v>-46921</v>
      </c>
      <c r="E26" s="28">
        <v>-46575</v>
      </c>
      <c r="F26" s="28">
        <v>-46215</v>
      </c>
      <c r="G26" s="28">
        <v>-45980</v>
      </c>
      <c r="H26" s="22">
        <v>-45597</v>
      </c>
      <c r="I26" s="28">
        <v>-45148</v>
      </c>
      <c r="J26" s="28">
        <v>-44813</v>
      </c>
      <c r="K26" s="28">
        <v>-44432</v>
      </c>
      <c r="L26" s="22">
        <v>-43963</v>
      </c>
      <c r="M26" s="28">
        <v>-43425</v>
      </c>
      <c r="N26" s="28">
        <v>-42832</v>
      </c>
      <c r="O26" s="28">
        <v>-42188</v>
      </c>
      <c r="P26" s="22">
        <v>-41569</v>
      </c>
      <c r="Q26" s="28">
        <v>-40758</v>
      </c>
      <c r="R26" s="28">
        <v>-40024</v>
      </c>
      <c r="S26" s="28">
        <v>-39424</v>
      </c>
      <c r="T26" s="22">
        <v>-38862</v>
      </c>
      <c r="U26" s="28">
        <v>-38627</v>
      </c>
      <c r="V26" s="28">
        <v>-38052</v>
      </c>
      <c r="W26" s="28">
        <v>-37588</v>
      </c>
      <c r="X26" s="22">
        <v>-36990</v>
      </c>
    </row>
    <row r="27" spans="1:24" ht="13.5">
      <c r="A27" s="4" t="s">
        <v>201</v>
      </c>
      <c r="B27" s="28">
        <v>7497</v>
      </c>
      <c r="C27" s="28">
        <v>7425</v>
      </c>
      <c r="D27" s="22">
        <v>7718</v>
      </c>
      <c r="E27" s="28">
        <v>7799</v>
      </c>
      <c r="F27" s="28">
        <v>8082</v>
      </c>
      <c r="G27" s="28">
        <v>8108</v>
      </c>
      <c r="H27" s="22">
        <v>8344</v>
      </c>
      <c r="I27" s="28">
        <v>8639</v>
      </c>
      <c r="J27" s="28">
        <v>8738</v>
      </c>
      <c r="K27" s="28">
        <v>9102</v>
      </c>
      <c r="L27" s="22">
        <v>9541</v>
      </c>
      <c r="M27" s="28">
        <v>10766</v>
      </c>
      <c r="N27" s="28">
        <v>11245</v>
      </c>
      <c r="O27" s="28">
        <v>11802</v>
      </c>
      <c r="P27" s="22">
        <v>12417</v>
      </c>
      <c r="Q27" s="28">
        <v>12903</v>
      </c>
      <c r="R27" s="28">
        <v>13431</v>
      </c>
      <c r="S27" s="28">
        <v>12089</v>
      </c>
      <c r="T27" s="22">
        <v>12438</v>
      </c>
      <c r="U27" s="28">
        <v>12223</v>
      </c>
      <c r="V27" s="28">
        <v>12577</v>
      </c>
      <c r="W27" s="28">
        <v>12892</v>
      </c>
      <c r="X27" s="22">
        <v>13424</v>
      </c>
    </row>
    <row r="28" spans="1:24" ht="13.5">
      <c r="A28" s="3" t="s">
        <v>73</v>
      </c>
      <c r="B28" s="28">
        <v>6013</v>
      </c>
      <c r="C28" s="28">
        <v>5982</v>
      </c>
      <c r="D28" s="22">
        <v>5860</v>
      </c>
      <c r="E28" s="28">
        <v>5889</v>
      </c>
      <c r="F28" s="28">
        <v>5881</v>
      </c>
      <c r="G28" s="28">
        <v>5834</v>
      </c>
      <c r="H28" s="22">
        <v>5775</v>
      </c>
      <c r="I28" s="28">
        <v>5771</v>
      </c>
      <c r="J28" s="28">
        <v>5756</v>
      </c>
      <c r="K28" s="28">
        <v>5665</v>
      </c>
      <c r="L28" s="22">
        <v>5630</v>
      </c>
      <c r="M28" s="28">
        <v>5531</v>
      </c>
      <c r="N28" s="28">
        <v>5508</v>
      </c>
      <c r="O28" s="28">
        <v>5421</v>
      </c>
      <c r="P28" s="22">
        <v>5312</v>
      </c>
      <c r="Q28" s="28">
        <v>5295</v>
      </c>
      <c r="R28" s="28">
        <v>5205</v>
      </c>
      <c r="S28" s="28">
        <v>5143</v>
      </c>
      <c r="T28" s="22">
        <v>5128</v>
      </c>
      <c r="U28" s="28">
        <v>5140</v>
      </c>
      <c r="V28" s="28">
        <v>5035</v>
      </c>
      <c r="W28" s="28">
        <v>4910</v>
      </c>
      <c r="X28" s="22">
        <v>4820</v>
      </c>
    </row>
    <row r="29" spans="1:24" ht="13.5">
      <c r="A29" s="4" t="s">
        <v>65</v>
      </c>
      <c r="B29" s="28">
        <v>-5251</v>
      </c>
      <c r="C29" s="28">
        <v>-5229</v>
      </c>
      <c r="D29" s="22">
        <v>-5195</v>
      </c>
      <c r="E29" s="28">
        <v>-5161</v>
      </c>
      <c r="F29" s="28">
        <v>-5086</v>
      </c>
      <c r="G29" s="28">
        <v>-5071</v>
      </c>
      <c r="H29" s="22">
        <v>-5023</v>
      </c>
      <c r="I29" s="28">
        <v>-4979</v>
      </c>
      <c r="J29" s="28">
        <v>-4907</v>
      </c>
      <c r="K29" s="28">
        <v>-4859</v>
      </c>
      <c r="L29" s="22">
        <v>-4809</v>
      </c>
      <c r="M29" s="28">
        <v>-4679</v>
      </c>
      <c r="N29" s="28">
        <v>-4557</v>
      </c>
      <c r="O29" s="28">
        <v>-4480</v>
      </c>
      <c r="P29" s="22">
        <v>-4345</v>
      </c>
      <c r="Q29" s="28">
        <v>-4297</v>
      </c>
      <c r="R29" s="28">
        <v>-4182</v>
      </c>
      <c r="S29" s="28">
        <v>-4105</v>
      </c>
      <c r="T29" s="22">
        <v>-4075</v>
      </c>
      <c r="U29" s="28">
        <v>-3958</v>
      </c>
      <c r="V29" s="28">
        <v>-3776</v>
      </c>
      <c r="W29" s="28">
        <v>-3675</v>
      </c>
      <c r="X29" s="22">
        <v>-3599</v>
      </c>
    </row>
    <row r="30" spans="1:24" ht="13.5">
      <c r="A30" s="4" t="s">
        <v>74</v>
      </c>
      <c r="B30" s="28">
        <v>761</v>
      </c>
      <c r="C30" s="28">
        <v>752</v>
      </c>
      <c r="D30" s="22">
        <v>665</v>
      </c>
      <c r="E30" s="28">
        <v>728</v>
      </c>
      <c r="F30" s="28">
        <v>794</v>
      </c>
      <c r="G30" s="28">
        <v>763</v>
      </c>
      <c r="H30" s="22">
        <v>751</v>
      </c>
      <c r="I30" s="28">
        <v>792</v>
      </c>
      <c r="J30" s="28">
        <v>849</v>
      </c>
      <c r="K30" s="28">
        <v>805</v>
      </c>
      <c r="L30" s="22">
        <v>821</v>
      </c>
      <c r="M30" s="28">
        <v>852</v>
      </c>
      <c r="N30" s="28">
        <v>951</v>
      </c>
      <c r="O30" s="28">
        <v>940</v>
      </c>
      <c r="P30" s="22">
        <v>967</v>
      </c>
      <c r="Q30" s="28">
        <v>997</v>
      </c>
      <c r="R30" s="28">
        <v>1023</v>
      </c>
      <c r="S30" s="28">
        <v>1038</v>
      </c>
      <c r="T30" s="22">
        <v>1053</v>
      </c>
      <c r="U30" s="28">
        <v>1182</v>
      </c>
      <c r="V30" s="28">
        <v>1258</v>
      </c>
      <c r="W30" s="28">
        <v>1235</v>
      </c>
      <c r="X30" s="22">
        <v>1221</v>
      </c>
    </row>
    <row r="31" spans="1:24" ht="13.5">
      <c r="A31" s="3" t="s">
        <v>75</v>
      </c>
      <c r="B31" s="28">
        <v>28854</v>
      </c>
      <c r="C31" s="28">
        <v>29120</v>
      </c>
      <c r="D31" s="22">
        <v>29154</v>
      </c>
      <c r="E31" s="28">
        <v>29186</v>
      </c>
      <c r="F31" s="28">
        <v>29186</v>
      </c>
      <c r="G31" s="28">
        <v>29186</v>
      </c>
      <c r="H31" s="22">
        <v>29186</v>
      </c>
      <c r="I31" s="28">
        <v>29186</v>
      </c>
      <c r="J31" s="28">
        <v>29186</v>
      </c>
      <c r="K31" s="28">
        <v>29338</v>
      </c>
      <c r="L31" s="22">
        <v>29338</v>
      </c>
      <c r="M31" s="28">
        <v>30099</v>
      </c>
      <c r="N31" s="28">
        <v>30099</v>
      </c>
      <c r="O31" s="28">
        <v>29700</v>
      </c>
      <c r="P31" s="22">
        <v>29905</v>
      </c>
      <c r="Q31" s="28">
        <v>30267</v>
      </c>
      <c r="R31" s="28">
        <v>30267</v>
      </c>
      <c r="S31" s="28">
        <v>30267</v>
      </c>
      <c r="T31" s="22">
        <v>30267</v>
      </c>
      <c r="U31" s="28">
        <v>30458</v>
      </c>
      <c r="V31" s="28">
        <v>30458</v>
      </c>
      <c r="W31" s="28">
        <v>30458</v>
      </c>
      <c r="X31" s="22">
        <v>30458</v>
      </c>
    </row>
    <row r="32" spans="1:24" ht="13.5">
      <c r="A32" s="3" t="s">
        <v>76</v>
      </c>
      <c r="B32" s="28">
        <v>903</v>
      </c>
      <c r="C32" s="28">
        <v>1008</v>
      </c>
      <c r="D32" s="22">
        <v>919</v>
      </c>
      <c r="E32" s="28">
        <v>441</v>
      </c>
      <c r="F32" s="28">
        <v>406</v>
      </c>
      <c r="G32" s="28">
        <v>415</v>
      </c>
      <c r="H32" s="22">
        <v>412</v>
      </c>
      <c r="I32" s="28">
        <v>459</v>
      </c>
      <c r="J32" s="28">
        <v>297</v>
      </c>
      <c r="K32" s="28">
        <v>337</v>
      </c>
      <c r="L32" s="22">
        <v>241</v>
      </c>
      <c r="M32" s="28">
        <v>654</v>
      </c>
      <c r="N32" s="28">
        <v>515</v>
      </c>
      <c r="O32" s="28">
        <v>448</v>
      </c>
      <c r="P32" s="22">
        <v>454</v>
      </c>
      <c r="Q32" s="28">
        <v>779</v>
      </c>
      <c r="R32" s="28">
        <v>946</v>
      </c>
      <c r="S32" s="28">
        <v>1546</v>
      </c>
      <c r="T32" s="22">
        <v>1406</v>
      </c>
      <c r="U32" s="28">
        <v>1336</v>
      </c>
      <c r="V32" s="28">
        <v>1160</v>
      </c>
      <c r="W32" s="28">
        <v>682</v>
      </c>
      <c r="X32" s="22">
        <v>597</v>
      </c>
    </row>
    <row r="33" spans="1:24" ht="13.5">
      <c r="A33" s="3" t="s">
        <v>77</v>
      </c>
      <c r="B33" s="28">
        <v>43138</v>
      </c>
      <c r="C33" s="28">
        <v>43522</v>
      </c>
      <c r="D33" s="22">
        <v>43831</v>
      </c>
      <c r="E33" s="28">
        <v>43631</v>
      </c>
      <c r="F33" s="28">
        <v>44007</v>
      </c>
      <c r="G33" s="28">
        <v>44049</v>
      </c>
      <c r="H33" s="22">
        <v>44331</v>
      </c>
      <c r="I33" s="28">
        <v>44790</v>
      </c>
      <c r="J33" s="28">
        <v>44870</v>
      </c>
      <c r="K33" s="28">
        <v>45465</v>
      </c>
      <c r="L33" s="22">
        <v>45921</v>
      </c>
      <c r="M33" s="28">
        <v>48835</v>
      </c>
      <c r="N33" s="28">
        <v>49364</v>
      </c>
      <c r="O33" s="28">
        <v>49523</v>
      </c>
      <c r="P33" s="22">
        <v>50857</v>
      </c>
      <c r="Q33" s="28">
        <v>52170</v>
      </c>
      <c r="R33" s="28">
        <v>52864</v>
      </c>
      <c r="S33" s="28">
        <v>51786</v>
      </c>
      <c r="T33" s="22">
        <v>52092</v>
      </c>
      <c r="U33" s="28">
        <v>52425</v>
      </c>
      <c r="V33" s="28">
        <v>52741</v>
      </c>
      <c r="W33" s="28">
        <v>52634</v>
      </c>
      <c r="X33" s="22">
        <v>53183</v>
      </c>
    </row>
    <row r="34" spans="1:24" ht="13.5">
      <c r="A34" s="3" t="s">
        <v>62</v>
      </c>
      <c r="B34" s="28">
        <v>16</v>
      </c>
      <c r="C34" s="28">
        <v>16</v>
      </c>
      <c r="D34" s="22">
        <v>16</v>
      </c>
      <c r="E34" s="28">
        <v>16</v>
      </c>
      <c r="F34" s="28">
        <v>16</v>
      </c>
      <c r="G34" s="28">
        <v>16</v>
      </c>
      <c r="H34" s="22">
        <v>16</v>
      </c>
      <c r="I34" s="28">
        <v>16</v>
      </c>
      <c r="J34" s="28">
        <v>16</v>
      </c>
      <c r="K34" s="28">
        <v>16</v>
      </c>
      <c r="L34" s="22">
        <v>16</v>
      </c>
      <c r="M34" s="28">
        <v>16</v>
      </c>
      <c r="N34" s="28">
        <v>16</v>
      </c>
      <c r="O34" s="28">
        <v>16</v>
      </c>
      <c r="P34" s="22">
        <v>16</v>
      </c>
      <c r="Q34" s="28">
        <v>16</v>
      </c>
      <c r="R34" s="28">
        <v>16</v>
      </c>
      <c r="S34" s="28">
        <v>16</v>
      </c>
      <c r="T34" s="22">
        <v>16</v>
      </c>
      <c r="U34" s="28">
        <v>16</v>
      </c>
      <c r="V34" s="28">
        <v>16</v>
      </c>
      <c r="W34" s="28">
        <v>16</v>
      </c>
      <c r="X34" s="22">
        <v>16</v>
      </c>
    </row>
    <row r="35" spans="1:24" ht="13.5">
      <c r="A35" s="3" t="s">
        <v>78</v>
      </c>
      <c r="B35" s="28">
        <v>16</v>
      </c>
      <c r="C35" s="28">
        <v>16</v>
      </c>
      <c r="D35" s="22">
        <v>16</v>
      </c>
      <c r="E35" s="28">
        <v>16</v>
      </c>
      <c r="F35" s="28">
        <v>16</v>
      </c>
      <c r="G35" s="28">
        <v>16</v>
      </c>
      <c r="H35" s="22">
        <v>16</v>
      </c>
      <c r="I35" s="28">
        <v>16</v>
      </c>
      <c r="J35" s="28">
        <v>16</v>
      </c>
      <c r="K35" s="28">
        <v>16</v>
      </c>
      <c r="L35" s="22">
        <v>16</v>
      </c>
      <c r="M35" s="28">
        <v>16</v>
      </c>
      <c r="N35" s="28">
        <v>24</v>
      </c>
      <c r="O35" s="28">
        <v>32</v>
      </c>
      <c r="P35" s="22">
        <v>41</v>
      </c>
      <c r="Q35" s="28">
        <v>50</v>
      </c>
      <c r="R35" s="28">
        <v>62</v>
      </c>
      <c r="S35" s="28">
        <v>76</v>
      </c>
      <c r="T35" s="22">
        <v>89</v>
      </c>
      <c r="U35" s="28">
        <v>107</v>
      </c>
      <c r="V35" s="28">
        <v>125</v>
      </c>
      <c r="W35" s="28">
        <v>146</v>
      </c>
      <c r="X35" s="22">
        <v>166</v>
      </c>
    </row>
    <row r="36" spans="1:24" ht="13.5">
      <c r="A36" s="3" t="s">
        <v>79</v>
      </c>
      <c r="B36" s="28">
        <v>1663</v>
      </c>
      <c r="C36" s="28">
        <v>1364</v>
      </c>
      <c r="D36" s="22">
        <v>1262</v>
      </c>
      <c r="E36" s="28">
        <v>1485</v>
      </c>
      <c r="F36" s="28">
        <v>1026</v>
      </c>
      <c r="G36" s="28">
        <v>1064</v>
      </c>
      <c r="H36" s="22">
        <v>1185</v>
      </c>
      <c r="I36" s="28">
        <v>991</v>
      </c>
      <c r="J36" s="28">
        <v>1099</v>
      </c>
      <c r="K36" s="28">
        <v>1255</v>
      </c>
      <c r="L36" s="22">
        <v>1303</v>
      </c>
      <c r="M36" s="28">
        <v>1389</v>
      </c>
      <c r="N36" s="28">
        <v>1419</v>
      </c>
      <c r="O36" s="28">
        <v>1477</v>
      </c>
      <c r="P36" s="22">
        <v>1701</v>
      </c>
      <c r="Q36" s="28">
        <v>1291</v>
      </c>
      <c r="R36" s="28">
        <v>1273</v>
      </c>
      <c r="S36" s="28">
        <v>1396</v>
      </c>
      <c r="T36" s="22">
        <v>1427</v>
      </c>
      <c r="U36" s="28">
        <v>1534</v>
      </c>
      <c r="V36" s="28">
        <v>1604</v>
      </c>
      <c r="W36" s="28">
        <v>1894</v>
      </c>
      <c r="X36" s="22">
        <v>1769</v>
      </c>
    </row>
    <row r="37" spans="1:24" ht="13.5">
      <c r="A37" s="3" t="s">
        <v>202</v>
      </c>
      <c r="B37" s="28">
        <v>3</v>
      </c>
      <c r="C37" s="28">
        <v>4</v>
      </c>
      <c r="D37" s="22">
        <v>4</v>
      </c>
      <c r="E37" s="28">
        <v>4</v>
      </c>
      <c r="F37" s="28">
        <v>4</v>
      </c>
      <c r="G37" s="28">
        <v>5</v>
      </c>
      <c r="H37" s="22">
        <v>5</v>
      </c>
      <c r="I37" s="28">
        <v>5</v>
      </c>
      <c r="J37" s="28">
        <v>5</v>
      </c>
      <c r="K37" s="28">
        <v>6</v>
      </c>
      <c r="L37" s="22">
        <v>6</v>
      </c>
      <c r="M37" s="28">
        <v>6</v>
      </c>
      <c r="N37" s="28">
        <v>6</v>
      </c>
      <c r="O37" s="28">
        <v>6</v>
      </c>
      <c r="P37" s="22">
        <v>7</v>
      </c>
      <c r="Q37" s="28">
        <v>4</v>
      </c>
      <c r="R37" s="28">
        <v>4</v>
      </c>
      <c r="S37" s="28">
        <v>3</v>
      </c>
      <c r="T37" s="22">
        <v>3</v>
      </c>
      <c r="U37" s="28">
        <v>4</v>
      </c>
      <c r="V37" s="28">
        <v>4</v>
      </c>
      <c r="W37" s="28">
        <v>4</v>
      </c>
      <c r="X37" s="22">
        <v>4</v>
      </c>
    </row>
    <row r="38" spans="1:24" ht="13.5">
      <c r="A38" s="3" t="s">
        <v>82</v>
      </c>
      <c r="B38" s="28">
        <v>10000</v>
      </c>
      <c r="C38" s="28">
        <v>10000</v>
      </c>
      <c r="D38" s="22">
        <v>10000</v>
      </c>
      <c r="E38" s="28">
        <v>10000</v>
      </c>
      <c r="F38" s="28">
        <v>10000</v>
      </c>
      <c r="G38" s="28">
        <v>10000</v>
      </c>
      <c r="H38" s="22">
        <v>10000</v>
      </c>
      <c r="I38" s="28">
        <v>10000</v>
      </c>
      <c r="J38" s="28">
        <v>10000</v>
      </c>
      <c r="K38" s="28"/>
      <c r="L38" s="22"/>
      <c r="M38" s="28"/>
      <c r="N38" s="28"/>
      <c r="O38" s="28"/>
      <c r="P38" s="22"/>
      <c r="Q38" s="28"/>
      <c r="R38" s="28"/>
      <c r="S38" s="28"/>
      <c r="T38" s="22"/>
      <c r="U38" s="28"/>
      <c r="V38" s="28"/>
      <c r="W38" s="28"/>
      <c r="X38" s="22"/>
    </row>
    <row r="39" spans="1:24" ht="13.5">
      <c r="A39" s="3" t="s">
        <v>58</v>
      </c>
      <c r="B39" s="28">
        <v>140</v>
      </c>
      <c r="C39" s="28">
        <v>142</v>
      </c>
      <c r="D39" s="22">
        <v>236</v>
      </c>
      <c r="E39" s="28">
        <v>170</v>
      </c>
      <c r="F39" s="28">
        <v>168</v>
      </c>
      <c r="G39" s="28">
        <v>167</v>
      </c>
      <c r="H39" s="22">
        <v>237</v>
      </c>
      <c r="I39" s="28">
        <v>246</v>
      </c>
      <c r="J39" s="28">
        <v>271</v>
      </c>
      <c r="K39" s="28">
        <v>276</v>
      </c>
      <c r="L39" s="22">
        <v>285</v>
      </c>
      <c r="M39" s="28">
        <v>291</v>
      </c>
      <c r="N39" s="28">
        <v>292</v>
      </c>
      <c r="O39" s="28">
        <v>366</v>
      </c>
      <c r="P39" s="22">
        <v>375</v>
      </c>
      <c r="Q39" s="28">
        <v>374</v>
      </c>
      <c r="R39" s="28">
        <v>374</v>
      </c>
      <c r="S39" s="28">
        <v>381</v>
      </c>
      <c r="T39" s="22">
        <v>372</v>
      </c>
      <c r="U39" s="28">
        <v>284</v>
      </c>
      <c r="V39" s="28">
        <v>287</v>
      </c>
      <c r="W39" s="28">
        <v>291</v>
      </c>
      <c r="X39" s="22">
        <v>300</v>
      </c>
    </row>
    <row r="40" spans="1:24" ht="13.5">
      <c r="A40" s="3" t="s">
        <v>62</v>
      </c>
      <c r="B40" s="28">
        <v>385</v>
      </c>
      <c r="C40" s="28">
        <v>409</v>
      </c>
      <c r="D40" s="22">
        <v>457</v>
      </c>
      <c r="E40" s="28">
        <v>340</v>
      </c>
      <c r="F40" s="28">
        <v>379</v>
      </c>
      <c r="G40" s="28">
        <v>440</v>
      </c>
      <c r="H40" s="22">
        <v>460</v>
      </c>
      <c r="I40" s="28">
        <v>417</v>
      </c>
      <c r="J40" s="28">
        <v>441</v>
      </c>
      <c r="K40" s="28">
        <v>465</v>
      </c>
      <c r="L40" s="22">
        <v>489</v>
      </c>
      <c r="M40" s="28">
        <v>443</v>
      </c>
      <c r="N40" s="28">
        <v>461</v>
      </c>
      <c r="O40" s="28">
        <v>477</v>
      </c>
      <c r="P40" s="22">
        <v>493</v>
      </c>
      <c r="Q40" s="28">
        <v>461</v>
      </c>
      <c r="R40" s="28">
        <v>398</v>
      </c>
      <c r="S40" s="28">
        <v>443</v>
      </c>
      <c r="T40" s="22">
        <v>468</v>
      </c>
      <c r="U40" s="28">
        <v>425</v>
      </c>
      <c r="V40" s="28">
        <v>454</v>
      </c>
      <c r="W40" s="28">
        <v>484</v>
      </c>
      <c r="X40" s="22">
        <v>544</v>
      </c>
    </row>
    <row r="41" spans="1:24" ht="13.5">
      <c r="A41" s="3" t="s">
        <v>83</v>
      </c>
      <c r="B41" s="28">
        <v>-32</v>
      </c>
      <c r="C41" s="28">
        <v>-32</v>
      </c>
      <c r="D41" s="22">
        <v>-32</v>
      </c>
      <c r="E41" s="28">
        <v>-32</v>
      </c>
      <c r="F41" s="28">
        <v>-32</v>
      </c>
      <c r="G41" s="28">
        <v>-82</v>
      </c>
      <c r="H41" s="22">
        <v>-83</v>
      </c>
      <c r="I41" s="28">
        <v>-83</v>
      </c>
      <c r="J41" s="28">
        <v>-83</v>
      </c>
      <c r="K41" s="28">
        <v>-83</v>
      </c>
      <c r="L41" s="22">
        <v>-83</v>
      </c>
      <c r="M41" s="28">
        <v>-83</v>
      </c>
      <c r="N41" s="28">
        <v>-85</v>
      </c>
      <c r="O41" s="28">
        <v>-85</v>
      </c>
      <c r="P41" s="22">
        <v>-93</v>
      </c>
      <c r="Q41" s="28">
        <v>-93</v>
      </c>
      <c r="R41" s="28">
        <v>-38</v>
      </c>
      <c r="S41" s="28">
        <v>-38</v>
      </c>
      <c r="T41" s="22">
        <v>-38</v>
      </c>
      <c r="U41" s="28">
        <v>-32</v>
      </c>
      <c r="V41" s="28">
        <v>-32</v>
      </c>
      <c r="W41" s="28">
        <v>-32</v>
      </c>
      <c r="X41" s="22">
        <v>-64</v>
      </c>
    </row>
    <row r="42" spans="1:24" ht="13.5">
      <c r="A42" s="3" t="s">
        <v>84</v>
      </c>
      <c r="B42" s="28">
        <v>12161</v>
      </c>
      <c r="C42" s="28">
        <v>11888</v>
      </c>
      <c r="D42" s="22">
        <v>11929</v>
      </c>
      <c r="E42" s="28">
        <v>11968</v>
      </c>
      <c r="F42" s="28">
        <v>11547</v>
      </c>
      <c r="G42" s="28">
        <v>11596</v>
      </c>
      <c r="H42" s="22">
        <v>11805</v>
      </c>
      <c r="I42" s="28">
        <v>11578</v>
      </c>
      <c r="J42" s="28">
        <v>11735</v>
      </c>
      <c r="K42" s="28">
        <v>1920</v>
      </c>
      <c r="L42" s="22">
        <v>2001</v>
      </c>
      <c r="M42" s="28">
        <v>2048</v>
      </c>
      <c r="N42" s="28">
        <v>2095</v>
      </c>
      <c r="O42" s="28">
        <v>2243</v>
      </c>
      <c r="P42" s="22">
        <v>2483</v>
      </c>
      <c r="Q42" s="28">
        <v>2038</v>
      </c>
      <c r="R42" s="28">
        <v>2012</v>
      </c>
      <c r="S42" s="28">
        <v>2187</v>
      </c>
      <c r="T42" s="22">
        <v>2234</v>
      </c>
      <c r="U42" s="28">
        <v>2216</v>
      </c>
      <c r="V42" s="28">
        <v>2319</v>
      </c>
      <c r="W42" s="28">
        <v>2642</v>
      </c>
      <c r="X42" s="22">
        <v>2554</v>
      </c>
    </row>
    <row r="43" spans="1:24" ht="13.5">
      <c r="A43" s="2" t="s">
        <v>85</v>
      </c>
      <c r="B43" s="28">
        <v>55315</v>
      </c>
      <c r="C43" s="28">
        <v>55427</v>
      </c>
      <c r="D43" s="22">
        <v>55776</v>
      </c>
      <c r="E43" s="28">
        <v>55615</v>
      </c>
      <c r="F43" s="28">
        <v>55571</v>
      </c>
      <c r="G43" s="28">
        <v>55662</v>
      </c>
      <c r="H43" s="22">
        <v>56153</v>
      </c>
      <c r="I43" s="28">
        <v>56385</v>
      </c>
      <c r="J43" s="28">
        <v>56621</v>
      </c>
      <c r="K43" s="28">
        <v>47402</v>
      </c>
      <c r="L43" s="22">
        <v>47939</v>
      </c>
      <c r="M43" s="28">
        <v>50900</v>
      </c>
      <c r="N43" s="28">
        <v>51484</v>
      </c>
      <c r="O43" s="28">
        <v>51799</v>
      </c>
      <c r="P43" s="22">
        <v>53382</v>
      </c>
      <c r="Q43" s="28">
        <v>54260</v>
      </c>
      <c r="R43" s="28">
        <v>54939</v>
      </c>
      <c r="S43" s="28">
        <v>54049</v>
      </c>
      <c r="T43" s="22">
        <v>54416</v>
      </c>
      <c r="U43" s="28">
        <v>54749</v>
      </c>
      <c r="V43" s="28">
        <v>55185</v>
      </c>
      <c r="W43" s="28">
        <v>55423</v>
      </c>
      <c r="X43" s="22">
        <v>55904</v>
      </c>
    </row>
    <row r="44" spans="1:24" ht="14.25" thickBot="1">
      <c r="A44" s="5" t="s">
        <v>86</v>
      </c>
      <c r="B44" s="29">
        <v>141324</v>
      </c>
      <c r="C44" s="29">
        <v>138390</v>
      </c>
      <c r="D44" s="23">
        <v>139250</v>
      </c>
      <c r="E44" s="29">
        <v>136616</v>
      </c>
      <c r="F44" s="29">
        <v>137371</v>
      </c>
      <c r="G44" s="29">
        <v>137381</v>
      </c>
      <c r="H44" s="23">
        <v>139889</v>
      </c>
      <c r="I44" s="29">
        <v>138025</v>
      </c>
      <c r="J44" s="29">
        <v>136552</v>
      </c>
      <c r="K44" s="29">
        <v>135866</v>
      </c>
      <c r="L44" s="23">
        <v>137403</v>
      </c>
      <c r="M44" s="29">
        <v>140097</v>
      </c>
      <c r="N44" s="29">
        <v>137945</v>
      </c>
      <c r="O44" s="29">
        <v>136024</v>
      </c>
      <c r="P44" s="23">
        <v>135485</v>
      </c>
      <c r="Q44" s="29">
        <v>136191</v>
      </c>
      <c r="R44" s="29">
        <v>134583</v>
      </c>
      <c r="S44" s="29">
        <v>131501</v>
      </c>
      <c r="T44" s="23">
        <v>136912</v>
      </c>
      <c r="U44" s="29">
        <v>138026</v>
      </c>
      <c r="V44" s="29">
        <v>134814</v>
      </c>
      <c r="W44" s="29">
        <v>131004</v>
      </c>
      <c r="X44" s="23">
        <v>131802</v>
      </c>
    </row>
    <row r="45" spans="1:24" ht="14.25" thickTop="1">
      <c r="A45" s="2" t="s">
        <v>203</v>
      </c>
      <c r="B45" s="28">
        <v>10502</v>
      </c>
      <c r="C45" s="28">
        <v>7071</v>
      </c>
      <c r="D45" s="22">
        <v>8215</v>
      </c>
      <c r="E45" s="28">
        <v>7377</v>
      </c>
      <c r="F45" s="28">
        <v>8185</v>
      </c>
      <c r="G45" s="28">
        <v>8393</v>
      </c>
      <c r="H45" s="22">
        <v>9366</v>
      </c>
      <c r="I45" s="28">
        <v>8962</v>
      </c>
      <c r="J45" s="28">
        <v>7382</v>
      </c>
      <c r="K45" s="28">
        <v>7076</v>
      </c>
      <c r="L45" s="22">
        <v>7089</v>
      </c>
      <c r="M45" s="28">
        <v>8943</v>
      </c>
      <c r="N45" s="28">
        <v>6651</v>
      </c>
      <c r="O45" s="28">
        <v>5892</v>
      </c>
      <c r="P45" s="22">
        <v>7718</v>
      </c>
      <c r="Q45" s="28">
        <v>7676</v>
      </c>
      <c r="R45" s="28">
        <v>6138</v>
      </c>
      <c r="S45" s="28">
        <v>5937</v>
      </c>
      <c r="T45" s="22">
        <v>6254</v>
      </c>
      <c r="U45" s="28">
        <v>9216</v>
      </c>
      <c r="V45" s="28">
        <v>12954</v>
      </c>
      <c r="W45" s="28">
        <v>15440</v>
      </c>
      <c r="X45" s="22">
        <v>14472</v>
      </c>
    </row>
    <row r="46" spans="1:24" ht="13.5">
      <c r="A46" s="2" t="s">
        <v>89</v>
      </c>
      <c r="B46" s="28">
        <v>240</v>
      </c>
      <c r="C46" s="28">
        <v>840</v>
      </c>
      <c r="D46" s="22">
        <v>1049</v>
      </c>
      <c r="E46" s="28">
        <v>649</v>
      </c>
      <c r="F46" s="28">
        <v>828</v>
      </c>
      <c r="G46" s="28">
        <v>411</v>
      </c>
      <c r="H46" s="22">
        <v>1191</v>
      </c>
      <c r="I46" s="28">
        <v>542</v>
      </c>
      <c r="J46" s="28">
        <v>1446</v>
      </c>
      <c r="K46" s="28">
        <v>777</v>
      </c>
      <c r="L46" s="22">
        <v>1740</v>
      </c>
      <c r="M46" s="28">
        <v>953</v>
      </c>
      <c r="N46" s="28">
        <v>1702</v>
      </c>
      <c r="O46" s="28">
        <v>1159</v>
      </c>
      <c r="P46" s="22">
        <v>1228</v>
      </c>
      <c r="Q46" s="28">
        <v>907</v>
      </c>
      <c r="R46" s="28">
        <v>1675</v>
      </c>
      <c r="S46" s="28">
        <v>840</v>
      </c>
      <c r="T46" s="22">
        <v>6364</v>
      </c>
      <c r="U46" s="28">
        <v>5484</v>
      </c>
      <c r="V46" s="28">
        <v>3657</v>
      </c>
      <c r="W46" s="28">
        <v>778</v>
      </c>
      <c r="X46" s="22">
        <v>2527</v>
      </c>
    </row>
    <row r="47" spans="1:24" ht="13.5">
      <c r="A47" s="2" t="s">
        <v>92</v>
      </c>
      <c r="B47" s="28">
        <v>636</v>
      </c>
      <c r="C47" s="28">
        <v>638</v>
      </c>
      <c r="D47" s="22">
        <v>917</v>
      </c>
      <c r="E47" s="28">
        <v>937</v>
      </c>
      <c r="F47" s="28">
        <v>934</v>
      </c>
      <c r="G47" s="28">
        <v>1152</v>
      </c>
      <c r="H47" s="22">
        <v>1136</v>
      </c>
      <c r="I47" s="28">
        <v>1078</v>
      </c>
      <c r="J47" s="28">
        <v>1053</v>
      </c>
      <c r="K47" s="28">
        <v>1155</v>
      </c>
      <c r="L47" s="22">
        <v>1093</v>
      </c>
      <c r="M47" s="28">
        <v>1042</v>
      </c>
      <c r="N47" s="28">
        <v>894</v>
      </c>
      <c r="O47" s="28">
        <v>1011</v>
      </c>
      <c r="P47" s="22">
        <v>954</v>
      </c>
      <c r="Q47" s="28">
        <v>984</v>
      </c>
      <c r="R47" s="28">
        <v>945</v>
      </c>
      <c r="S47" s="28">
        <v>1017</v>
      </c>
      <c r="T47" s="22">
        <v>935</v>
      </c>
      <c r="U47" s="28">
        <v>887</v>
      </c>
      <c r="V47" s="28">
        <v>861</v>
      </c>
      <c r="W47" s="28">
        <v>897</v>
      </c>
      <c r="X47" s="22">
        <v>918</v>
      </c>
    </row>
    <row r="48" spans="1:24" ht="13.5">
      <c r="A48" s="2" t="s">
        <v>62</v>
      </c>
      <c r="B48" s="28">
        <v>2063</v>
      </c>
      <c r="C48" s="28">
        <v>2271</v>
      </c>
      <c r="D48" s="22">
        <v>2514</v>
      </c>
      <c r="E48" s="28">
        <v>2168</v>
      </c>
      <c r="F48" s="28">
        <v>2665</v>
      </c>
      <c r="G48" s="28">
        <v>2320</v>
      </c>
      <c r="H48" s="22">
        <v>2616</v>
      </c>
      <c r="I48" s="28">
        <v>2509</v>
      </c>
      <c r="J48" s="28">
        <v>2061</v>
      </c>
      <c r="K48" s="28">
        <v>1952</v>
      </c>
      <c r="L48" s="22">
        <v>2196</v>
      </c>
      <c r="M48" s="28">
        <v>2244</v>
      </c>
      <c r="N48" s="28">
        <v>1789</v>
      </c>
      <c r="O48" s="28">
        <v>1538</v>
      </c>
      <c r="P48" s="22">
        <v>2298</v>
      </c>
      <c r="Q48" s="28">
        <v>3765</v>
      </c>
      <c r="R48" s="28">
        <v>3623</v>
      </c>
      <c r="S48" s="28">
        <v>2149</v>
      </c>
      <c r="T48" s="22">
        <v>3048</v>
      </c>
      <c r="U48" s="28">
        <v>3243</v>
      </c>
      <c r="V48" s="28">
        <v>2329</v>
      </c>
      <c r="W48" s="28">
        <v>2661</v>
      </c>
      <c r="X48" s="22">
        <v>3037</v>
      </c>
    </row>
    <row r="49" spans="1:24" ht="13.5">
      <c r="A49" s="2" t="s">
        <v>93</v>
      </c>
      <c r="B49" s="28">
        <v>13442</v>
      </c>
      <c r="C49" s="28">
        <v>10821</v>
      </c>
      <c r="D49" s="22">
        <v>12696</v>
      </c>
      <c r="E49" s="28">
        <v>11131</v>
      </c>
      <c r="F49" s="28">
        <v>12613</v>
      </c>
      <c r="G49" s="28">
        <v>12278</v>
      </c>
      <c r="H49" s="22">
        <v>14310</v>
      </c>
      <c r="I49" s="28">
        <v>13092</v>
      </c>
      <c r="J49" s="28">
        <v>11943</v>
      </c>
      <c r="K49" s="28">
        <v>10961</v>
      </c>
      <c r="L49" s="22">
        <v>12120</v>
      </c>
      <c r="M49" s="28">
        <v>13183</v>
      </c>
      <c r="N49" s="28">
        <v>11039</v>
      </c>
      <c r="O49" s="28">
        <v>9601</v>
      </c>
      <c r="P49" s="22">
        <v>12199</v>
      </c>
      <c r="Q49" s="28">
        <v>13332</v>
      </c>
      <c r="R49" s="28">
        <v>12382</v>
      </c>
      <c r="S49" s="28">
        <v>9944</v>
      </c>
      <c r="T49" s="22">
        <v>16603</v>
      </c>
      <c r="U49" s="28">
        <v>18833</v>
      </c>
      <c r="V49" s="28">
        <v>19803</v>
      </c>
      <c r="W49" s="28">
        <v>19778</v>
      </c>
      <c r="X49" s="22">
        <v>20956</v>
      </c>
    </row>
    <row r="50" spans="1:24" ht="13.5">
      <c r="A50" s="2" t="s">
        <v>94</v>
      </c>
      <c r="B50" s="28">
        <v>2367</v>
      </c>
      <c r="C50" s="28">
        <v>2214</v>
      </c>
      <c r="D50" s="22">
        <v>2185</v>
      </c>
      <c r="E50" s="28">
        <v>2102</v>
      </c>
      <c r="F50" s="28">
        <v>2072</v>
      </c>
      <c r="G50" s="28">
        <v>2111</v>
      </c>
      <c r="H50" s="22">
        <v>1652</v>
      </c>
      <c r="I50" s="28">
        <v>1568</v>
      </c>
      <c r="J50" s="28">
        <v>1857</v>
      </c>
      <c r="K50" s="28">
        <v>1998</v>
      </c>
      <c r="L50" s="22">
        <v>2030</v>
      </c>
      <c r="M50" s="28">
        <v>2061</v>
      </c>
      <c r="N50" s="28">
        <v>2065</v>
      </c>
      <c r="O50" s="28">
        <v>2096</v>
      </c>
      <c r="P50" s="22">
        <v>2181</v>
      </c>
      <c r="Q50" s="28">
        <v>2176</v>
      </c>
      <c r="R50" s="28">
        <v>2213</v>
      </c>
      <c r="S50" s="28">
        <v>2284</v>
      </c>
      <c r="T50" s="22">
        <v>2296</v>
      </c>
      <c r="U50" s="28">
        <v>2087</v>
      </c>
      <c r="V50" s="28">
        <v>2146</v>
      </c>
      <c r="W50" s="28">
        <v>2258</v>
      </c>
      <c r="X50" s="22">
        <v>2277</v>
      </c>
    </row>
    <row r="51" spans="1:24" ht="13.5">
      <c r="A51" s="2" t="s">
        <v>95</v>
      </c>
      <c r="B51" s="28">
        <v>1552</v>
      </c>
      <c r="C51" s="28">
        <v>1568</v>
      </c>
      <c r="D51" s="22">
        <v>1580</v>
      </c>
      <c r="E51" s="28">
        <v>1608</v>
      </c>
      <c r="F51" s="28">
        <v>1612</v>
      </c>
      <c r="G51" s="28">
        <v>1589</v>
      </c>
      <c r="H51" s="22">
        <v>1590</v>
      </c>
      <c r="I51" s="28">
        <v>1634</v>
      </c>
      <c r="J51" s="28">
        <v>1639</v>
      </c>
      <c r="K51" s="28">
        <v>1640</v>
      </c>
      <c r="L51" s="22">
        <v>1658</v>
      </c>
      <c r="M51" s="28">
        <v>1662</v>
      </c>
      <c r="N51" s="28">
        <v>1694</v>
      </c>
      <c r="O51" s="28">
        <v>1719</v>
      </c>
      <c r="P51" s="22">
        <v>1728</v>
      </c>
      <c r="Q51" s="28">
        <v>1701</v>
      </c>
      <c r="R51" s="28">
        <v>1725</v>
      </c>
      <c r="S51" s="28">
        <v>1718</v>
      </c>
      <c r="T51" s="22">
        <v>1724</v>
      </c>
      <c r="U51" s="28">
        <v>1733</v>
      </c>
      <c r="V51" s="28">
        <v>1723</v>
      </c>
      <c r="W51" s="28">
        <v>1719</v>
      </c>
      <c r="X51" s="22">
        <v>1719</v>
      </c>
    </row>
    <row r="52" spans="1:24" ht="13.5">
      <c r="A52" s="2" t="s">
        <v>96</v>
      </c>
      <c r="B52" s="28"/>
      <c r="C52" s="28"/>
      <c r="D52" s="22">
        <v>178</v>
      </c>
      <c r="E52" s="28">
        <v>167</v>
      </c>
      <c r="F52" s="28">
        <v>156</v>
      </c>
      <c r="G52" s="28">
        <v>145</v>
      </c>
      <c r="H52" s="22">
        <v>176</v>
      </c>
      <c r="I52" s="28">
        <v>165</v>
      </c>
      <c r="J52" s="28">
        <v>155</v>
      </c>
      <c r="K52" s="28">
        <v>146</v>
      </c>
      <c r="L52" s="22">
        <v>144</v>
      </c>
      <c r="M52" s="28">
        <v>135</v>
      </c>
      <c r="N52" s="28">
        <v>125</v>
      </c>
      <c r="O52" s="28">
        <v>117</v>
      </c>
      <c r="P52" s="22">
        <v>137</v>
      </c>
      <c r="Q52" s="28">
        <v>126</v>
      </c>
      <c r="R52" s="28">
        <v>116</v>
      </c>
      <c r="S52" s="28">
        <v>106</v>
      </c>
      <c r="T52" s="22">
        <v>135</v>
      </c>
      <c r="U52" s="28">
        <v>124</v>
      </c>
      <c r="V52" s="28">
        <v>114</v>
      </c>
      <c r="W52" s="28">
        <v>185</v>
      </c>
      <c r="X52" s="22">
        <v>178</v>
      </c>
    </row>
    <row r="53" spans="1:24" ht="13.5">
      <c r="A53" s="2" t="s">
        <v>62</v>
      </c>
      <c r="B53" s="28">
        <v>187</v>
      </c>
      <c r="C53" s="28">
        <v>183</v>
      </c>
      <c r="D53" s="22">
        <v>83</v>
      </c>
      <c r="E53" s="28">
        <v>83</v>
      </c>
      <c r="F53" s="28">
        <v>83</v>
      </c>
      <c r="G53" s="28">
        <v>283</v>
      </c>
      <c r="H53" s="22">
        <v>283</v>
      </c>
      <c r="I53" s="28">
        <v>283</v>
      </c>
      <c r="J53" s="28">
        <v>284</v>
      </c>
      <c r="K53" s="28">
        <v>284</v>
      </c>
      <c r="L53" s="22">
        <v>284</v>
      </c>
      <c r="M53" s="28">
        <v>274</v>
      </c>
      <c r="N53" s="28">
        <v>274</v>
      </c>
      <c r="O53" s="28">
        <v>261</v>
      </c>
      <c r="P53" s="22">
        <v>64</v>
      </c>
      <c r="Q53" s="28">
        <v>71</v>
      </c>
      <c r="R53" s="28">
        <v>83</v>
      </c>
      <c r="S53" s="28">
        <v>287</v>
      </c>
      <c r="T53" s="22">
        <v>99</v>
      </c>
      <c r="U53" s="28">
        <v>99</v>
      </c>
      <c r="V53" s="28">
        <v>98</v>
      </c>
      <c r="W53" s="28">
        <v>97</v>
      </c>
      <c r="X53" s="22">
        <v>101</v>
      </c>
    </row>
    <row r="54" spans="1:24" ht="13.5">
      <c r="A54" s="2" t="s">
        <v>97</v>
      </c>
      <c r="B54" s="28">
        <v>4106</v>
      </c>
      <c r="C54" s="28">
        <v>3965</v>
      </c>
      <c r="D54" s="22">
        <v>4028</v>
      </c>
      <c r="E54" s="28">
        <v>3962</v>
      </c>
      <c r="F54" s="28">
        <v>3925</v>
      </c>
      <c r="G54" s="28">
        <v>4129</v>
      </c>
      <c r="H54" s="22">
        <v>3703</v>
      </c>
      <c r="I54" s="28">
        <v>3652</v>
      </c>
      <c r="J54" s="28">
        <v>3936</v>
      </c>
      <c r="K54" s="28">
        <v>4069</v>
      </c>
      <c r="L54" s="22">
        <v>4117</v>
      </c>
      <c r="M54" s="28">
        <v>4133</v>
      </c>
      <c r="N54" s="28">
        <v>4159</v>
      </c>
      <c r="O54" s="28">
        <v>4195</v>
      </c>
      <c r="P54" s="22">
        <v>4111</v>
      </c>
      <c r="Q54" s="28">
        <v>4076</v>
      </c>
      <c r="R54" s="28">
        <v>4138</v>
      </c>
      <c r="S54" s="28">
        <v>4410</v>
      </c>
      <c r="T54" s="22">
        <v>4283</v>
      </c>
      <c r="U54" s="28">
        <v>4098</v>
      </c>
      <c r="V54" s="28">
        <v>4160</v>
      </c>
      <c r="W54" s="28">
        <v>4364</v>
      </c>
      <c r="X54" s="22">
        <v>4404</v>
      </c>
    </row>
    <row r="55" spans="1:24" ht="14.25" thickBot="1">
      <c r="A55" s="5" t="s">
        <v>98</v>
      </c>
      <c r="B55" s="29">
        <v>17548</v>
      </c>
      <c r="C55" s="29">
        <v>14787</v>
      </c>
      <c r="D55" s="23">
        <v>16724</v>
      </c>
      <c r="E55" s="29">
        <v>15094</v>
      </c>
      <c r="F55" s="29">
        <v>16539</v>
      </c>
      <c r="G55" s="29">
        <v>16407</v>
      </c>
      <c r="H55" s="23">
        <v>18013</v>
      </c>
      <c r="I55" s="29">
        <v>16744</v>
      </c>
      <c r="J55" s="29">
        <v>15880</v>
      </c>
      <c r="K55" s="29">
        <v>15031</v>
      </c>
      <c r="L55" s="23">
        <v>16238</v>
      </c>
      <c r="M55" s="29">
        <v>17317</v>
      </c>
      <c r="N55" s="29">
        <v>15199</v>
      </c>
      <c r="O55" s="29">
        <v>13797</v>
      </c>
      <c r="P55" s="23">
        <v>16310</v>
      </c>
      <c r="Q55" s="29">
        <v>17409</v>
      </c>
      <c r="R55" s="29">
        <v>16520</v>
      </c>
      <c r="S55" s="29">
        <v>14354</v>
      </c>
      <c r="T55" s="23">
        <v>20886</v>
      </c>
      <c r="U55" s="29">
        <v>22931</v>
      </c>
      <c r="V55" s="29">
        <v>23963</v>
      </c>
      <c r="W55" s="29">
        <v>24142</v>
      </c>
      <c r="X55" s="23">
        <v>25360</v>
      </c>
    </row>
    <row r="56" spans="1:24" ht="14.25" thickTop="1">
      <c r="A56" s="2" t="s">
        <v>99</v>
      </c>
      <c r="B56" s="28">
        <v>8769</v>
      </c>
      <c r="C56" s="28">
        <v>8769</v>
      </c>
      <c r="D56" s="22">
        <v>8769</v>
      </c>
      <c r="E56" s="28">
        <v>8769</v>
      </c>
      <c r="F56" s="28">
        <v>8769</v>
      </c>
      <c r="G56" s="28">
        <v>8769</v>
      </c>
      <c r="H56" s="22">
        <v>8769</v>
      </c>
      <c r="I56" s="28">
        <v>8769</v>
      </c>
      <c r="J56" s="28">
        <v>8769</v>
      </c>
      <c r="K56" s="28">
        <v>8769</v>
      </c>
      <c r="L56" s="22">
        <v>8769</v>
      </c>
      <c r="M56" s="28">
        <v>8769</v>
      </c>
      <c r="N56" s="28">
        <v>8769</v>
      </c>
      <c r="O56" s="28">
        <v>8769</v>
      </c>
      <c r="P56" s="22">
        <v>8769</v>
      </c>
      <c r="Q56" s="28">
        <v>8769</v>
      </c>
      <c r="R56" s="28">
        <v>8769</v>
      </c>
      <c r="S56" s="28">
        <v>8769</v>
      </c>
      <c r="T56" s="22">
        <v>8769</v>
      </c>
      <c r="U56" s="28">
        <v>8769</v>
      </c>
      <c r="V56" s="28">
        <v>8769</v>
      </c>
      <c r="W56" s="28">
        <v>8769</v>
      </c>
      <c r="X56" s="22">
        <v>8769</v>
      </c>
    </row>
    <row r="57" spans="1:24" ht="13.5">
      <c r="A57" s="2" t="s">
        <v>101</v>
      </c>
      <c r="B57" s="28">
        <v>10648</v>
      </c>
      <c r="C57" s="28">
        <v>10648</v>
      </c>
      <c r="D57" s="22">
        <v>10648</v>
      </c>
      <c r="E57" s="28">
        <v>10648</v>
      </c>
      <c r="F57" s="28">
        <v>10648</v>
      </c>
      <c r="G57" s="28">
        <v>10648</v>
      </c>
      <c r="H57" s="22">
        <v>10648</v>
      </c>
      <c r="I57" s="28">
        <v>10648</v>
      </c>
      <c r="J57" s="28">
        <v>10648</v>
      </c>
      <c r="K57" s="28">
        <v>10648</v>
      </c>
      <c r="L57" s="22">
        <v>10648</v>
      </c>
      <c r="M57" s="28">
        <v>10648</v>
      </c>
      <c r="N57" s="28">
        <v>10648</v>
      </c>
      <c r="O57" s="28">
        <v>10648</v>
      </c>
      <c r="P57" s="22">
        <v>10648</v>
      </c>
      <c r="Q57" s="28">
        <v>10648</v>
      </c>
      <c r="R57" s="28">
        <v>10648</v>
      </c>
      <c r="S57" s="28">
        <v>10648</v>
      </c>
      <c r="T57" s="22">
        <v>10648</v>
      </c>
      <c r="U57" s="28">
        <v>10648</v>
      </c>
      <c r="V57" s="28">
        <v>10648</v>
      </c>
      <c r="W57" s="28">
        <v>10648</v>
      </c>
      <c r="X57" s="22">
        <v>10648</v>
      </c>
    </row>
    <row r="58" spans="1:24" ht="13.5">
      <c r="A58" s="2" t="s">
        <v>108</v>
      </c>
      <c r="B58" s="28">
        <v>107438</v>
      </c>
      <c r="C58" s="28">
        <v>107410</v>
      </c>
      <c r="D58" s="22">
        <v>106394</v>
      </c>
      <c r="E58" s="28">
        <v>105804</v>
      </c>
      <c r="F58" s="28">
        <v>105219</v>
      </c>
      <c r="G58" s="28">
        <v>104612</v>
      </c>
      <c r="H58" s="22">
        <v>104757</v>
      </c>
      <c r="I58" s="28">
        <v>104215</v>
      </c>
      <c r="J58" s="28">
        <v>103550</v>
      </c>
      <c r="K58" s="28">
        <v>102911</v>
      </c>
      <c r="L58" s="22">
        <v>101963</v>
      </c>
      <c r="M58" s="28">
        <v>102793</v>
      </c>
      <c r="N58" s="28">
        <v>102643</v>
      </c>
      <c r="O58" s="28">
        <v>102046</v>
      </c>
      <c r="P58" s="22">
        <v>98871</v>
      </c>
      <c r="Q58" s="28">
        <v>98681</v>
      </c>
      <c r="R58" s="28">
        <v>97943</v>
      </c>
      <c r="S58" s="28">
        <v>96979</v>
      </c>
      <c r="T58" s="22">
        <v>95908</v>
      </c>
      <c r="U58" s="28">
        <v>94889</v>
      </c>
      <c r="V58" s="28">
        <v>89736</v>
      </c>
      <c r="W58" s="28">
        <v>85674</v>
      </c>
      <c r="X58" s="22">
        <v>85207</v>
      </c>
    </row>
    <row r="59" spans="1:24" ht="13.5">
      <c r="A59" s="2" t="s">
        <v>109</v>
      </c>
      <c r="B59" s="28">
        <v>-4530</v>
      </c>
      <c r="C59" s="28">
        <v>-4529</v>
      </c>
      <c r="D59" s="22">
        <v>-4528</v>
      </c>
      <c r="E59" s="28">
        <v>-4527</v>
      </c>
      <c r="F59" s="28">
        <v>-4527</v>
      </c>
      <c r="G59" s="28">
        <v>-3765</v>
      </c>
      <c r="H59" s="22">
        <v>-3102</v>
      </c>
      <c r="I59" s="28">
        <v>-3101</v>
      </c>
      <c r="J59" s="28">
        <v>-3101</v>
      </c>
      <c r="K59" s="28">
        <v>-2368</v>
      </c>
      <c r="L59" s="22">
        <v>-1082</v>
      </c>
      <c r="M59" s="28">
        <v>-1082</v>
      </c>
      <c r="N59" s="28">
        <v>-1081</v>
      </c>
      <c r="O59" s="28">
        <v>-1081</v>
      </c>
      <c r="P59" s="22">
        <v>-1081</v>
      </c>
      <c r="Q59" s="28">
        <v>-1078</v>
      </c>
      <c r="R59" s="28">
        <v>-1072</v>
      </c>
      <c r="S59" s="28">
        <v>-1072</v>
      </c>
      <c r="T59" s="22">
        <v>-1071</v>
      </c>
      <c r="U59" s="28">
        <v>-1070</v>
      </c>
      <c r="V59" s="28">
        <v>-130</v>
      </c>
      <c r="W59" s="28">
        <v>-128</v>
      </c>
      <c r="X59" s="22">
        <v>-128</v>
      </c>
    </row>
    <row r="60" spans="1:24" ht="13.5">
      <c r="A60" s="2" t="s">
        <v>110</v>
      </c>
      <c r="B60" s="28">
        <v>122326</v>
      </c>
      <c r="C60" s="28">
        <v>122298</v>
      </c>
      <c r="D60" s="22">
        <v>121284</v>
      </c>
      <c r="E60" s="28">
        <v>120695</v>
      </c>
      <c r="F60" s="28">
        <v>120109</v>
      </c>
      <c r="G60" s="28">
        <v>120265</v>
      </c>
      <c r="H60" s="22">
        <v>121072</v>
      </c>
      <c r="I60" s="28">
        <v>120532</v>
      </c>
      <c r="J60" s="28">
        <v>119867</v>
      </c>
      <c r="K60" s="28">
        <v>119961</v>
      </c>
      <c r="L60" s="22">
        <v>120298</v>
      </c>
      <c r="M60" s="28">
        <v>121129</v>
      </c>
      <c r="N60" s="28">
        <v>120980</v>
      </c>
      <c r="O60" s="28">
        <v>120383</v>
      </c>
      <c r="P60" s="22">
        <v>117208</v>
      </c>
      <c r="Q60" s="28">
        <v>117021</v>
      </c>
      <c r="R60" s="28">
        <v>116289</v>
      </c>
      <c r="S60" s="28">
        <v>115325</v>
      </c>
      <c r="T60" s="22">
        <v>114255</v>
      </c>
      <c r="U60" s="28">
        <v>113236</v>
      </c>
      <c r="V60" s="28">
        <v>109024</v>
      </c>
      <c r="W60" s="28">
        <v>104963</v>
      </c>
      <c r="X60" s="22">
        <v>104497</v>
      </c>
    </row>
    <row r="61" spans="1:24" ht="13.5">
      <c r="A61" s="2" t="s">
        <v>111</v>
      </c>
      <c r="B61" s="28">
        <v>715</v>
      </c>
      <c r="C61" s="28">
        <v>523</v>
      </c>
      <c r="D61" s="22">
        <v>457</v>
      </c>
      <c r="E61" s="28">
        <v>390</v>
      </c>
      <c r="F61" s="28">
        <v>305</v>
      </c>
      <c r="G61" s="28">
        <v>330</v>
      </c>
      <c r="H61" s="22">
        <v>407</v>
      </c>
      <c r="I61" s="28">
        <v>283</v>
      </c>
      <c r="J61" s="28">
        <v>325</v>
      </c>
      <c r="K61" s="28">
        <v>390</v>
      </c>
      <c r="L61" s="22">
        <v>418</v>
      </c>
      <c r="M61" s="28">
        <v>465</v>
      </c>
      <c r="N61" s="28">
        <v>482</v>
      </c>
      <c r="O61" s="28">
        <v>517</v>
      </c>
      <c r="P61" s="22">
        <v>650</v>
      </c>
      <c r="Q61" s="28">
        <v>406</v>
      </c>
      <c r="R61" s="28">
        <v>395</v>
      </c>
      <c r="S61" s="28">
        <v>467</v>
      </c>
      <c r="T61" s="22">
        <v>485</v>
      </c>
      <c r="U61" s="28">
        <v>545</v>
      </c>
      <c r="V61" s="28">
        <v>588</v>
      </c>
      <c r="W61" s="28">
        <v>757</v>
      </c>
      <c r="X61" s="22">
        <v>681</v>
      </c>
    </row>
    <row r="62" spans="1:24" ht="13.5">
      <c r="A62" s="2" t="s">
        <v>204</v>
      </c>
      <c r="B62" s="28">
        <v>47</v>
      </c>
      <c r="C62" s="28">
        <v>50</v>
      </c>
      <c r="D62" s="22">
        <v>33</v>
      </c>
      <c r="E62" s="28"/>
      <c r="F62" s="28"/>
      <c r="G62" s="28"/>
      <c r="H62" s="22"/>
      <c r="I62" s="28"/>
      <c r="J62" s="28"/>
      <c r="K62" s="28"/>
      <c r="L62" s="22"/>
      <c r="M62" s="28"/>
      <c r="N62" s="28"/>
      <c r="O62" s="28"/>
      <c r="P62" s="22"/>
      <c r="Q62" s="28"/>
      <c r="R62" s="28"/>
      <c r="S62" s="28"/>
      <c r="T62" s="22"/>
      <c r="U62" s="28"/>
      <c r="V62" s="28"/>
      <c r="W62" s="28"/>
      <c r="X62" s="22"/>
    </row>
    <row r="63" spans="1:24" ht="13.5">
      <c r="A63" s="2" t="s">
        <v>112</v>
      </c>
      <c r="B63" s="28">
        <v>763</v>
      </c>
      <c r="C63" s="28">
        <v>573</v>
      </c>
      <c r="D63" s="22">
        <v>490</v>
      </c>
      <c r="E63" s="28">
        <v>390</v>
      </c>
      <c r="F63" s="28">
        <v>305</v>
      </c>
      <c r="G63" s="28">
        <v>330</v>
      </c>
      <c r="H63" s="22">
        <v>407</v>
      </c>
      <c r="I63" s="28">
        <v>283</v>
      </c>
      <c r="J63" s="28">
        <v>325</v>
      </c>
      <c r="K63" s="28">
        <v>390</v>
      </c>
      <c r="L63" s="22">
        <v>418</v>
      </c>
      <c r="M63" s="28">
        <v>465</v>
      </c>
      <c r="N63" s="28">
        <v>482</v>
      </c>
      <c r="O63" s="28">
        <v>517</v>
      </c>
      <c r="P63" s="22">
        <v>650</v>
      </c>
      <c r="Q63" s="28">
        <v>406</v>
      </c>
      <c r="R63" s="28">
        <v>395</v>
      </c>
      <c r="S63" s="28">
        <v>467</v>
      </c>
      <c r="T63" s="22">
        <v>485</v>
      </c>
      <c r="U63" s="28">
        <v>545</v>
      </c>
      <c r="V63" s="28">
        <v>588</v>
      </c>
      <c r="W63" s="28">
        <v>757</v>
      </c>
      <c r="X63" s="22">
        <v>681</v>
      </c>
    </row>
    <row r="64" spans="1:24" ht="13.5">
      <c r="A64" s="6" t="s">
        <v>205</v>
      </c>
      <c r="B64" s="28">
        <v>685</v>
      </c>
      <c r="C64" s="28">
        <v>730</v>
      </c>
      <c r="D64" s="22">
        <v>749</v>
      </c>
      <c r="E64" s="28">
        <v>436</v>
      </c>
      <c r="F64" s="28">
        <v>416</v>
      </c>
      <c r="G64" s="28">
        <v>378</v>
      </c>
      <c r="H64" s="22">
        <v>395</v>
      </c>
      <c r="I64" s="28">
        <v>465</v>
      </c>
      <c r="J64" s="28">
        <v>479</v>
      </c>
      <c r="K64" s="28">
        <v>483</v>
      </c>
      <c r="L64" s="22">
        <v>448</v>
      </c>
      <c r="M64" s="28">
        <v>1185</v>
      </c>
      <c r="N64" s="28">
        <v>1283</v>
      </c>
      <c r="O64" s="28">
        <v>1326</v>
      </c>
      <c r="P64" s="22">
        <v>1315</v>
      </c>
      <c r="Q64" s="28">
        <v>1354</v>
      </c>
      <c r="R64" s="28">
        <v>1378</v>
      </c>
      <c r="S64" s="28">
        <v>1353</v>
      </c>
      <c r="T64" s="22">
        <v>1286</v>
      </c>
      <c r="U64" s="28">
        <v>1313</v>
      </c>
      <c r="V64" s="28">
        <v>1237</v>
      </c>
      <c r="W64" s="28">
        <v>1140</v>
      </c>
      <c r="X64" s="22">
        <v>1261</v>
      </c>
    </row>
    <row r="65" spans="1:24" ht="13.5">
      <c r="A65" s="6" t="s">
        <v>113</v>
      </c>
      <c r="B65" s="28">
        <v>123775</v>
      </c>
      <c r="C65" s="28">
        <v>123602</v>
      </c>
      <c r="D65" s="22">
        <v>122525</v>
      </c>
      <c r="E65" s="28">
        <v>121522</v>
      </c>
      <c r="F65" s="28">
        <v>120831</v>
      </c>
      <c r="G65" s="28">
        <v>120973</v>
      </c>
      <c r="H65" s="22">
        <v>121875</v>
      </c>
      <c r="I65" s="28">
        <v>121280</v>
      </c>
      <c r="J65" s="28">
        <v>120672</v>
      </c>
      <c r="K65" s="28">
        <v>120835</v>
      </c>
      <c r="L65" s="22">
        <v>121165</v>
      </c>
      <c r="M65" s="28">
        <v>122780</v>
      </c>
      <c r="N65" s="28">
        <v>122746</v>
      </c>
      <c r="O65" s="28">
        <v>122227</v>
      </c>
      <c r="P65" s="22">
        <v>119174</v>
      </c>
      <c r="Q65" s="28">
        <v>118782</v>
      </c>
      <c r="R65" s="28">
        <v>118062</v>
      </c>
      <c r="S65" s="28">
        <v>117146</v>
      </c>
      <c r="T65" s="22">
        <v>116026</v>
      </c>
      <c r="U65" s="28">
        <v>115095</v>
      </c>
      <c r="V65" s="28">
        <v>110850</v>
      </c>
      <c r="W65" s="28">
        <v>106861</v>
      </c>
      <c r="X65" s="22">
        <v>106441</v>
      </c>
    </row>
    <row r="66" spans="1:24" ht="14.25" thickBot="1">
      <c r="A66" s="7" t="s">
        <v>114</v>
      </c>
      <c r="B66" s="28">
        <v>141324</v>
      </c>
      <c r="C66" s="28">
        <v>138390</v>
      </c>
      <c r="D66" s="22">
        <v>139250</v>
      </c>
      <c r="E66" s="28">
        <v>136616</v>
      </c>
      <c r="F66" s="28">
        <v>137371</v>
      </c>
      <c r="G66" s="28">
        <v>137381</v>
      </c>
      <c r="H66" s="22">
        <v>139889</v>
      </c>
      <c r="I66" s="28">
        <v>138025</v>
      </c>
      <c r="J66" s="28">
        <v>136552</v>
      </c>
      <c r="K66" s="28">
        <v>135866</v>
      </c>
      <c r="L66" s="22">
        <v>137403</v>
      </c>
      <c r="M66" s="28">
        <v>140097</v>
      </c>
      <c r="N66" s="28">
        <v>137945</v>
      </c>
      <c r="O66" s="28">
        <v>136024</v>
      </c>
      <c r="P66" s="22">
        <v>135485</v>
      </c>
      <c r="Q66" s="28">
        <v>136191</v>
      </c>
      <c r="R66" s="28">
        <v>134583</v>
      </c>
      <c r="S66" s="28">
        <v>131501</v>
      </c>
      <c r="T66" s="22">
        <v>136912</v>
      </c>
      <c r="U66" s="28">
        <v>138026</v>
      </c>
      <c r="V66" s="28">
        <v>134814</v>
      </c>
      <c r="W66" s="28">
        <v>131004</v>
      </c>
      <c r="X66" s="22">
        <v>131802</v>
      </c>
    </row>
    <row r="67" spans="1:24" ht="14.25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9" ht="13.5">
      <c r="A69" s="20" t="s">
        <v>119</v>
      </c>
    </row>
    <row r="70" ht="13.5">
      <c r="A70" s="20" t="s">
        <v>120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115</v>
      </c>
      <c r="B2" s="14">
        <v>5449</v>
      </c>
      <c r="C2" s="14"/>
      <c r="D2" s="14"/>
      <c r="E2" s="14"/>
      <c r="F2" s="14"/>
      <c r="G2" s="14"/>
    </row>
    <row r="3" spans="1:7" ht="14.25" thickBot="1">
      <c r="A3" s="11" t="s">
        <v>116</v>
      </c>
      <c r="B3" s="1" t="s">
        <v>117</v>
      </c>
      <c r="C3" s="1"/>
      <c r="D3" s="1"/>
      <c r="E3" s="1"/>
      <c r="F3" s="1"/>
      <c r="G3" s="1"/>
    </row>
    <row r="4" spans="1:7" ht="14.25" thickTop="1">
      <c r="A4" s="10" t="s">
        <v>32</v>
      </c>
      <c r="B4" s="15" t="str">
        <f>HYPERLINK("http://www.kabupro.jp/mark/20130627/S000DUKZ.htm","有価証券報告書")</f>
        <v>有価証券報告書</v>
      </c>
      <c r="C4" s="15" t="str">
        <f>HYPERLINK("http://www.kabupro.jp/mark/20130627/S000DUKZ.htm","有価証券報告書")</f>
        <v>有価証券報告書</v>
      </c>
      <c r="D4" s="15" t="str">
        <f>HYPERLINK("http://www.kabupro.jp/mark/20120628/S000BAJJ.htm","有価証券報告書")</f>
        <v>有価証券報告書</v>
      </c>
      <c r="E4" s="15" t="str">
        <f>HYPERLINK("http://www.kabupro.jp/mark/20110627/S0008O47.htm","有価証券報告書")</f>
        <v>有価証券報告書</v>
      </c>
      <c r="F4" s="15" t="str">
        <f>HYPERLINK("http://www.kabupro.jp/mark/20100628/S00063QB.htm","有価証券報告書")</f>
        <v>有価証券報告書</v>
      </c>
      <c r="G4" s="15" t="str">
        <f>HYPERLINK("http://www.kabupro.jp/mark/20090626/S0003DIB.htm","有価証券報告書")</f>
        <v>有価証券報告書</v>
      </c>
    </row>
    <row r="5" spans="1:7" ht="14.25" thickBot="1">
      <c r="A5" s="11" t="s">
        <v>33</v>
      </c>
      <c r="B5" s="1" t="s">
        <v>39</v>
      </c>
      <c r="C5" s="1" t="s">
        <v>39</v>
      </c>
      <c r="D5" s="1" t="s">
        <v>43</v>
      </c>
      <c r="E5" s="1" t="s">
        <v>45</v>
      </c>
      <c r="F5" s="1" t="s">
        <v>47</v>
      </c>
      <c r="G5" s="1" t="s">
        <v>49</v>
      </c>
    </row>
    <row r="6" spans="1:7" ht="15" thickBot="1" thickTop="1">
      <c r="A6" s="10" t="s">
        <v>34</v>
      </c>
      <c r="B6" s="18" t="s">
        <v>161</v>
      </c>
      <c r="C6" s="19"/>
      <c r="D6" s="19"/>
      <c r="E6" s="19"/>
      <c r="F6" s="19"/>
      <c r="G6" s="19"/>
    </row>
    <row r="7" spans="1:7" ht="14.25" thickTop="1">
      <c r="A7" s="12" t="s">
        <v>35</v>
      </c>
      <c r="B7" s="16" t="s">
        <v>40</v>
      </c>
      <c r="C7" s="16" t="s">
        <v>40</v>
      </c>
      <c r="D7" s="16" t="s">
        <v>40</v>
      </c>
      <c r="E7" s="16" t="s">
        <v>40</v>
      </c>
      <c r="F7" s="16" t="s">
        <v>40</v>
      </c>
      <c r="G7" s="16" t="s">
        <v>40</v>
      </c>
    </row>
    <row r="8" spans="1:7" ht="13.5">
      <c r="A8" s="13" t="s">
        <v>36</v>
      </c>
      <c r="B8" s="17" t="s">
        <v>121</v>
      </c>
      <c r="C8" s="17" t="s">
        <v>122</v>
      </c>
      <c r="D8" s="17" t="s">
        <v>123</v>
      </c>
      <c r="E8" s="17" t="s">
        <v>124</v>
      </c>
      <c r="F8" s="17" t="s">
        <v>125</v>
      </c>
      <c r="G8" s="17" t="s">
        <v>126</v>
      </c>
    </row>
    <row r="9" spans="1:7" ht="13.5">
      <c r="A9" s="13" t="s">
        <v>37</v>
      </c>
      <c r="B9" s="17" t="s">
        <v>41</v>
      </c>
      <c r="C9" s="17" t="s">
        <v>42</v>
      </c>
      <c r="D9" s="17" t="s">
        <v>44</v>
      </c>
      <c r="E9" s="17" t="s">
        <v>46</v>
      </c>
      <c r="F9" s="17" t="s">
        <v>48</v>
      </c>
      <c r="G9" s="17" t="s">
        <v>50</v>
      </c>
    </row>
    <row r="10" spans="1:7" ht="14.25" thickBot="1">
      <c r="A10" s="13" t="s">
        <v>38</v>
      </c>
      <c r="B10" s="17" t="s">
        <v>52</v>
      </c>
      <c r="C10" s="17" t="s">
        <v>52</v>
      </c>
      <c r="D10" s="17" t="s">
        <v>52</v>
      </c>
      <c r="E10" s="17" t="s">
        <v>52</v>
      </c>
      <c r="F10" s="17" t="s">
        <v>52</v>
      </c>
      <c r="G10" s="17" t="s">
        <v>52</v>
      </c>
    </row>
    <row r="11" spans="1:7" ht="14.25" thickTop="1">
      <c r="A11" s="26" t="s">
        <v>127</v>
      </c>
      <c r="B11" s="21">
        <v>52022</v>
      </c>
      <c r="C11" s="21">
        <v>59141</v>
      </c>
      <c r="D11" s="21">
        <v>59532</v>
      </c>
      <c r="E11" s="21">
        <v>49814</v>
      </c>
      <c r="F11" s="21">
        <v>103449</v>
      </c>
      <c r="G11" s="21">
        <v>101651</v>
      </c>
    </row>
    <row r="12" spans="1:7" ht="13.5">
      <c r="A12" s="6" t="s">
        <v>128</v>
      </c>
      <c r="B12" s="22">
        <v>2615</v>
      </c>
      <c r="C12" s="22">
        <v>2382</v>
      </c>
      <c r="D12" s="22">
        <v>1115</v>
      </c>
      <c r="E12" s="22">
        <v>1176</v>
      </c>
      <c r="F12" s="22">
        <v>1264</v>
      </c>
      <c r="G12" s="22">
        <v>1391</v>
      </c>
    </row>
    <row r="13" spans="1:7" ht="13.5">
      <c r="A13" s="6" t="s">
        <v>129</v>
      </c>
      <c r="B13" s="22">
        <v>44520</v>
      </c>
      <c r="C13" s="22">
        <v>50893</v>
      </c>
      <c r="D13" s="22">
        <v>51373</v>
      </c>
      <c r="E13" s="22">
        <v>40200</v>
      </c>
      <c r="F13" s="22">
        <v>80824</v>
      </c>
      <c r="G13" s="22">
        <v>86014</v>
      </c>
    </row>
    <row r="14" spans="1:7" ht="13.5">
      <c r="A14" s="6" t="s">
        <v>130</v>
      </c>
      <c r="B14" s="22">
        <v>429</v>
      </c>
      <c r="C14" s="22">
        <v>423</v>
      </c>
      <c r="D14" s="22">
        <v>465</v>
      </c>
      <c r="E14" s="22">
        <v>515</v>
      </c>
      <c r="F14" s="22">
        <v>1251</v>
      </c>
      <c r="G14" s="22">
        <v>1174</v>
      </c>
    </row>
    <row r="15" spans="1:7" ht="13.5">
      <c r="A15" s="6" t="s">
        <v>131</v>
      </c>
      <c r="B15" s="22">
        <v>47566</v>
      </c>
      <c r="C15" s="22">
        <v>53700</v>
      </c>
      <c r="D15" s="22">
        <v>52953</v>
      </c>
      <c r="E15" s="22">
        <v>41892</v>
      </c>
      <c r="F15" s="22">
        <v>83341</v>
      </c>
      <c r="G15" s="22">
        <v>88580</v>
      </c>
    </row>
    <row r="16" spans="1:7" ht="13.5">
      <c r="A16" s="6" t="s">
        <v>132</v>
      </c>
      <c r="B16" s="22">
        <v>127</v>
      </c>
      <c r="C16" s="22">
        <v>78</v>
      </c>
      <c r="D16" s="22">
        <v>98</v>
      </c>
      <c r="E16" s="22">
        <v>140</v>
      </c>
      <c r="F16" s="22">
        <v>178</v>
      </c>
      <c r="G16" s="22">
        <v>132</v>
      </c>
    </row>
    <row r="17" spans="1:7" ht="13.5">
      <c r="A17" s="6" t="s">
        <v>133</v>
      </c>
      <c r="B17" s="22">
        <v>2689</v>
      </c>
      <c r="C17" s="22">
        <v>2615</v>
      </c>
      <c r="D17" s="22">
        <v>2382</v>
      </c>
      <c r="E17" s="22">
        <v>1115</v>
      </c>
      <c r="F17" s="22">
        <v>1176</v>
      </c>
      <c r="G17" s="22">
        <v>1264</v>
      </c>
    </row>
    <row r="18" spans="1:7" ht="13.5">
      <c r="A18" s="6" t="s">
        <v>134</v>
      </c>
      <c r="B18" s="22">
        <v>44748</v>
      </c>
      <c r="C18" s="22">
        <v>51006</v>
      </c>
      <c r="D18" s="22">
        <v>50472</v>
      </c>
      <c r="E18" s="22">
        <v>40636</v>
      </c>
      <c r="F18" s="22">
        <v>81985</v>
      </c>
      <c r="G18" s="22">
        <v>87183</v>
      </c>
    </row>
    <row r="19" spans="1:7" ht="13.5">
      <c r="A19" s="7" t="s">
        <v>135</v>
      </c>
      <c r="B19" s="22">
        <v>7274</v>
      </c>
      <c r="C19" s="22">
        <v>8134</v>
      </c>
      <c r="D19" s="22">
        <v>9060</v>
      </c>
      <c r="E19" s="22">
        <v>9177</v>
      </c>
      <c r="F19" s="22">
        <v>21464</v>
      </c>
      <c r="G19" s="22">
        <v>14467</v>
      </c>
    </row>
    <row r="20" spans="1:7" ht="13.5">
      <c r="A20" s="6" t="s">
        <v>136</v>
      </c>
      <c r="B20" s="22">
        <v>1879</v>
      </c>
      <c r="C20" s="22">
        <v>1875</v>
      </c>
      <c r="D20" s="22">
        <v>1847</v>
      </c>
      <c r="E20" s="22">
        <v>1812</v>
      </c>
      <c r="F20" s="22">
        <v>2609</v>
      </c>
      <c r="G20" s="22">
        <v>3118</v>
      </c>
    </row>
    <row r="21" spans="1:7" ht="13.5">
      <c r="A21" s="6" t="s">
        <v>137</v>
      </c>
      <c r="B21" s="22">
        <v>141</v>
      </c>
      <c r="C21" s="22">
        <v>104</v>
      </c>
      <c r="D21" s="22">
        <v>123</v>
      </c>
      <c r="E21" s="22">
        <v>183</v>
      </c>
      <c r="F21" s="22">
        <v>186</v>
      </c>
      <c r="G21" s="22">
        <v>180</v>
      </c>
    </row>
    <row r="22" spans="1:7" ht="13.5">
      <c r="A22" s="6" t="s">
        <v>138</v>
      </c>
      <c r="B22" s="22">
        <v>543</v>
      </c>
      <c r="C22" s="22">
        <v>581</v>
      </c>
      <c r="D22" s="22">
        <v>489</v>
      </c>
      <c r="E22" s="22">
        <v>383</v>
      </c>
      <c r="F22" s="22">
        <v>381</v>
      </c>
      <c r="G22" s="22">
        <v>414</v>
      </c>
    </row>
    <row r="23" spans="1:7" ht="13.5">
      <c r="A23" s="6" t="s">
        <v>139</v>
      </c>
      <c r="B23" s="22">
        <v>23</v>
      </c>
      <c r="C23" s="22">
        <v>21</v>
      </c>
      <c r="D23" s="22">
        <v>28</v>
      </c>
      <c r="E23" s="22">
        <v>23</v>
      </c>
      <c r="F23" s="22">
        <v>27</v>
      </c>
      <c r="G23" s="22">
        <v>32</v>
      </c>
    </row>
    <row r="24" spans="1:7" ht="13.5">
      <c r="A24" s="6" t="s">
        <v>140</v>
      </c>
      <c r="B24" s="22">
        <v>33</v>
      </c>
      <c r="C24" s="22">
        <v>30</v>
      </c>
      <c r="D24" s="22">
        <v>19</v>
      </c>
      <c r="E24" s="22">
        <v>27</v>
      </c>
      <c r="F24" s="22">
        <v>34</v>
      </c>
      <c r="G24" s="22">
        <v>30</v>
      </c>
    </row>
    <row r="25" spans="1:7" ht="13.5">
      <c r="A25" s="6" t="s">
        <v>141</v>
      </c>
      <c r="B25" s="22">
        <v>33</v>
      </c>
      <c r="C25" s="22">
        <v>33</v>
      </c>
      <c r="D25" s="22">
        <v>29</v>
      </c>
      <c r="E25" s="22">
        <v>33</v>
      </c>
      <c r="F25" s="22">
        <v>44</v>
      </c>
      <c r="G25" s="22">
        <v>52</v>
      </c>
    </row>
    <row r="26" spans="1:7" ht="13.5">
      <c r="A26" s="6" t="s">
        <v>62</v>
      </c>
      <c r="B26" s="22">
        <v>590</v>
      </c>
      <c r="C26" s="22">
        <v>594</v>
      </c>
      <c r="D26" s="22">
        <v>570</v>
      </c>
      <c r="E26" s="22">
        <v>661</v>
      </c>
      <c r="F26" s="22">
        <v>843</v>
      </c>
      <c r="G26" s="22">
        <v>707</v>
      </c>
    </row>
    <row r="27" spans="1:7" ht="13.5">
      <c r="A27" s="6" t="s">
        <v>142</v>
      </c>
      <c r="B27" s="22">
        <v>3245</v>
      </c>
      <c r="C27" s="22">
        <v>3241</v>
      </c>
      <c r="D27" s="22">
        <v>3109</v>
      </c>
      <c r="E27" s="22">
        <v>3125</v>
      </c>
      <c r="F27" s="22">
        <v>4126</v>
      </c>
      <c r="G27" s="22">
        <v>4536</v>
      </c>
    </row>
    <row r="28" spans="1:7" ht="14.25" thickBot="1">
      <c r="A28" s="25" t="s">
        <v>143</v>
      </c>
      <c r="B28" s="23">
        <v>4028</v>
      </c>
      <c r="C28" s="23">
        <v>4893</v>
      </c>
      <c r="D28" s="23">
        <v>5950</v>
      </c>
      <c r="E28" s="23">
        <v>6052</v>
      </c>
      <c r="F28" s="23">
        <v>17337</v>
      </c>
      <c r="G28" s="23">
        <v>9931</v>
      </c>
    </row>
    <row r="29" spans="1:7" ht="14.25" thickTop="1">
      <c r="A29" s="6" t="s">
        <v>144</v>
      </c>
      <c r="B29" s="22">
        <v>177</v>
      </c>
      <c r="C29" s="22">
        <v>145</v>
      </c>
      <c r="D29" s="22">
        <v>157</v>
      </c>
      <c r="E29" s="22">
        <v>229</v>
      </c>
      <c r="F29" s="22">
        <v>216</v>
      </c>
      <c r="G29" s="22">
        <v>191</v>
      </c>
    </row>
    <row r="30" spans="1:7" ht="13.5">
      <c r="A30" s="6" t="s">
        <v>145</v>
      </c>
      <c r="B30" s="22">
        <v>180</v>
      </c>
      <c r="C30" s="22">
        <v>231</v>
      </c>
      <c r="D30" s="22">
        <v>215</v>
      </c>
      <c r="E30" s="22">
        <v>490</v>
      </c>
      <c r="F30" s="22">
        <v>191</v>
      </c>
      <c r="G30" s="22">
        <v>200</v>
      </c>
    </row>
    <row r="31" spans="1:7" ht="13.5">
      <c r="A31" s="6" t="s">
        <v>146</v>
      </c>
      <c r="B31" s="22">
        <v>183</v>
      </c>
      <c r="C31" s="22">
        <v>185</v>
      </c>
      <c r="D31" s="22">
        <v>147</v>
      </c>
      <c r="E31" s="22">
        <v>151</v>
      </c>
      <c r="F31" s="22">
        <v>170</v>
      </c>
      <c r="G31" s="22">
        <v>191</v>
      </c>
    </row>
    <row r="32" spans="1:7" ht="13.5">
      <c r="A32" s="6" t="s">
        <v>62</v>
      </c>
      <c r="B32" s="22">
        <v>31</v>
      </c>
      <c r="C32" s="22">
        <v>25</v>
      </c>
      <c r="D32" s="22">
        <v>38</v>
      </c>
      <c r="E32" s="22">
        <v>41</v>
      </c>
      <c r="F32" s="22">
        <v>90</v>
      </c>
      <c r="G32" s="22">
        <v>67</v>
      </c>
    </row>
    <row r="33" spans="1:7" ht="13.5">
      <c r="A33" s="6" t="s">
        <v>147</v>
      </c>
      <c r="B33" s="22">
        <v>573</v>
      </c>
      <c r="C33" s="22">
        <v>589</v>
      </c>
      <c r="D33" s="22">
        <v>634</v>
      </c>
      <c r="E33" s="22">
        <v>913</v>
      </c>
      <c r="F33" s="22">
        <v>668</v>
      </c>
      <c r="G33" s="22">
        <v>650</v>
      </c>
    </row>
    <row r="34" spans="1:7" ht="13.5">
      <c r="A34" s="6" t="s">
        <v>148</v>
      </c>
      <c r="B34" s="22">
        <v>31</v>
      </c>
      <c r="C34" s="22">
        <v>25</v>
      </c>
      <c r="D34" s="22">
        <v>29</v>
      </c>
      <c r="E34" s="22">
        <v>46</v>
      </c>
      <c r="F34" s="22">
        <v>51</v>
      </c>
      <c r="G34" s="22">
        <v>47</v>
      </c>
    </row>
    <row r="35" spans="1:7" ht="13.5">
      <c r="A35" s="6" t="s">
        <v>149</v>
      </c>
      <c r="B35" s="22">
        <v>38</v>
      </c>
      <c r="C35" s="22">
        <v>62</v>
      </c>
      <c r="D35" s="22"/>
      <c r="E35" s="22">
        <v>78</v>
      </c>
      <c r="F35" s="22"/>
      <c r="G35" s="22"/>
    </row>
    <row r="36" spans="1:7" ht="13.5">
      <c r="A36" s="6" t="s">
        <v>150</v>
      </c>
      <c r="B36" s="22">
        <v>48</v>
      </c>
      <c r="C36" s="22">
        <v>84</v>
      </c>
      <c r="D36" s="22">
        <v>51</v>
      </c>
      <c r="E36" s="22">
        <v>91</v>
      </c>
      <c r="F36" s="22">
        <v>209</v>
      </c>
      <c r="G36" s="22">
        <v>303</v>
      </c>
    </row>
    <row r="37" spans="1:7" ht="13.5">
      <c r="A37" s="6" t="s">
        <v>151</v>
      </c>
      <c r="B37" s="22">
        <v>25</v>
      </c>
      <c r="C37" s="22">
        <v>25</v>
      </c>
      <c r="D37" s="22">
        <v>17</v>
      </c>
      <c r="E37" s="22">
        <v>35</v>
      </c>
      <c r="F37" s="22"/>
      <c r="G37" s="22"/>
    </row>
    <row r="38" spans="1:7" ht="13.5">
      <c r="A38" s="6" t="s">
        <v>62</v>
      </c>
      <c r="B38" s="22">
        <v>19</v>
      </c>
      <c r="C38" s="22">
        <v>25</v>
      </c>
      <c r="D38" s="22">
        <v>36</v>
      </c>
      <c r="E38" s="22">
        <v>24</v>
      </c>
      <c r="F38" s="22">
        <v>100</v>
      </c>
      <c r="G38" s="22">
        <v>71</v>
      </c>
    </row>
    <row r="39" spans="1:7" ht="13.5">
      <c r="A39" s="6" t="s">
        <v>152</v>
      </c>
      <c r="B39" s="22">
        <v>163</v>
      </c>
      <c r="C39" s="22">
        <v>224</v>
      </c>
      <c r="D39" s="22">
        <v>223</v>
      </c>
      <c r="E39" s="22">
        <v>308</v>
      </c>
      <c r="F39" s="22">
        <v>485</v>
      </c>
      <c r="G39" s="22">
        <v>554</v>
      </c>
    </row>
    <row r="40" spans="1:7" ht="14.25" thickBot="1">
      <c r="A40" s="25" t="s">
        <v>153</v>
      </c>
      <c r="B40" s="23">
        <v>4437</v>
      </c>
      <c r="C40" s="23">
        <v>5258</v>
      </c>
      <c r="D40" s="23">
        <v>6362</v>
      </c>
      <c r="E40" s="23">
        <v>6656</v>
      </c>
      <c r="F40" s="23">
        <v>17521</v>
      </c>
      <c r="G40" s="23">
        <v>10027</v>
      </c>
    </row>
    <row r="41" spans="1:7" ht="14.25" thickTop="1">
      <c r="A41" s="6" t="s">
        <v>154</v>
      </c>
      <c r="B41" s="22"/>
      <c r="C41" s="22">
        <v>151</v>
      </c>
      <c r="D41" s="22"/>
      <c r="E41" s="22">
        <v>370</v>
      </c>
      <c r="F41" s="22"/>
      <c r="G41" s="22"/>
    </row>
    <row r="42" spans="1:7" ht="13.5">
      <c r="A42" s="6" t="s">
        <v>155</v>
      </c>
      <c r="B42" s="22"/>
      <c r="C42" s="22">
        <v>151</v>
      </c>
      <c r="D42" s="22"/>
      <c r="E42" s="22">
        <v>370</v>
      </c>
      <c r="F42" s="22"/>
      <c r="G42" s="22"/>
    </row>
    <row r="43" spans="1:7" ht="13.5">
      <c r="A43" s="7" t="s">
        <v>156</v>
      </c>
      <c r="B43" s="22">
        <v>4437</v>
      </c>
      <c r="C43" s="22">
        <v>5106</v>
      </c>
      <c r="D43" s="22">
        <v>7184</v>
      </c>
      <c r="E43" s="22">
        <v>6285</v>
      </c>
      <c r="F43" s="22">
        <v>17521</v>
      </c>
      <c r="G43" s="22">
        <v>10027</v>
      </c>
    </row>
    <row r="44" spans="1:7" ht="13.5">
      <c r="A44" s="7" t="s">
        <v>157</v>
      </c>
      <c r="B44" s="22">
        <v>1634</v>
      </c>
      <c r="C44" s="22">
        <v>2172</v>
      </c>
      <c r="D44" s="22">
        <v>2516</v>
      </c>
      <c r="E44" s="22">
        <v>2268</v>
      </c>
      <c r="F44" s="22">
        <v>7065</v>
      </c>
      <c r="G44" s="22">
        <v>4014</v>
      </c>
    </row>
    <row r="45" spans="1:7" ht="13.5">
      <c r="A45" s="7" t="s">
        <v>158</v>
      </c>
      <c r="B45" s="22">
        <v>538</v>
      </c>
      <c r="C45" s="22">
        <v>-350</v>
      </c>
      <c r="D45" s="22">
        <v>345</v>
      </c>
      <c r="E45" s="22">
        <v>97</v>
      </c>
      <c r="F45" s="22">
        <v>-27</v>
      </c>
      <c r="G45" s="22">
        <v>25</v>
      </c>
    </row>
    <row r="46" spans="1:7" ht="13.5">
      <c r="A46" s="7" t="s">
        <v>159</v>
      </c>
      <c r="B46" s="22">
        <v>2172</v>
      </c>
      <c r="C46" s="22">
        <v>1821</v>
      </c>
      <c r="D46" s="22">
        <v>2861</v>
      </c>
      <c r="E46" s="22">
        <v>2365</v>
      </c>
      <c r="F46" s="22">
        <v>7037</v>
      </c>
      <c r="G46" s="22">
        <v>4039</v>
      </c>
    </row>
    <row r="47" spans="1:7" ht="14.25" thickBot="1">
      <c r="A47" s="7" t="s">
        <v>160</v>
      </c>
      <c r="B47" s="22">
        <v>2264</v>
      </c>
      <c r="C47" s="22">
        <v>3285</v>
      </c>
      <c r="D47" s="22">
        <v>4322</v>
      </c>
      <c r="E47" s="22">
        <v>3920</v>
      </c>
      <c r="F47" s="22">
        <v>10483</v>
      </c>
      <c r="G47" s="22">
        <v>5987</v>
      </c>
    </row>
    <row r="48" spans="1:7" ht="14.25" thickTop="1">
      <c r="A48" s="8"/>
      <c r="B48" s="24"/>
      <c r="C48" s="24"/>
      <c r="D48" s="24"/>
      <c r="E48" s="24"/>
      <c r="F48" s="24"/>
      <c r="G48" s="24"/>
    </row>
    <row r="50" ht="13.5">
      <c r="A50" s="20" t="s">
        <v>119</v>
      </c>
    </row>
    <row r="51" ht="13.5">
      <c r="A51" s="20" t="s">
        <v>120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115</v>
      </c>
      <c r="B2" s="14">
        <v>5449</v>
      </c>
      <c r="C2" s="14"/>
      <c r="D2" s="14"/>
      <c r="E2" s="14"/>
      <c r="F2" s="14"/>
      <c r="G2" s="14"/>
    </row>
    <row r="3" spans="1:7" ht="14.25" thickBot="1">
      <c r="A3" s="11" t="s">
        <v>116</v>
      </c>
      <c r="B3" s="1" t="s">
        <v>117</v>
      </c>
      <c r="C3" s="1"/>
      <c r="D3" s="1"/>
      <c r="E3" s="1"/>
      <c r="F3" s="1"/>
      <c r="G3" s="1"/>
    </row>
    <row r="4" spans="1:7" ht="14.25" thickTop="1">
      <c r="A4" s="10" t="s">
        <v>32</v>
      </c>
      <c r="B4" s="15" t="str">
        <f>HYPERLINK("http://www.kabupro.jp/mark/20130627/S000DUKZ.htm","有価証券報告書")</f>
        <v>有価証券報告書</v>
      </c>
      <c r="C4" s="15" t="str">
        <f>HYPERLINK("http://www.kabupro.jp/mark/20130627/S000DUKZ.htm","有価証券報告書")</f>
        <v>有価証券報告書</v>
      </c>
      <c r="D4" s="15" t="str">
        <f>HYPERLINK("http://www.kabupro.jp/mark/20120628/S000BAJJ.htm","有価証券報告書")</f>
        <v>有価証券報告書</v>
      </c>
      <c r="E4" s="15" t="str">
        <f>HYPERLINK("http://www.kabupro.jp/mark/20110627/S0008O47.htm","有価証券報告書")</f>
        <v>有価証券報告書</v>
      </c>
      <c r="F4" s="15" t="str">
        <f>HYPERLINK("http://www.kabupro.jp/mark/20100628/S00063QB.htm","有価証券報告書")</f>
        <v>有価証券報告書</v>
      </c>
      <c r="G4" s="15" t="str">
        <f>HYPERLINK("http://www.kabupro.jp/mark/20090626/S0003DIB.htm","有価証券報告書")</f>
        <v>有価証券報告書</v>
      </c>
    </row>
    <row r="5" spans="1:7" ht="14.25" thickBot="1">
      <c r="A5" s="11" t="s">
        <v>33</v>
      </c>
      <c r="B5" s="1" t="s">
        <v>39</v>
      </c>
      <c r="C5" s="1" t="s">
        <v>39</v>
      </c>
      <c r="D5" s="1" t="s">
        <v>43</v>
      </c>
      <c r="E5" s="1" t="s">
        <v>45</v>
      </c>
      <c r="F5" s="1" t="s">
        <v>47</v>
      </c>
      <c r="G5" s="1" t="s">
        <v>49</v>
      </c>
    </row>
    <row r="6" spans="1:7" ht="15" thickBot="1" thickTop="1">
      <c r="A6" s="10" t="s">
        <v>34</v>
      </c>
      <c r="B6" s="18" t="s">
        <v>118</v>
      </c>
      <c r="C6" s="19"/>
      <c r="D6" s="19"/>
      <c r="E6" s="19"/>
      <c r="F6" s="19"/>
      <c r="G6" s="19"/>
    </row>
    <row r="7" spans="1:7" ht="14.25" thickTop="1">
      <c r="A7" s="12" t="s">
        <v>35</v>
      </c>
      <c r="B7" s="16" t="s">
        <v>40</v>
      </c>
      <c r="C7" s="16" t="s">
        <v>40</v>
      </c>
      <c r="D7" s="16" t="s">
        <v>40</v>
      </c>
      <c r="E7" s="16" t="s">
        <v>40</v>
      </c>
      <c r="F7" s="16" t="s">
        <v>40</v>
      </c>
      <c r="G7" s="16" t="s">
        <v>40</v>
      </c>
    </row>
    <row r="8" spans="1:7" ht="13.5">
      <c r="A8" s="13" t="s">
        <v>36</v>
      </c>
      <c r="B8" s="17"/>
      <c r="C8" s="17"/>
      <c r="D8" s="17"/>
      <c r="E8" s="17"/>
      <c r="F8" s="17"/>
      <c r="G8" s="17"/>
    </row>
    <row r="9" spans="1:7" ht="13.5">
      <c r="A9" s="13" t="s">
        <v>37</v>
      </c>
      <c r="B9" s="17" t="s">
        <v>41</v>
      </c>
      <c r="C9" s="17" t="s">
        <v>42</v>
      </c>
      <c r="D9" s="17" t="s">
        <v>44</v>
      </c>
      <c r="E9" s="17" t="s">
        <v>46</v>
      </c>
      <c r="F9" s="17" t="s">
        <v>48</v>
      </c>
      <c r="G9" s="17" t="s">
        <v>50</v>
      </c>
    </row>
    <row r="10" spans="1:7" ht="14.25" thickBot="1">
      <c r="A10" s="13" t="s">
        <v>38</v>
      </c>
      <c r="B10" s="17" t="s">
        <v>52</v>
      </c>
      <c r="C10" s="17" t="s">
        <v>52</v>
      </c>
      <c r="D10" s="17" t="s">
        <v>52</v>
      </c>
      <c r="E10" s="17" t="s">
        <v>52</v>
      </c>
      <c r="F10" s="17" t="s">
        <v>52</v>
      </c>
      <c r="G10" s="17" t="s">
        <v>52</v>
      </c>
    </row>
    <row r="11" spans="1:7" ht="14.25" thickTop="1">
      <c r="A11" s="9" t="s">
        <v>51</v>
      </c>
      <c r="B11" s="21">
        <v>30</v>
      </c>
      <c r="C11" s="21">
        <v>35</v>
      </c>
      <c r="D11" s="21">
        <v>42</v>
      </c>
      <c r="E11" s="21">
        <v>81</v>
      </c>
      <c r="F11" s="21">
        <v>82</v>
      </c>
      <c r="G11" s="21">
        <v>51</v>
      </c>
    </row>
    <row r="12" spans="1:7" ht="13.5">
      <c r="A12" s="2" t="s">
        <v>53</v>
      </c>
      <c r="B12" s="22">
        <v>18388</v>
      </c>
      <c r="C12" s="22">
        <v>21371</v>
      </c>
      <c r="D12" s="22">
        <v>18448</v>
      </c>
      <c r="E12" s="22">
        <v>14746</v>
      </c>
      <c r="F12" s="22">
        <v>16674</v>
      </c>
      <c r="G12" s="22">
        <v>32153</v>
      </c>
    </row>
    <row r="13" spans="1:7" ht="13.5">
      <c r="A13" s="2" t="s">
        <v>54</v>
      </c>
      <c r="B13" s="22">
        <v>3783</v>
      </c>
      <c r="C13" s="22">
        <v>3641</v>
      </c>
      <c r="D13" s="22">
        <v>3402</v>
      </c>
      <c r="E13" s="22">
        <v>1793</v>
      </c>
      <c r="F13" s="22">
        <v>2114</v>
      </c>
      <c r="G13" s="22">
        <v>1264</v>
      </c>
    </row>
    <row r="14" spans="1:7" ht="13.5">
      <c r="A14" s="2" t="s">
        <v>55</v>
      </c>
      <c r="B14" s="22">
        <v>477</v>
      </c>
      <c r="C14" s="22">
        <v>283</v>
      </c>
      <c r="D14" s="22">
        <v>275</v>
      </c>
      <c r="E14" s="22">
        <v>268</v>
      </c>
      <c r="F14" s="22">
        <v>101</v>
      </c>
      <c r="G14" s="22">
        <v>276</v>
      </c>
    </row>
    <row r="15" spans="1:7" ht="13.5">
      <c r="A15" s="2" t="s">
        <v>56</v>
      </c>
      <c r="B15" s="22">
        <v>4276</v>
      </c>
      <c r="C15" s="22">
        <v>5360</v>
      </c>
      <c r="D15" s="22">
        <v>4094</v>
      </c>
      <c r="E15" s="22">
        <v>3444</v>
      </c>
      <c r="F15" s="22">
        <v>4050</v>
      </c>
      <c r="G15" s="22"/>
    </row>
    <row r="16" spans="1:7" ht="13.5">
      <c r="A16" s="2" t="s">
        <v>57</v>
      </c>
      <c r="B16" s="22">
        <v>24</v>
      </c>
      <c r="C16" s="22">
        <v>21</v>
      </c>
      <c r="D16" s="22">
        <v>21</v>
      </c>
      <c r="E16" s="22">
        <v>22</v>
      </c>
      <c r="F16" s="22">
        <v>17</v>
      </c>
      <c r="G16" s="22">
        <v>24</v>
      </c>
    </row>
    <row r="17" spans="1:7" ht="13.5">
      <c r="A17" s="2" t="s">
        <v>58</v>
      </c>
      <c r="B17" s="22">
        <v>356</v>
      </c>
      <c r="C17" s="22">
        <v>390</v>
      </c>
      <c r="D17" s="22">
        <v>362</v>
      </c>
      <c r="E17" s="22">
        <v>705</v>
      </c>
      <c r="F17" s="22">
        <v>1025</v>
      </c>
      <c r="G17" s="22">
        <v>843</v>
      </c>
    </row>
    <row r="18" spans="1:7" ht="13.5">
      <c r="A18" s="2" t="s">
        <v>59</v>
      </c>
      <c r="B18" s="22">
        <v>420</v>
      </c>
      <c r="C18" s="22">
        <v>420</v>
      </c>
      <c r="D18" s="22">
        <v>420</v>
      </c>
      <c r="E18" s="22">
        <v>420</v>
      </c>
      <c r="F18" s="22">
        <v>420</v>
      </c>
      <c r="G18" s="22">
        <v>260</v>
      </c>
    </row>
    <row r="19" spans="1:7" ht="13.5">
      <c r="A19" s="2" t="s">
        <v>60</v>
      </c>
      <c r="B19" s="22">
        <v>79</v>
      </c>
      <c r="C19" s="22">
        <v>136</v>
      </c>
      <c r="D19" s="22">
        <v>80</v>
      </c>
      <c r="E19" s="22">
        <v>494</v>
      </c>
      <c r="F19" s="22">
        <v>93</v>
      </c>
      <c r="G19" s="22">
        <v>164</v>
      </c>
    </row>
    <row r="20" spans="1:7" ht="13.5">
      <c r="A20" s="2" t="s">
        <v>61</v>
      </c>
      <c r="B20" s="22">
        <v>50127</v>
      </c>
      <c r="C20" s="22">
        <v>44917</v>
      </c>
      <c r="D20" s="22">
        <v>56222</v>
      </c>
      <c r="E20" s="22">
        <v>53656</v>
      </c>
      <c r="F20" s="22">
        <v>50870</v>
      </c>
      <c r="G20" s="22">
        <v>26657</v>
      </c>
    </row>
    <row r="21" spans="1:7" ht="13.5">
      <c r="A21" s="2" t="s">
        <v>62</v>
      </c>
      <c r="B21" s="22">
        <v>5</v>
      </c>
      <c r="C21" s="22">
        <v>8</v>
      </c>
      <c r="D21" s="22">
        <v>10</v>
      </c>
      <c r="E21" s="22">
        <v>20</v>
      </c>
      <c r="F21" s="22">
        <v>24</v>
      </c>
      <c r="G21" s="22">
        <v>27</v>
      </c>
    </row>
    <row r="22" spans="1:7" ht="13.5">
      <c r="A22" s="2" t="s">
        <v>63</v>
      </c>
      <c r="B22" s="22">
        <v>77970</v>
      </c>
      <c r="C22" s="22">
        <v>76586</v>
      </c>
      <c r="D22" s="22">
        <v>83381</v>
      </c>
      <c r="E22" s="22">
        <v>75704</v>
      </c>
      <c r="F22" s="22">
        <v>75591</v>
      </c>
      <c r="G22" s="22">
        <v>67336</v>
      </c>
    </row>
    <row r="23" spans="1:7" ht="13.5">
      <c r="A23" s="3" t="s">
        <v>64</v>
      </c>
      <c r="B23" s="22">
        <v>12955</v>
      </c>
      <c r="C23" s="22">
        <v>12858</v>
      </c>
      <c r="D23" s="22">
        <v>12842</v>
      </c>
      <c r="E23" s="22">
        <v>13242</v>
      </c>
      <c r="F23" s="22">
        <v>12763</v>
      </c>
      <c r="G23" s="22">
        <v>12687</v>
      </c>
    </row>
    <row r="24" spans="1:7" ht="13.5">
      <c r="A24" s="4" t="s">
        <v>65</v>
      </c>
      <c r="B24" s="22">
        <v>-8910</v>
      </c>
      <c r="C24" s="22">
        <v>-8652</v>
      </c>
      <c r="D24" s="22">
        <v>-8379</v>
      </c>
      <c r="E24" s="22">
        <v>-8156</v>
      </c>
      <c r="F24" s="22">
        <v>-7872</v>
      </c>
      <c r="G24" s="22">
        <v>-7598</v>
      </c>
    </row>
    <row r="25" spans="1:7" ht="13.5">
      <c r="A25" s="4" t="s">
        <v>66</v>
      </c>
      <c r="B25" s="22">
        <v>4045</v>
      </c>
      <c r="C25" s="22">
        <v>4205</v>
      </c>
      <c r="D25" s="22">
        <v>4463</v>
      </c>
      <c r="E25" s="22">
        <v>5085</v>
      </c>
      <c r="F25" s="22">
        <v>4890</v>
      </c>
      <c r="G25" s="22">
        <v>5088</v>
      </c>
    </row>
    <row r="26" spans="1:7" ht="13.5">
      <c r="A26" s="3" t="s">
        <v>67</v>
      </c>
      <c r="B26" s="22">
        <v>3662</v>
      </c>
      <c r="C26" s="22">
        <v>3651</v>
      </c>
      <c r="D26" s="22">
        <v>3602</v>
      </c>
      <c r="E26" s="22">
        <v>3571</v>
      </c>
      <c r="F26" s="22">
        <v>3417</v>
      </c>
      <c r="G26" s="22">
        <v>3409</v>
      </c>
    </row>
    <row r="27" spans="1:7" ht="13.5">
      <c r="A27" s="4" t="s">
        <v>65</v>
      </c>
      <c r="B27" s="22">
        <v>-2865</v>
      </c>
      <c r="C27" s="22">
        <v>-2786</v>
      </c>
      <c r="D27" s="22">
        <v>-2691</v>
      </c>
      <c r="E27" s="22">
        <v>-2588</v>
      </c>
      <c r="F27" s="22">
        <v>-2494</v>
      </c>
      <c r="G27" s="22">
        <v>-2437</v>
      </c>
    </row>
    <row r="28" spans="1:7" ht="13.5">
      <c r="A28" s="4" t="s">
        <v>68</v>
      </c>
      <c r="B28" s="22">
        <v>797</v>
      </c>
      <c r="C28" s="22">
        <v>865</v>
      </c>
      <c r="D28" s="22">
        <v>911</v>
      </c>
      <c r="E28" s="22">
        <v>983</v>
      </c>
      <c r="F28" s="22">
        <v>923</v>
      </c>
      <c r="G28" s="22">
        <v>971</v>
      </c>
    </row>
    <row r="29" spans="1:7" ht="13.5">
      <c r="A29" s="3" t="s">
        <v>69</v>
      </c>
      <c r="B29" s="22">
        <v>46429</v>
      </c>
      <c r="C29" s="22">
        <v>45897</v>
      </c>
      <c r="D29" s="22">
        <v>45562</v>
      </c>
      <c r="E29" s="22">
        <v>45053</v>
      </c>
      <c r="F29" s="22">
        <v>42532</v>
      </c>
      <c r="G29" s="22">
        <v>42171</v>
      </c>
    </row>
    <row r="30" spans="1:7" ht="13.5">
      <c r="A30" s="4" t="s">
        <v>65</v>
      </c>
      <c r="B30" s="22">
        <v>-39717</v>
      </c>
      <c r="C30" s="22">
        <v>-38561</v>
      </c>
      <c r="D30" s="22">
        <v>-37111</v>
      </c>
      <c r="E30" s="22">
        <v>-35146</v>
      </c>
      <c r="F30" s="22">
        <v>-32946</v>
      </c>
      <c r="G30" s="22">
        <v>-31473</v>
      </c>
    </row>
    <row r="31" spans="1:7" ht="13.5">
      <c r="A31" s="4" t="s">
        <v>70</v>
      </c>
      <c r="B31" s="22">
        <v>6711</v>
      </c>
      <c r="C31" s="22">
        <v>7335</v>
      </c>
      <c r="D31" s="22">
        <v>8450</v>
      </c>
      <c r="E31" s="22">
        <v>9906</v>
      </c>
      <c r="F31" s="22">
        <v>9586</v>
      </c>
      <c r="G31" s="22">
        <v>10698</v>
      </c>
    </row>
    <row r="32" spans="1:7" ht="13.5">
      <c r="A32" s="3" t="s">
        <v>71</v>
      </c>
      <c r="B32" s="22">
        <v>156</v>
      </c>
      <c r="C32" s="22">
        <v>155</v>
      </c>
      <c r="D32" s="22">
        <v>160</v>
      </c>
      <c r="E32" s="22">
        <v>160</v>
      </c>
      <c r="F32" s="22">
        <v>161</v>
      </c>
      <c r="G32" s="22">
        <v>169</v>
      </c>
    </row>
    <row r="33" spans="1:7" ht="13.5">
      <c r="A33" s="4" t="s">
        <v>65</v>
      </c>
      <c r="B33" s="22">
        <v>-146</v>
      </c>
      <c r="C33" s="22">
        <v>-143</v>
      </c>
      <c r="D33" s="22">
        <v>-154</v>
      </c>
      <c r="E33" s="22">
        <v>-148</v>
      </c>
      <c r="F33" s="22">
        <v>-148</v>
      </c>
      <c r="G33" s="22">
        <v>-151</v>
      </c>
    </row>
    <row r="34" spans="1:7" ht="13.5">
      <c r="A34" s="4" t="s">
        <v>72</v>
      </c>
      <c r="B34" s="22">
        <v>10</v>
      </c>
      <c r="C34" s="22">
        <v>12</v>
      </c>
      <c r="D34" s="22">
        <v>5</v>
      </c>
      <c r="E34" s="22">
        <v>12</v>
      </c>
      <c r="F34" s="22">
        <v>13</v>
      </c>
      <c r="G34" s="22">
        <v>17</v>
      </c>
    </row>
    <row r="35" spans="1:7" ht="13.5">
      <c r="A35" s="3" t="s">
        <v>73</v>
      </c>
      <c r="B35" s="22">
        <v>5163</v>
      </c>
      <c r="C35" s="22">
        <v>5007</v>
      </c>
      <c r="D35" s="22">
        <v>4879</v>
      </c>
      <c r="E35" s="22">
        <v>4677</v>
      </c>
      <c r="F35" s="22">
        <v>4508</v>
      </c>
      <c r="G35" s="22">
        <v>4246</v>
      </c>
    </row>
    <row r="36" spans="1:7" ht="13.5">
      <c r="A36" s="4" t="s">
        <v>65</v>
      </c>
      <c r="B36" s="22">
        <v>-4603</v>
      </c>
      <c r="C36" s="22">
        <v>-4392</v>
      </c>
      <c r="D36" s="22">
        <v>-4218</v>
      </c>
      <c r="E36" s="22">
        <v>-3861</v>
      </c>
      <c r="F36" s="22">
        <v>-3628</v>
      </c>
      <c r="G36" s="22">
        <v>-3236</v>
      </c>
    </row>
    <row r="37" spans="1:7" ht="13.5">
      <c r="A37" s="4" t="s">
        <v>74</v>
      </c>
      <c r="B37" s="22">
        <v>559</v>
      </c>
      <c r="C37" s="22">
        <v>614</v>
      </c>
      <c r="D37" s="22">
        <v>660</v>
      </c>
      <c r="E37" s="22">
        <v>815</v>
      </c>
      <c r="F37" s="22">
        <v>880</v>
      </c>
      <c r="G37" s="22">
        <v>1009</v>
      </c>
    </row>
    <row r="38" spans="1:7" ht="13.5">
      <c r="A38" s="3" t="s">
        <v>75</v>
      </c>
      <c r="B38" s="22">
        <v>25876</v>
      </c>
      <c r="C38" s="22">
        <v>25876</v>
      </c>
      <c r="D38" s="22">
        <v>26028</v>
      </c>
      <c r="E38" s="22">
        <v>26790</v>
      </c>
      <c r="F38" s="22">
        <v>27152</v>
      </c>
      <c r="G38" s="22">
        <v>27152</v>
      </c>
    </row>
    <row r="39" spans="1:7" ht="13.5">
      <c r="A39" s="3" t="s">
        <v>76</v>
      </c>
      <c r="B39" s="22">
        <v>340</v>
      </c>
      <c r="C39" s="22">
        <v>299</v>
      </c>
      <c r="D39" s="22">
        <v>174</v>
      </c>
      <c r="E39" s="22">
        <v>371</v>
      </c>
      <c r="F39" s="22">
        <v>1306</v>
      </c>
      <c r="G39" s="22">
        <v>509</v>
      </c>
    </row>
    <row r="40" spans="1:7" ht="13.5">
      <c r="A40" s="3" t="s">
        <v>77</v>
      </c>
      <c r="B40" s="22">
        <v>38341</v>
      </c>
      <c r="C40" s="22">
        <v>39209</v>
      </c>
      <c r="D40" s="22">
        <v>40695</v>
      </c>
      <c r="E40" s="22">
        <v>43966</v>
      </c>
      <c r="F40" s="22">
        <v>44752</v>
      </c>
      <c r="G40" s="22">
        <v>45447</v>
      </c>
    </row>
    <row r="41" spans="1:7" ht="13.5">
      <c r="A41" s="3" t="s">
        <v>62</v>
      </c>
      <c r="B41" s="22">
        <v>6</v>
      </c>
      <c r="C41" s="22">
        <v>6</v>
      </c>
      <c r="D41" s="22">
        <v>6</v>
      </c>
      <c r="E41" s="22">
        <v>6</v>
      </c>
      <c r="F41" s="22">
        <v>6</v>
      </c>
      <c r="G41" s="22">
        <v>6</v>
      </c>
    </row>
    <row r="42" spans="1:7" ht="13.5">
      <c r="A42" s="3" t="s">
        <v>78</v>
      </c>
      <c r="B42" s="22">
        <v>6</v>
      </c>
      <c r="C42" s="22">
        <v>6</v>
      </c>
      <c r="D42" s="22">
        <v>6</v>
      </c>
      <c r="E42" s="22">
        <v>30</v>
      </c>
      <c r="F42" s="22">
        <v>76</v>
      </c>
      <c r="G42" s="22">
        <v>128</v>
      </c>
    </row>
    <row r="43" spans="1:7" ht="13.5">
      <c r="A43" s="3" t="s">
        <v>79</v>
      </c>
      <c r="B43" s="22">
        <v>1234</v>
      </c>
      <c r="C43" s="22">
        <v>1151</v>
      </c>
      <c r="D43" s="22">
        <v>1255</v>
      </c>
      <c r="E43" s="22">
        <v>1642</v>
      </c>
      <c r="F43" s="22">
        <v>1380</v>
      </c>
      <c r="G43" s="22">
        <v>1724</v>
      </c>
    </row>
    <row r="44" spans="1:7" ht="13.5">
      <c r="A44" s="3" t="s">
        <v>80</v>
      </c>
      <c r="B44" s="22">
        <v>5604</v>
      </c>
      <c r="C44" s="22">
        <v>5269</v>
      </c>
      <c r="D44" s="22">
        <v>5269</v>
      </c>
      <c r="E44" s="22">
        <v>5269</v>
      </c>
      <c r="F44" s="22">
        <v>5269</v>
      </c>
      <c r="G44" s="22">
        <v>5269</v>
      </c>
    </row>
    <row r="45" spans="1:7" ht="13.5">
      <c r="A45" s="3" t="s">
        <v>81</v>
      </c>
      <c r="B45" s="22">
        <v>5</v>
      </c>
      <c r="C45" s="22">
        <v>5</v>
      </c>
      <c r="D45" s="22">
        <v>5</v>
      </c>
      <c r="E45" s="22">
        <v>5</v>
      </c>
      <c r="F45" s="22">
        <v>20</v>
      </c>
      <c r="G45" s="22">
        <v>20</v>
      </c>
    </row>
    <row r="46" spans="1:7" ht="13.5">
      <c r="A46" s="3" t="s">
        <v>82</v>
      </c>
      <c r="B46" s="22">
        <v>10980</v>
      </c>
      <c r="C46" s="22">
        <v>11400</v>
      </c>
      <c r="D46" s="22">
        <v>1820</v>
      </c>
      <c r="E46" s="22">
        <v>2240</v>
      </c>
      <c r="F46" s="22">
        <v>2660</v>
      </c>
      <c r="G46" s="22">
        <v>1680</v>
      </c>
    </row>
    <row r="47" spans="1:7" ht="13.5">
      <c r="A47" s="3" t="s">
        <v>62</v>
      </c>
      <c r="B47" s="22">
        <v>430</v>
      </c>
      <c r="C47" s="22">
        <v>380</v>
      </c>
      <c r="D47" s="22">
        <v>410</v>
      </c>
      <c r="E47" s="22">
        <v>379</v>
      </c>
      <c r="F47" s="22">
        <v>415</v>
      </c>
      <c r="G47" s="22">
        <v>465</v>
      </c>
    </row>
    <row r="48" spans="1:7" ht="13.5">
      <c r="A48" s="3" t="s">
        <v>83</v>
      </c>
      <c r="B48" s="22">
        <v>-22</v>
      </c>
      <c r="C48" s="22">
        <v>-22</v>
      </c>
      <c r="D48" s="22">
        <v>-22</v>
      </c>
      <c r="E48" s="22">
        <v>-22</v>
      </c>
      <c r="F48" s="22">
        <v>-22</v>
      </c>
      <c r="G48" s="22">
        <v>-22</v>
      </c>
    </row>
    <row r="49" spans="1:7" ht="13.5">
      <c r="A49" s="3" t="s">
        <v>84</v>
      </c>
      <c r="B49" s="22">
        <v>18232</v>
      </c>
      <c r="C49" s="22">
        <v>18184</v>
      </c>
      <c r="D49" s="22">
        <v>8738</v>
      </c>
      <c r="E49" s="22">
        <v>9514</v>
      </c>
      <c r="F49" s="22">
        <v>9723</v>
      </c>
      <c r="G49" s="22">
        <v>9137</v>
      </c>
    </row>
    <row r="50" spans="1:7" ht="13.5">
      <c r="A50" s="2" t="s">
        <v>85</v>
      </c>
      <c r="B50" s="22">
        <v>56579</v>
      </c>
      <c r="C50" s="22">
        <v>57400</v>
      </c>
      <c r="D50" s="22">
        <v>49440</v>
      </c>
      <c r="E50" s="22">
        <v>53511</v>
      </c>
      <c r="F50" s="22">
        <v>54552</v>
      </c>
      <c r="G50" s="22">
        <v>54713</v>
      </c>
    </row>
    <row r="51" spans="1:7" ht="14.25" thickBot="1">
      <c r="A51" s="5" t="s">
        <v>86</v>
      </c>
      <c r="B51" s="23">
        <v>134550</v>
      </c>
      <c r="C51" s="23">
        <v>133986</v>
      </c>
      <c r="D51" s="23">
        <v>132821</v>
      </c>
      <c r="E51" s="23">
        <v>129216</v>
      </c>
      <c r="F51" s="23">
        <v>130144</v>
      </c>
      <c r="G51" s="23">
        <v>122050</v>
      </c>
    </row>
    <row r="52" spans="1:7" ht="14.25" thickTop="1">
      <c r="A52" s="2" t="s">
        <v>87</v>
      </c>
      <c r="B52" s="22">
        <v>8488</v>
      </c>
      <c r="C52" s="22">
        <v>8614</v>
      </c>
      <c r="D52" s="22">
        <v>5927</v>
      </c>
      <c r="E52" s="22">
        <v>5705</v>
      </c>
      <c r="F52" s="22">
        <v>5122</v>
      </c>
      <c r="G52" s="22">
        <v>12594</v>
      </c>
    </row>
    <row r="53" spans="1:7" ht="13.5">
      <c r="A53" s="2" t="s">
        <v>88</v>
      </c>
      <c r="B53" s="22">
        <v>1179</v>
      </c>
      <c r="C53" s="22">
        <v>1374</v>
      </c>
      <c r="D53" s="22">
        <v>671</v>
      </c>
      <c r="E53" s="22">
        <v>445</v>
      </c>
      <c r="F53" s="22">
        <v>753</v>
      </c>
      <c r="G53" s="22">
        <v>1135</v>
      </c>
    </row>
    <row r="54" spans="1:7" ht="13.5">
      <c r="A54" s="2" t="s">
        <v>89</v>
      </c>
      <c r="B54" s="22">
        <v>991</v>
      </c>
      <c r="C54" s="22">
        <v>970</v>
      </c>
      <c r="D54" s="22">
        <v>1439</v>
      </c>
      <c r="E54" s="22">
        <v>986</v>
      </c>
      <c r="F54" s="22">
        <v>5102</v>
      </c>
      <c r="G54" s="22">
        <v>2066</v>
      </c>
    </row>
    <row r="55" spans="1:7" ht="13.5">
      <c r="A55" s="2" t="s">
        <v>90</v>
      </c>
      <c r="B55" s="22">
        <v>172</v>
      </c>
      <c r="C55" s="22">
        <v>54</v>
      </c>
      <c r="D55" s="22">
        <v>40</v>
      </c>
      <c r="E55" s="22"/>
      <c r="F55" s="22">
        <v>584</v>
      </c>
      <c r="G55" s="22"/>
    </row>
    <row r="56" spans="1:7" ht="13.5">
      <c r="A56" s="2" t="s">
        <v>91</v>
      </c>
      <c r="B56" s="22">
        <v>10984</v>
      </c>
      <c r="C56" s="22">
        <v>10532</v>
      </c>
      <c r="D56" s="22">
        <v>12029</v>
      </c>
      <c r="E56" s="22">
        <v>12544</v>
      </c>
      <c r="F56" s="22">
        <v>11708</v>
      </c>
      <c r="G56" s="22">
        <v>7426</v>
      </c>
    </row>
    <row r="57" spans="1:7" ht="13.5">
      <c r="A57" s="2" t="s">
        <v>92</v>
      </c>
      <c r="B57" s="22">
        <v>917</v>
      </c>
      <c r="C57" s="22">
        <v>1136</v>
      </c>
      <c r="D57" s="22">
        <v>1093</v>
      </c>
      <c r="E57" s="22">
        <v>954</v>
      </c>
      <c r="F57" s="22">
        <v>935</v>
      </c>
      <c r="G57" s="22">
        <v>918</v>
      </c>
    </row>
    <row r="58" spans="1:7" ht="13.5">
      <c r="A58" s="2" t="s">
        <v>62</v>
      </c>
      <c r="B58" s="22">
        <v>379</v>
      </c>
      <c r="C58" s="22">
        <v>402</v>
      </c>
      <c r="D58" s="22">
        <v>20</v>
      </c>
      <c r="E58" s="22">
        <v>257</v>
      </c>
      <c r="F58" s="22">
        <v>79</v>
      </c>
      <c r="G58" s="22">
        <v>36</v>
      </c>
    </row>
    <row r="59" spans="1:7" ht="13.5">
      <c r="A59" s="2" t="s">
        <v>93</v>
      </c>
      <c r="B59" s="22">
        <v>23113</v>
      </c>
      <c r="C59" s="22">
        <v>23085</v>
      </c>
      <c r="D59" s="22">
        <v>21988</v>
      </c>
      <c r="E59" s="22">
        <v>21654</v>
      </c>
      <c r="F59" s="22">
        <v>25157</v>
      </c>
      <c r="G59" s="22">
        <v>25055</v>
      </c>
    </row>
    <row r="60" spans="1:7" ht="13.5">
      <c r="A60" s="2" t="s">
        <v>94</v>
      </c>
      <c r="B60" s="22">
        <v>2185</v>
      </c>
      <c r="C60" s="22">
        <v>1652</v>
      </c>
      <c r="D60" s="22">
        <v>2030</v>
      </c>
      <c r="E60" s="22">
        <v>2181</v>
      </c>
      <c r="F60" s="22">
        <v>2296</v>
      </c>
      <c r="G60" s="22">
        <v>2277</v>
      </c>
    </row>
    <row r="61" spans="1:7" ht="13.5">
      <c r="A61" s="2" t="s">
        <v>95</v>
      </c>
      <c r="B61" s="22">
        <v>1218</v>
      </c>
      <c r="C61" s="22">
        <v>1230</v>
      </c>
      <c r="D61" s="22">
        <v>1261</v>
      </c>
      <c r="E61" s="22">
        <v>1338</v>
      </c>
      <c r="F61" s="22">
        <v>1344</v>
      </c>
      <c r="G61" s="22">
        <v>1328</v>
      </c>
    </row>
    <row r="62" spans="1:7" ht="13.5">
      <c r="A62" s="2" t="s">
        <v>96</v>
      </c>
      <c r="B62" s="22">
        <v>142</v>
      </c>
      <c r="C62" s="22">
        <v>126</v>
      </c>
      <c r="D62" s="22">
        <v>96</v>
      </c>
      <c r="E62" s="22">
        <v>86</v>
      </c>
      <c r="F62" s="22">
        <v>94</v>
      </c>
      <c r="G62" s="22">
        <v>133</v>
      </c>
    </row>
    <row r="63" spans="1:7" ht="13.5">
      <c r="A63" s="2" t="s">
        <v>62</v>
      </c>
      <c r="B63" s="22">
        <v>57</v>
      </c>
      <c r="C63" s="22">
        <v>259</v>
      </c>
      <c r="D63" s="22">
        <v>260</v>
      </c>
      <c r="E63" s="22">
        <v>41</v>
      </c>
      <c r="F63" s="22">
        <v>85</v>
      </c>
      <c r="G63" s="22">
        <v>87</v>
      </c>
    </row>
    <row r="64" spans="1:7" ht="13.5">
      <c r="A64" s="2" t="s">
        <v>97</v>
      </c>
      <c r="B64" s="22">
        <v>3603</v>
      </c>
      <c r="C64" s="22">
        <v>3268</v>
      </c>
      <c r="D64" s="22">
        <v>3648</v>
      </c>
      <c r="E64" s="22">
        <v>3648</v>
      </c>
      <c r="F64" s="22">
        <v>3821</v>
      </c>
      <c r="G64" s="22">
        <v>3826</v>
      </c>
    </row>
    <row r="65" spans="1:7" ht="14.25" thickBot="1">
      <c r="A65" s="5" t="s">
        <v>98</v>
      </c>
      <c r="B65" s="23">
        <v>26717</v>
      </c>
      <c r="C65" s="23">
        <v>26354</v>
      </c>
      <c r="D65" s="23">
        <v>25637</v>
      </c>
      <c r="E65" s="23">
        <v>25302</v>
      </c>
      <c r="F65" s="23">
        <v>28978</v>
      </c>
      <c r="G65" s="23">
        <v>28882</v>
      </c>
    </row>
    <row r="66" spans="1:7" ht="14.25" thickTop="1">
      <c r="A66" s="2" t="s">
        <v>99</v>
      </c>
      <c r="B66" s="22">
        <v>8769</v>
      </c>
      <c r="C66" s="22">
        <v>8769</v>
      </c>
      <c r="D66" s="22">
        <v>8769</v>
      </c>
      <c r="E66" s="22">
        <v>8769</v>
      </c>
      <c r="F66" s="22">
        <v>8769</v>
      </c>
      <c r="G66" s="22">
        <v>8769</v>
      </c>
    </row>
    <row r="67" spans="1:7" ht="13.5">
      <c r="A67" s="3" t="s">
        <v>100</v>
      </c>
      <c r="B67" s="22">
        <v>11771</v>
      </c>
      <c r="C67" s="22">
        <v>11771</v>
      </c>
      <c r="D67" s="22">
        <v>11771</v>
      </c>
      <c r="E67" s="22">
        <v>11771</v>
      </c>
      <c r="F67" s="22">
        <v>11771</v>
      </c>
      <c r="G67" s="22">
        <v>11771</v>
      </c>
    </row>
    <row r="68" spans="1:7" ht="13.5">
      <c r="A68" s="3" t="s">
        <v>101</v>
      </c>
      <c r="B68" s="22">
        <v>11771</v>
      </c>
      <c r="C68" s="22">
        <v>11771</v>
      </c>
      <c r="D68" s="22">
        <v>11771</v>
      </c>
      <c r="E68" s="22">
        <v>11771</v>
      </c>
      <c r="F68" s="22">
        <v>11771</v>
      </c>
      <c r="G68" s="22">
        <v>11771</v>
      </c>
    </row>
    <row r="69" spans="1:7" ht="13.5">
      <c r="A69" s="3" t="s">
        <v>102</v>
      </c>
      <c r="B69" s="22">
        <v>527</v>
      </c>
      <c r="C69" s="22">
        <v>527</v>
      </c>
      <c r="D69" s="22">
        <v>527</v>
      </c>
      <c r="E69" s="22">
        <v>527</v>
      </c>
      <c r="F69" s="22">
        <v>527</v>
      </c>
      <c r="G69" s="22">
        <v>527</v>
      </c>
    </row>
    <row r="70" spans="1:7" ht="13.5">
      <c r="A70" s="4" t="s">
        <v>103</v>
      </c>
      <c r="B70" s="22">
        <v>44</v>
      </c>
      <c r="C70" s="22">
        <v>57</v>
      </c>
      <c r="D70" s="22">
        <v>67</v>
      </c>
      <c r="E70" s="22">
        <v>4</v>
      </c>
      <c r="F70" s="22">
        <v>9</v>
      </c>
      <c r="G70" s="22">
        <v>15</v>
      </c>
    </row>
    <row r="71" spans="1:7" ht="13.5">
      <c r="A71" s="4" t="s">
        <v>104</v>
      </c>
      <c r="B71" s="22">
        <v>4323</v>
      </c>
      <c r="C71" s="22">
        <v>4364</v>
      </c>
      <c r="D71" s="22">
        <v>4062</v>
      </c>
      <c r="E71" s="22">
        <v>4102</v>
      </c>
      <c r="F71" s="22">
        <v>4154</v>
      </c>
      <c r="G71" s="22">
        <v>4210</v>
      </c>
    </row>
    <row r="72" spans="1:7" ht="13.5">
      <c r="A72" s="4" t="s">
        <v>105</v>
      </c>
      <c r="B72" s="22">
        <v>35300</v>
      </c>
      <c r="C72" s="22">
        <v>35300</v>
      </c>
      <c r="D72" s="22">
        <v>35300</v>
      </c>
      <c r="E72" s="22">
        <v>35300</v>
      </c>
      <c r="F72" s="22">
        <v>35300</v>
      </c>
      <c r="G72" s="22">
        <v>35300</v>
      </c>
    </row>
    <row r="73" spans="1:7" ht="13.5">
      <c r="A73" s="4" t="s">
        <v>106</v>
      </c>
      <c r="B73" s="22">
        <v>51177</v>
      </c>
      <c r="C73" s="22">
        <v>49550</v>
      </c>
      <c r="D73" s="22">
        <v>47369</v>
      </c>
      <c r="E73" s="22">
        <v>43894</v>
      </c>
      <c r="F73" s="22">
        <v>41238</v>
      </c>
      <c r="G73" s="22">
        <v>32038</v>
      </c>
    </row>
    <row r="74" spans="1:7" ht="13.5">
      <c r="A74" s="4" t="s">
        <v>107</v>
      </c>
      <c r="B74" s="22">
        <v>90845</v>
      </c>
      <c r="C74" s="22">
        <v>89272</v>
      </c>
      <c r="D74" s="22">
        <v>86799</v>
      </c>
      <c r="E74" s="22">
        <v>83301</v>
      </c>
      <c r="F74" s="22">
        <v>80702</v>
      </c>
      <c r="G74" s="22">
        <v>71565</v>
      </c>
    </row>
    <row r="75" spans="1:7" ht="13.5">
      <c r="A75" s="3" t="s">
        <v>108</v>
      </c>
      <c r="B75" s="22">
        <v>91373</v>
      </c>
      <c r="C75" s="22">
        <v>89799</v>
      </c>
      <c r="D75" s="22">
        <v>87326</v>
      </c>
      <c r="E75" s="22">
        <v>83829</v>
      </c>
      <c r="F75" s="22">
        <v>81229</v>
      </c>
      <c r="G75" s="22">
        <v>72092</v>
      </c>
    </row>
    <row r="76" spans="1:7" ht="13.5">
      <c r="A76" s="2" t="s">
        <v>109</v>
      </c>
      <c r="B76" s="22">
        <v>-4528</v>
      </c>
      <c r="C76" s="22">
        <v>-3102</v>
      </c>
      <c r="D76" s="22">
        <v>-1082</v>
      </c>
      <c r="E76" s="22">
        <v>-1081</v>
      </c>
      <c r="F76" s="22">
        <v>-1071</v>
      </c>
      <c r="G76" s="22">
        <v>-128</v>
      </c>
    </row>
    <row r="77" spans="1:7" ht="13.5">
      <c r="A77" s="2" t="s">
        <v>110</v>
      </c>
      <c r="B77" s="22">
        <v>107386</v>
      </c>
      <c r="C77" s="22">
        <v>107238</v>
      </c>
      <c r="D77" s="22">
        <v>106784</v>
      </c>
      <c r="E77" s="22">
        <v>103288</v>
      </c>
      <c r="F77" s="22">
        <v>100698</v>
      </c>
      <c r="G77" s="22">
        <v>92505</v>
      </c>
    </row>
    <row r="78" spans="1:7" ht="13.5">
      <c r="A78" s="2" t="s">
        <v>111</v>
      </c>
      <c r="B78" s="22">
        <v>447</v>
      </c>
      <c r="C78" s="22">
        <v>394</v>
      </c>
      <c r="D78" s="22">
        <v>399</v>
      </c>
      <c r="E78" s="22">
        <v>624</v>
      </c>
      <c r="F78" s="22">
        <v>466</v>
      </c>
      <c r="G78" s="22">
        <v>663</v>
      </c>
    </row>
    <row r="79" spans="1:7" ht="13.5">
      <c r="A79" s="2" t="s">
        <v>112</v>
      </c>
      <c r="B79" s="22">
        <v>447</v>
      </c>
      <c r="C79" s="22">
        <v>394</v>
      </c>
      <c r="D79" s="22">
        <v>399</v>
      </c>
      <c r="E79" s="22">
        <v>624</v>
      </c>
      <c r="F79" s="22">
        <v>466</v>
      </c>
      <c r="G79" s="22">
        <v>663</v>
      </c>
    </row>
    <row r="80" spans="1:7" ht="13.5">
      <c r="A80" s="6" t="s">
        <v>113</v>
      </c>
      <c r="B80" s="22">
        <v>107833</v>
      </c>
      <c r="C80" s="22">
        <v>107632</v>
      </c>
      <c r="D80" s="22">
        <v>107183</v>
      </c>
      <c r="E80" s="22">
        <v>103913</v>
      </c>
      <c r="F80" s="22">
        <v>101165</v>
      </c>
      <c r="G80" s="22">
        <v>93168</v>
      </c>
    </row>
    <row r="81" spans="1:7" ht="14.25" thickBot="1">
      <c r="A81" s="7" t="s">
        <v>114</v>
      </c>
      <c r="B81" s="22">
        <v>134550</v>
      </c>
      <c r="C81" s="22">
        <v>133986</v>
      </c>
      <c r="D81" s="22">
        <v>132821</v>
      </c>
      <c r="E81" s="22">
        <v>129216</v>
      </c>
      <c r="F81" s="22">
        <v>130144</v>
      </c>
      <c r="G81" s="22">
        <v>122050</v>
      </c>
    </row>
    <row r="82" spans="1:7" ht="14.25" thickTop="1">
      <c r="A82" s="8"/>
      <c r="B82" s="24"/>
      <c r="C82" s="24"/>
      <c r="D82" s="24"/>
      <c r="E82" s="24"/>
      <c r="F82" s="24"/>
      <c r="G82" s="24"/>
    </row>
    <row r="84" ht="13.5">
      <c r="A84" s="20" t="s">
        <v>119</v>
      </c>
    </row>
    <row r="85" ht="13.5">
      <c r="A85" s="20" t="s">
        <v>120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2014-02-14T17:11:02Z</dcterms:created>
  <dcterms:modified xsi:type="dcterms:W3CDTF">2014-02-14T17:11:08Z</dcterms:modified>
  <cp:category/>
  <cp:version/>
  <cp:contentType/>
  <cp:contentStatus/>
</cp:coreProperties>
</file>