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<sst xmlns="http://schemas.openxmlformats.org/spreadsheetml/2006/main" count="614" uniqueCount="240">
  <si>
    <t>支払手形及び買掛金</t>
  </si>
  <si>
    <t>為替換算調整勘定</t>
  </si>
  <si>
    <t>少数株主持分</t>
  </si>
  <si>
    <t>連結・貸借対照表</t>
  </si>
  <si>
    <t>累積四半期</t>
  </si>
  <si>
    <t>2012/04/01</t>
  </si>
  <si>
    <t>製品不具合対策費用</t>
  </si>
  <si>
    <t>特別退職金</t>
  </si>
  <si>
    <t>貸倒引当金の増減額（△は減少）</t>
  </si>
  <si>
    <t>退職給付引当金の増減額（△は減少）</t>
  </si>
  <si>
    <t>受取利息及び受取配当金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</si>
  <si>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</si>
  <si>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</si>
  <si>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</si>
  <si>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</si>
  <si>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</si>
  <si>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</si>
  <si>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</si>
  <si>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</si>
  <si>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</si>
  <si>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</si>
  <si>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</si>
  <si>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連結の範囲の変更を伴う子会社株式の取得による収入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</si>
  <si>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</si>
  <si>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</si>
  <si>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</si>
  <si>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</si>
  <si>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</si>
  <si>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</si>
  <si>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</si>
  <si>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</si>
  <si>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</si>
  <si>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</si>
  <si>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</si>
  <si>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</si>
  <si>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関係会社株式売却損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</si>
  <si>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</si>
  <si>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</si>
  <si>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</si>
  <si>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</si>
  <si>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</si>
  <si>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</si>
  <si>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</si>
  <si>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</si>
  <si>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</si>
  <si>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</si>
  <si>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2012/06/28</t>
  </si>
  <si>
    <t>通期</t>
  </si>
  <si>
    <t>2012/03/31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</si>
  <si>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</si>
  <si>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</si>
  <si>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</si>
  <si>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</si>
  <si>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</si>
  <si>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</si>
  <si>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</si>
  <si>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</si>
  <si>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</si>
  <si>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</si>
  <si>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</si>
  <si>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</si>
  <si>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</si>
  <si>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</si>
  <si>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</si>
  <si>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</si>
  <si>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</si>
  <si>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</si>
  <si>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</si>
  <si>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</si>
  <si>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</si>
  <si>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</si>
  <si>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</si>
  <si>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</si>
  <si>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</si>
  <si>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</si>
  <si>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</si>
  <si>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</si>
  <si>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</si>
  <si>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</si>
  <si>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</si>
  <si>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</si>
  <si>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</si>
  <si>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</si>
  <si>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</si>
  <si>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</si>
  <si>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借地権</t>
  </si>
  <si>
    <t>鉱業権</t>
  </si>
  <si>
    <t>ソフトウエア</t>
  </si>
  <si>
    <t>その他</t>
  </si>
  <si>
    <t>無形固定資産</t>
  </si>
  <si>
    <t>投資有価証券</t>
  </si>
  <si>
    <t>関係会社株式</t>
  </si>
  <si>
    <t>長期貸付金</t>
  </si>
  <si>
    <t>従業員に対する長期貸付金</t>
  </si>
  <si>
    <t>関係会社長期貸付金</t>
  </si>
  <si>
    <t>破産更生債権等</t>
  </si>
  <si>
    <t>長期前払費用</t>
  </si>
  <si>
    <t>投資損失引当金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</si>
  <si>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</si>
  <si>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</si>
  <si>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</si>
  <si>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</si>
  <si>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</si>
  <si>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</si>
  <si>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</si>
  <si>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</si>
  <si>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</si>
  <si>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</si>
  <si>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</si>
  <si>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</si>
  <si>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</si>
  <si>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前受金</t>
  </si>
  <si>
    <t>預り金</t>
  </si>
  <si>
    <t>その他</t>
  </si>
  <si>
    <t>流動負債</t>
  </si>
  <si>
    <t>社債</t>
  </si>
  <si>
    <t>長期借入金</t>
  </si>
  <si>
    <t>リース債務</t>
  </si>
  <si>
    <t>退職給付引当金</t>
  </si>
  <si>
    <t>退職給付引当金</t>
  </si>
  <si>
    <t>固定負債</t>
  </si>
  <si>
    <t>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</si>
  <si>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</si>
  <si>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</si>
  <si>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</si>
  <si>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</si>
  <si>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</si>
  <si>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</si>
  <si>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</si>
  <si>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</si>
  <si>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</si>
  <si>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</si>
  <si>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</si>
  <si>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土地再評価差額金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</si>
  <si>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</si>
  <si>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</si>
  <si>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</si>
  <si>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</si>
  <si>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</si>
  <si>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</si>
  <si>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</si>
  <si>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日本軽金属株式会社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</si>
  <si>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</si>
  <si>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</si>
  <si>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</si>
  <si>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</si>
  <si>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</si>
  <si>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</si>
  <si>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</si>
  <si>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</si>
  <si>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</si>
  <si>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</si>
  <si>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製品期首たな卸高</t>
  </si>
  <si>
    <t>当期製品製造原価</t>
  </si>
  <si>
    <t>当期製品仕入高</t>
  </si>
  <si>
    <t>合計</t>
  </si>
  <si>
    <t>他勘定振替高</t>
  </si>
  <si>
    <t>製品期末たな卸高</t>
  </si>
  <si>
    <t>製品売上原価</t>
  </si>
  <si>
    <t>売上総利益</t>
  </si>
  <si>
    <t>荷造及び発送費</t>
  </si>
  <si>
    <t>販売手数料</t>
  </si>
  <si>
    <t>広告宣伝費</t>
  </si>
  <si>
    <t>役員報酬</t>
  </si>
  <si>
    <t>給料及び手当</t>
  </si>
  <si>
    <t>賞与</t>
  </si>
  <si>
    <t>福利厚生費</t>
  </si>
  <si>
    <t>（うち退職給付費用）</t>
  </si>
  <si>
    <t>減価償却費</t>
  </si>
  <si>
    <t>租税公課</t>
  </si>
  <si>
    <t>研究開発費</t>
  </si>
  <si>
    <t>賃借料</t>
  </si>
  <si>
    <t>販売費・一般管理費</t>
  </si>
  <si>
    <t>営業利益</t>
  </si>
  <si>
    <t>受取利息</t>
  </si>
  <si>
    <t>受取配当金</t>
  </si>
  <si>
    <t>受取賃貸料</t>
  </si>
  <si>
    <t>受取技術料</t>
  </si>
  <si>
    <t>その他</t>
  </si>
  <si>
    <t>営業外収益</t>
  </si>
  <si>
    <t>支払利息</t>
  </si>
  <si>
    <t>過年度退職給付費用</t>
  </si>
  <si>
    <t>賃貸費用</t>
  </si>
  <si>
    <t>営業外費用</t>
  </si>
  <si>
    <t>経常利益</t>
  </si>
  <si>
    <t>関係会社株式売却益</t>
  </si>
  <si>
    <t>関係会社株式売却益</t>
  </si>
  <si>
    <t>投資損失引当金戻入額</t>
  </si>
  <si>
    <t>特別利益</t>
  </si>
  <si>
    <t>特別利益</t>
  </si>
  <si>
    <t>投資有価証券評価損</t>
  </si>
  <si>
    <t>固定資産撤去費</t>
  </si>
  <si>
    <t>固定資産除却損</t>
  </si>
  <si>
    <t>関係会社株式評価損</t>
  </si>
  <si>
    <t>減損損失</t>
  </si>
  <si>
    <t>資産除去債務会計基準の適用に伴う影響額</t>
  </si>
  <si>
    <t>投資損失引当金繰入額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</si>
  <si>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</si>
  <si>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</si>
  <si>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</si>
  <si>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</si>
  <si>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</si>
  <si>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</si>
  <si>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</si>
  <si>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</si>
  <si>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2013/02/14</t>
  </si>
  <si>
    <t>四半期</t>
  </si>
  <si>
    <t>2012/12/31</t>
  </si>
  <si>
    <t>2012/11/06</t>
  </si>
  <si>
    <t>2012/09/30</t>
  </si>
  <si>
    <t>2012/08/03</t>
  </si>
  <si>
    <t>2012/06/30</t>
  </si>
  <si>
    <t>2012/02/03</t>
  </si>
  <si>
    <t>2011/12/31</t>
  </si>
  <si>
    <t>2011/11/04</t>
  </si>
  <si>
    <t>2011/09/30</t>
  </si>
  <si>
    <t>2011/08/05</t>
  </si>
  <si>
    <t>2011/06/30</t>
  </si>
  <si>
    <t>2011/02/04</t>
  </si>
  <si>
    <t>2010/12/31</t>
  </si>
  <si>
    <t>2010/11/09</t>
  </si>
  <si>
    <t>2010/09/30</t>
  </si>
  <si>
    <t>2010/08/06</t>
  </si>
  <si>
    <t>2010/06/30</t>
  </si>
  <si>
    <t>2010/02/05</t>
  </si>
  <si>
    <t>2009/12/31</t>
  </si>
  <si>
    <t>2009/11/06</t>
  </si>
  <si>
    <t>2009/09/30</t>
  </si>
  <si>
    <t>2009/08/07</t>
  </si>
  <si>
    <t>2009/06/30</t>
  </si>
  <si>
    <t>2009/02/13</t>
  </si>
  <si>
    <t>2008/12/31</t>
  </si>
  <si>
    <t>2008/11/14</t>
  </si>
  <si>
    <t>2008/09/30</t>
  </si>
  <si>
    <t>2008/08/08</t>
  </si>
  <si>
    <t>2008/06/30</t>
  </si>
  <si>
    <t>受取手形及び営業未収入金</t>
  </si>
  <si>
    <t>建物及び構築物（純額）</t>
  </si>
  <si>
    <t>機械装置及び運搬具（純額）</t>
  </si>
  <si>
    <t>のれん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</si>
</sst>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139</v>
      </c>
      <c r="B2" s="14">
        <v>5701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39</v>
      </c>
      <c r="B4" s="15" t="str">
        <f>HYPERLINK("http://www.kabupro.jp/mark/20130214/S000CQI3.htm","四半期報告書")</f>
        <v>四半期報告書</v>
      </c>
      <c r="C4" s="15" t="str">
        <f>HYPERLINK("http://www.kabupro.jp/mark/20121106/S000C5NL.htm","四半期報告書")</f>
        <v>四半期報告書</v>
      </c>
      <c r="D4" s="15" t="str">
        <f>HYPERLINK("http://www.kabupro.jp/mark/20120803/S000BK9I.htm","四半期報告書")</f>
        <v>四半期報告書</v>
      </c>
      <c r="E4" s="15" t="str">
        <f>HYPERLINK("http://www.kabupro.jp/mark/20120628/S000B73K.htm","有価証券報告書")</f>
        <v>有価証券報告書</v>
      </c>
      <c r="F4" s="15" t="str">
        <f>HYPERLINK("http://www.kabupro.jp/mark/20130214/S000CQI3.htm","四半期報告書")</f>
        <v>四半期報告書</v>
      </c>
      <c r="G4" s="15" t="str">
        <f>HYPERLINK("http://www.kabupro.jp/mark/20121106/S000C5NL.htm","四半期報告書")</f>
        <v>四半期報告書</v>
      </c>
      <c r="H4" s="15" t="str">
        <f>HYPERLINK("http://www.kabupro.jp/mark/20120803/S000BK9I.htm","四半期報告書")</f>
        <v>四半期報告書</v>
      </c>
      <c r="I4" s="15" t="str">
        <f>HYPERLINK("http://www.kabupro.jp/mark/20120628/S000B73K.htm","有価証券報告書")</f>
        <v>有価証券報告書</v>
      </c>
      <c r="J4" s="15" t="str">
        <f>HYPERLINK("http://www.kabupro.jp/mark/20120203/S000A69Y.htm","四半期報告書")</f>
        <v>四半期報告書</v>
      </c>
      <c r="K4" s="15" t="str">
        <f>HYPERLINK("http://www.kabupro.jp/mark/20111104/S0009L6Q.htm","四半期報告書")</f>
        <v>四半期報告書</v>
      </c>
      <c r="L4" s="15" t="str">
        <f>HYPERLINK("http://www.kabupro.jp/mark/20110805/S000914Z.htm","四半期報告書")</f>
        <v>四半期報告書</v>
      </c>
      <c r="M4" s="15" t="str">
        <f>HYPERLINK("http://www.kabupro.jp/mark/20110629/S0008Q6Z.htm","有価証券報告書")</f>
        <v>有価証券報告書</v>
      </c>
      <c r="N4" s="15" t="str">
        <f>HYPERLINK("http://www.kabupro.jp/mark/20110204/S0007NB1.htm","四半期報告書")</f>
        <v>四半期報告書</v>
      </c>
      <c r="O4" s="15" t="str">
        <f>HYPERLINK("http://www.kabupro.jp/mark/20101109/S00072MW.htm","四半期報告書")</f>
        <v>四半期報告書</v>
      </c>
      <c r="P4" s="15" t="str">
        <f>HYPERLINK("http://www.kabupro.jp/mark/20100806/S0006H2Q.htm","四半期報告書")</f>
        <v>四半期報告書</v>
      </c>
      <c r="Q4" s="15" t="str">
        <f>HYPERLINK("http://www.kabupro.jp/mark/20100629/S000655K.htm","有価証券報告書")</f>
        <v>有価証券報告書</v>
      </c>
      <c r="R4" s="15" t="str">
        <f>HYPERLINK("http://www.kabupro.jp/mark/20100205/S00051TX.htm","四半期報告書")</f>
        <v>四半期報告書</v>
      </c>
      <c r="S4" s="15" t="str">
        <f>HYPERLINK("http://www.kabupro.jp/mark/20091106/S0004GEZ.htm","四半期報告書")</f>
        <v>四半期報告書</v>
      </c>
      <c r="T4" s="15" t="str">
        <f>HYPERLINK("http://www.kabupro.jp/mark/20090807/S0003T4I.htm","四半期報告書")</f>
        <v>四半期報告書</v>
      </c>
      <c r="U4" s="15" t="str">
        <f>HYPERLINK("http://www.kabupro.jp/mark/20090626/S0003DC7.htm","有価証券報告書")</f>
        <v>有価証券報告書</v>
      </c>
    </row>
    <row r="5" spans="1:21" ht="12" thickBot="1">
      <c r="A5" s="11" t="s">
        <v>40</v>
      </c>
      <c r="B5" s="1" t="s">
        <v>205</v>
      </c>
      <c r="C5" s="1" t="s">
        <v>208</v>
      </c>
      <c r="D5" s="1" t="s">
        <v>210</v>
      </c>
      <c r="E5" s="1" t="s">
        <v>46</v>
      </c>
      <c r="F5" s="1" t="s">
        <v>205</v>
      </c>
      <c r="G5" s="1" t="s">
        <v>208</v>
      </c>
      <c r="H5" s="1" t="s">
        <v>210</v>
      </c>
      <c r="I5" s="1" t="s">
        <v>46</v>
      </c>
      <c r="J5" s="1" t="s">
        <v>212</v>
      </c>
      <c r="K5" s="1" t="s">
        <v>214</v>
      </c>
      <c r="L5" s="1" t="s">
        <v>216</v>
      </c>
      <c r="M5" s="1" t="s">
        <v>50</v>
      </c>
      <c r="N5" s="1" t="s">
        <v>218</v>
      </c>
      <c r="O5" s="1" t="s">
        <v>220</v>
      </c>
      <c r="P5" s="1" t="s">
        <v>222</v>
      </c>
      <c r="Q5" s="1" t="s">
        <v>52</v>
      </c>
      <c r="R5" s="1" t="s">
        <v>224</v>
      </c>
      <c r="S5" s="1" t="s">
        <v>226</v>
      </c>
      <c r="T5" s="1" t="s">
        <v>228</v>
      </c>
      <c r="U5" s="1" t="s">
        <v>54</v>
      </c>
    </row>
    <row r="6" spans="1:21" ht="12.75" thickBot="1" thickTop="1">
      <c r="A6" s="10" t="s">
        <v>41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42</v>
      </c>
      <c r="B7" s="14" t="s">
        <v>4</v>
      </c>
      <c r="C7" s="14" t="s">
        <v>4</v>
      </c>
      <c r="D7" s="14" t="s">
        <v>4</v>
      </c>
      <c r="E7" s="16" t="s">
        <v>47</v>
      </c>
      <c r="F7" s="14" t="s">
        <v>4</v>
      </c>
      <c r="G7" s="14" t="s">
        <v>4</v>
      </c>
      <c r="H7" s="14" t="s">
        <v>4</v>
      </c>
      <c r="I7" s="16" t="s">
        <v>47</v>
      </c>
      <c r="J7" s="14" t="s">
        <v>4</v>
      </c>
      <c r="K7" s="14" t="s">
        <v>4</v>
      </c>
      <c r="L7" s="14" t="s">
        <v>4</v>
      </c>
      <c r="M7" s="16" t="s">
        <v>47</v>
      </c>
      <c r="N7" s="14" t="s">
        <v>4</v>
      </c>
      <c r="O7" s="14" t="s">
        <v>4</v>
      </c>
      <c r="P7" s="14" t="s">
        <v>4</v>
      </c>
      <c r="Q7" s="16" t="s">
        <v>47</v>
      </c>
      <c r="R7" s="14" t="s">
        <v>4</v>
      </c>
      <c r="S7" s="14" t="s">
        <v>4</v>
      </c>
      <c r="T7" s="14" t="s">
        <v>4</v>
      </c>
      <c r="U7" s="16" t="s">
        <v>47</v>
      </c>
    </row>
    <row r="8" spans="1:21" ht="11.25">
      <c r="A8" s="13" t="s">
        <v>43</v>
      </c>
      <c r="B8" s="1" t="s">
        <v>5</v>
      </c>
      <c r="C8" s="1" t="s">
        <v>5</v>
      </c>
      <c r="D8" s="1" t="s">
        <v>5</v>
      </c>
      <c r="E8" s="17" t="s">
        <v>145</v>
      </c>
      <c r="F8" s="1" t="s">
        <v>145</v>
      </c>
      <c r="G8" s="1" t="s">
        <v>145</v>
      </c>
      <c r="H8" s="1" t="s">
        <v>145</v>
      </c>
      <c r="I8" s="17" t="s">
        <v>146</v>
      </c>
      <c r="J8" s="1" t="s">
        <v>146</v>
      </c>
      <c r="K8" s="1" t="s">
        <v>146</v>
      </c>
      <c r="L8" s="1" t="s">
        <v>146</v>
      </c>
      <c r="M8" s="17" t="s">
        <v>147</v>
      </c>
      <c r="N8" s="1" t="s">
        <v>147</v>
      </c>
      <c r="O8" s="1" t="s">
        <v>147</v>
      </c>
      <c r="P8" s="1" t="s">
        <v>147</v>
      </c>
      <c r="Q8" s="17" t="s">
        <v>148</v>
      </c>
      <c r="R8" s="1" t="s">
        <v>148</v>
      </c>
      <c r="S8" s="1" t="s">
        <v>148</v>
      </c>
      <c r="T8" s="1" t="s">
        <v>148</v>
      </c>
      <c r="U8" s="17" t="s">
        <v>149</v>
      </c>
    </row>
    <row r="9" spans="1:21" ht="11.25">
      <c r="A9" s="13" t="s">
        <v>44</v>
      </c>
      <c r="B9" s="1" t="s">
        <v>207</v>
      </c>
      <c r="C9" s="1" t="s">
        <v>209</v>
      </c>
      <c r="D9" s="1" t="s">
        <v>211</v>
      </c>
      <c r="E9" s="17" t="s">
        <v>48</v>
      </c>
      <c r="F9" s="1" t="s">
        <v>213</v>
      </c>
      <c r="G9" s="1" t="s">
        <v>215</v>
      </c>
      <c r="H9" s="1" t="s">
        <v>217</v>
      </c>
      <c r="I9" s="17" t="s">
        <v>49</v>
      </c>
      <c r="J9" s="1" t="s">
        <v>219</v>
      </c>
      <c r="K9" s="1" t="s">
        <v>221</v>
      </c>
      <c r="L9" s="1" t="s">
        <v>223</v>
      </c>
      <c r="M9" s="17" t="s">
        <v>51</v>
      </c>
      <c r="N9" s="1" t="s">
        <v>225</v>
      </c>
      <c r="O9" s="1" t="s">
        <v>227</v>
      </c>
      <c r="P9" s="1" t="s">
        <v>229</v>
      </c>
      <c r="Q9" s="17" t="s">
        <v>53</v>
      </c>
      <c r="R9" s="1" t="s">
        <v>231</v>
      </c>
      <c r="S9" s="1" t="s">
        <v>233</v>
      </c>
      <c r="T9" s="1" t="s">
        <v>235</v>
      </c>
      <c r="U9" s="17" t="s">
        <v>55</v>
      </c>
    </row>
    <row r="10" spans="1:21" ht="12" thickBot="1">
      <c r="A10" s="13" t="s">
        <v>45</v>
      </c>
      <c r="B10" s="1" t="s">
        <v>57</v>
      </c>
      <c r="C10" s="1" t="s">
        <v>57</v>
      </c>
      <c r="D10" s="1" t="s">
        <v>57</v>
      </c>
      <c r="E10" s="17" t="s">
        <v>57</v>
      </c>
      <c r="F10" s="1" t="s">
        <v>57</v>
      </c>
      <c r="G10" s="1" t="s">
        <v>57</v>
      </c>
      <c r="H10" s="1" t="s">
        <v>57</v>
      </c>
      <c r="I10" s="17" t="s">
        <v>57</v>
      </c>
      <c r="J10" s="1" t="s">
        <v>57</v>
      </c>
      <c r="K10" s="1" t="s">
        <v>57</v>
      </c>
      <c r="L10" s="1" t="s">
        <v>57</v>
      </c>
      <c r="M10" s="17" t="s">
        <v>57</v>
      </c>
      <c r="N10" s="1" t="s">
        <v>57</v>
      </c>
      <c r="O10" s="1" t="s">
        <v>57</v>
      </c>
      <c r="P10" s="1" t="s">
        <v>57</v>
      </c>
      <c r="Q10" s="17" t="s">
        <v>57</v>
      </c>
      <c r="R10" s="1" t="s">
        <v>57</v>
      </c>
      <c r="S10" s="1" t="s">
        <v>57</v>
      </c>
      <c r="T10" s="1" t="s">
        <v>57</v>
      </c>
      <c r="U10" s="17" t="s">
        <v>57</v>
      </c>
    </row>
    <row r="11" spans="1:21" ht="12" thickTop="1">
      <c r="A11" s="26" t="s">
        <v>150</v>
      </c>
      <c r="B11" s="27">
        <v>240148</v>
      </c>
      <c r="C11" s="27">
        <v>183717</v>
      </c>
      <c r="D11" s="27">
        <v>94099</v>
      </c>
      <c r="E11" s="21">
        <v>403009</v>
      </c>
      <c r="F11" s="27">
        <v>304064</v>
      </c>
      <c r="G11" s="27">
        <v>206125</v>
      </c>
      <c r="H11" s="27">
        <v>98818</v>
      </c>
      <c r="I11" s="21">
        <v>429433</v>
      </c>
      <c r="J11" s="27">
        <v>323185</v>
      </c>
      <c r="K11" s="27">
        <v>213932</v>
      </c>
      <c r="L11" s="27">
        <v>105522</v>
      </c>
      <c r="M11" s="21">
        <v>460681</v>
      </c>
      <c r="N11" s="27">
        <v>324584</v>
      </c>
      <c r="O11" s="27">
        <v>205174</v>
      </c>
      <c r="P11" s="27">
        <v>93112</v>
      </c>
      <c r="Q11" s="21">
        <v>554094</v>
      </c>
      <c r="R11" s="27">
        <v>441037</v>
      </c>
      <c r="S11" s="27">
        <v>307411</v>
      </c>
      <c r="T11" s="27">
        <v>147440</v>
      </c>
      <c r="U11" s="21">
        <v>647846</v>
      </c>
    </row>
    <row r="12" spans="1:21" ht="11.25">
      <c r="A12" s="7" t="s">
        <v>151</v>
      </c>
      <c r="B12" s="28">
        <v>201223</v>
      </c>
      <c r="C12" s="28">
        <v>151726</v>
      </c>
      <c r="D12" s="28">
        <v>77410</v>
      </c>
      <c r="E12" s="22">
        <v>335410</v>
      </c>
      <c r="F12" s="28">
        <v>252334</v>
      </c>
      <c r="G12" s="28">
        <v>169769</v>
      </c>
      <c r="H12" s="28">
        <v>80690</v>
      </c>
      <c r="I12" s="22">
        <v>351267</v>
      </c>
      <c r="J12" s="28">
        <v>264246</v>
      </c>
      <c r="K12" s="28">
        <v>175071</v>
      </c>
      <c r="L12" s="28">
        <v>86198</v>
      </c>
      <c r="M12" s="22">
        <v>378796</v>
      </c>
      <c r="N12" s="28">
        <v>267159</v>
      </c>
      <c r="O12" s="28">
        <v>171564</v>
      </c>
      <c r="P12" s="28">
        <v>80343</v>
      </c>
      <c r="Q12" s="22">
        <v>477374</v>
      </c>
      <c r="R12" s="28">
        <v>371756</v>
      </c>
      <c r="S12" s="28">
        <v>256515</v>
      </c>
      <c r="T12" s="28">
        <v>122724</v>
      </c>
      <c r="U12" s="22">
        <v>538900</v>
      </c>
    </row>
    <row r="13" spans="1:21" ht="11.25">
      <c r="A13" s="7" t="s">
        <v>159</v>
      </c>
      <c r="B13" s="28">
        <v>38925</v>
      </c>
      <c r="C13" s="28">
        <v>31991</v>
      </c>
      <c r="D13" s="28">
        <v>16689</v>
      </c>
      <c r="E13" s="22">
        <v>67599</v>
      </c>
      <c r="F13" s="28">
        <v>51730</v>
      </c>
      <c r="G13" s="28">
        <v>36356</v>
      </c>
      <c r="H13" s="28">
        <v>18128</v>
      </c>
      <c r="I13" s="22">
        <v>78166</v>
      </c>
      <c r="J13" s="28">
        <v>58939</v>
      </c>
      <c r="K13" s="28">
        <v>38861</v>
      </c>
      <c r="L13" s="28">
        <v>19324</v>
      </c>
      <c r="M13" s="22">
        <v>81885</v>
      </c>
      <c r="N13" s="28">
        <v>57425</v>
      </c>
      <c r="O13" s="28">
        <v>33610</v>
      </c>
      <c r="P13" s="28">
        <v>12769</v>
      </c>
      <c r="Q13" s="22">
        <v>76720</v>
      </c>
      <c r="R13" s="28">
        <v>69281</v>
      </c>
      <c r="S13" s="28">
        <v>50896</v>
      </c>
      <c r="T13" s="28">
        <v>24716</v>
      </c>
      <c r="U13" s="22">
        <v>108946</v>
      </c>
    </row>
    <row r="14" spans="1:21" ht="11.25">
      <c r="A14" s="7" t="s">
        <v>172</v>
      </c>
      <c r="B14" s="28">
        <v>32756</v>
      </c>
      <c r="C14" s="28">
        <v>26754</v>
      </c>
      <c r="D14" s="28">
        <v>13643</v>
      </c>
      <c r="E14" s="22">
        <v>53934</v>
      </c>
      <c r="F14" s="28">
        <v>40796</v>
      </c>
      <c r="G14" s="28">
        <v>27287</v>
      </c>
      <c r="H14" s="28">
        <v>13436</v>
      </c>
      <c r="I14" s="22">
        <v>53442</v>
      </c>
      <c r="J14" s="28">
        <v>39318</v>
      </c>
      <c r="K14" s="28">
        <v>25880</v>
      </c>
      <c r="L14" s="28">
        <v>13054</v>
      </c>
      <c r="M14" s="22">
        <v>74212</v>
      </c>
      <c r="N14" s="28">
        <v>55600</v>
      </c>
      <c r="O14" s="28">
        <v>36772</v>
      </c>
      <c r="P14" s="28">
        <v>18675</v>
      </c>
      <c r="Q14" s="22">
        <v>88612</v>
      </c>
      <c r="R14" s="28">
        <v>68043</v>
      </c>
      <c r="S14" s="28">
        <v>45491</v>
      </c>
      <c r="T14" s="28">
        <v>22716</v>
      </c>
      <c r="U14" s="22">
        <v>90948</v>
      </c>
    </row>
    <row r="15" spans="1:21" ht="12" thickBot="1">
      <c r="A15" s="25" t="s">
        <v>173</v>
      </c>
      <c r="B15" s="29">
        <v>6169</v>
      </c>
      <c r="C15" s="29">
        <v>5237</v>
      </c>
      <c r="D15" s="29">
        <v>3046</v>
      </c>
      <c r="E15" s="23">
        <v>13665</v>
      </c>
      <c r="F15" s="29">
        <v>10934</v>
      </c>
      <c r="G15" s="29">
        <v>9069</v>
      </c>
      <c r="H15" s="29">
        <v>4692</v>
      </c>
      <c r="I15" s="23">
        <v>24724</v>
      </c>
      <c r="J15" s="29">
        <v>19621</v>
      </c>
      <c r="K15" s="29">
        <v>12981</v>
      </c>
      <c r="L15" s="29">
        <v>6270</v>
      </c>
      <c r="M15" s="23">
        <v>7673</v>
      </c>
      <c r="N15" s="29">
        <v>1825</v>
      </c>
      <c r="O15" s="29">
        <v>-3162</v>
      </c>
      <c r="P15" s="29">
        <v>-5906</v>
      </c>
      <c r="Q15" s="23">
        <v>-11892</v>
      </c>
      <c r="R15" s="29">
        <v>1238</v>
      </c>
      <c r="S15" s="29">
        <v>5405</v>
      </c>
      <c r="T15" s="29">
        <v>2000</v>
      </c>
      <c r="U15" s="23">
        <v>17998</v>
      </c>
    </row>
    <row r="16" spans="1:21" ht="12" thickTop="1">
      <c r="A16" s="6" t="s">
        <v>176</v>
      </c>
      <c r="B16" s="28">
        <v>712</v>
      </c>
      <c r="C16" s="28">
        <v>390</v>
      </c>
      <c r="D16" s="28">
        <v>168</v>
      </c>
      <c r="E16" s="22">
        <v>766</v>
      </c>
      <c r="F16" s="28">
        <v>603</v>
      </c>
      <c r="G16" s="28">
        <v>389</v>
      </c>
      <c r="H16" s="28">
        <v>227</v>
      </c>
      <c r="I16" s="22">
        <v>719</v>
      </c>
      <c r="J16" s="28">
        <v>521</v>
      </c>
      <c r="K16" s="28">
        <v>335</v>
      </c>
      <c r="L16" s="28">
        <v>155</v>
      </c>
      <c r="M16" s="22">
        <v>654</v>
      </c>
      <c r="N16" s="28"/>
      <c r="O16" s="28"/>
      <c r="P16" s="28"/>
      <c r="Q16" s="22"/>
      <c r="R16" s="28">
        <v>631</v>
      </c>
      <c r="S16" s="28"/>
      <c r="T16" s="28"/>
      <c r="U16" s="22"/>
    </row>
    <row r="17" spans="1:21" ht="11.25">
      <c r="A17" s="6" t="s">
        <v>68</v>
      </c>
      <c r="B17" s="28">
        <v>1408</v>
      </c>
      <c r="C17" s="28">
        <v>993</v>
      </c>
      <c r="D17" s="28">
        <v>554</v>
      </c>
      <c r="E17" s="22">
        <v>1551</v>
      </c>
      <c r="F17" s="28">
        <v>1663</v>
      </c>
      <c r="G17" s="28">
        <v>1060</v>
      </c>
      <c r="H17" s="28">
        <v>417</v>
      </c>
      <c r="I17" s="22">
        <v>1616</v>
      </c>
      <c r="J17" s="28">
        <v>1235</v>
      </c>
      <c r="K17" s="28">
        <v>991</v>
      </c>
      <c r="L17" s="28">
        <v>447</v>
      </c>
      <c r="M17" s="22">
        <v>2007</v>
      </c>
      <c r="N17" s="28">
        <v>2265</v>
      </c>
      <c r="O17" s="28">
        <v>1639</v>
      </c>
      <c r="P17" s="28">
        <v>882</v>
      </c>
      <c r="Q17" s="22"/>
      <c r="R17" s="28">
        <v>2185</v>
      </c>
      <c r="S17" s="28">
        <v>2124</v>
      </c>
      <c r="T17" s="28">
        <v>938</v>
      </c>
      <c r="U17" s="22"/>
    </row>
    <row r="18" spans="1:21" ht="11.25">
      <c r="A18" s="6" t="s">
        <v>179</v>
      </c>
      <c r="B18" s="28">
        <v>2120</v>
      </c>
      <c r="C18" s="28">
        <v>1383</v>
      </c>
      <c r="D18" s="28">
        <v>722</v>
      </c>
      <c r="E18" s="22">
        <v>3289</v>
      </c>
      <c r="F18" s="28">
        <v>2266</v>
      </c>
      <c r="G18" s="28">
        <v>1449</v>
      </c>
      <c r="H18" s="28">
        <v>644</v>
      </c>
      <c r="I18" s="22">
        <v>2936</v>
      </c>
      <c r="J18" s="28">
        <v>1818</v>
      </c>
      <c r="K18" s="28">
        <v>1326</v>
      </c>
      <c r="L18" s="28">
        <v>733</v>
      </c>
      <c r="M18" s="22">
        <v>4480</v>
      </c>
      <c r="N18" s="28">
        <v>3071</v>
      </c>
      <c r="O18" s="28">
        <v>2341</v>
      </c>
      <c r="P18" s="28">
        <v>1228</v>
      </c>
      <c r="Q18" s="22">
        <v>4536</v>
      </c>
      <c r="R18" s="28">
        <v>2816</v>
      </c>
      <c r="S18" s="28">
        <v>2124</v>
      </c>
      <c r="T18" s="28">
        <v>1316</v>
      </c>
      <c r="U18" s="22">
        <v>3828</v>
      </c>
    </row>
    <row r="19" spans="1:21" ht="11.25">
      <c r="A19" s="6" t="s">
        <v>180</v>
      </c>
      <c r="B19" s="28">
        <v>1748</v>
      </c>
      <c r="C19" s="28">
        <v>1451</v>
      </c>
      <c r="D19" s="28">
        <v>742</v>
      </c>
      <c r="E19" s="22">
        <v>2756</v>
      </c>
      <c r="F19" s="28">
        <v>2059</v>
      </c>
      <c r="G19" s="28">
        <v>1350</v>
      </c>
      <c r="H19" s="28">
        <v>664</v>
      </c>
      <c r="I19" s="22">
        <v>2815</v>
      </c>
      <c r="J19" s="28">
        <v>2149</v>
      </c>
      <c r="K19" s="28">
        <v>1460</v>
      </c>
      <c r="L19" s="28">
        <v>751</v>
      </c>
      <c r="M19" s="22">
        <v>3593</v>
      </c>
      <c r="N19" s="28">
        <v>2691</v>
      </c>
      <c r="O19" s="28">
        <v>1737</v>
      </c>
      <c r="P19" s="28">
        <v>894</v>
      </c>
      <c r="Q19" s="22">
        <v>3750</v>
      </c>
      <c r="R19" s="28">
        <v>2837</v>
      </c>
      <c r="S19" s="28">
        <v>1883</v>
      </c>
      <c r="T19" s="28">
        <v>949</v>
      </c>
      <c r="U19" s="22">
        <v>3931</v>
      </c>
    </row>
    <row r="20" spans="1:21" ht="11.25">
      <c r="A20" s="6" t="s">
        <v>181</v>
      </c>
      <c r="B20" s="28"/>
      <c r="C20" s="28"/>
      <c r="D20" s="28"/>
      <c r="E20" s="22">
        <v>1112</v>
      </c>
      <c r="F20" s="28">
        <v>834</v>
      </c>
      <c r="G20" s="28">
        <v>556</v>
      </c>
      <c r="H20" s="28"/>
      <c r="I20" s="22">
        <v>1113</v>
      </c>
      <c r="J20" s="28">
        <v>834</v>
      </c>
      <c r="K20" s="28">
        <v>556</v>
      </c>
      <c r="L20" s="28">
        <v>278</v>
      </c>
      <c r="M20" s="22">
        <v>1886</v>
      </c>
      <c r="N20" s="28">
        <v>1414</v>
      </c>
      <c r="O20" s="28">
        <v>943</v>
      </c>
      <c r="P20" s="28">
        <v>471</v>
      </c>
      <c r="Q20" s="22">
        <v>2025</v>
      </c>
      <c r="R20" s="28">
        <v>1519</v>
      </c>
      <c r="S20" s="28">
        <v>1013</v>
      </c>
      <c r="T20" s="28">
        <v>506</v>
      </c>
      <c r="U20" s="22">
        <v>2070</v>
      </c>
    </row>
    <row r="21" spans="1:21" ht="11.25">
      <c r="A21" s="6" t="s">
        <v>68</v>
      </c>
      <c r="B21" s="28">
        <v>2067</v>
      </c>
      <c r="C21" s="28">
        <v>1023</v>
      </c>
      <c r="D21" s="28">
        <v>576</v>
      </c>
      <c r="E21" s="22">
        <v>3377</v>
      </c>
      <c r="F21" s="28">
        <v>3154</v>
      </c>
      <c r="G21" s="28">
        <v>1499</v>
      </c>
      <c r="H21" s="28">
        <v>776</v>
      </c>
      <c r="I21" s="22">
        <v>5203</v>
      </c>
      <c r="J21" s="28">
        <v>3545</v>
      </c>
      <c r="K21" s="28">
        <v>2047</v>
      </c>
      <c r="L21" s="28">
        <v>1167</v>
      </c>
      <c r="M21" s="22">
        <v>3704</v>
      </c>
      <c r="N21" s="28">
        <v>2998</v>
      </c>
      <c r="O21" s="28">
        <v>2127</v>
      </c>
      <c r="P21" s="28">
        <v>918</v>
      </c>
      <c r="Q21" s="22"/>
      <c r="R21" s="28">
        <v>2171</v>
      </c>
      <c r="S21" s="28">
        <v>1460</v>
      </c>
      <c r="T21" s="28">
        <v>447</v>
      </c>
      <c r="U21" s="22"/>
    </row>
    <row r="22" spans="1:21" ht="11.25">
      <c r="A22" s="6" t="s">
        <v>183</v>
      </c>
      <c r="B22" s="28">
        <v>3815</v>
      </c>
      <c r="C22" s="28">
        <v>3070</v>
      </c>
      <c r="D22" s="28">
        <v>1747</v>
      </c>
      <c r="E22" s="22">
        <v>7245</v>
      </c>
      <c r="F22" s="28">
        <v>6047</v>
      </c>
      <c r="G22" s="28">
        <v>4534</v>
      </c>
      <c r="H22" s="28">
        <v>1805</v>
      </c>
      <c r="I22" s="22">
        <v>9131</v>
      </c>
      <c r="J22" s="28">
        <v>6528</v>
      </c>
      <c r="K22" s="28">
        <v>4963</v>
      </c>
      <c r="L22" s="28">
        <v>2598</v>
      </c>
      <c r="M22" s="22">
        <v>9471</v>
      </c>
      <c r="N22" s="28">
        <v>7103</v>
      </c>
      <c r="O22" s="28">
        <v>4807</v>
      </c>
      <c r="P22" s="28">
        <v>2283</v>
      </c>
      <c r="Q22" s="22">
        <v>9580</v>
      </c>
      <c r="R22" s="28">
        <v>7345</v>
      </c>
      <c r="S22" s="28">
        <v>4356</v>
      </c>
      <c r="T22" s="28">
        <v>1902</v>
      </c>
      <c r="U22" s="22">
        <v>10604</v>
      </c>
    </row>
    <row r="23" spans="1:21" ht="12" thickBot="1">
      <c r="A23" s="25" t="s">
        <v>184</v>
      </c>
      <c r="B23" s="29">
        <v>4474</v>
      </c>
      <c r="C23" s="29">
        <v>3550</v>
      </c>
      <c r="D23" s="29">
        <v>2021</v>
      </c>
      <c r="E23" s="23">
        <v>9709</v>
      </c>
      <c r="F23" s="29">
        <v>7153</v>
      </c>
      <c r="G23" s="29">
        <v>5984</v>
      </c>
      <c r="H23" s="29">
        <v>3531</v>
      </c>
      <c r="I23" s="23">
        <v>18529</v>
      </c>
      <c r="J23" s="29">
        <v>14911</v>
      </c>
      <c r="K23" s="29">
        <v>9344</v>
      </c>
      <c r="L23" s="29">
        <v>4405</v>
      </c>
      <c r="M23" s="23">
        <v>2682</v>
      </c>
      <c r="N23" s="29">
        <v>-2207</v>
      </c>
      <c r="O23" s="29">
        <v>-5628</v>
      </c>
      <c r="P23" s="29">
        <v>-6961</v>
      </c>
      <c r="Q23" s="23">
        <v>-16936</v>
      </c>
      <c r="R23" s="29">
        <v>-3291</v>
      </c>
      <c r="S23" s="29">
        <v>3173</v>
      </c>
      <c r="T23" s="29">
        <v>1414</v>
      </c>
      <c r="U23" s="23">
        <v>11222</v>
      </c>
    </row>
    <row r="24" spans="1:21" ht="12" thickTop="1">
      <c r="A24" s="6" t="s">
        <v>185</v>
      </c>
      <c r="B24" s="28">
        <v>12020</v>
      </c>
      <c r="C24" s="28"/>
      <c r="D24" s="28"/>
      <c r="E24" s="22">
        <v>724</v>
      </c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</row>
    <row r="25" spans="1:21" ht="11.25">
      <c r="A25" s="6" t="s">
        <v>188</v>
      </c>
      <c r="B25" s="28">
        <v>12020</v>
      </c>
      <c r="C25" s="28"/>
      <c r="D25" s="28"/>
      <c r="E25" s="22">
        <v>724</v>
      </c>
      <c r="F25" s="28"/>
      <c r="G25" s="28"/>
      <c r="H25" s="28"/>
      <c r="I25" s="22"/>
      <c r="J25" s="28"/>
      <c r="K25" s="28"/>
      <c r="L25" s="28"/>
      <c r="M25" s="22">
        <v>695</v>
      </c>
      <c r="N25" s="28"/>
      <c r="O25" s="28"/>
      <c r="P25" s="28"/>
      <c r="Q25" s="22"/>
      <c r="R25" s="28"/>
      <c r="S25" s="28"/>
      <c r="T25" s="28"/>
      <c r="U25" s="22">
        <v>2475</v>
      </c>
    </row>
    <row r="26" spans="1:21" ht="11.25">
      <c r="A26" s="6" t="s">
        <v>35</v>
      </c>
      <c r="B26" s="28">
        <v>4317</v>
      </c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</row>
    <row r="27" spans="1:21" ht="11.25">
      <c r="A27" s="6" t="s">
        <v>6</v>
      </c>
      <c r="B27" s="28">
        <v>478</v>
      </c>
      <c r="C27" s="28">
        <v>478</v>
      </c>
      <c r="D27" s="28">
        <v>478</v>
      </c>
      <c r="E27" s="22"/>
      <c r="F27" s="28"/>
      <c r="G27" s="28"/>
      <c r="H27" s="28"/>
      <c r="I27" s="22"/>
      <c r="J27" s="28"/>
      <c r="K27" s="28"/>
      <c r="L27" s="28"/>
      <c r="M27" s="22">
        <v>387</v>
      </c>
      <c r="N27" s="28">
        <v>434</v>
      </c>
      <c r="O27" s="28">
        <v>390</v>
      </c>
      <c r="P27" s="28"/>
      <c r="Q27" s="22">
        <v>1859</v>
      </c>
      <c r="R27" s="28">
        <v>1717</v>
      </c>
      <c r="S27" s="28"/>
      <c r="T27" s="28"/>
      <c r="U27" s="22">
        <v>1679</v>
      </c>
    </row>
    <row r="28" spans="1:21" ht="11.25">
      <c r="A28" s="6" t="s">
        <v>194</v>
      </c>
      <c r="B28" s="28">
        <v>401</v>
      </c>
      <c r="C28" s="28">
        <v>401</v>
      </c>
      <c r="D28" s="28"/>
      <c r="E28" s="22">
        <v>251</v>
      </c>
      <c r="F28" s="28"/>
      <c r="G28" s="28"/>
      <c r="H28" s="28"/>
      <c r="I28" s="22">
        <v>106</v>
      </c>
      <c r="J28" s="28"/>
      <c r="K28" s="28"/>
      <c r="L28" s="28"/>
      <c r="M28" s="22">
        <v>99</v>
      </c>
      <c r="N28" s="28"/>
      <c r="O28" s="28"/>
      <c r="P28" s="28"/>
      <c r="Q28" s="22">
        <v>5245</v>
      </c>
      <c r="R28" s="28"/>
      <c r="S28" s="28"/>
      <c r="T28" s="28"/>
      <c r="U28" s="22">
        <v>11839</v>
      </c>
    </row>
    <row r="29" spans="1:21" ht="11.25">
      <c r="A29" s="6" t="s">
        <v>7</v>
      </c>
      <c r="B29" s="28"/>
      <c r="C29" s="28"/>
      <c r="D29" s="28"/>
      <c r="E29" s="22">
        <v>708</v>
      </c>
      <c r="F29" s="28">
        <v>636</v>
      </c>
      <c r="G29" s="28">
        <v>636</v>
      </c>
      <c r="H29" s="28"/>
      <c r="I29" s="22"/>
      <c r="J29" s="28"/>
      <c r="K29" s="28"/>
      <c r="L29" s="28"/>
      <c r="M29" s="22">
        <v>191</v>
      </c>
      <c r="N29" s="28"/>
      <c r="O29" s="28"/>
      <c r="P29" s="28"/>
      <c r="Q29" s="22">
        <v>5047</v>
      </c>
      <c r="R29" s="28"/>
      <c r="S29" s="28"/>
      <c r="T29" s="28"/>
      <c r="U29" s="22">
        <v>2300</v>
      </c>
    </row>
    <row r="30" spans="1:21" ht="11.25">
      <c r="A30" s="6" t="s">
        <v>197</v>
      </c>
      <c r="B30" s="28">
        <v>5196</v>
      </c>
      <c r="C30" s="28">
        <v>879</v>
      </c>
      <c r="D30" s="28">
        <v>478</v>
      </c>
      <c r="E30" s="22">
        <v>959</v>
      </c>
      <c r="F30" s="28">
        <v>636</v>
      </c>
      <c r="G30" s="28">
        <v>636</v>
      </c>
      <c r="H30" s="28"/>
      <c r="I30" s="22">
        <v>2079</v>
      </c>
      <c r="J30" s="28">
        <v>89</v>
      </c>
      <c r="K30" s="28">
        <v>1243</v>
      </c>
      <c r="L30" s="28">
        <v>89</v>
      </c>
      <c r="M30" s="22">
        <v>9190</v>
      </c>
      <c r="N30" s="28">
        <v>679</v>
      </c>
      <c r="O30" s="28">
        <v>611</v>
      </c>
      <c r="P30" s="28"/>
      <c r="Q30" s="22">
        <v>15049</v>
      </c>
      <c r="R30" s="28">
        <v>1717</v>
      </c>
      <c r="S30" s="28"/>
      <c r="T30" s="28"/>
      <c r="U30" s="22">
        <v>15818</v>
      </c>
    </row>
    <row r="31" spans="1:21" ht="11.25">
      <c r="A31" s="7" t="s">
        <v>199</v>
      </c>
      <c r="B31" s="28">
        <v>11298</v>
      </c>
      <c r="C31" s="28">
        <v>2671</v>
      </c>
      <c r="D31" s="28">
        <v>1543</v>
      </c>
      <c r="E31" s="22">
        <v>9474</v>
      </c>
      <c r="F31" s="28">
        <v>6517</v>
      </c>
      <c r="G31" s="28">
        <v>5348</v>
      </c>
      <c r="H31" s="28">
        <v>3531</v>
      </c>
      <c r="I31" s="22">
        <v>16450</v>
      </c>
      <c r="J31" s="28">
        <v>14822</v>
      </c>
      <c r="K31" s="28">
        <v>8101</v>
      </c>
      <c r="L31" s="28">
        <v>4316</v>
      </c>
      <c r="M31" s="22">
        <v>-5813</v>
      </c>
      <c r="N31" s="28">
        <v>-2886</v>
      </c>
      <c r="O31" s="28">
        <v>-6239</v>
      </c>
      <c r="P31" s="28">
        <v>-6961</v>
      </c>
      <c r="Q31" s="22">
        <v>-31985</v>
      </c>
      <c r="R31" s="28">
        <v>-5008</v>
      </c>
      <c r="S31" s="28">
        <v>3173</v>
      </c>
      <c r="T31" s="28">
        <v>1414</v>
      </c>
      <c r="U31" s="22">
        <v>-2121</v>
      </c>
    </row>
    <row r="32" spans="1:21" ht="11.25">
      <c r="A32" s="7" t="s">
        <v>200</v>
      </c>
      <c r="B32" s="28">
        <v>1336</v>
      </c>
      <c r="C32" s="28">
        <v>1288</v>
      </c>
      <c r="D32" s="28">
        <v>769</v>
      </c>
      <c r="E32" s="22">
        <v>3416</v>
      </c>
      <c r="F32" s="28">
        <v>1792</v>
      </c>
      <c r="G32" s="28">
        <v>1394</v>
      </c>
      <c r="H32" s="28">
        <v>642</v>
      </c>
      <c r="I32" s="22">
        <v>3285</v>
      </c>
      <c r="J32" s="28">
        <v>2324</v>
      </c>
      <c r="K32" s="28">
        <v>1436</v>
      </c>
      <c r="L32" s="28">
        <v>630</v>
      </c>
      <c r="M32" s="22">
        <v>2291</v>
      </c>
      <c r="N32" s="28">
        <v>1736</v>
      </c>
      <c r="O32" s="28">
        <v>832</v>
      </c>
      <c r="P32" s="28">
        <v>402</v>
      </c>
      <c r="Q32" s="22">
        <v>1110</v>
      </c>
      <c r="R32" s="28">
        <v>2822</v>
      </c>
      <c r="S32" s="28">
        <v>4403</v>
      </c>
      <c r="T32" s="28">
        <v>1604</v>
      </c>
      <c r="U32" s="22">
        <v>6233</v>
      </c>
    </row>
    <row r="33" spans="1:21" ht="11.25">
      <c r="A33" s="7" t="s">
        <v>201</v>
      </c>
      <c r="B33" s="28">
        <v>-11</v>
      </c>
      <c r="C33" s="28">
        <v>-1471</v>
      </c>
      <c r="D33" s="28">
        <v>-1412</v>
      </c>
      <c r="E33" s="22">
        <v>2509</v>
      </c>
      <c r="F33" s="28">
        <v>2104</v>
      </c>
      <c r="G33" s="28">
        <v>220</v>
      </c>
      <c r="H33" s="28">
        <v>885</v>
      </c>
      <c r="I33" s="22">
        <v>1042</v>
      </c>
      <c r="J33" s="28">
        <v>2970</v>
      </c>
      <c r="K33" s="28">
        <v>1817</v>
      </c>
      <c r="L33" s="28">
        <v>1085</v>
      </c>
      <c r="M33" s="22">
        <v>-9684</v>
      </c>
      <c r="N33" s="28">
        <v>429</v>
      </c>
      <c r="O33" s="28">
        <v>-419</v>
      </c>
      <c r="P33" s="28">
        <v>-280</v>
      </c>
      <c r="Q33" s="22">
        <v>457</v>
      </c>
      <c r="R33" s="28">
        <v>-138</v>
      </c>
      <c r="S33" s="28">
        <v>-910</v>
      </c>
      <c r="T33" s="28">
        <v>162</v>
      </c>
      <c r="U33" s="22">
        <v>1383</v>
      </c>
    </row>
    <row r="34" spans="1:21" ht="11.25">
      <c r="A34" s="7" t="s">
        <v>202</v>
      </c>
      <c r="B34" s="28">
        <v>1325</v>
      </c>
      <c r="C34" s="28">
        <v>-183</v>
      </c>
      <c r="D34" s="28">
        <v>-643</v>
      </c>
      <c r="E34" s="22">
        <v>5925</v>
      </c>
      <c r="F34" s="28">
        <v>3896</v>
      </c>
      <c r="G34" s="28">
        <v>1614</v>
      </c>
      <c r="H34" s="28">
        <v>1527</v>
      </c>
      <c r="I34" s="22">
        <v>4327</v>
      </c>
      <c r="J34" s="28">
        <v>5294</v>
      </c>
      <c r="K34" s="28">
        <v>3253</v>
      </c>
      <c r="L34" s="28">
        <v>1715</v>
      </c>
      <c r="M34" s="22">
        <v>-7393</v>
      </c>
      <c r="N34" s="28">
        <v>2165</v>
      </c>
      <c r="O34" s="28">
        <v>413</v>
      </c>
      <c r="P34" s="28">
        <v>122</v>
      </c>
      <c r="Q34" s="22">
        <v>1567</v>
      </c>
      <c r="R34" s="28">
        <v>2684</v>
      </c>
      <c r="S34" s="28">
        <v>3493</v>
      </c>
      <c r="T34" s="28">
        <v>1766</v>
      </c>
      <c r="U34" s="22">
        <v>7616</v>
      </c>
    </row>
    <row r="35" spans="1:21" ht="11.25">
      <c r="A35" s="7" t="s">
        <v>36</v>
      </c>
      <c r="B35" s="28">
        <v>9973</v>
      </c>
      <c r="C35" s="28">
        <v>2854</v>
      </c>
      <c r="D35" s="28">
        <v>2186</v>
      </c>
      <c r="E35" s="22">
        <v>3549</v>
      </c>
      <c r="F35" s="28">
        <v>2621</v>
      </c>
      <c r="G35" s="28">
        <v>3734</v>
      </c>
      <c r="H35" s="28">
        <v>2004</v>
      </c>
      <c r="I35" s="22">
        <v>12123</v>
      </c>
      <c r="J35" s="28">
        <v>9528</v>
      </c>
      <c r="K35" s="28">
        <v>4848</v>
      </c>
      <c r="L35" s="28">
        <v>2601</v>
      </c>
      <c r="M35" s="22"/>
      <c r="N35" s="28"/>
      <c r="O35" s="28"/>
      <c r="P35" s="28"/>
      <c r="Q35" s="22"/>
      <c r="R35" s="28"/>
      <c r="S35" s="28"/>
      <c r="T35" s="28"/>
      <c r="U35" s="22"/>
    </row>
    <row r="36" spans="1:21" ht="11.25">
      <c r="A36" s="7" t="s">
        <v>37</v>
      </c>
      <c r="B36" s="28">
        <v>709</v>
      </c>
      <c r="C36" s="28">
        <v>541</v>
      </c>
      <c r="D36" s="28">
        <v>329</v>
      </c>
      <c r="E36" s="22">
        <v>693</v>
      </c>
      <c r="F36" s="28">
        <v>506</v>
      </c>
      <c r="G36" s="28">
        <v>229</v>
      </c>
      <c r="H36" s="28">
        <v>-16</v>
      </c>
      <c r="I36" s="22">
        <v>1083</v>
      </c>
      <c r="J36" s="28">
        <v>850</v>
      </c>
      <c r="K36" s="28">
        <v>640</v>
      </c>
      <c r="L36" s="28">
        <v>411</v>
      </c>
      <c r="M36" s="22">
        <v>-504</v>
      </c>
      <c r="N36" s="28">
        <v>-533</v>
      </c>
      <c r="O36" s="28">
        <v>-662</v>
      </c>
      <c r="P36" s="28">
        <v>-732</v>
      </c>
      <c r="Q36" s="22">
        <v>-2110</v>
      </c>
      <c r="R36" s="28">
        <v>-65</v>
      </c>
      <c r="S36" s="28">
        <v>250</v>
      </c>
      <c r="T36" s="28">
        <v>150</v>
      </c>
      <c r="U36" s="22">
        <v>573</v>
      </c>
    </row>
    <row r="37" spans="1:21" ht="12" thickBot="1">
      <c r="A37" s="7" t="s">
        <v>203</v>
      </c>
      <c r="B37" s="28">
        <v>9264</v>
      </c>
      <c r="C37" s="28">
        <v>2313</v>
      </c>
      <c r="D37" s="28">
        <v>1857</v>
      </c>
      <c r="E37" s="22">
        <v>2856</v>
      </c>
      <c r="F37" s="28">
        <v>2115</v>
      </c>
      <c r="G37" s="28">
        <v>3505</v>
      </c>
      <c r="H37" s="28">
        <v>2020</v>
      </c>
      <c r="I37" s="22">
        <v>11040</v>
      </c>
      <c r="J37" s="28">
        <v>8678</v>
      </c>
      <c r="K37" s="28">
        <v>4208</v>
      </c>
      <c r="L37" s="28">
        <v>2190</v>
      </c>
      <c r="M37" s="22">
        <v>2084</v>
      </c>
      <c r="N37" s="28">
        <v>-4518</v>
      </c>
      <c r="O37" s="28">
        <v>-5990</v>
      </c>
      <c r="P37" s="28">
        <v>-6351</v>
      </c>
      <c r="Q37" s="22">
        <v>-31442</v>
      </c>
      <c r="R37" s="28">
        <v>-7627</v>
      </c>
      <c r="S37" s="28">
        <v>-570</v>
      </c>
      <c r="T37" s="28">
        <v>-502</v>
      </c>
      <c r="U37" s="22">
        <v>-10310</v>
      </c>
    </row>
    <row r="38" spans="1:21" ht="12" thickTop="1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40" ht="11.25">
      <c r="A40" s="20" t="s">
        <v>143</v>
      </c>
    </row>
    <row r="41" ht="11.25">
      <c r="A41" s="20" t="s">
        <v>144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5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139</v>
      </c>
      <c r="B2" s="14">
        <v>5701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39</v>
      </c>
      <c r="B4" s="15" t="str">
        <f>HYPERLINK("http://www.kabupro.jp/mark/20121106/S000C5NL.htm","四半期報告書")</f>
        <v>四半期報告書</v>
      </c>
      <c r="C4" s="15" t="str">
        <f>HYPERLINK("http://www.kabupro.jp/mark/20120628/S000B73K.htm","有価証券報告書")</f>
        <v>有価証券報告書</v>
      </c>
      <c r="D4" s="15" t="str">
        <f>HYPERLINK("http://www.kabupro.jp/mark/20121106/S000C5NL.htm","四半期報告書")</f>
        <v>四半期報告書</v>
      </c>
      <c r="E4" s="15" t="str">
        <f>HYPERLINK("http://www.kabupro.jp/mark/20120628/S000B73K.htm","有価証券報告書")</f>
        <v>有価証券報告書</v>
      </c>
      <c r="F4" s="15" t="str">
        <f>HYPERLINK("http://www.kabupro.jp/mark/20110204/S0007NB1.htm","四半期報告書")</f>
        <v>四半期報告書</v>
      </c>
      <c r="G4" s="15" t="str">
        <f>HYPERLINK("http://www.kabupro.jp/mark/20111104/S0009L6Q.htm","四半期報告書")</f>
        <v>四半期報告書</v>
      </c>
      <c r="H4" s="15" t="str">
        <f>HYPERLINK("http://www.kabupro.jp/mark/20100806/S0006H2Q.htm","四半期報告書")</f>
        <v>四半期報告書</v>
      </c>
      <c r="I4" s="15" t="str">
        <f>HYPERLINK("http://www.kabupro.jp/mark/20110629/S0008Q6Z.htm","有価証券報告書")</f>
        <v>有価証券報告書</v>
      </c>
      <c r="J4" s="15" t="str">
        <f>HYPERLINK("http://www.kabupro.jp/mark/20110204/S0007NB1.htm","四半期報告書")</f>
        <v>四半期報告書</v>
      </c>
      <c r="K4" s="15" t="str">
        <f>HYPERLINK("http://www.kabupro.jp/mark/20101109/S00072MW.htm","四半期報告書")</f>
        <v>四半期報告書</v>
      </c>
      <c r="L4" s="15" t="str">
        <f>HYPERLINK("http://www.kabupro.jp/mark/20100806/S0006H2Q.htm","四半期報告書")</f>
        <v>四半期報告書</v>
      </c>
      <c r="M4" s="15" t="str">
        <f>HYPERLINK("http://www.kabupro.jp/mark/20100629/S000655K.htm","有価証券報告書")</f>
        <v>有価証券報告書</v>
      </c>
      <c r="N4" s="15" t="str">
        <f>HYPERLINK("http://www.kabupro.jp/mark/20100205/S00051TX.htm","四半期報告書")</f>
        <v>四半期報告書</v>
      </c>
      <c r="O4" s="15" t="str">
        <f>HYPERLINK("http://www.kabupro.jp/mark/20091106/S0004GEZ.htm","四半期報告書")</f>
        <v>四半期報告書</v>
      </c>
      <c r="P4" s="15" t="str">
        <f>HYPERLINK("http://www.kabupro.jp/mark/20090807/S0003T4I.htm","四半期報告書")</f>
        <v>四半期報告書</v>
      </c>
      <c r="Q4" s="15" t="str">
        <f>HYPERLINK("http://www.kabupro.jp/mark/20090626/S0003DC7.htm","有価証券報告書")</f>
        <v>有価証券報告書</v>
      </c>
    </row>
    <row r="5" spans="1:17" ht="12" thickBot="1">
      <c r="A5" s="11" t="s">
        <v>40</v>
      </c>
      <c r="B5" s="1" t="s">
        <v>208</v>
      </c>
      <c r="C5" s="1" t="s">
        <v>46</v>
      </c>
      <c r="D5" s="1" t="s">
        <v>208</v>
      </c>
      <c r="E5" s="1" t="s">
        <v>46</v>
      </c>
      <c r="F5" s="1" t="s">
        <v>218</v>
      </c>
      <c r="G5" s="1" t="s">
        <v>214</v>
      </c>
      <c r="H5" s="1" t="s">
        <v>222</v>
      </c>
      <c r="I5" s="1" t="s">
        <v>50</v>
      </c>
      <c r="J5" s="1" t="s">
        <v>218</v>
      </c>
      <c r="K5" s="1" t="s">
        <v>220</v>
      </c>
      <c r="L5" s="1" t="s">
        <v>222</v>
      </c>
      <c r="M5" s="1" t="s">
        <v>52</v>
      </c>
      <c r="N5" s="1" t="s">
        <v>224</v>
      </c>
      <c r="O5" s="1" t="s">
        <v>226</v>
      </c>
      <c r="P5" s="1" t="s">
        <v>228</v>
      </c>
      <c r="Q5" s="1" t="s">
        <v>54</v>
      </c>
    </row>
    <row r="6" spans="1:17" ht="12.75" thickBot="1" thickTop="1">
      <c r="A6" s="10" t="s">
        <v>41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42</v>
      </c>
      <c r="B7" s="14" t="s">
        <v>4</v>
      </c>
      <c r="C7" s="16" t="s">
        <v>47</v>
      </c>
      <c r="D7" s="14" t="s">
        <v>4</v>
      </c>
      <c r="E7" s="16" t="s">
        <v>47</v>
      </c>
      <c r="F7" s="14" t="s">
        <v>4</v>
      </c>
      <c r="G7" s="14" t="s">
        <v>4</v>
      </c>
      <c r="H7" s="14" t="s">
        <v>4</v>
      </c>
      <c r="I7" s="16" t="s">
        <v>47</v>
      </c>
      <c r="J7" s="14" t="s">
        <v>4</v>
      </c>
      <c r="K7" s="14" t="s">
        <v>4</v>
      </c>
      <c r="L7" s="14" t="s">
        <v>4</v>
      </c>
      <c r="M7" s="16" t="s">
        <v>47</v>
      </c>
      <c r="N7" s="14" t="s">
        <v>4</v>
      </c>
      <c r="O7" s="14" t="s">
        <v>4</v>
      </c>
      <c r="P7" s="14" t="s">
        <v>4</v>
      </c>
      <c r="Q7" s="16" t="s">
        <v>47</v>
      </c>
    </row>
    <row r="8" spans="1:17" ht="11.25">
      <c r="A8" s="13" t="s">
        <v>43</v>
      </c>
      <c r="B8" s="1" t="s">
        <v>5</v>
      </c>
      <c r="C8" s="17" t="s">
        <v>145</v>
      </c>
      <c r="D8" s="1" t="s">
        <v>145</v>
      </c>
      <c r="E8" s="17" t="s">
        <v>146</v>
      </c>
      <c r="F8" s="1" t="s">
        <v>146</v>
      </c>
      <c r="G8" s="1" t="s">
        <v>146</v>
      </c>
      <c r="H8" s="1" t="s">
        <v>146</v>
      </c>
      <c r="I8" s="17" t="s">
        <v>147</v>
      </c>
      <c r="J8" s="1" t="s">
        <v>147</v>
      </c>
      <c r="K8" s="1" t="s">
        <v>147</v>
      </c>
      <c r="L8" s="1" t="s">
        <v>147</v>
      </c>
      <c r="M8" s="17" t="s">
        <v>148</v>
      </c>
      <c r="N8" s="1" t="s">
        <v>148</v>
      </c>
      <c r="O8" s="1" t="s">
        <v>148</v>
      </c>
      <c r="P8" s="1" t="s">
        <v>148</v>
      </c>
      <c r="Q8" s="17" t="s">
        <v>149</v>
      </c>
    </row>
    <row r="9" spans="1:17" ht="11.25">
      <c r="A9" s="13" t="s">
        <v>44</v>
      </c>
      <c r="B9" s="1" t="s">
        <v>209</v>
      </c>
      <c r="C9" s="17" t="s">
        <v>48</v>
      </c>
      <c r="D9" s="1" t="s">
        <v>215</v>
      </c>
      <c r="E9" s="17" t="s">
        <v>49</v>
      </c>
      <c r="F9" s="1" t="s">
        <v>219</v>
      </c>
      <c r="G9" s="1" t="s">
        <v>221</v>
      </c>
      <c r="H9" s="1" t="s">
        <v>223</v>
      </c>
      <c r="I9" s="17" t="s">
        <v>51</v>
      </c>
      <c r="J9" s="1" t="s">
        <v>225</v>
      </c>
      <c r="K9" s="1" t="s">
        <v>227</v>
      </c>
      <c r="L9" s="1" t="s">
        <v>229</v>
      </c>
      <c r="M9" s="17" t="s">
        <v>53</v>
      </c>
      <c r="N9" s="1" t="s">
        <v>231</v>
      </c>
      <c r="O9" s="1" t="s">
        <v>233</v>
      </c>
      <c r="P9" s="1" t="s">
        <v>235</v>
      </c>
      <c r="Q9" s="17" t="s">
        <v>55</v>
      </c>
    </row>
    <row r="10" spans="1:17" ht="12" thickBot="1">
      <c r="A10" s="13" t="s">
        <v>45</v>
      </c>
      <c r="B10" s="1" t="s">
        <v>57</v>
      </c>
      <c r="C10" s="17" t="s">
        <v>57</v>
      </c>
      <c r="D10" s="1" t="s">
        <v>57</v>
      </c>
      <c r="E10" s="17" t="s">
        <v>57</v>
      </c>
      <c r="F10" s="1" t="s">
        <v>57</v>
      </c>
      <c r="G10" s="1" t="s">
        <v>57</v>
      </c>
      <c r="H10" s="1" t="s">
        <v>57</v>
      </c>
      <c r="I10" s="17" t="s">
        <v>57</v>
      </c>
      <c r="J10" s="1" t="s">
        <v>57</v>
      </c>
      <c r="K10" s="1" t="s">
        <v>57</v>
      </c>
      <c r="L10" s="1" t="s">
        <v>57</v>
      </c>
      <c r="M10" s="17" t="s">
        <v>57</v>
      </c>
      <c r="N10" s="1" t="s">
        <v>57</v>
      </c>
      <c r="O10" s="1" t="s">
        <v>57</v>
      </c>
      <c r="P10" s="1" t="s">
        <v>57</v>
      </c>
      <c r="Q10" s="17" t="s">
        <v>57</v>
      </c>
    </row>
    <row r="11" spans="1:17" ht="12" thickTop="1">
      <c r="A11" s="30" t="s">
        <v>199</v>
      </c>
      <c r="B11" s="27">
        <v>2671</v>
      </c>
      <c r="C11" s="21">
        <v>9474</v>
      </c>
      <c r="D11" s="27">
        <v>5348</v>
      </c>
      <c r="E11" s="21">
        <v>16450</v>
      </c>
      <c r="F11" s="27">
        <v>14822</v>
      </c>
      <c r="G11" s="27">
        <v>8101</v>
      </c>
      <c r="H11" s="27">
        <v>4316</v>
      </c>
      <c r="I11" s="21">
        <v>-5813</v>
      </c>
      <c r="J11" s="27">
        <v>-2886</v>
      </c>
      <c r="K11" s="27">
        <v>-6239</v>
      </c>
      <c r="L11" s="27">
        <v>-6961</v>
      </c>
      <c r="M11" s="21">
        <v>-31985</v>
      </c>
      <c r="N11" s="27">
        <v>-5008</v>
      </c>
      <c r="O11" s="27">
        <v>3173</v>
      </c>
      <c r="P11" s="27">
        <v>1414</v>
      </c>
      <c r="Q11" s="21">
        <v>-2121</v>
      </c>
    </row>
    <row r="12" spans="1:17" ht="11.25">
      <c r="A12" s="6" t="s">
        <v>168</v>
      </c>
      <c r="B12" s="28">
        <v>7767</v>
      </c>
      <c r="C12" s="22">
        <v>17040</v>
      </c>
      <c r="D12" s="28">
        <v>8281</v>
      </c>
      <c r="E12" s="22">
        <v>15831</v>
      </c>
      <c r="F12" s="28">
        <v>11641</v>
      </c>
      <c r="G12" s="28">
        <v>7717</v>
      </c>
      <c r="H12" s="28">
        <v>3735</v>
      </c>
      <c r="I12" s="22">
        <v>20717</v>
      </c>
      <c r="J12" s="28">
        <v>15265</v>
      </c>
      <c r="K12" s="28">
        <v>10114</v>
      </c>
      <c r="L12" s="28">
        <v>5026</v>
      </c>
      <c r="M12" s="22">
        <v>22113</v>
      </c>
      <c r="N12" s="28">
        <v>16091</v>
      </c>
      <c r="O12" s="28">
        <v>10442</v>
      </c>
      <c r="P12" s="28">
        <v>5016</v>
      </c>
      <c r="Q12" s="22">
        <v>20160</v>
      </c>
    </row>
    <row r="13" spans="1:17" ht="11.25">
      <c r="A13" s="6" t="s">
        <v>6</v>
      </c>
      <c r="B13" s="28">
        <v>478</v>
      </c>
      <c r="C13" s="22"/>
      <c r="D13" s="28"/>
      <c r="E13" s="22"/>
      <c r="F13" s="28"/>
      <c r="G13" s="28"/>
      <c r="H13" s="28"/>
      <c r="I13" s="22">
        <v>387</v>
      </c>
      <c r="J13" s="28">
        <v>434</v>
      </c>
      <c r="K13" s="28">
        <v>390</v>
      </c>
      <c r="L13" s="28"/>
      <c r="M13" s="22">
        <v>1859</v>
      </c>
      <c r="N13" s="28">
        <v>1717</v>
      </c>
      <c r="O13" s="28"/>
      <c r="P13" s="28"/>
      <c r="Q13" s="22">
        <v>1679</v>
      </c>
    </row>
    <row r="14" spans="1:17" ht="11.25">
      <c r="A14" s="6" t="s">
        <v>194</v>
      </c>
      <c r="B14" s="28">
        <v>401</v>
      </c>
      <c r="C14" s="22">
        <v>251</v>
      </c>
      <c r="D14" s="28"/>
      <c r="E14" s="22">
        <v>106</v>
      </c>
      <c r="F14" s="28"/>
      <c r="G14" s="28"/>
      <c r="H14" s="28"/>
      <c r="I14" s="22">
        <v>99</v>
      </c>
      <c r="J14" s="28"/>
      <c r="K14" s="28"/>
      <c r="L14" s="28"/>
      <c r="M14" s="22">
        <v>5245</v>
      </c>
      <c r="N14" s="28"/>
      <c r="O14" s="28"/>
      <c r="P14" s="28"/>
      <c r="Q14" s="22">
        <v>11839</v>
      </c>
    </row>
    <row r="15" spans="1:17" ht="11.25">
      <c r="A15" s="6" t="s">
        <v>7</v>
      </c>
      <c r="B15" s="28"/>
      <c r="C15" s="22">
        <v>708</v>
      </c>
      <c r="D15" s="28">
        <v>636</v>
      </c>
      <c r="E15" s="22"/>
      <c r="F15" s="28"/>
      <c r="G15" s="28"/>
      <c r="H15" s="28"/>
      <c r="I15" s="22">
        <v>191</v>
      </c>
      <c r="J15" s="28"/>
      <c r="K15" s="28"/>
      <c r="L15" s="28"/>
      <c r="M15" s="22">
        <v>5047</v>
      </c>
      <c r="N15" s="28"/>
      <c r="O15" s="28"/>
      <c r="P15" s="28"/>
      <c r="Q15" s="22">
        <v>2300</v>
      </c>
    </row>
    <row r="16" spans="1:17" ht="11.25">
      <c r="A16" s="6" t="s">
        <v>8</v>
      </c>
      <c r="B16" s="28">
        <v>51</v>
      </c>
      <c r="C16" s="22">
        <v>-102</v>
      </c>
      <c r="D16" s="28">
        <v>-94</v>
      </c>
      <c r="E16" s="22">
        <v>538</v>
      </c>
      <c r="F16" s="28">
        <v>74</v>
      </c>
      <c r="G16" s="28">
        <v>58</v>
      </c>
      <c r="H16" s="28">
        <v>77</v>
      </c>
      <c r="I16" s="22">
        <v>-244</v>
      </c>
      <c r="J16" s="28">
        <v>141</v>
      </c>
      <c r="K16" s="28">
        <v>-164</v>
      </c>
      <c r="L16" s="28">
        <v>343</v>
      </c>
      <c r="M16" s="22">
        <v>1131</v>
      </c>
      <c r="N16" s="28">
        <v>610</v>
      </c>
      <c r="O16" s="28">
        <v>324</v>
      </c>
      <c r="P16" s="28">
        <v>24</v>
      </c>
      <c r="Q16" s="22">
        <v>-1083</v>
      </c>
    </row>
    <row r="17" spans="1:17" ht="11.25">
      <c r="A17" s="6" t="s">
        <v>9</v>
      </c>
      <c r="B17" s="28">
        <v>-246</v>
      </c>
      <c r="C17" s="22">
        <v>144</v>
      </c>
      <c r="D17" s="28">
        <v>315</v>
      </c>
      <c r="E17" s="22">
        <v>399</v>
      </c>
      <c r="F17" s="28">
        <v>689</v>
      </c>
      <c r="G17" s="28">
        <v>426</v>
      </c>
      <c r="H17" s="28">
        <v>130</v>
      </c>
      <c r="I17" s="22">
        <v>-402</v>
      </c>
      <c r="J17" s="28">
        <v>-172</v>
      </c>
      <c r="K17" s="28">
        <v>-895</v>
      </c>
      <c r="L17" s="28">
        <v>-531</v>
      </c>
      <c r="M17" s="22">
        <v>-934</v>
      </c>
      <c r="N17" s="28">
        <v>-799</v>
      </c>
      <c r="O17" s="28">
        <v>-1609</v>
      </c>
      <c r="P17" s="28">
        <v>529</v>
      </c>
      <c r="Q17" s="22">
        <v>309</v>
      </c>
    </row>
    <row r="18" spans="1:17" ht="11.25">
      <c r="A18" s="6" t="s">
        <v>10</v>
      </c>
      <c r="B18" s="28">
        <v>-207</v>
      </c>
      <c r="C18" s="22">
        <v>-336</v>
      </c>
      <c r="D18" s="28">
        <v>-211</v>
      </c>
      <c r="E18" s="22">
        <v>-311</v>
      </c>
      <c r="F18" s="28">
        <v>-273</v>
      </c>
      <c r="G18" s="28">
        <v>-201</v>
      </c>
      <c r="H18" s="28">
        <v>-155</v>
      </c>
      <c r="I18" s="22">
        <v>-325</v>
      </c>
      <c r="J18" s="28">
        <v>-281</v>
      </c>
      <c r="K18" s="28">
        <v>-205</v>
      </c>
      <c r="L18" s="28">
        <v>-167</v>
      </c>
      <c r="M18" s="22">
        <v>-552</v>
      </c>
      <c r="N18" s="28">
        <v>-427</v>
      </c>
      <c r="O18" s="28">
        <v>-324</v>
      </c>
      <c r="P18" s="28">
        <v>-259</v>
      </c>
      <c r="Q18" s="22">
        <v>-857</v>
      </c>
    </row>
    <row r="19" spans="1:17" ht="11.25">
      <c r="A19" s="6" t="s">
        <v>180</v>
      </c>
      <c r="B19" s="28">
        <v>1451</v>
      </c>
      <c r="C19" s="22">
        <v>2756</v>
      </c>
      <c r="D19" s="28">
        <v>1350</v>
      </c>
      <c r="E19" s="22">
        <v>2815</v>
      </c>
      <c r="F19" s="28">
        <v>2149</v>
      </c>
      <c r="G19" s="28">
        <v>1460</v>
      </c>
      <c r="H19" s="28">
        <v>750</v>
      </c>
      <c r="I19" s="22">
        <v>3593</v>
      </c>
      <c r="J19" s="28">
        <v>2691</v>
      </c>
      <c r="K19" s="28">
        <v>1737</v>
      </c>
      <c r="L19" s="28">
        <v>894</v>
      </c>
      <c r="M19" s="22">
        <v>3750</v>
      </c>
      <c r="N19" s="28">
        <v>2837</v>
      </c>
      <c r="O19" s="28">
        <v>1883</v>
      </c>
      <c r="P19" s="28">
        <v>949</v>
      </c>
      <c r="Q19" s="22">
        <v>3931</v>
      </c>
    </row>
    <row r="20" spans="1:17" ht="11.25">
      <c r="A20" s="6" t="s">
        <v>11</v>
      </c>
      <c r="B20" s="28">
        <v>-65</v>
      </c>
      <c r="C20" s="22">
        <v>-636</v>
      </c>
      <c r="D20" s="28">
        <v>-176</v>
      </c>
      <c r="E20" s="22">
        <v>-290</v>
      </c>
      <c r="F20" s="28">
        <v>-62</v>
      </c>
      <c r="G20" s="28">
        <v>149</v>
      </c>
      <c r="H20" s="28">
        <v>323</v>
      </c>
      <c r="I20" s="22">
        <v>-1218</v>
      </c>
      <c r="J20" s="28">
        <v>-806</v>
      </c>
      <c r="K20" s="28">
        <v>-702</v>
      </c>
      <c r="L20" s="28">
        <v>-346</v>
      </c>
      <c r="M20" s="22">
        <v>-1001</v>
      </c>
      <c r="N20" s="28">
        <v>-139</v>
      </c>
      <c r="O20" s="28">
        <v>-128</v>
      </c>
      <c r="P20" s="28">
        <v>14</v>
      </c>
      <c r="Q20" s="22">
        <v>-350</v>
      </c>
    </row>
    <row r="21" spans="1:17" ht="11.25">
      <c r="A21" s="6" t="s">
        <v>12</v>
      </c>
      <c r="B21" s="28">
        <v>8522</v>
      </c>
      <c r="C21" s="22">
        <v>-2301</v>
      </c>
      <c r="D21" s="28">
        <v>2074</v>
      </c>
      <c r="E21" s="22">
        <v>-3959</v>
      </c>
      <c r="F21" s="28">
        <v>-12326</v>
      </c>
      <c r="G21" s="28">
        <v>-3925</v>
      </c>
      <c r="H21" s="28">
        <v>-3923</v>
      </c>
      <c r="I21" s="22">
        <v>-11677</v>
      </c>
      <c r="J21" s="28">
        <v>-1689</v>
      </c>
      <c r="K21" s="28">
        <v>14669</v>
      </c>
      <c r="L21" s="28">
        <v>18470</v>
      </c>
      <c r="M21" s="22">
        <v>47229</v>
      </c>
      <c r="N21" s="28">
        <v>18499</v>
      </c>
      <c r="O21" s="28">
        <v>7251</v>
      </c>
      <c r="P21" s="28">
        <v>7789</v>
      </c>
      <c r="Q21" s="22">
        <v>22272</v>
      </c>
    </row>
    <row r="22" spans="1:17" ht="11.25">
      <c r="A22" s="6" t="s">
        <v>13</v>
      </c>
      <c r="B22" s="28">
        <v>-566</v>
      </c>
      <c r="C22" s="22">
        <v>-2486</v>
      </c>
      <c r="D22" s="28">
        <v>-7189</v>
      </c>
      <c r="E22" s="22">
        <v>-4622</v>
      </c>
      <c r="F22" s="28">
        <v>-4866</v>
      </c>
      <c r="G22" s="28">
        <v>-3857</v>
      </c>
      <c r="H22" s="28">
        <v>-3400</v>
      </c>
      <c r="I22" s="22">
        <v>11361</v>
      </c>
      <c r="J22" s="28">
        <v>834</v>
      </c>
      <c r="K22" s="28">
        <v>3966</v>
      </c>
      <c r="L22" s="28">
        <v>2643</v>
      </c>
      <c r="M22" s="22">
        <v>11239</v>
      </c>
      <c r="N22" s="28">
        <v>-12942</v>
      </c>
      <c r="O22" s="28">
        <v>-8906</v>
      </c>
      <c r="P22" s="28">
        <v>-6677</v>
      </c>
      <c r="Q22" s="22">
        <v>3253</v>
      </c>
    </row>
    <row r="23" spans="1:17" ht="11.25">
      <c r="A23" s="6" t="s">
        <v>14</v>
      </c>
      <c r="B23" s="28">
        <v>-5088</v>
      </c>
      <c r="C23" s="22">
        <v>1543</v>
      </c>
      <c r="D23" s="28">
        <v>-5</v>
      </c>
      <c r="E23" s="22">
        <v>1104</v>
      </c>
      <c r="F23" s="28">
        <v>9724</v>
      </c>
      <c r="G23" s="28">
        <v>2724</v>
      </c>
      <c r="H23" s="28">
        <v>3143</v>
      </c>
      <c r="I23" s="22">
        <v>7474</v>
      </c>
      <c r="J23" s="28">
        <v>12026</v>
      </c>
      <c r="K23" s="28">
        <v>-5199</v>
      </c>
      <c r="L23" s="28">
        <v>-8840</v>
      </c>
      <c r="M23" s="22">
        <v>-28345</v>
      </c>
      <c r="N23" s="28">
        <v>7323</v>
      </c>
      <c r="O23" s="28">
        <v>2204</v>
      </c>
      <c r="P23" s="28">
        <v>-2434</v>
      </c>
      <c r="Q23" s="22">
        <v>-17641</v>
      </c>
    </row>
    <row r="24" spans="1:17" ht="11.25">
      <c r="A24" s="6" t="s">
        <v>68</v>
      </c>
      <c r="B24" s="28">
        <v>-486</v>
      </c>
      <c r="C24" s="22">
        <v>1215</v>
      </c>
      <c r="D24" s="28">
        <v>-764</v>
      </c>
      <c r="E24" s="22">
        <v>1009</v>
      </c>
      <c r="F24" s="28">
        <v>516</v>
      </c>
      <c r="G24" s="28">
        <v>-362</v>
      </c>
      <c r="H24" s="28">
        <v>381</v>
      </c>
      <c r="I24" s="22">
        <v>2075</v>
      </c>
      <c r="J24" s="28">
        <v>42</v>
      </c>
      <c r="K24" s="28">
        <v>436</v>
      </c>
      <c r="L24" s="28">
        <v>-1491</v>
      </c>
      <c r="M24" s="22">
        <v>-1858</v>
      </c>
      <c r="N24" s="28">
        <v>-1878</v>
      </c>
      <c r="O24" s="28">
        <v>-1878</v>
      </c>
      <c r="P24" s="28">
        <v>-2391</v>
      </c>
      <c r="Q24" s="22">
        <v>-2013</v>
      </c>
    </row>
    <row r="25" spans="1:17" ht="11.25">
      <c r="A25" s="6" t="s">
        <v>15</v>
      </c>
      <c r="B25" s="28">
        <v>14683</v>
      </c>
      <c r="C25" s="22">
        <v>26546</v>
      </c>
      <c r="D25" s="28">
        <v>9565</v>
      </c>
      <c r="E25" s="22">
        <v>31043</v>
      </c>
      <c r="F25" s="28">
        <v>22177</v>
      </c>
      <c r="G25" s="28">
        <v>13533</v>
      </c>
      <c r="H25" s="28">
        <v>5466</v>
      </c>
      <c r="I25" s="22">
        <v>34036</v>
      </c>
      <c r="J25" s="28">
        <v>25844</v>
      </c>
      <c r="K25" s="28">
        <v>18129</v>
      </c>
      <c r="L25" s="28">
        <v>9040</v>
      </c>
      <c r="M25" s="22">
        <v>35836</v>
      </c>
      <c r="N25" s="28">
        <v>25884</v>
      </c>
      <c r="O25" s="28">
        <v>12432</v>
      </c>
      <c r="P25" s="28">
        <v>3974</v>
      </c>
      <c r="Q25" s="22">
        <v>40259</v>
      </c>
    </row>
    <row r="26" spans="1:17" ht="11.25">
      <c r="A26" s="6" t="s">
        <v>16</v>
      </c>
      <c r="B26" s="28">
        <v>407</v>
      </c>
      <c r="C26" s="22">
        <v>559</v>
      </c>
      <c r="D26" s="28">
        <v>445</v>
      </c>
      <c r="E26" s="22">
        <v>535</v>
      </c>
      <c r="F26" s="28">
        <v>499</v>
      </c>
      <c r="G26" s="28">
        <v>437</v>
      </c>
      <c r="H26" s="28">
        <v>315</v>
      </c>
      <c r="I26" s="22">
        <v>506</v>
      </c>
      <c r="J26" s="28">
        <v>463</v>
      </c>
      <c r="K26" s="28">
        <v>373</v>
      </c>
      <c r="L26" s="28">
        <v>258</v>
      </c>
      <c r="M26" s="22">
        <v>685</v>
      </c>
      <c r="N26" s="28">
        <v>564</v>
      </c>
      <c r="O26" s="28">
        <v>468</v>
      </c>
      <c r="P26" s="28">
        <v>389</v>
      </c>
      <c r="Q26" s="22">
        <v>1075</v>
      </c>
    </row>
    <row r="27" spans="1:17" ht="11.25">
      <c r="A27" s="6" t="s">
        <v>17</v>
      </c>
      <c r="B27" s="28">
        <v>-1469</v>
      </c>
      <c r="C27" s="22">
        <v>-2749</v>
      </c>
      <c r="D27" s="28">
        <v>-1344</v>
      </c>
      <c r="E27" s="22">
        <v>-2814</v>
      </c>
      <c r="F27" s="28">
        <v>-2135</v>
      </c>
      <c r="G27" s="28">
        <v>-1456</v>
      </c>
      <c r="H27" s="28">
        <v>-736</v>
      </c>
      <c r="I27" s="22">
        <v>-3679</v>
      </c>
      <c r="J27" s="28">
        <v>-2726</v>
      </c>
      <c r="K27" s="28">
        <v>-1776</v>
      </c>
      <c r="L27" s="28">
        <v>-955</v>
      </c>
      <c r="M27" s="22">
        <v>-3734</v>
      </c>
      <c r="N27" s="28">
        <v>-2820</v>
      </c>
      <c r="O27" s="28">
        <v>-1902</v>
      </c>
      <c r="P27" s="28">
        <v>-927</v>
      </c>
      <c r="Q27" s="22">
        <v>-3951</v>
      </c>
    </row>
    <row r="28" spans="1:17" ht="11.25">
      <c r="A28" s="6" t="s">
        <v>18</v>
      </c>
      <c r="B28" s="28">
        <v>-1859</v>
      </c>
      <c r="C28" s="22">
        <v>-4150</v>
      </c>
      <c r="D28" s="28">
        <v>-1749</v>
      </c>
      <c r="E28" s="22">
        <v>-2123</v>
      </c>
      <c r="F28" s="28"/>
      <c r="G28" s="28">
        <v>-580</v>
      </c>
      <c r="H28" s="28">
        <v>-1788</v>
      </c>
      <c r="I28" s="22">
        <v>-250</v>
      </c>
      <c r="J28" s="28"/>
      <c r="K28" s="28"/>
      <c r="L28" s="28">
        <v>-708</v>
      </c>
      <c r="M28" s="22">
        <v>-2969</v>
      </c>
      <c r="N28" s="28"/>
      <c r="O28" s="28"/>
      <c r="P28" s="28">
        <v>-2019</v>
      </c>
      <c r="Q28" s="22">
        <v>-12781</v>
      </c>
    </row>
    <row r="29" spans="1:17" ht="12" thickBot="1">
      <c r="A29" s="5" t="s">
        <v>19</v>
      </c>
      <c r="B29" s="29">
        <v>11762</v>
      </c>
      <c r="C29" s="23">
        <v>19537</v>
      </c>
      <c r="D29" s="29">
        <v>6917</v>
      </c>
      <c r="E29" s="23">
        <v>26479</v>
      </c>
      <c r="F29" s="29">
        <v>18885</v>
      </c>
      <c r="G29" s="29">
        <v>11785</v>
      </c>
      <c r="H29" s="29">
        <v>3115</v>
      </c>
      <c r="I29" s="23">
        <v>26388</v>
      </c>
      <c r="J29" s="29">
        <v>19798</v>
      </c>
      <c r="K29" s="29">
        <v>13901</v>
      </c>
      <c r="L29" s="29">
        <v>6907</v>
      </c>
      <c r="M29" s="23">
        <v>26674</v>
      </c>
      <c r="N29" s="29">
        <v>17676</v>
      </c>
      <c r="O29" s="29">
        <v>7252</v>
      </c>
      <c r="P29" s="29">
        <v>1417</v>
      </c>
      <c r="Q29" s="23">
        <v>25018</v>
      </c>
    </row>
    <row r="30" spans="1:17" ht="12" thickTop="1">
      <c r="A30" s="6" t="s">
        <v>20</v>
      </c>
      <c r="B30" s="28">
        <v>-10156</v>
      </c>
      <c r="C30" s="22">
        <v>-18762</v>
      </c>
      <c r="D30" s="28">
        <v>-9196</v>
      </c>
      <c r="E30" s="22">
        <v>-13444</v>
      </c>
      <c r="F30" s="28">
        <v>-9031</v>
      </c>
      <c r="G30" s="28">
        <v>-7112</v>
      </c>
      <c r="H30" s="28">
        <v>-2447</v>
      </c>
      <c r="I30" s="22">
        <v>-15043</v>
      </c>
      <c r="J30" s="28">
        <v>-11051</v>
      </c>
      <c r="K30" s="28">
        <v>-9037</v>
      </c>
      <c r="L30" s="28">
        <v>-4821</v>
      </c>
      <c r="M30" s="22">
        <v>-22567</v>
      </c>
      <c r="N30" s="28">
        <v>-15563</v>
      </c>
      <c r="O30" s="28">
        <v>-11267</v>
      </c>
      <c r="P30" s="28">
        <v>-4305</v>
      </c>
      <c r="Q30" s="22">
        <v>-24370</v>
      </c>
    </row>
    <row r="31" spans="1:17" ht="11.25">
      <c r="A31" s="6" t="s">
        <v>21</v>
      </c>
      <c r="B31" s="28">
        <v>158</v>
      </c>
      <c r="C31" s="22">
        <v>1006</v>
      </c>
      <c r="D31" s="28">
        <v>66</v>
      </c>
      <c r="E31" s="22">
        <v>232</v>
      </c>
      <c r="F31" s="28">
        <v>203</v>
      </c>
      <c r="G31" s="28">
        <v>137</v>
      </c>
      <c r="H31" s="28">
        <v>24</v>
      </c>
      <c r="I31" s="22">
        <v>290</v>
      </c>
      <c r="J31" s="28">
        <v>102</v>
      </c>
      <c r="K31" s="28">
        <v>56</v>
      </c>
      <c r="L31" s="28">
        <v>60</v>
      </c>
      <c r="M31" s="22">
        <v>490</v>
      </c>
      <c r="N31" s="28">
        <v>273</v>
      </c>
      <c r="O31" s="28">
        <v>328</v>
      </c>
      <c r="P31" s="28">
        <v>127</v>
      </c>
      <c r="Q31" s="22">
        <v>401</v>
      </c>
    </row>
    <row r="32" spans="1:17" ht="11.25">
      <c r="A32" s="6" t="s">
        <v>22</v>
      </c>
      <c r="B32" s="28"/>
      <c r="C32" s="22">
        <v>-1979</v>
      </c>
      <c r="D32" s="28">
        <v>-1979</v>
      </c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</row>
    <row r="33" spans="1:17" ht="11.25">
      <c r="A33" s="6" t="s">
        <v>68</v>
      </c>
      <c r="B33" s="28">
        <v>-3027</v>
      </c>
      <c r="C33" s="22">
        <v>-627</v>
      </c>
      <c r="D33" s="28">
        <v>-408</v>
      </c>
      <c r="E33" s="22">
        <v>-1316</v>
      </c>
      <c r="F33" s="28">
        <v>-666</v>
      </c>
      <c r="G33" s="28">
        <v>-711</v>
      </c>
      <c r="H33" s="28">
        <v>-325</v>
      </c>
      <c r="I33" s="22">
        <v>-831</v>
      </c>
      <c r="J33" s="28">
        <v>-359</v>
      </c>
      <c r="K33" s="28">
        <v>-131</v>
      </c>
      <c r="L33" s="28">
        <v>-425</v>
      </c>
      <c r="M33" s="22">
        <v>-521</v>
      </c>
      <c r="N33" s="28">
        <v>162</v>
      </c>
      <c r="O33" s="28">
        <v>638</v>
      </c>
      <c r="P33" s="28">
        <v>-107</v>
      </c>
      <c r="Q33" s="22">
        <v>-1633</v>
      </c>
    </row>
    <row r="34" spans="1:17" ht="12" thickBot="1">
      <c r="A34" s="5" t="s">
        <v>23</v>
      </c>
      <c r="B34" s="29">
        <v>-13025</v>
      </c>
      <c r="C34" s="23">
        <v>-18289</v>
      </c>
      <c r="D34" s="29">
        <v>-11517</v>
      </c>
      <c r="E34" s="23">
        <v>964</v>
      </c>
      <c r="F34" s="29">
        <v>5962</v>
      </c>
      <c r="G34" s="29">
        <v>7761</v>
      </c>
      <c r="H34" s="29">
        <v>12627</v>
      </c>
      <c r="I34" s="23">
        <v>-15792</v>
      </c>
      <c r="J34" s="29">
        <v>-11308</v>
      </c>
      <c r="K34" s="29">
        <v>-9112</v>
      </c>
      <c r="L34" s="29">
        <v>-5186</v>
      </c>
      <c r="M34" s="23">
        <v>-22086</v>
      </c>
      <c r="N34" s="29">
        <v>-15128</v>
      </c>
      <c r="O34" s="29">
        <v>-10301</v>
      </c>
      <c r="P34" s="29">
        <v>-4285</v>
      </c>
      <c r="Q34" s="23">
        <v>-25051</v>
      </c>
    </row>
    <row r="35" spans="1:17" ht="12" thickTop="1">
      <c r="A35" s="6" t="s">
        <v>24</v>
      </c>
      <c r="B35" s="28">
        <v>8247</v>
      </c>
      <c r="C35" s="22">
        <v>-3942</v>
      </c>
      <c r="D35" s="28">
        <v>5108</v>
      </c>
      <c r="E35" s="22">
        <v>-32359</v>
      </c>
      <c r="F35" s="28">
        <v>-30831</v>
      </c>
      <c r="G35" s="28">
        <v>-32759</v>
      </c>
      <c r="H35" s="28">
        <v>-30831</v>
      </c>
      <c r="I35" s="22">
        <v>-8654</v>
      </c>
      <c r="J35" s="28">
        <v>1068</v>
      </c>
      <c r="K35" s="28">
        <v>-2672</v>
      </c>
      <c r="L35" s="28">
        <v>-421</v>
      </c>
      <c r="M35" s="22">
        <v>16122</v>
      </c>
      <c r="N35" s="28">
        <v>9296</v>
      </c>
      <c r="O35" s="28">
        <v>2152</v>
      </c>
      <c r="P35" s="28">
        <v>3215</v>
      </c>
      <c r="Q35" s="22">
        <v>4821</v>
      </c>
    </row>
    <row r="36" spans="1:17" ht="11.25">
      <c r="A36" s="6" t="s">
        <v>25</v>
      </c>
      <c r="B36" s="28">
        <v>4833</v>
      </c>
      <c r="C36" s="22">
        <v>33627</v>
      </c>
      <c r="D36" s="28">
        <v>22448</v>
      </c>
      <c r="E36" s="22">
        <v>23561</v>
      </c>
      <c r="F36" s="28">
        <v>21405</v>
      </c>
      <c r="G36" s="28">
        <v>19256</v>
      </c>
      <c r="H36" s="28">
        <v>7601</v>
      </c>
      <c r="I36" s="22">
        <v>31005</v>
      </c>
      <c r="J36" s="28">
        <v>25795</v>
      </c>
      <c r="K36" s="28">
        <v>24279</v>
      </c>
      <c r="L36" s="28">
        <v>4214</v>
      </c>
      <c r="M36" s="22">
        <v>19104</v>
      </c>
      <c r="N36" s="28">
        <v>12065</v>
      </c>
      <c r="O36" s="28">
        <v>12014</v>
      </c>
      <c r="P36" s="28">
        <v>1129</v>
      </c>
      <c r="Q36" s="22">
        <v>18202</v>
      </c>
    </row>
    <row r="37" spans="1:17" ht="11.25">
      <c r="A37" s="6" t="s">
        <v>26</v>
      </c>
      <c r="B37" s="28">
        <v>-11535</v>
      </c>
      <c r="C37" s="22">
        <v>-19337</v>
      </c>
      <c r="D37" s="28">
        <v>-11340</v>
      </c>
      <c r="E37" s="22">
        <v>-21072</v>
      </c>
      <c r="F37" s="28">
        <v>-16093</v>
      </c>
      <c r="G37" s="28">
        <v>-9641</v>
      </c>
      <c r="H37" s="28">
        <v>-4593</v>
      </c>
      <c r="I37" s="22">
        <v>-24405</v>
      </c>
      <c r="J37" s="28">
        <v>-17363</v>
      </c>
      <c r="K37" s="28">
        <v>-12879</v>
      </c>
      <c r="L37" s="28">
        <v>-8381</v>
      </c>
      <c r="M37" s="22">
        <v>-26497</v>
      </c>
      <c r="N37" s="28">
        <v>-16706</v>
      </c>
      <c r="O37" s="28">
        <v>-12668</v>
      </c>
      <c r="P37" s="28">
        <v>-5788</v>
      </c>
      <c r="Q37" s="22">
        <v>-28990</v>
      </c>
    </row>
    <row r="38" spans="1:17" ht="11.25">
      <c r="A38" s="6" t="s">
        <v>27</v>
      </c>
      <c r="B38" s="28">
        <v>-1040</v>
      </c>
      <c r="C38" s="22">
        <v>-18980</v>
      </c>
      <c r="D38" s="28">
        <v>-18980</v>
      </c>
      <c r="E38" s="22"/>
      <c r="F38" s="28"/>
      <c r="G38" s="28"/>
      <c r="H38" s="28"/>
      <c r="I38" s="22">
        <v>-9950</v>
      </c>
      <c r="J38" s="28">
        <v>-9950</v>
      </c>
      <c r="K38" s="28">
        <v>-9950</v>
      </c>
      <c r="L38" s="28"/>
      <c r="M38" s="22"/>
      <c r="N38" s="28"/>
      <c r="O38" s="28"/>
      <c r="P38" s="28"/>
      <c r="Q38" s="22">
        <v>-766</v>
      </c>
    </row>
    <row r="39" spans="1:17" ht="11.25">
      <c r="A39" s="6" t="s">
        <v>28</v>
      </c>
      <c r="B39" s="28">
        <v>-1088</v>
      </c>
      <c r="C39" s="22">
        <v>-1094</v>
      </c>
      <c r="D39" s="28">
        <v>-1085</v>
      </c>
      <c r="E39" s="22">
        <v>-7</v>
      </c>
      <c r="F39" s="28">
        <v>-22</v>
      </c>
      <c r="G39" s="28">
        <v>-7</v>
      </c>
      <c r="H39" s="28"/>
      <c r="I39" s="22">
        <v>-16</v>
      </c>
      <c r="J39" s="28">
        <v>-6</v>
      </c>
      <c r="K39" s="28">
        <v>-6</v>
      </c>
      <c r="L39" s="28"/>
      <c r="M39" s="22">
        <v>-1611</v>
      </c>
      <c r="N39" s="28">
        <v>-1611</v>
      </c>
      <c r="O39" s="28">
        <v>-1614</v>
      </c>
      <c r="P39" s="28">
        <v>-1632</v>
      </c>
      <c r="Q39" s="22">
        <v>-2685</v>
      </c>
    </row>
    <row r="40" spans="1:17" ht="11.25">
      <c r="A40" s="6" t="s">
        <v>29</v>
      </c>
      <c r="B40" s="28">
        <v>-276</v>
      </c>
      <c r="C40" s="22">
        <v>-245</v>
      </c>
      <c r="D40" s="28">
        <v>-245</v>
      </c>
      <c r="E40" s="22">
        <v>-77</v>
      </c>
      <c r="F40" s="28">
        <v>-84</v>
      </c>
      <c r="G40" s="28">
        <v>-76</v>
      </c>
      <c r="H40" s="28">
        <v>-76</v>
      </c>
      <c r="I40" s="22">
        <v>-13</v>
      </c>
      <c r="J40" s="28">
        <v>-13</v>
      </c>
      <c r="K40" s="28">
        <v>-13</v>
      </c>
      <c r="L40" s="28">
        <v>-12</v>
      </c>
      <c r="M40" s="22">
        <v>-283</v>
      </c>
      <c r="N40" s="28">
        <v>-283</v>
      </c>
      <c r="O40" s="28">
        <v>-283</v>
      </c>
      <c r="P40" s="28">
        <v>-283</v>
      </c>
      <c r="Q40" s="22">
        <v>-214</v>
      </c>
    </row>
    <row r="41" spans="1:17" ht="11.25">
      <c r="A41" s="6" t="s">
        <v>68</v>
      </c>
      <c r="B41" s="28">
        <v>-605</v>
      </c>
      <c r="C41" s="22">
        <v>-733</v>
      </c>
      <c r="D41" s="28">
        <v>-397</v>
      </c>
      <c r="E41" s="22">
        <v>-772</v>
      </c>
      <c r="F41" s="28">
        <v>-538</v>
      </c>
      <c r="G41" s="28">
        <v>-337</v>
      </c>
      <c r="H41" s="28">
        <v>-140</v>
      </c>
      <c r="I41" s="22">
        <v>-817</v>
      </c>
      <c r="J41" s="28">
        <v>-531</v>
      </c>
      <c r="K41" s="28">
        <v>-298</v>
      </c>
      <c r="L41" s="28">
        <v>-162</v>
      </c>
      <c r="M41" s="22">
        <v>-413</v>
      </c>
      <c r="N41" s="28">
        <v>-275</v>
      </c>
      <c r="O41" s="28">
        <v>-234</v>
      </c>
      <c r="P41" s="28">
        <v>-23</v>
      </c>
      <c r="Q41" s="22">
        <v>-112</v>
      </c>
    </row>
    <row r="42" spans="1:17" ht="12" thickBot="1">
      <c r="A42" s="5" t="s">
        <v>30</v>
      </c>
      <c r="B42" s="29">
        <v>-1464</v>
      </c>
      <c r="C42" s="23">
        <v>-6915</v>
      </c>
      <c r="D42" s="29">
        <v>-4491</v>
      </c>
      <c r="E42" s="23">
        <v>-30726</v>
      </c>
      <c r="F42" s="29">
        <v>-26163</v>
      </c>
      <c r="G42" s="29">
        <v>-23564</v>
      </c>
      <c r="H42" s="29">
        <v>-28039</v>
      </c>
      <c r="I42" s="23">
        <v>-8880</v>
      </c>
      <c r="J42" s="29">
        <v>2970</v>
      </c>
      <c r="K42" s="29">
        <v>2431</v>
      </c>
      <c r="L42" s="29">
        <v>-4762</v>
      </c>
      <c r="M42" s="23">
        <v>6422</v>
      </c>
      <c r="N42" s="29">
        <v>2486</v>
      </c>
      <c r="O42" s="29">
        <v>-633</v>
      </c>
      <c r="P42" s="29">
        <v>-3382</v>
      </c>
      <c r="Q42" s="23">
        <v>-9028</v>
      </c>
    </row>
    <row r="43" spans="1:17" ht="12" thickTop="1">
      <c r="A43" s="7" t="s">
        <v>31</v>
      </c>
      <c r="B43" s="28">
        <v>-142</v>
      </c>
      <c r="C43" s="22">
        <v>-5</v>
      </c>
      <c r="D43" s="28">
        <v>-198</v>
      </c>
      <c r="E43" s="22">
        <v>-236</v>
      </c>
      <c r="F43" s="28">
        <v>-274</v>
      </c>
      <c r="G43" s="28">
        <v>-205</v>
      </c>
      <c r="H43" s="28">
        <v>-132</v>
      </c>
      <c r="I43" s="22">
        <v>-74</v>
      </c>
      <c r="J43" s="28">
        <v>-112</v>
      </c>
      <c r="K43" s="28">
        <v>-108</v>
      </c>
      <c r="L43" s="28">
        <v>5</v>
      </c>
      <c r="M43" s="22">
        <v>-34</v>
      </c>
      <c r="N43" s="28">
        <v>-162</v>
      </c>
      <c r="O43" s="28">
        <v>49</v>
      </c>
      <c r="P43" s="28">
        <v>67</v>
      </c>
      <c r="Q43" s="22">
        <v>-94</v>
      </c>
    </row>
    <row r="44" spans="1:17" ht="11.25">
      <c r="A44" s="7" t="s">
        <v>32</v>
      </c>
      <c r="B44" s="28">
        <v>-2869</v>
      </c>
      <c r="C44" s="22">
        <v>-5672</v>
      </c>
      <c r="D44" s="28">
        <v>-9289</v>
      </c>
      <c r="E44" s="22">
        <v>-3519</v>
      </c>
      <c r="F44" s="28">
        <v>-1590</v>
      </c>
      <c r="G44" s="28">
        <v>-4223</v>
      </c>
      <c r="H44" s="28">
        <v>-12429</v>
      </c>
      <c r="I44" s="22">
        <v>1642</v>
      </c>
      <c r="J44" s="28">
        <v>11348</v>
      </c>
      <c r="K44" s="28">
        <v>7112</v>
      </c>
      <c r="L44" s="28">
        <v>-3036</v>
      </c>
      <c r="M44" s="22">
        <v>10976</v>
      </c>
      <c r="N44" s="28">
        <v>4872</v>
      </c>
      <c r="O44" s="28">
        <v>-3633</v>
      </c>
      <c r="P44" s="28">
        <v>-6183</v>
      </c>
      <c r="Q44" s="22">
        <v>-9155</v>
      </c>
    </row>
    <row r="45" spans="1:17" ht="11.25">
      <c r="A45" s="7" t="s">
        <v>33</v>
      </c>
      <c r="B45" s="28">
        <v>36454</v>
      </c>
      <c r="C45" s="22">
        <v>42126</v>
      </c>
      <c r="D45" s="28">
        <v>42126</v>
      </c>
      <c r="E45" s="22">
        <v>45645</v>
      </c>
      <c r="F45" s="28">
        <v>45645</v>
      </c>
      <c r="G45" s="28">
        <v>45645</v>
      </c>
      <c r="H45" s="28">
        <v>45645</v>
      </c>
      <c r="I45" s="22">
        <v>44003</v>
      </c>
      <c r="J45" s="28">
        <v>44003</v>
      </c>
      <c r="K45" s="28">
        <v>44003</v>
      </c>
      <c r="L45" s="28">
        <v>44003</v>
      </c>
      <c r="M45" s="22">
        <v>33006</v>
      </c>
      <c r="N45" s="28">
        <v>33006</v>
      </c>
      <c r="O45" s="28">
        <v>33006</v>
      </c>
      <c r="P45" s="28">
        <v>33006</v>
      </c>
      <c r="Q45" s="22">
        <v>42125</v>
      </c>
    </row>
    <row r="46" spans="1:17" ht="12" thickBot="1">
      <c r="A46" s="7" t="s">
        <v>33</v>
      </c>
      <c r="B46" s="28">
        <v>33585</v>
      </c>
      <c r="C46" s="22">
        <v>36454</v>
      </c>
      <c r="D46" s="28">
        <v>32837</v>
      </c>
      <c r="E46" s="22">
        <v>42126</v>
      </c>
      <c r="F46" s="28">
        <v>44055</v>
      </c>
      <c r="G46" s="28">
        <v>41422</v>
      </c>
      <c r="H46" s="28">
        <v>33216</v>
      </c>
      <c r="I46" s="22">
        <v>45645</v>
      </c>
      <c r="J46" s="28">
        <v>55351</v>
      </c>
      <c r="K46" s="28">
        <v>51115</v>
      </c>
      <c r="L46" s="28">
        <v>40967</v>
      </c>
      <c r="M46" s="22">
        <v>44003</v>
      </c>
      <c r="N46" s="28">
        <v>37899</v>
      </c>
      <c r="O46" s="28">
        <v>29373</v>
      </c>
      <c r="P46" s="28">
        <v>26823</v>
      </c>
      <c r="Q46" s="22">
        <v>33006</v>
      </c>
    </row>
    <row r="47" spans="1:17" ht="12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9" ht="11.25">
      <c r="A49" s="20" t="s">
        <v>143</v>
      </c>
    </row>
    <row r="50" ht="11.25">
      <c r="A50" s="20" t="s">
        <v>144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139</v>
      </c>
      <c r="B2" s="14">
        <v>5701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39</v>
      </c>
      <c r="B4" s="15" t="str">
        <f>HYPERLINK("http://www.kabupro.jp/mark/20130214/S000CQI3.htm","四半期報告書")</f>
        <v>四半期報告書</v>
      </c>
      <c r="C4" s="15" t="str">
        <f>HYPERLINK("http://www.kabupro.jp/mark/20121106/S000C5NL.htm","四半期報告書")</f>
        <v>四半期報告書</v>
      </c>
      <c r="D4" s="15" t="str">
        <f>HYPERLINK("http://www.kabupro.jp/mark/20120803/S000BK9I.htm","四半期報告書")</f>
        <v>四半期報告書</v>
      </c>
      <c r="E4" s="15" t="str">
        <f>HYPERLINK("http://www.kabupro.jp/mark/20130214/S000CQI3.htm","四半期報告書")</f>
        <v>四半期報告書</v>
      </c>
      <c r="F4" s="15" t="str">
        <f>HYPERLINK("http://www.kabupro.jp/mark/20120203/S000A69Y.htm","四半期報告書")</f>
        <v>四半期報告書</v>
      </c>
      <c r="G4" s="15" t="str">
        <f>HYPERLINK("http://www.kabupro.jp/mark/20111104/S0009L6Q.htm","四半期報告書")</f>
        <v>四半期報告書</v>
      </c>
      <c r="H4" s="15" t="str">
        <f>HYPERLINK("http://www.kabupro.jp/mark/20110805/S000914Z.htm","四半期報告書")</f>
        <v>四半期報告書</v>
      </c>
      <c r="I4" s="15" t="str">
        <f>HYPERLINK("http://www.kabupro.jp/mark/20120628/S000B73K.htm","有価証券報告書")</f>
        <v>有価証券報告書</v>
      </c>
      <c r="J4" s="15" t="str">
        <f>HYPERLINK("http://www.kabupro.jp/mark/20110204/S0007NB1.htm","四半期報告書")</f>
        <v>四半期報告書</v>
      </c>
      <c r="K4" s="15" t="str">
        <f>HYPERLINK("http://www.kabupro.jp/mark/20101109/S00072MW.htm","四半期報告書")</f>
        <v>四半期報告書</v>
      </c>
      <c r="L4" s="15" t="str">
        <f>HYPERLINK("http://www.kabupro.jp/mark/20100806/S0006H2Q.htm","四半期報告書")</f>
        <v>四半期報告書</v>
      </c>
      <c r="M4" s="15" t="str">
        <f>HYPERLINK("http://www.kabupro.jp/mark/20110629/S0008Q6Z.htm","有価証券報告書")</f>
        <v>有価証券報告書</v>
      </c>
      <c r="N4" s="15" t="str">
        <f>HYPERLINK("http://www.kabupro.jp/mark/20100205/S00051TX.htm","四半期報告書")</f>
        <v>四半期報告書</v>
      </c>
      <c r="O4" s="15" t="str">
        <f>HYPERLINK("http://www.kabupro.jp/mark/20091106/S0004GEZ.htm","四半期報告書")</f>
        <v>四半期報告書</v>
      </c>
      <c r="P4" s="15" t="str">
        <f>HYPERLINK("http://www.kabupro.jp/mark/20090807/S0003T4I.htm","四半期報告書")</f>
        <v>四半期報告書</v>
      </c>
      <c r="Q4" s="15" t="str">
        <f>HYPERLINK("http://www.kabupro.jp/mark/20100629/S000655K.htm","有価証券報告書")</f>
        <v>有価証券報告書</v>
      </c>
      <c r="R4" s="15" t="str">
        <f>HYPERLINK("http://www.kabupro.jp/mark/20090213/S0002H0F.htm","四半期報告書")</f>
        <v>四半期報告書</v>
      </c>
      <c r="S4" s="15" t="str">
        <f>HYPERLINK("http://www.kabupro.jp/mark/20081114/S0001U0E.htm","四半期報告書")</f>
        <v>四半期報告書</v>
      </c>
      <c r="T4" s="15" t="str">
        <f>HYPERLINK("http://www.kabupro.jp/mark/20080808/S00011J1.htm","四半期報告書")</f>
        <v>四半期報告書</v>
      </c>
      <c r="U4" s="15" t="str">
        <f>HYPERLINK("http://www.kabupro.jp/mark/20090626/S0003DC7.htm","有価証券報告書")</f>
        <v>有価証券報告書</v>
      </c>
    </row>
    <row r="5" spans="1:21" ht="12" thickBot="1">
      <c r="A5" s="11" t="s">
        <v>40</v>
      </c>
      <c r="B5" s="1" t="s">
        <v>205</v>
      </c>
      <c r="C5" s="1" t="s">
        <v>208</v>
      </c>
      <c r="D5" s="1" t="s">
        <v>210</v>
      </c>
      <c r="E5" s="1" t="s">
        <v>205</v>
      </c>
      <c r="F5" s="1" t="s">
        <v>212</v>
      </c>
      <c r="G5" s="1" t="s">
        <v>214</v>
      </c>
      <c r="H5" s="1" t="s">
        <v>216</v>
      </c>
      <c r="I5" s="1" t="s">
        <v>46</v>
      </c>
      <c r="J5" s="1" t="s">
        <v>218</v>
      </c>
      <c r="K5" s="1" t="s">
        <v>220</v>
      </c>
      <c r="L5" s="1" t="s">
        <v>222</v>
      </c>
      <c r="M5" s="1" t="s">
        <v>50</v>
      </c>
      <c r="N5" s="1" t="s">
        <v>224</v>
      </c>
      <c r="O5" s="1" t="s">
        <v>226</v>
      </c>
      <c r="P5" s="1" t="s">
        <v>228</v>
      </c>
      <c r="Q5" s="1" t="s">
        <v>52</v>
      </c>
      <c r="R5" s="1" t="s">
        <v>230</v>
      </c>
      <c r="S5" s="1" t="s">
        <v>232</v>
      </c>
      <c r="T5" s="1" t="s">
        <v>234</v>
      </c>
      <c r="U5" s="1" t="s">
        <v>54</v>
      </c>
    </row>
    <row r="6" spans="1:21" ht="12.75" thickBot="1" thickTop="1">
      <c r="A6" s="10" t="s">
        <v>41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42</v>
      </c>
      <c r="B7" s="14" t="s">
        <v>206</v>
      </c>
      <c r="C7" s="14" t="s">
        <v>206</v>
      </c>
      <c r="D7" s="14" t="s">
        <v>206</v>
      </c>
      <c r="E7" s="16" t="s">
        <v>47</v>
      </c>
      <c r="F7" s="14" t="s">
        <v>206</v>
      </c>
      <c r="G7" s="14" t="s">
        <v>206</v>
      </c>
      <c r="H7" s="14" t="s">
        <v>206</v>
      </c>
      <c r="I7" s="16" t="s">
        <v>47</v>
      </c>
      <c r="J7" s="14" t="s">
        <v>206</v>
      </c>
      <c r="K7" s="14" t="s">
        <v>206</v>
      </c>
      <c r="L7" s="14" t="s">
        <v>206</v>
      </c>
      <c r="M7" s="16" t="s">
        <v>47</v>
      </c>
      <c r="N7" s="14" t="s">
        <v>206</v>
      </c>
      <c r="O7" s="14" t="s">
        <v>206</v>
      </c>
      <c r="P7" s="14" t="s">
        <v>206</v>
      </c>
      <c r="Q7" s="16" t="s">
        <v>47</v>
      </c>
      <c r="R7" s="14" t="s">
        <v>206</v>
      </c>
      <c r="S7" s="14" t="s">
        <v>206</v>
      </c>
      <c r="T7" s="14" t="s">
        <v>206</v>
      </c>
      <c r="U7" s="16" t="s">
        <v>47</v>
      </c>
    </row>
    <row r="8" spans="1:21" ht="11.25">
      <c r="A8" s="13" t="s">
        <v>43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44</v>
      </c>
      <c r="B9" s="1" t="s">
        <v>207</v>
      </c>
      <c r="C9" s="1" t="s">
        <v>209</v>
      </c>
      <c r="D9" s="1" t="s">
        <v>211</v>
      </c>
      <c r="E9" s="17" t="s">
        <v>48</v>
      </c>
      <c r="F9" s="1" t="s">
        <v>213</v>
      </c>
      <c r="G9" s="1" t="s">
        <v>215</v>
      </c>
      <c r="H9" s="1" t="s">
        <v>217</v>
      </c>
      <c r="I9" s="17" t="s">
        <v>49</v>
      </c>
      <c r="J9" s="1" t="s">
        <v>219</v>
      </c>
      <c r="K9" s="1" t="s">
        <v>221</v>
      </c>
      <c r="L9" s="1" t="s">
        <v>223</v>
      </c>
      <c r="M9" s="17" t="s">
        <v>51</v>
      </c>
      <c r="N9" s="1" t="s">
        <v>225</v>
      </c>
      <c r="O9" s="1" t="s">
        <v>227</v>
      </c>
      <c r="P9" s="1" t="s">
        <v>229</v>
      </c>
      <c r="Q9" s="17" t="s">
        <v>53</v>
      </c>
      <c r="R9" s="1" t="s">
        <v>231</v>
      </c>
      <c r="S9" s="1" t="s">
        <v>233</v>
      </c>
      <c r="T9" s="1" t="s">
        <v>235</v>
      </c>
      <c r="U9" s="17" t="s">
        <v>55</v>
      </c>
    </row>
    <row r="10" spans="1:21" ht="12" thickBot="1">
      <c r="A10" s="13" t="s">
        <v>45</v>
      </c>
      <c r="B10" s="1" t="s">
        <v>57</v>
      </c>
      <c r="C10" s="1" t="s">
        <v>57</v>
      </c>
      <c r="D10" s="1" t="s">
        <v>57</v>
      </c>
      <c r="E10" s="17" t="s">
        <v>57</v>
      </c>
      <c r="F10" s="1" t="s">
        <v>57</v>
      </c>
      <c r="G10" s="1" t="s">
        <v>57</v>
      </c>
      <c r="H10" s="1" t="s">
        <v>57</v>
      </c>
      <c r="I10" s="17" t="s">
        <v>57</v>
      </c>
      <c r="J10" s="1" t="s">
        <v>57</v>
      </c>
      <c r="K10" s="1" t="s">
        <v>57</v>
      </c>
      <c r="L10" s="1" t="s">
        <v>57</v>
      </c>
      <c r="M10" s="17" t="s">
        <v>57</v>
      </c>
      <c r="N10" s="1" t="s">
        <v>57</v>
      </c>
      <c r="O10" s="1" t="s">
        <v>57</v>
      </c>
      <c r="P10" s="1" t="s">
        <v>57</v>
      </c>
      <c r="Q10" s="17" t="s">
        <v>57</v>
      </c>
      <c r="R10" s="1" t="s">
        <v>57</v>
      </c>
      <c r="S10" s="1" t="s">
        <v>57</v>
      </c>
      <c r="T10" s="1" t="s">
        <v>57</v>
      </c>
      <c r="U10" s="17" t="s">
        <v>57</v>
      </c>
    </row>
    <row r="11" spans="1:21" ht="12" thickTop="1">
      <c r="A11" s="9" t="s">
        <v>56</v>
      </c>
      <c r="B11" s="27">
        <v>19109</v>
      </c>
      <c r="C11" s="27">
        <v>33702</v>
      </c>
      <c r="D11" s="27">
        <v>31662</v>
      </c>
      <c r="E11" s="21">
        <v>36568</v>
      </c>
      <c r="F11" s="27">
        <v>32395</v>
      </c>
      <c r="G11" s="27">
        <v>32799</v>
      </c>
      <c r="H11" s="27">
        <v>34585</v>
      </c>
      <c r="I11" s="21">
        <v>42073</v>
      </c>
      <c r="J11" s="27">
        <v>44004</v>
      </c>
      <c r="K11" s="27">
        <v>41545</v>
      </c>
      <c r="L11" s="27">
        <v>33344</v>
      </c>
      <c r="M11" s="21">
        <v>45843</v>
      </c>
      <c r="N11" s="27">
        <v>52251</v>
      </c>
      <c r="O11" s="27">
        <v>51312</v>
      </c>
      <c r="P11" s="27">
        <v>41186</v>
      </c>
      <c r="Q11" s="21">
        <v>44223</v>
      </c>
      <c r="R11" s="27">
        <v>38184</v>
      </c>
      <c r="S11" s="27">
        <v>29669</v>
      </c>
      <c r="T11" s="27">
        <v>27113</v>
      </c>
      <c r="U11" s="21">
        <v>31287</v>
      </c>
    </row>
    <row r="12" spans="1:21" ht="11.25">
      <c r="A12" s="2" t="s">
        <v>236</v>
      </c>
      <c r="B12" s="28">
        <v>65765</v>
      </c>
      <c r="C12" s="28">
        <v>109276</v>
      </c>
      <c r="D12" s="28">
        <v>113210</v>
      </c>
      <c r="E12" s="22">
        <v>118043</v>
      </c>
      <c r="F12" s="28">
        <v>117258</v>
      </c>
      <c r="G12" s="28">
        <v>113287</v>
      </c>
      <c r="H12" s="28">
        <v>109764</v>
      </c>
      <c r="I12" s="22">
        <v>115204</v>
      </c>
      <c r="J12" s="28">
        <v>123621</v>
      </c>
      <c r="K12" s="28">
        <v>115345</v>
      </c>
      <c r="L12" s="28">
        <v>115098</v>
      </c>
      <c r="M12" s="22">
        <v>136644</v>
      </c>
      <c r="N12" s="28">
        <v>131473</v>
      </c>
      <c r="O12" s="28">
        <v>112837</v>
      </c>
      <c r="P12" s="28">
        <v>107408</v>
      </c>
      <c r="Q12" s="22">
        <v>124230</v>
      </c>
      <c r="R12" s="28">
        <v>161618</v>
      </c>
      <c r="S12" s="28">
        <v>169512</v>
      </c>
      <c r="T12" s="28">
        <v>168786</v>
      </c>
      <c r="U12" s="22">
        <v>174848</v>
      </c>
    </row>
    <row r="13" spans="1:21" ht="11.25">
      <c r="A13" s="2" t="s">
        <v>60</v>
      </c>
      <c r="B13" s="28">
        <v>13736</v>
      </c>
      <c r="C13" s="28">
        <v>21566</v>
      </c>
      <c r="D13" s="28">
        <v>22065</v>
      </c>
      <c r="E13" s="22">
        <v>22519</v>
      </c>
      <c r="F13" s="28">
        <v>23644</v>
      </c>
      <c r="G13" s="28">
        <v>23200</v>
      </c>
      <c r="H13" s="28">
        <v>23598</v>
      </c>
      <c r="I13" s="22">
        <v>22455</v>
      </c>
      <c r="J13" s="28">
        <v>20792</v>
      </c>
      <c r="K13" s="28">
        <v>21420</v>
      </c>
      <c r="L13" s="28">
        <v>20985</v>
      </c>
      <c r="M13" s="22">
        <v>22751</v>
      </c>
      <c r="N13" s="28">
        <v>20919</v>
      </c>
      <c r="O13" s="28">
        <v>22325</v>
      </c>
      <c r="P13" s="28">
        <v>24259</v>
      </c>
      <c r="Q13" s="22">
        <v>26732</v>
      </c>
      <c r="R13" s="28">
        <v>32566</v>
      </c>
      <c r="S13" s="28">
        <v>32423</v>
      </c>
      <c r="T13" s="28">
        <v>31304</v>
      </c>
      <c r="U13" s="22"/>
    </row>
    <row r="14" spans="1:21" ht="11.25">
      <c r="A14" s="2" t="s">
        <v>61</v>
      </c>
      <c r="B14" s="28">
        <v>9284</v>
      </c>
      <c r="C14" s="28">
        <v>15948</v>
      </c>
      <c r="D14" s="28">
        <v>15316</v>
      </c>
      <c r="E14" s="22">
        <v>14651</v>
      </c>
      <c r="F14" s="28">
        <v>15037</v>
      </c>
      <c r="G14" s="28">
        <v>14919</v>
      </c>
      <c r="H14" s="28">
        <v>14600</v>
      </c>
      <c r="I14" s="22">
        <v>12246</v>
      </c>
      <c r="J14" s="28">
        <v>14461</v>
      </c>
      <c r="K14" s="28">
        <v>13583</v>
      </c>
      <c r="L14" s="28">
        <v>14379</v>
      </c>
      <c r="M14" s="22">
        <v>23570</v>
      </c>
      <c r="N14" s="28">
        <v>36173</v>
      </c>
      <c r="O14" s="28">
        <v>31808</v>
      </c>
      <c r="P14" s="28">
        <v>31439</v>
      </c>
      <c r="Q14" s="22">
        <v>28947</v>
      </c>
      <c r="R14" s="28">
        <v>43152</v>
      </c>
      <c r="S14" s="28">
        <v>40072</v>
      </c>
      <c r="T14" s="28">
        <v>39087</v>
      </c>
      <c r="U14" s="22"/>
    </row>
    <row r="15" spans="1:21" ht="11.25">
      <c r="A15" s="2" t="s">
        <v>62</v>
      </c>
      <c r="B15" s="28">
        <v>10280</v>
      </c>
      <c r="C15" s="28">
        <v>18809</v>
      </c>
      <c r="D15" s="28">
        <v>19891</v>
      </c>
      <c r="E15" s="22">
        <v>18995</v>
      </c>
      <c r="F15" s="28">
        <v>19709</v>
      </c>
      <c r="G15" s="28">
        <v>22242</v>
      </c>
      <c r="H15" s="28">
        <v>20057</v>
      </c>
      <c r="I15" s="22">
        <v>18303</v>
      </c>
      <c r="J15" s="28">
        <v>17889</v>
      </c>
      <c r="K15" s="28">
        <v>17214</v>
      </c>
      <c r="L15" s="28">
        <v>16620</v>
      </c>
      <c r="M15" s="22">
        <v>17220</v>
      </c>
      <c r="N15" s="28">
        <v>16837</v>
      </c>
      <c r="O15" s="28">
        <v>16597</v>
      </c>
      <c r="P15" s="28">
        <v>16779</v>
      </c>
      <c r="Q15" s="22">
        <v>19395</v>
      </c>
      <c r="R15" s="28">
        <v>23134</v>
      </c>
      <c r="S15" s="28">
        <v>23885</v>
      </c>
      <c r="T15" s="28">
        <v>23566</v>
      </c>
      <c r="U15" s="22"/>
    </row>
    <row r="16" spans="1:21" ht="11.25">
      <c r="A16" s="2" t="s">
        <v>68</v>
      </c>
      <c r="B16" s="28">
        <v>9211</v>
      </c>
      <c r="C16" s="28">
        <v>13155</v>
      </c>
      <c r="D16" s="28">
        <v>16353</v>
      </c>
      <c r="E16" s="22">
        <v>15700</v>
      </c>
      <c r="F16" s="28">
        <v>15324</v>
      </c>
      <c r="G16" s="28">
        <v>15818</v>
      </c>
      <c r="H16" s="28">
        <v>14880</v>
      </c>
      <c r="I16" s="22">
        <v>7681</v>
      </c>
      <c r="J16" s="28">
        <v>11715</v>
      </c>
      <c r="K16" s="28">
        <v>11739</v>
      </c>
      <c r="L16" s="28">
        <v>12141</v>
      </c>
      <c r="M16" s="22">
        <v>10124</v>
      </c>
      <c r="N16" s="28">
        <v>19693</v>
      </c>
      <c r="O16" s="28">
        <v>14570</v>
      </c>
      <c r="P16" s="28">
        <v>18118</v>
      </c>
      <c r="Q16" s="22">
        <v>9838</v>
      </c>
      <c r="R16" s="28">
        <v>17541</v>
      </c>
      <c r="S16" s="28">
        <v>19030</v>
      </c>
      <c r="T16" s="28">
        <v>21469</v>
      </c>
      <c r="U16" s="22">
        <v>14953</v>
      </c>
    </row>
    <row r="17" spans="1:21" ht="11.25">
      <c r="A17" s="2" t="s">
        <v>69</v>
      </c>
      <c r="B17" s="28">
        <v>-526</v>
      </c>
      <c r="C17" s="28">
        <v>-1350</v>
      </c>
      <c r="D17" s="28">
        <v>-1312</v>
      </c>
      <c r="E17" s="22">
        <v>-1276</v>
      </c>
      <c r="F17" s="28">
        <v>-1372</v>
      </c>
      <c r="G17" s="28">
        <v>-1305</v>
      </c>
      <c r="H17" s="28">
        <v>-1407</v>
      </c>
      <c r="I17" s="22">
        <v>-1373</v>
      </c>
      <c r="J17" s="28">
        <v>-1392</v>
      </c>
      <c r="K17" s="28">
        <v>-1311</v>
      </c>
      <c r="L17" s="28">
        <v>-1331</v>
      </c>
      <c r="M17" s="22">
        <v>-1472</v>
      </c>
      <c r="N17" s="28">
        <v>-2343</v>
      </c>
      <c r="O17" s="28">
        <v>-1825</v>
      </c>
      <c r="P17" s="28">
        <v>-2450</v>
      </c>
      <c r="Q17" s="22">
        <v>-2608</v>
      </c>
      <c r="R17" s="28">
        <v>-2746</v>
      </c>
      <c r="S17" s="28">
        <v>-2634</v>
      </c>
      <c r="T17" s="28">
        <v>-2195</v>
      </c>
      <c r="U17" s="22">
        <v>-2311</v>
      </c>
    </row>
    <row r="18" spans="1:21" ht="11.25">
      <c r="A18" s="2" t="s">
        <v>70</v>
      </c>
      <c r="B18" s="28">
        <v>126859</v>
      </c>
      <c r="C18" s="28">
        <v>211106</v>
      </c>
      <c r="D18" s="28">
        <v>217185</v>
      </c>
      <c r="E18" s="22">
        <v>225200</v>
      </c>
      <c r="F18" s="28">
        <v>221995</v>
      </c>
      <c r="G18" s="28">
        <v>220960</v>
      </c>
      <c r="H18" s="28">
        <v>216077</v>
      </c>
      <c r="I18" s="22">
        <v>221956</v>
      </c>
      <c r="J18" s="28">
        <v>231090</v>
      </c>
      <c r="K18" s="28">
        <v>219535</v>
      </c>
      <c r="L18" s="28">
        <v>211236</v>
      </c>
      <c r="M18" s="22">
        <v>258839</v>
      </c>
      <c r="N18" s="28">
        <v>275003</v>
      </c>
      <c r="O18" s="28">
        <v>247624</v>
      </c>
      <c r="P18" s="28">
        <v>236739</v>
      </c>
      <c r="Q18" s="22">
        <v>257386</v>
      </c>
      <c r="R18" s="28">
        <v>313449</v>
      </c>
      <c r="S18" s="28">
        <v>311957</v>
      </c>
      <c r="T18" s="28">
        <v>309130</v>
      </c>
      <c r="U18" s="22">
        <v>311083</v>
      </c>
    </row>
    <row r="19" spans="1:21" ht="11.25">
      <c r="A19" s="3" t="s">
        <v>237</v>
      </c>
      <c r="B19" s="28">
        <v>32163</v>
      </c>
      <c r="C19" s="28">
        <v>46364</v>
      </c>
      <c r="D19" s="28">
        <v>46677</v>
      </c>
      <c r="E19" s="22">
        <v>46199</v>
      </c>
      <c r="F19" s="28">
        <v>45971</v>
      </c>
      <c r="G19" s="28">
        <v>45891</v>
      </c>
      <c r="H19" s="28">
        <v>46082</v>
      </c>
      <c r="I19" s="22">
        <v>45133</v>
      </c>
      <c r="J19" s="28">
        <v>45267</v>
      </c>
      <c r="K19" s="28">
        <v>45579</v>
      </c>
      <c r="L19" s="28">
        <v>46190</v>
      </c>
      <c r="M19" s="22">
        <v>54927</v>
      </c>
      <c r="N19" s="28">
        <v>56065</v>
      </c>
      <c r="O19" s="28">
        <v>56755</v>
      </c>
      <c r="P19" s="28">
        <v>57624</v>
      </c>
      <c r="Q19" s="22">
        <v>56858</v>
      </c>
      <c r="R19" s="28">
        <v>59590</v>
      </c>
      <c r="S19" s="28">
        <v>59713</v>
      </c>
      <c r="T19" s="28">
        <v>60465</v>
      </c>
      <c r="U19" s="22">
        <v>60357</v>
      </c>
    </row>
    <row r="20" spans="1:21" ht="11.25">
      <c r="A20" s="3" t="s">
        <v>238</v>
      </c>
      <c r="B20" s="28">
        <v>27407</v>
      </c>
      <c r="C20" s="28">
        <v>37157</v>
      </c>
      <c r="D20" s="28">
        <v>36961</v>
      </c>
      <c r="E20" s="22">
        <v>37128</v>
      </c>
      <c r="F20" s="28">
        <v>37146</v>
      </c>
      <c r="G20" s="28">
        <v>36668</v>
      </c>
      <c r="H20" s="28">
        <v>36984</v>
      </c>
      <c r="I20" s="22">
        <v>36422</v>
      </c>
      <c r="J20" s="28">
        <v>36574</v>
      </c>
      <c r="K20" s="28">
        <v>37888</v>
      </c>
      <c r="L20" s="28">
        <v>38206</v>
      </c>
      <c r="M20" s="22">
        <v>40522</v>
      </c>
      <c r="N20" s="28">
        <v>42108</v>
      </c>
      <c r="O20" s="28">
        <v>43352</v>
      </c>
      <c r="P20" s="28">
        <v>44415</v>
      </c>
      <c r="Q20" s="22">
        <v>44899</v>
      </c>
      <c r="R20" s="28">
        <v>45598</v>
      </c>
      <c r="S20" s="28">
        <v>45224</v>
      </c>
      <c r="T20" s="28">
        <v>45250</v>
      </c>
      <c r="U20" s="22">
        <v>44932</v>
      </c>
    </row>
    <row r="21" spans="1:21" ht="11.25">
      <c r="A21" s="3" t="s">
        <v>81</v>
      </c>
      <c r="B21" s="28">
        <v>1641</v>
      </c>
      <c r="C21" s="28">
        <v>4264</v>
      </c>
      <c r="D21" s="28">
        <v>4225</v>
      </c>
      <c r="E21" s="22">
        <v>4144</v>
      </c>
      <c r="F21" s="28">
        <v>4104</v>
      </c>
      <c r="G21" s="28">
        <v>4266</v>
      </c>
      <c r="H21" s="28">
        <v>4017</v>
      </c>
      <c r="I21" s="22">
        <v>3801</v>
      </c>
      <c r="J21" s="28">
        <v>3629</v>
      </c>
      <c r="K21" s="28">
        <v>3692</v>
      </c>
      <c r="L21" s="28">
        <v>3842</v>
      </c>
      <c r="M21" s="22">
        <v>5052</v>
      </c>
      <c r="N21" s="28">
        <v>5243</v>
      </c>
      <c r="O21" s="28">
        <v>5565</v>
      </c>
      <c r="P21" s="28">
        <v>5720</v>
      </c>
      <c r="Q21" s="22">
        <v>5662</v>
      </c>
      <c r="R21" s="28">
        <v>5811</v>
      </c>
      <c r="S21" s="28">
        <v>5905</v>
      </c>
      <c r="T21" s="28">
        <v>5657</v>
      </c>
      <c r="U21" s="22">
        <v>5295</v>
      </c>
    </row>
    <row r="22" spans="1:21" ht="11.25">
      <c r="A22" s="3" t="s">
        <v>82</v>
      </c>
      <c r="B22" s="28">
        <v>28419</v>
      </c>
      <c r="C22" s="28">
        <v>53359</v>
      </c>
      <c r="D22" s="28">
        <v>53410</v>
      </c>
      <c r="E22" s="22">
        <v>53460</v>
      </c>
      <c r="F22" s="28">
        <v>54004</v>
      </c>
      <c r="G22" s="28">
        <v>54013</v>
      </c>
      <c r="H22" s="28">
        <v>54065</v>
      </c>
      <c r="I22" s="22">
        <v>53735</v>
      </c>
      <c r="J22" s="28">
        <v>54016</v>
      </c>
      <c r="K22" s="28">
        <v>53653</v>
      </c>
      <c r="L22" s="28">
        <v>53658</v>
      </c>
      <c r="M22" s="22">
        <v>60720</v>
      </c>
      <c r="N22" s="28">
        <v>62984</v>
      </c>
      <c r="O22" s="28">
        <v>63042</v>
      </c>
      <c r="P22" s="28">
        <v>62747</v>
      </c>
      <c r="Q22" s="22">
        <v>63076</v>
      </c>
      <c r="R22" s="28">
        <v>63562</v>
      </c>
      <c r="S22" s="28">
        <v>63559</v>
      </c>
      <c r="T22" s="28">
        <v>63579</v>
      </c>
      <c r="U22" s="22">
        <v>63603</v>
      </c>
    </row>
    <row r="23" spans="1:21" ht="11.25">
      <c r="A23" s="3" t="s">
        <v>83</v>
      </c>
      <c r="B23" s="28">
        <v>4190</v>
      </c>
      <c r="C23" s="28">
        <v>8493</v>
      </c>
      <c r="D23" s="28">
        <v>8717</v>
      </c>
      <c r="E23" s="22">
        <v>8988</v>
      </c>
      <c r="F23" s="28">
        <v>5187</v>
      </c>
      <c r="G23" s="28">
        <v>4732</v>
      </c>
      <c r="H23" s="28">
        <v>3161</v>
      </c>
      <c r="I23" s="22">
        <v>4676</v>
      </c>
      <c r="J23" s="28">
        <v>3515</v>
      </c>
      <c r="K23" s="28">
        <v>2945</v>
      </c>
      <c r="L23" s="28">
        <v>1838</v>
      </c>
      <c r="M23" s="22">
        <v>4391</v>
      </c>
      <c r="N23" s="28">
        <v>1811</v>
      </c>
      <c r="O23" s="28">
        <v>2547</v>
      </c>
      <c r="P23" s="28">
        <v>3617</v>
      </c>
      <c r="Q23" s="22">
        <v>5736</v>
      </c>
      <c r="R23" s="28">
        <v>5782</v>
      </c>
      <c r="S23" s="28">
        <v>6791</v>
      </c>
      <c r="T23" s="28">
        <v>4670</v>
      </c>
      <c r="U23" s="22">
        <v>5056</v>
      </c>
    </row>
    <row r="24" spans="1:21" ht="11.25">
      <c r="A24" s="3" t="s">
        <v>84</v>
      </c>
      <c r="B24" s="28">
        <v>93820</v>
      </c>
      <c r="C24" s="28">
        <v>149637</v>
      </c>
      <c r="D24" s="28">
        <v>149990</v>
      </c>
      <c r="E24" s="22">
        <v>149919</v>
      </c>
      <c r="F24" s="28">
        <v>146412</v>
      </c>
      <c r="G24" s="28">
        <v>145570</v>
      </c>
      <c r="H24" s="28">
        <v>144309</v>
      </c>
      <c r="I24" s="22">
        <v>143767</v>
      </c>
      <c r="J24" s="28">
        <v>143001</v>
      </c>
      <c r="K24" s="28">
        <v>143757</v>
      </c>
      <c r="L24" s="28">
        <v>143734</v>
      </c>
      <c r="M24" s="22">
        <v>165612</v>
      </c>
      <c r="N24" s="28">
        <v>168211</v>
      </c>
      <c r="O24" s="28">
        <v>171261</v>
      </c>
      <c r="P24" s="28">
        <v>174123</v>
      </c>
      <c r="Q24" s="22">
        <v>176231</v>
      </c>
      <c r="R24" s="28">
        <v>180343</v>
      </c>
      <c r="S24" s="28">
        <v>181192</v>
      </c>
      <c r="T24" s="28">
        <v>179621</v>
      </c>
      <c r="U24" s="22">
        <v>179243</v>
      </c>
    </row>
    <row r="25" spans="1:21" ht="11.25">
      <c r="A25" s="3" t="s">
        <v>239</v>
      </c>
      <c r="B25" s="28"/>
      <c r="C25" s="28">
        <v>2286</v>
      </c>
      <c r="D25" s="28">
        <v>2532</v>
      </c>
      <c r="E25" s="22">
        <v>2778</v>
      </c>
      <c r="F25" s="28">
        <v>3026</v>
      </c>
      <c r="G25" s="28">
        <v>3266</v>
      </c>
      <c r="H25" s="28">
        <v>3512</v>
      </c>
      <c r="I25" s="22">
        <v>896</v>
      </c>
      <c r="J25" s="28">
        <v>1002</v>
      </c>
      <c r="K25" s="28">
        <v>1109</v>
      </c>
      <c r="L25" s="28">
        <v>1223</v>
      </c>
      <c r="M25" s="22">
        <v>1354</v>
      </c>
      <c r="N25" s="28">
        <v>1530</v>
      </c>
      <c r="O25" s="28">
        <v>1086</v>
      </c>
      <c r="P25" s="28">
        <v>1233</v>
      </c>
      <c r="Q25" s="22">
        <v>1376</v>
      </c>
      <c r="R25" s="28">
        <v>1548</v>
      </c>
      <c r="S25" s="28">
        <v>1694</v>
      </c>
      <c r="T25" s="28">
        <v>1839</v>
      </c>
      <c r="U25" s="22">
        <v>1984</v>
      </c>
    </row>
    <row r="26" spans="1:21" ht="11.25">
      <c r="A26" s="3" t="s">
        <v>68</v>
      </c>
      <c r="B26" s="28">
        <v>1564</v>
      </c>
      <c r="C26" s="28">
        <v>4502</v>
      </c>
      <c r="D26" s="28">
        <v>4078</v>
      </c>
      <c r="E26" s="22">
        <v>3823</v>
      </c>
      <c r="F26" s="28">
        <v>3714</v>
      </c>
      <c r="G26" s="28">
        <v>3745</v>
      </c>
      <c r="H26" s="28">
        <v>3851</v>
      </c>
      <c r="I26" s="22">
        <v>3562</v>
      </c>
      <c r="J26" s="28">
        <v>3522</v>
      </c>
      <c r="K26" s="28">
        <v>3442</v>
      </c>
      <c r="L26" s="28">
        <v>3475</v>
      </c>
      <c r="M26" s="22">
        <v>3793</v>
      </c>
      <c r="N26" s="28">
        <v>3665</v>
      </c>
      <c r="O26" s="28">
        <v>3762</v>
      </c>
      <c r="P26" s="28">
        <v>3732</v>
      </c>
      <c r="Q26" s="22">
        <v>3629</v>
      </c>
      <c r="R26" s="28">
        <v>4432</v>
      </c>
      <c r="S26" s="28">
        <v>4444</v>
      </c>
      <c r="T26" s="28">
        <v>4408</v>
      </c>
      <c r="U26" s="22">
        <v>4205</v>
      </c>
    </row>
    <row r="27" spans="1:21" ht="11.25">
      <c r="A27" s="3" t="s">
        <v>89</v>
      </c>
      <c r="B27" s="28">
        <v>1564</v>
      </c>
      <c r="C27" s="28">
        <v>6788</v>
      </c>
      <c r="D27" s="28">
        <v>6610</v>
      </c>
      <c r="E27" s="22">
        <v>6601</v>
      </c>
      <c r="F27" s="28">
        <v>6740</v>
      </c>
      <c r="G27" s="28">
        <v>7011</v>
      </c>
      <c r="H27" s="28">
        <v>7363</v>
      </c>
      <c r="I27" s="22">
        <v>4458</v>
      </c>
      <c r="J27" s="28">
        <v>4524</v>
      </c>
      <c r="K27" s="28">
        <v>4551</v>
      </c>
      <c r="L27" s="28">
        <v>4698</v>
      </c>
      <c r="M27" s="22">
        <v>5147</v>
      </c>
      <c r="N27" s="28">
        <v>5195</v>
      </c>
      <c r="O27" s="28">
        <v>4848</v>
      </c>
      <c r="P27" s="28">
        <v>4965</v>
      </c>
      <c r="Q27" s="22">
        <v>5005</v>
      </c>
      <c r="R27" s="28">
        <v>5980</v>
      </c>
      <c r="S27" s="28">
        <v>6138</v>
      </c>
      <c r="T27" s="28">
        <v>6247</v>
      </c>
      <c r="U27" s="22">
        <v>6189</v>
      </c>
    </row>
    <row r="28" spans="1:21" ht="11.25">
      <c r="A28" s="3" t="s">
        <v>68</v>
      </c>
      <c r="B28" s="28">
        <v>32861</v>
      </c>
      <c r="C28" s="28">
        <v>43009</v>
      </c>
      <c r="D28" s="28">
        <v>42222</v>
      </c>
      <c r="E28" s="22">
        <v>41427</v>
      </c>
      <c r="F28" s="28">
        <v>43502</v>
      </c>
      <c r="G28" s="28">
        <v>44398</v>
      </c>
      <c r="H28" s="28">
        <v>44948</v>
      </c>
      <c r="I28" s="22">
        <v>5996</v>
      </c>
      <c r="J28" s="28">
        <v>47921</v>
      </c>
      <c r="K28" s="28">
        <v>46548</v>
      </c>
      <c r="L28" s="28">
        <v>47405</v>
      </c>
      <c r="M28" s="22">
        <v>9320</v>
      </c>
      <c r="N28" s="28">
        <v>42884</v>
      </c>
      <c r="O28" s="28">
        <v>43111</v>
      </c>
      <c r="P28" s="28">
        <v>43201</v>
      </c>
      <c r="Q28" s="22">
        <v>10590</v>
      </c>
      <c r="R28" s="28">
        <v>43411</v>
      </c>
      <c r="S28" s="28">
        <v>43436</v>
      </c>
      <c r="T28" s="28">
        <v>45045</v>
      </c>
      <c r="U28" s="22">
        <v>9662</v>
      </c>
    </row>
    <row r="29" spans="1:21" ht="11.25">
      <c r="A29" s="3" t="s">
        <v>69</v>
      </c>
      <c r="B29" s="28">
        <v>-295</v>
      </c>
      <c r="C29" s="28">
        <v>-452</v>
      </c>
      <c r="D29" s="28">
        <v>-432</v>
      </c>
      <c r="E29" s="22">
        <v>-476</v>
      </c>
      <c r="F29" s="28">
        <v>-471</v>
      </c>
      <c r="G29" s="28">
        <v>-480</v>
      </c>
      <c r="H29" s="28">
        <v>-525</v>
      </c>
      <c r="I29" s="22">
        <v>-527</v>
      </c>
      <c r="J29" s="28">
        <v>-474</v>
      </c>
      <c r="K29" s="28">
        <v>-539</v>
      </c>
      <c r="L29" s="28">
        <v>-568</v>
      </c>
      <c r="M29" s="22">
        <v>-3398</v>
      </c>
      <c r="N29" s="28">
        <v>-2911</v>
      </c>
      <c r="O29" s="28">
        <v>-3125</v>
      </c>
      <c r="P29" s="28">
        <v>-3008</v>
      </c>
      <c r="Q29" s="22">
        <v>-2506</v>
      </c>
      <c r="R29" s="28">
        <v>-1769</v>
      </c>
      <c r="S29" s="28">
        <v>-1601</v>
      </c>
      <c r="T29" s="28">
        <v>-1848</v>
      </c>
      <c r="U29" s="22">
        <v>-1653</v>
      </c>
    </row>
    <row r="30" spans="1:21" ht="11.25">
      <c r="A30" s="3" t="s">
        <v>98</v>
      </c>
      <c r="B30" s="28">
        <v>32566</v>
      </c>
      <c r="C30" s="28">
        <v>42557</v>
      </c>
      <c r="D30" s="28">
        <v>41790</v>
      </c>
      <c r="E30" s="22">
        <v>40951</v>
      </c>
      <c r="F30" s="28">
        <v>43031</v>
      </c>
      <c r="G30" s="28">
        <v>43918</v>
      </c>
      <c r="H30" s="28">
        <v>44423</v>
      </c>
      <c r="I30" s="22">
        <v>44704</v>
      </c>
      <c r="J30" s="28">
        <v>47447</v>
      </c>
      <c r="K30" s="28">
        <v>46009</v>
      </c>
      <c r="L30" s="28">
        <v>46837</v>
      </c>
      <c r="M30" s="22">
        <v>51424</v>
      </c>
      <c r="N30" s="28">
        <v>39973</v>
      </c>
      <c r="O30" s="28">
        <v>39986</v>
      </c>
      <c r="P30" s="28">
        <v>40193</v>
      </c>
      <c r="Q30" s="22">
        <v>39949</v>
      </c>
      <c r="R30" s="28">
        <v>41642</v>
      </c>
      <c r="S30" s="28">
        <v>41835</v>
      </c>
      <c r="T30" s="28">
        <v>43197</v>
      </c>
      <c r="U30" s="22">
        <v>43958</v>
      </c>
    </row>
    <row r="31" spans="1:21" ht="11.25">
      <c r="A31" s="2" t="s">
        <v>99</v>
      </c>
      <c r="B31" s="28">
        <v>127950</v>
      </c>
      <c r="C31" s="28">
        <v>198982</v>
      </c>
      <c r="D31" s="28">
        <v>198390</v>
      </c>
      <c r="E31" s="22">
        <v>197471</v>
      </c>
      <c r="F31" s="28">
        <v>196183</v>
      </c>
      <c r="G31" s="28">
        <v>196499</v>
      </c>
      <c r="H31" s="28">
        <v>196095</v>
      </c>
      <c r="I31" s="22">
        <v>192929</v>
      </c>
      <c r="J31" s="28">
        <v>194972</v>
      </c>
      <c r="K31" s="28">
        <v>194317</v>
      </c>
      <c r="L31" s="28">
        <v>195269</v>
      </c>
      <c r="M31" s="22">
        <v>222183</v>
      </c>
      <c r="N31" s="28">
        <v>213379</v>
      </c>
      <c r="O31" s="28">
        <v>216095</v>
      </c>
      <c r="P31" s="28">
        <v>219281</v>
      </c>
      <c r="Q31" s="22">
        <v>221185</v>
      </c>
      <c r="R31" s="28">
        <v>227965</v>
      </c>
      <c r="S31" s="28">
        <v>229165</v>
      </c>
      <c r="T31" s="28">
        <v>229065</v>
      </c>
      <c r="U31" s="22">
        <v>229390</v>
      </c>
    </row>
    <row r="32" spans="1:21" ht="12" thickBot="1">
      <c r="A32" s="5" t="s">
        <v>100</v>
      </c>
      <c r="B32" s="29">
        <v>254809</v>
      </c>
      <c r="C32" s="29">
        <v>410088</v>
      </c>
      <c r="D32" s="29">
        <v>415575</v>
      </c>
      <c r="E32" s="23">
        <v>422671</v>
      </c>
      <c r="F32" s="29">
        <v>418178</v>
      </c>
      <c r="G32" s="29">
        <v>417459</v>
      </c>
      <c r="H32" s="29">
        <v>412172</v>
      </c>
      <c r="I32" s="23">
        <v>414885</v>
      </c>
      <c r="J32" s="29">
        <v>426062</v>
      </c>
      <c r="K32" s="29">
        <v>413852</v>
      </c>
      <c r="L32" s="29">
        <v>406505</v>
      </c>
      <c r="M32" s="23">
        <v>481022</v>
      </c>
      <c r="N32" s="29">
        <v>488382</v>
      </c>
      <c r="O32" s="29">
        <v>463719</v>
      </c>
      <c r="P32" s="29">
        <v>456020</v>
      </c>
      <c r="Q32" s="23">
        <v>478571</v>
      </c>
      <c r="R32" s="29">
        <v>541414</v>
      </c>
      <c r="S32" s="29">
        <v>541122</v>
      </c>
      <c r="T32" s="29">
        <v>538195</v>
      </c>
      <c r="U32" s="23">
        <v>540473</v>
      </c>
    </row>
    <row r="33" spans="1:21" ht="12" thickTop="1">
      <c r="A33" s="2" t="s">
        <v>0</v>
      </c>
      <c r="B33" s="28">
        <v>32804</v>
      </c>
      <c r="C33" s="28">
        <v>63271</v>
      </c>
      <c r="D33" s="28">
        <v>69177</v>
      </c>
      <c r="E33" s="22">
        <v>69390</v>
      </c>
      <c r="F33" s="28">
        <v>70285</v>
      </c>
      <c r="G33" s="28">
        <v>68067</v>
      </c>
      <c r="H33" s="28">
        <v>66493</v>
      </c>
      <c r="I33" s="22">
        <v>67268</v>
      </c>
      <c r="J33" s="28">
        <v>75892</v>
      </c>
      <c r="K33" s="28">
        <v>68508</v>
      </c>
      <c r="L33" s="28">
        <v>68863</v>
      </c>
      <c r="M33" s="22">
        <v>86300</v>
      </c>
      <c r="N33" s="28">
        <v>89608</v>
      </c>
      <c r="O33" s="28">
        <v>72440</v>
      </c>
      <c r="P33" s="28">
        <v>69563</v>
      </c>
      <c r="Q33" s="22">
        <v>78063</v>
      </c>
      <c r="R33" s="28">
        <v>116222</v>
      </c>
      <c r="S33" s="28">
        <v>111387</v>
      </c>
      <c r="T33" s="28">
        <v>108065</v>
      </c>
      <c r="U33" s="22">
        <v>108112</v>
      </c>
    </row>
    <row r="34" spans="1:21" ht="11.25">
      <c r="A34" s="2" t="s">
        <v>104</v>
      </c>
      <c r="B34" s="28">
        <v>52370</v>
      </c>
      <c r="C34" s="28">
        <v>95920</v>
      </c>
      <c r="D34" s="28">
        <v>87314</v>
      </c>
      <c r="E34" s="22">
        <v>86924</v>
      </c>
      <c r="F34" s="28">
        <v>95033</v>
      </c>
      <c r="G34" s="28">
        <v>91170</v>
      </c>
      <c r="H34" s="28">
        <v>86720</v>
      </c>
      <c r="I34" s="22">
        <v>67423</v>
      </c>
      <c r="J34" s="28">
        <v>85408</v>
      </c>
      <c r="K34" s="28">
        <v>83771</v>
      </c>
      <c r="L34" s="28">
        <v>86555</v>
      </c>
      <c r="M34" s="22">
        <v>100202</v>
      </c>
      <c r="N34" s="28">
        <v>129225</v>
      </c>
      <c r="O34" s="28">
        <v>126126</v>
      </c>
      <c r="P34" s="28">
        <v>127732</v>
      </c>
      <c r="Q34" s="22">
        <v>108851</v>
      </c>
      <c r="R34" s="28">
        <v>128145</v>
      </c>
      <c r="S34" s="28">
        <v>121347</v>
      </c>
      <c r="T34" s="28">
        <v>124604</v>
      </c>
      <c r="U34" s="22">
        <v>93070</v>
      </c>
    </row>
    <row r="35" spans="1:21" ht="11.25">
      <c r="A35" s="2" t="s">
        <v>110</v>
      </c>
      <c r="B35" s="28">
        <v>214</v>
      </c>
      <c r="C35" s="28">
        <v>1367</v>
      </c>
      <c r="D35" s="28">
        <v>1210</v>
      </c>
      <c r="E35" s="22">
        <v>2668</v>
      </c>
      <c r="F35" s="28">
        <v>2219</v>
      </c>
      <c r="G35" s="28">
        <v>2953</v>
      </c>
      <c r="H35" s="28">
        <v>1419</v>
      </c>
      <c r="I35" s="22">
        <v>2550</v>
      </c>
      <c r="J35" s="28">
        <v>3942</v>
      </c>
      <c r="K35" s="28">
        <v>3094</v>
      </c>
      <c r="L35" s="28">
        <v>1263</v>
      </c>
      <c r="M35" s="22">
        <v>1737</v>
      </c>
      <c r="N35" s="28">
        <v>3167</v>
      </c>
      <c r="O35" s="28">
        <v>1817</v>
      </c>
      <c r="P35" s="28">
        <v>828</v>
      </c>
      <c r="Q35" s="22">
        <v>854</v>
      </c>
      <c r="R35" s="28"/>
      <c r="S35" s="28">
        <v>3853</v>
      </c>
      <c r="T35" s="28">
        <v>1365</v>
      </c>
      <c r="U35" s="22">
        <v>2435</v>
      </c>
    </row>
    <row r="36" spans="1:21" ht="11.25">
      <c r="A36" s="2" t="s">
        <v>68</v>
      </c>
      <c r="B36" s="28">
        <v>16185</v>
      </c>
      <c r="C36" s="28">
        <v>27689</v>
      </c>
      <c r="D36" s="28">
        <v>32157</v>
      </c>
      <c r="E36" s="22">
        <v>33088</v>
      </c>
      <c r="F36" s="28">
        <v>31329</v>
      </c>
      <c r="G36" s="28">
        <v>29781</v>
      </c>
      <c r="H36" s="28">
        <v>28151</v>
      </c>
      <c r="I36" s="22">
        <v>28483</v>
      </c>
      <c r="J36" s="28">
        <v>28065</v>
      </c>
      <c r="K36" s="28">
        <v>26385</v>
      </c>
      <c r="L36" s="28">
        <v>27524</v>
      </c>
      <c r="M36" s="22">
        <v>38082</v>
      </c>
      <c r="N36" s="28">
        <v>40994</v>
      </c>
      <c r="O36" s="28">
        <v>37842</v>
      </c>
      <c r="P36" s="28">
        <v>40595</v>
      </c>
      <c r="Q36" s="22">
        <v>43162</v>
      </c>
      <c r="R36" s="28">
        <v>48591</v>
      </c>
      <c r="S36" s="28">
        <v>41275</v>
      </c>
      <c r="T36" s="28">
        <v>41700</v>
      </c>
      <c r="U36" s="22">
        <v>40502</v>
      </c>
    </row>
    <row r="37" spans="1:21" ht="11.25">
      <c r="A37" s="2" t="s">
        <v>114</v>
      </c>
      <c r="B37" s="28">
        <v>101573</v>
      </c>
      <c r="C37" s="28">
        <v>188247</v>
      </c>
      <c r="D37" s="28">
        <v>189858</v>
      </c>
      <c r="E37" s="22">
        <v>192070</v>
      </c>
      <c r="F37" s="28">
        <v>198866</v>
      </c>
      <c r="G37" s="28">
        <v>191971</v>
      </c>
      <c r="H37" s="28">
        <v>182783</v>
      </c>
      <c r="I37" s="22">
        <v>182703</v>
      </c>
      <c r="J37" s="28">
        <v>193307</v>
      </c>
      <c r="K37" s="28">
        <v>181758</v>
      </c>
      <c r="L37" s="28">
        <v>184205</v>
      </c>
      <c r="M37" s="22">
        <v>249184</v>
      </c>
      <c r="N37" s="28">
        <v>262994</v>
      </c>
      <c r="O37" s="28">
        <v>238225</v>
      </c>
      <c r="P37" s="28">
        <v>248670</v>
      </c>
      <c r="Q37" s="22">
        <v>264386</v>
      </c>
      <c r="R37" s="28">
        <v>302915</v>
      </c>
      <c r="S37" s="28">
        <v>287821</v>
      </c>
      <c r="T37" s="28">
        <v>275734</v>
      </c>
      <c r="U37" s="22">
        <v>270545</v>
      </c>
    </row>
    <row r="38" spans="1:21" ht="11.25">
      <c r="A38" s="2" t="s">
        <v>115</v>
      </c>
      <c r="B38" s="28"/>
      <c r="C38" s="28">
        <v>5666</v>
      </c>
      <c r="D38" s="28">
        <v>6698</v>
      </c>
      <c r="E38" s="22">
        <v>6715</v>
      </c>
      <c r="F38" s="28">
        <v>3488</v>
      </c>
      <c r="G38" s="28">
        <v>3482</v>
      </c>
      <c r="H38" s="28">
        <v>22535</v>
      </c>
      <c r="I38" s="22">
        <v>22553</v>
      </c>
      <c r="J38" s="28">
        <v>22545</v>
      </c>
      <c r="K38" s="28">
        <v>22562</v>
      </c>
      <c r="L38" s="28">
        <v>22592</v>
      </c>
      <c r="M38" s="22">
        <v>22621</v>
      </c>
      <c r="N38" s="28">
        <v>22619</v>
      </c>
      <c r="O38" s="28">
        <v>22609</v>
      </c>
      <c r="P38" s="28">
        <v>20647</v>
      </c>
      <c r="Q38" s="22">
        <v>20662</v>
      </c>
      <c r="R38" s="28">
        <v>20622</v>
      </c>
      <c r="S38" s="28">
        <v>20699</v>
      </c>
      <c r="T38" s="28">
        <v>30681</v>
      </c>
      <c r="U38" s="22">
        <v>30648</v>
      </c>
    </row>
    <row r="39" spans="1:21" ht="11.25">
      <c r="A39" s="2" t="s">
        <v>116</v>
      </c>
      <c r="B39" s="28">
        <v>41183</v>
      </c>
      <c r="C39" s="28">
        <v>86206</v>
      </c>
      <c r="D39" s="28">
        <v>89382</v>
      </c>
      <c r="E39" s="22">
        <v>94058</v>
      </c>
      <c r="F39" s="28">
        <v>89880</v>
      </c>
      <c r="G39" s="28">
        <v>95203</v>
      </c>
      <c r="H39" s="28">
        <v>80514</v>
      </c>
      <c r="I39" s="22">
        <v>83805</v>
      </c>
      <c r="J39" s="28">
        <v>87011</v>
      </c>
      <c r="K39" s="28">
        <v>91151</v>
      </c>
      <c r="L39" s="28">
        <v>83782</v>
      </c>
      <c r="M39" s="22">
        <v>80014</v>
      </c>
      <c r="N39" s="28">
        <v>80804</v>
      </c>
      <c r="O39" s="28">
        <v>83045</v>
      </c>
      <c r="P39" s="28">
        <v>68414</v>
      </c>
      <c r="Q39" s="22">
        <v>68336</v>
      </c>
      <c r="R39" s="28">
        <v>68164</v>
      </c>
      <c r="S39" s="28">
        <v>72529</v>
      </c>
      <c r="T39" s="28">
        <v>66551</v>
      </c>
      <c r="U39" s="22">
        <v>72996</v>
      </c>
    </row>
    <row r="40" spans="1:21" ht="11.25">
      <c r="A40" s="2" t="s">
        <v>118</v>
      </c>
      <c r="B40" s="28">
        <v>7055</v>
      </c>
      <c r="C40" s="28">
        <v>16331</v>
      </c>
      <c r="D40" s="28">
        <v>16340</v>
      </c>
      <c r="E40" s="22">
        <v>16597</v>
      </c>
      <c r="F40" s="28">
        <v>16917</v>
      </c>
      <c r="G40" s="28">
        <v>16771</v>
      </c>
      <c r="H40" s="28">
        <v>16694</v>
      </c>
      <c r="I40" s="22">
        <v>16438</v>
      </c>
      <c r="J40" s="28">
        <v>16737</v>
      </c>
      <c r="K40" s="28">
        <v>16482</v>
      </c>
      <c r="L40" s="28">
        <v>16296</v>
      </c>
      <c r="M40" s="22">
        <v>26770</v>
      </c>
      <c r="N40" s="28">
        <v>27031</v>
      </c>
      <c r="O40" s="28">
        <v>26301</v>
      </c>
      <c r="P40" s="28">
        <v>26639</v>
      </c>
      <c r="Q40" s="22">
        <v>27163</v>
      </c>
      <c r="R40" s="28">
        <v>27279</v>
      </c>
      <c r="S40" s="28">
        <v>26523</v>
      </c>
      <c r="T40" s="28">
        <v>28683</v>
      </c>
      <c r="U40" s="22">
        <v>28145</v>
      </c>
    </row>
    <row r="41" spans="1:21" ht="11.25">
      <c r="A41" s="2" t="s">
        <v>68</v>
      </c>
      <c r="B41" s="28">
        <v>1941</v>
      </c>
      <c r="C41" s="28">
        <v>4562</v>
      </c>
      <c r="D41" s="28">
        <v>4608</v>
      </c>
      <c r="E41" s="22">
        <v>4382</v>
      </c>
      <c r="F41" s="28">
        <v>4360</v>
      </c>
      <c r="G41" s="28">
        <v>4568</v>
      </c>
      <c r="H41" s="28">
        <v>4598</v>
      </c>
      <c r="I41" s="22">
        <v>4113</v>
      </c>
      <c r="J41" s="28">
        <v>4618</v>
      </c>
      <c r="K41" s="28">
        <v>4724</v>
      </c>
      <c r="L41" s="28">
        <v>4793</v>
      </c>
      <c r="M41" s="22">
        <v>8787</v>
      </c>
      <c r="N41" s="28">
        <v>9226</v>
      </c>
      <c r="O41" s="28">
        <v>9523</v>
      </c>
      <c r="P41" s="28">
        <v>8213</v>
      </c>
      <c r="Q41" s="22">
        <v>8721</v>
      </c>
      <c r="R41" s="28">
        <v>8881</v>
      </c>
      <c r="S41" s="28">
        <v>9042</v>
      </c>
      <c r="T41" s="28">
        <v>9368</v>
      </c>
      <c r="U41" s="22">
        <v>8620</v>
      </c>
    </row>
    <row r="42" spans="1:21" ht="11.25">
      <c r="A42" s="2" t="s">
        <v>120</v>
      </c>
      <c r="B42" s="28">
        <v>50179</v>
      </c>
      <c r="C42" s="28">
        <v>112765</v>
      </c>
      <c r="D42" s="28">
        <v>117028</v>
      </c>
      <c r="E42" s="22">
        <v>121752</v>
      </c>
      <c r="F42" s="28">
        <v>114645</v>
      </c>
      <c r="G42" s="28">
        <v>120024</v>
      </c>
      <c r="H42" s="28">
        <v>124341</v>
      </c>
      <c r="I42" s="22">
        <v>127425</v>
      </c>
      <c r="J42" s="28">
        <v>130911</v>
      </c>
      <c r="K42" s="28">
        <v>134919</v>
      </c>
      <c r="L42" s="28">
        <v>127463</v>
      </c>
      <c r="M42" s="22">
        <v>138714</v>
      </c>
      <c r="N42" s="28">
        <v>139680</v>
      </c>
      <c r="O42" s="28">
        <v>141478</v>
      </c>
      <c r="P42" s="28">
        <v>123913</v>
      </c>
      <c r="Q42" s="22">
        <v>125404</v>
      </c>
      <c r="R42" s="28">
        <v>124946</v>
      </c>
      <c r="S42" s="28">
        <v>128793</v>
      </c>
      <c r="T42" s="28">
        <v>135283</v>
      </c>
      <c r="U42" s="22">
        <v>140931</v>
      </c>
    </row>
    <row r="43" spans="1:21" ht="12" thickBot="1">
      <c r="A43" s="5" t="s">
        <v>121</v>
      </c>
      <c r="B43" s="29">
        <v>151752</v>
      </c>
      <c r="C43" s="29">
        <v>301012</v>
      </c>
      <c r="D43" s="29">
        <v>306886</v>
      </c>
      <c r="E43" s="23">
        <v>313822</v>
      </c>
      <c r="F43" s="29">
        <v>313511</v>
      </c>
      <c r="G43" s="29">
        <v>311995</v>
      </c>
      <c r="H43" s="29">
        <v>307124</v>
      </c>
      <c r="I43" s="23">
        <v>310128</v>
      </c>
      <c r="J43" s="29">
        <v>324218</v>
      </c>
      <c r="K43" s="29">
        <v>316677</v>
      </c>
      <c r="L43" s="29">
        <v>311668</v>
      </c>
      <c r="M43" s="23">
        <v>387898</v>
      </c>
      <c r="N43" s="29">
        <v>402674</v>
      </c>
      <c r="O43" s="29">
        <v>379703</v>
      </c>
      <c r="P43" s="29">
        <v>372583</v>
      </c>
      <c r="Q43" s="23">
        <v>389790</v>
      </c>
      <c r="R43" s="29">
        <v>427861</v>
      </c>
      <c r="S43" s="29">
        <v>416614</v>
      </c>
      <c r="T43" s="29">
        <v>411017</v>
      </c>
      <c r="U43" s="23">
        <v>411476</v>
      </c>
    </row>
    <row r="44" spans="1:21" ht="12" thickTop="1">
      <c r="A44" s="2" t="s">
        <v>123</v>
      </c>
      <c r="B44" s="28">
        <v>39085</v>
      </c>
      <c r="C44" s="28">
        <v>39085</v>
      </c>
      <c r="D44" s="28">
        <v>39085</v>
      </c>
      <c r="E44" s="22">
        <v>39085</v>
      </c>
      <c r="F44" s="28">
        <v>39085</v>
      </c>
      <c r="G44" s="28">
        <v>39085</v>
      </c>
      <c r="H44" s="28">
        <v>39085</v>
      </c>
      <c r="I44" s="22">
        <v>39085</v>
      </c>
      <c r="J44" s="28">
        <v>39085</v>
      </c>
      <c r="K44" s="28">
        <v>39085</v>
      </c>
      <c r="L44" s="28">
        <v>39085</v>
      </c>
      <c r="M44" s="22">
        <v>39085</v>
      </c>
      <c r="N44" s="28">
        <v>39085</v>
      </c>
      <c r="O44" s="28">
        <v>39085</v>
      </c>
      <c r="P44" s="28">
        <v>39085</v>
      </c>
      <c r="Q44" s="22">
        <v>39085</v>
      </c>
      <c r="R44" s="28">
        <v>39085</v>
      </c>
      <c r="S44" s="28">
        <v>39085</v>
      </c>
      <c r="T44" s="28">
        <v>39085</v>
      </c>
      <c r="U44" s="22">
        <v>39085</v>
      </c>
    </row>
    <row r="45" spans="1:21" ht="11.25">
      <c r="A45" s="2" t="s">
        <v>125</v>
      </c>
      <c r="B45" s="28">
        <v>11179</v>
      </c>
      <c r="C45" s="28">
        <v>11179</v>
      </c>
      <c r="D45" s="28">
        <v>11179</v>
      </c>
      <c r="E45" s="22">
        <v>11179</v>
      </c>
      <c r="F45" s="28">
        <v>11179</v>
      </c>
      <c r="G45" s="28">
        <v>11179</v>
      </c>
      <c r="H45" s="28">
        <v>11179</v>
      </c>
      <c r="I45" s="22">
        <v>11179</v>
      </c>
      <c r="J45" s="28">
        <v>11179</v>
      </c>
      <c r="K45" s="28">
        <v>11179</v>
      </c>
      <c r="L45" s="28">
        <v>11179</v>
      </c>
      <c r="M45" s="22">
        <v>25420</v>
      </c>
      <c r="N45" s="28">
        <v>25420</v>
      </c>
      <c r="O45" s="28">
        <v>25420</v>
      </c>
      <c r="P45" s="28">
        <v>25420</v>
      </c>
      <c r="Q45" s="22">
        <v>25420</v>
      </c>
      <c r="R45" s="28">
        <v>25420</v>
      </c>
      <c r="S45" s="28">
        <v>25420</v>
      </c>
      <c r="T45" s="28">
        <v>25420</v>
      </c>
      <c r="U45" s="22">
        <v>25420</v>
      </c>
    </row>
    <row r="46" spans="1:21" ht="11.25">
      <c r="A46" s="2" t="s">
        <v>127</v>
      </c>
      <c r="B46" s="28">
        <v>48826</v>
      </c>
      <c r="C46" s="28">
        <v>51193</v>
      </c>
      <c r="D46" s="28">
        <v>50737</v>
      </c>
      <c r="E46" s="22">
        <v>49968</v>
      </c>
      <c r="F46" s="28">
        <v>49227</v>
      </c>
      <c r="G46" s="28">
        <v>50616</v>
      </c>
      <c r="H46" s="28">
        <v>49132</v>
      </c>
      <c r="I46" s="22">
        <v>48200</v>
      </c>
      <c r="J46" s="28">
        <v>45838</v>
      </c>
      <c r="K46" s="28">
        <v>41368</v>
      </c>
      <c r="L46" s="28">
        <v>39350</v>
      </c>
      <c r="M46" s="22">
        <v>22919</v>
      </c>
      <c r="N46" s="28">
        <v>16317</v>
      </c>
      <c r="O46" s="28">
        <v>14845</v>
      </c>
      <c r="P46" s="28">
        <v>14484</v>
      </c>
      <c r="Q46" s="22">
        <v>20835</v>
      </c>
      <c r="R46" s="28">
        <v>44650</v>
      </c>
      <c r="S46" s="28">
        <v>51707</v>
      </c>
      <c r="T46" s="28">
        <v>51775</v>
      </c>
      <c r="U46" s="22">
        <v>53911</v>
      </c>
    </row>
    <row r="47" spans="1:21" ht="11.25">
      <c r="A47" s="2" t="s">
        <v>128</v>
      </c>
      <c r="B47" s="28"/>
      <c r="C47" s="28">
        <v>-202</v>
      </c>
      <c r="D47" s="28">
        <v>-200</v>
      </c>
      <c r="E47" s="22">
        <v>-199</v>
      </c>
      <c r="F47" s="28">
        <v>-198</v>
      </c>
      <c r="G47" s="28">
        <v>-197</v>
      </c>
      <c r="H47" s="28">
        <v>-193</v>
      </c>
      <c r="I47" s="22">
        <v>-192</v>
      </c>
      <c r="J47" s="28">
        <v>-189</v>
      </c>
      <c r="K47" s="28">
        <v>-183</v>
      </c>
      <c r="L47" s="28">
        <v>-180</v>
      </c>
      <c r="M47" s="22">
        <v>-179</v>
      </c>
      <c r="N47" s="28">
        <v>-177</v>
      </c>
      <c r="O47" s="28">
        <v>-175</v>
      </c>
      <c r="P47" s="28">
        <v>-173</v>
      </c>
      <c r="Q47" s="22">
        <v>-170</v>
      </c>
      <c r="R47" s="28">
        <v>-168</v>
      </c>
      <c r="S47" s="28">
        <v>-159</v>
      </c>
      <c r="T47" s="28">
        <v>-129</v>
      </c>
      <c r="U47" s="22">
        <v>-122</v>
      </c>
    </row>
    <row r="48" spans="1:21" ht="11.25">
      <c r="A48" s="2" t="s">
        <v>129</v>
      </c>
      <c r="B48" s="28">
        <v>99090</v>
      </c>
      <c r="C48" s="28">
        <v>101255</v>
      </c>
      <c r="D48" s="28">
        <v>100801</v>
      </c>
      <c r="E48" s="22">
        <v>100033</v>
      </c>
      <c r="F48" s="28">
        <v>99293</v>
      </c>
      <c r="G48" s="28">
        <v>100683</v>
      </c>
      <c r="H48" s="28">
        <v>99203</v>
      </c>
      <c r="I48" s="22">
        <v>98272</v>
      </c>
      <c r="J48" s="28">
        <v>95913</v>
      </c>
      <c r="K48" s="28">
        <v>91449</v>
      </c>
      <c r="L48" s="28">
        <v>89434</v>
      </c>
      <c r="M48" s="22">
        <v>87245</v>
      </c>
      <c r="N48" s="28">
        <v>80645</v>
      </c>
      <c r="O48" s="28">
        <v>79175</v>
      </c>
      <c r="P48" s="28">
        <v>78816</v>
      </c>
      <c r="Q48" s="22">
        <v>85170</v>
      </c>
      <c r="R48" s="28">
        <v>108987</v>
      </c>
      <c r="S48" s="28">
        <v>116053</v>
      </c>
      <c r="T48" s="28">
        <v>116151</v>
      </c>
      <c r="U48" s="22">
        <v>118294</v>
      </c>
    </row>
    <row r="49" spans="1:21" ht="11.25">
      <c r="A49" s="2" t="s">
        <v>131</v>
      </c>
      <c r="B49" s="28">
        <v>532</v>
      </c>
      <c r="C49" s="28">
        <v>539</v>
      </c>
      <c r="D49" s="28">
        <v>800</v>
      </c>
      <c r="E49" s="22">
        <v>1092</v>
      </c>
      <c r="F49" s="28">
        <v>513</v>
      </c>
      <c r="G49" s="28">
        <v>665</v>
      </c>
      <c r="H49" s="28">
        <v>921</v>
      </c>
      <c r="I49" s="22">
        <v>980</v>
      </c>
      <c r="J49" s="28">
        <v>1148</v>
      </c>
      <c r="K49" s="28">
        <v>880</v>
      </c>
      <c r="L49" s="28">
        <v>980</v>
      </c>
      <c r="M49" s="22">
        <v>1590</v>
      </c>
      <c r="N49" s="28">
        <v>1097</v>
      </c>
      <c r="O49" s="28">
        <v>1290</v>
      </c>
      <c r="P49" s="28">
        <v>1319</v>
      </c>
      <c r="Q49" s="22">
        <v>374</v>
      </c>
      <c r="R49" s="28">
        <v>551</v>
      </c>
      <c r="S49" s="28">
        <v>1694</v>
      </c>
      <c r="T49" s="28">
        <v>2399</v>
      </c>
      <c r="U49" s="22">
        <v>2219</v>
      </c>
    </row>
    <row r="50" spans="1:21" ht="11.25">
      <c r="A50" s="2" t="s">
        <v>132</v>
      </c>
      <c r="B50" s="28">
        <v>57</v>
      </c>
      <c r="C50" s="28">
        <v>-3</v>
      </c>
      <c r="D50" s="28">
        <v>-100</v>
      </c>
      <c r="E50" s="22">
        <v>3</v>
      </c>
      <c r="F50" s="28">
        <v>-154</v>
      </c>
      <c r="G50" s="28">
        <v>-196</v>
      </c>
      <c r="H50" s="28">
        <v>-24</v>
      </c>
      <c r="I50" s="22">
        <v>61</v>
      </c>
      <c r="J50" s="28">
        <v>17</v>
      </c>
      <c r="K50" s="28">
        <v>27</v>
      </c>
      <c r="L50" s="28">
        <v>-126</v>
      </c>
      <c r="M50" s="22">
        <v>158</v>
      </c>
      <c r="N50" s="28">
        <v>99</v>
      </c>
      <c r="O50" s="28">
        <v>-100</v>
      </c>
      <c r="P50" s="28">
        <v>-446</v>
      </c>
      <c r="Q50" s="22">
        <v>-991</v>
      </c>
      <c r="R50" s="28">
        <v>-2018</v>
      </c>
      <c r="S50" s="28">
        <v>-694</v>
      </c>
      <c r="T50" s="28">
        <v>578</v>
      </c>
      <c r="U50" s="22">
        <v>308</v>
      </c>
    </row>
    <row r="51" spans="1:21" ht="11.25">
      <c r="A51" s="2" t="s">
        <v>133</v>
      </c>
      <c r="B51" s="28"/>
      <c r="C51" s="28">
        <v>145</v>
      </c>
      <c r="D51" s="28">
        <v>145</v>
      </c>
      <c r="E51" s="22">
        <v>145</v>
      </c>
      <c r="F51" s="28">
        <v>145</v>
      </c>
      <c r="G51" s="28">
        <v>145</v>
      </c>
      <c r="H51" s="28">
        <v>145</v>
      </c>
      <c r="I51" s="22">
        <v>145</v>
      </c>
      <c r="J51" s="28">
        <v>145</v>
      </c>
      <c r="K51" s="28">
        <v>145</v>
      </c>
      <c r="L51" s="28">
        <v>145</v>
      </c>
      <c r="M51" s="22">
        <v>145</v>
      </c>
      <c r="N51" s="28">
        <v>145</v>
      </c>
      <c r="O51" s="28">
        <v>145</v>
      </c>
      <c r="P51" s="28">
        <v>145</v>
      </c>
      <c r="Q51" s="22">
        <v>145</v>
      </c>
      <c r="R51" s="28">
        <v>145</v>
      </c>
      <c r="S51" s="28">
        <v>145</v>
      </c>
      <c r="T51" s="28">
        <v>145</v>
      </c>
      <c r="U51" s="22">
        <v>145</v>
      </c>
    </row>
    <row r="52" spans="1:21" ht="11.25">
      <c r="A52" s="2" t="s">
        <v>1</v>
      </c>
      <c r="B52" s="28">
        <v>-238</v>
      </c>
      <c r="C52" s="28">
        <v>-1310</v>
      </c>
      <c r="D52" s="28">
        <v>-1247</v>
      </c>
      <c r="E52" s="22">
        <v>-806</v>
      </c>
      <c r="F52" s="28">
        <v>-1270</v>
      </c>
      <c r="G52" s="28">
        <v>-1687</v>
      </c>
      <c r="H52" s="28">
        <v>-899</v>
      </c>
      <c r="I52" s="22">
        <v>-723</v>
      </c>
      <c r="J52" s="28">
        <v>-1062</v>
      </c>
      <c r="K52" s="28">
        <v>-829</v>
      </c>
      <c r="L52" s="28">
        <v>-890</v>
      </c>
      <c r="M52" s="22">
        <v>-386</v>
      </c>
      <c r="N52" s="28">
        <v>-591</v>
      </c>
      <c r="O52" s="28">
        <v>-654</v>
      </c>
      <c r="P52" s="28">
        <v>-530</v>
      </c>
      <c r="Q52" s="22">
        <v>-783</v>
      </c>
      <c r="R52" s="28">
        <v>-914</v>
      </c>
      <c r="S52" s="28">
        <v>46</v>
      </c>
      <c r="T52" s="28">
        <v>702</v>
      </c>
      <c r="U52" s="22">
        <v>793</v>
      </c>
    </row>
    <row r="53" spans="1:21" ht="11.25">
      <c r="A53" s="2" t="s">
        <v>134</v>
      </c>
      <c r="B53" s="28">
        <v>351</v>
      </c>
      <c r="C53" s="28">
        <v>-629</v>
      </c>
      <c r="D53" s="28">
        <v>-402</v>
      </c>
      <c r="E53" s="22">
        <v>434</v>
      </c>
      <c r="F53" s="28">
        <v>-766</v>
      </c>
      <c r="G53" s="28">
        <v>-1073</v>
      </c>
      <c r="H53" s="28">
        <v>143</v>
      </c>
      <c r="I53" s="22">
        <v>463</v>
      </c>
      <c r="J53" s="28">
        <v>248</v>
      </c>
      <c r="K53" s="28">
        <v>223</v>
      </c>
      <c r="L53" s="28">
        <v>109</v>
      </c>
      <c r="M53" s="22">
        <v>1507</v>
      </c>
      <c r="N53" s="28">
        <v>750</v>
      </c>
      <c r="O53" s="28">
        <v>681</v>
      </c>
      <c r="P53" s="28">
        <v>488</v>
      </c>
      <c r="Q53" s="22">
        <v>-1255</v>
      </c>
      <c r="R53" s="28">
        <v>-2236</v>
      </c>
      <c r="S53" s="28">
        <v>1191</v>
      </c>
      <c r="T53" s="28">
        <v>3824</v>
      </c>
      <c r="U53" s="22">
        <v>3465</v>
      </c>
    </row>
    <row r="54" spans="1:21" ht="11.25">
      <c r="A54" s="6" t="s">
        <v>2</v>
      </c>
      <c r="B54" s="28">
        <v>3616</v>
      </c>
      <c r="C54" s="28">
        <v>8450</v>
      </c>
      <c r="D54" s="28">
        <v>8290</v>
      </c>
      <c r="E54" s="22">
        <v>8382</v>
      </c>
      <c r="F54" s="28">
        <v>6140</v>
      </c>
      <c r="G54" s="28">
        <v>5854</v>
      </c>
      <c r="H54" s="28">
        <v>5702</v>
      </c>
      <c r="I54" s="22">
        <v>6022</v>
      </c>
      <c r="J54" s="28">
        <v>5683</v>
      </c>
      <c r="K54" s="28">
        <v>5503</v>
      </c>
      <c r="L54" s="28">
        <v>5294</v>
      </c>
      <c r="M54" s="22">
        <v>4372</v>
      </c>
      <c r="N54" s="28">
        <v>4313</v>
      </c>
      <c r="O54" s="28">
        <v>4160</v>
      </c>
      <c r="P54" s="28">
        <v>4133</v>
      </c>
      <c r="Q54" s="22">
        <v>4866</v>
      </c>
      <c r="R54" s="28">
        <v>6802</v>
      </c>
      <c r="S54" s="28">
        <v>7264</v>
      </c>
      <c r="T54" s="28">
        <v>7203</v>
      </c>
      <c r="U54" s="22">
        <v>7238</v>
      </c>
    </row>
    <row r="55" spans="1:21" ht="11.25">
      <c r="A55" s="6" t="s">
        <v>136</v>
      </c>
      <c r="B55" s="28">
        <v>103057</v>
      </c>
      <c r="C55" s="28">
        <v>109076</v>
      </c>
      <c r="D55" s="28">
        <v>108689</v>
      </c>
      <c r="E55" s="22">
        <v>108849</v>
      </c>
      <c r="F55" s="28">
        <v>104667</v>
      </c>
      <c r="G55" s="28">
        <v>105464</v>
      </c>
      <c r="H55" s="28">
        <v>105048</v>
      </c>
      <c r="I55" s="22">
        <v>104757</v>
      </c>
      <c r="J55" s="28">
        <v>101844</v>
      </c>
      <c r="K55" s="28">
        <v>97175</v>
      </c>
      <c r="L55" s="28">
        <v>94837</v>
      </c>
      <c r="M55" s="22">
        <v>93124</v>
      </c>
      <c r="N55" s="28">
        <v>85708</v>
      </c>
      <c r="O55" s="28">
        <v>84016</v>
      </c>
      <c r="P55" s="28">
        <v>83437</v>
      </c>
      <c r="Q55" s="22">
        <v>88781</v>
      </c>
      <c r="R55" s="28">
        <v>113553</v>
      </c>
      <c r="S55" s="28">
        <v>124508</v>
      </c>
      <c r="T55" s="28">
        <v>127178</v>
      </c>
      <c r="U55" s="22">
        <v>128997</v>
      </c>
    </row>
    <row r="56" spans="1:21" ht="12" thickBot="1">
      <c r="A56" s="7" t="s">
        <v>138</v>
      </c>
      <c r="B56" s="28">
        <v>254809</v>
      </c>
      <c r="C56" s="28">
        <v>410088</v>
      </c>
      <c r="D56" s="28">
        <v>415575</v>
      </c>
      <c r="E56" s="22">
        <v>422671</v>
      </c>
      <c r="F56" s="28">
        <v>418178</v>
      </c>
      <c r="G56" s="28">
        <v>417459</v>
      </c>
      <c r="H56" s="28">
        <v>412172</v>
      </c>
      <c r="I56" s="22">
        <v>414885</v>
      </c>
      <c r="J56" s="28">
        <v>426062</v>
      </c>
      <c r="K56" s="28">
        <v>413852</v>
      </c>
      <c r="L56" s="28">
        <v>406505</v>
      </c>
      <c r="M56" s="22">
        <v>481022</v>
      </c>
      <c r="N56" s="28">
        <v>488382</v>
      </c>
      <c r="O56" s="28">
        <v>463719</v>
      </c>
      <c r="P56" s="28">
        <v>456020</v>
      </c>
      <c r="Q56" s="22">
        <v>478571</v>
      </c>
      <c r="R56" s="28">
        <v>541414</v>
      </c>
      <c r="S56" s="28">
        <v>541122</v>
      </c>
      <c r="T56" s="28">
        <v>538195</v>
      </c>
      <c r="U56" s="22">
        <v>540473</v>
      </c>
    </row>
    <row r="57" spans="1:21" ht="12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9" ht="11.25">
      <c r="A59" s="20" t="s">
        <v>143</v>
      </c>
    </row>
    <row r="60" ht="11.25">
      <c r="A60" s="20" t="s">
        <v>144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6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139</v>
      </c>
      <c r="B2" s="14">
        <v>5701</v>
      </c>
      <c r="C2" s="14"/>
      <c r="D2" s="14"/>
      <c r="E2" s="14"/>
      <c r="F2" s="14"/>
    </row>
    <row r="3" spans="1:6" ht="12" thickBot="1">
      <c r="A3" s="11" t="s">
        <v>140</v>
      </c>
      <c r="B3" s="1" t="s">
        <v>141</v>
      </c>
      <c r="C3" s="1"/>
      <c r="D3" s="1"/>
      <c r="E3" s="1"/>
      <c r="F3" s="1"/>
    </row>
    <row r="4" spans="1:6" ht="12" thickTop="1">
      <c r="A4" s="10" t="s">
        <v>39</v>
      </c>
      <c r="B4" s="15" t="str">
        <f>HYPERLINK("http://www.kabupro.jp/mark/20120628/S000B73K.htm","有価証券報告書")</f>
        <v>有価証券報告書</v>
      </c>
      <c r="C4" s="15" t="str">
        <f>HYPERLINK("http://www.kabupro.jp/mark/20120628/S000B73K.htm","有価証券報告書")</f>
        <v>有価証券報告書</v>
      </c>
      <c r="D4" s="15" t="str">
        <f>HYPERLINK("http://www.kabupro.jp/mark/20110629/S0008Q6Z.htm","有価証券報告書")</f>
        <v>有価証券報告書</v>
      </c>
      <c r="E4" s="15" t="str">
        <f>HYPERLINK("http://www.kabupro.jp/mark/20100629/S000655K.htm","有価証券報告書")</f>
        <v>有価証券報告書</v>
      </c>
      <c r="F4" s="15" t="str">
        <f>HYPERLINK("http://www.kabupro.jp/mark/20090626/S0003DC7.htm","有価証券報告書")</f>
        <v>有価証券報告書</v>
      </c>
    </row>
    <row r="5" spans="1:6" ht="12" thickBot="1">
      <c r="A5" s="11" t="s">
        <v>40</v>
      </c>
      <c r="B5" s="1" t="s">
        <v>46</v>
      </c>
      <c r="C5" s="1" t="s">
        <v>46</v>
      </c>
      <c r="D5" s="1" t="s">
        <v>50</v>
      </c>
      <c r="E5" s="1" t="s">
        <v>52</v>
      </c>
      <c r="F5" s="1" t="s">
        <v>54</v>
      </c>
    </row>
    <row r="6" spans="1:6" ht="12.75" thickBot="1" thickTop="1">
      <c r="A6" s="10" t="s">
        <v>41</v>
      </c>
      <c r="B6" s="18" t="s">
        <v>204</v>
      </c>
      <c r="C6" s="19"/>
      <c r="D6" s="19"/>
      <c r="E6" s="19"/>
      <c r="F6" s="19"/>
    </row>
    <row r="7" spans="1:6" ht="12" thickTop="1">
      <c r="A7" s="12" t="s">
        <v>42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</row>
    <row r="8" spans="1:6" ht="11.25">
      <c r="A8" s="13" t="s">
        <v>43</v>
      </c>
      <c r="B8" s="17" t="s">
        <v>145</v>
      </c>
      <c r="C8" s="17" t="s">
        <v>146</v>
      </c>
      <c r="D8" s="17" t="s">
        <v>147</v>
      </c>
      <c r="E8" s="17" t="s">
        <v>148</v>
      </c>
      <c r="F8" s="17" t="s">
        <v>149</v>
      </c>
    </row>
    <row r="9" spans="1:6" ht="11.25">
      <c r="A9" s="13" t="s">
        <v>44</v>
      </c>
      <c r="B9" s="17" t="s">
        <v>48</v>
      </c>
      <c r="C9" s="17" t="s">
        <v>49</v>
      </c>
      <c r="D9" s="17" t="s">
        <v>51</v>
      </c>
      <c r="E9" s="17" t="s">
        <v>53</v>
      </c>
      <c r="F9" s="17" t="s">
        <v>55</v>
      </c>
    </row>
    <row r="10" spans="1:6" ht="12" thickBot="1">
      <c r="A10" s="13" t="s">
        <v>45</v>
      </c>
      <c r="B10" s="17" t="s">
        <v>57</v>
      </c>
      <c r="C10" s="17" t="s">
        <v>57</v>
      </c>
      <c r="D10" s="17" t="s">
        <v>57</v>
      </c>
      <c r="E10" s="17" t="s">
        <v>57</v>
      </c>
      <c r="F10" s="17" t="s">
        <v>57</v>
      </c>
    </row>
    <row r="11" spans="1:6" ht="12" thickTop="1">
      <c r="A11" s="26" t="s">
        <v>150</v>
      </c>
      <c r="B11" s="21">
        <v>130468</v>
      </c>
      <c r="C11" s="21">
        <v>147603</v>
      </c>
      <c r="D11" s="21">
        <v>124835</v>
      </c>
      <c r="E11" s="21">
        <v>165893</v>
      </c>
      <c r="F11" s="21">
        <v>202856</v>
      </c>
    </row>
    <row r="12" spans="1:6" ht="11.25">
      <c r="A12" s="6" t="s">
        <v>152</v>
      </c>
      <c r="B12" s="22">
        <v>8890</v>
      </c>
      <c r="C12" s="22">
        <v>9340</v>
      </c>
      <c r="D12" s="22">
        <v>10546</v>
      </c>
      <c r="E12" s="22">
        <v>11210</v>
      </c>
      <c r="F12" s="22">
        <v>15036</v>
      </c>
    </row>
    <row r="13" spans="1:6" ht="11.25">
      <c r="A13" s="6" t="s">
        <v>153</v>
      </c>
      <c r="B13" s="22">
        <v>73061</v>
      </c>
      <c r="C13" s="22">
        <v>78082</v>
      </c>
      <c r="D13" s="22">
        <v>74735</v>
      </c>
      <c r="E13" s="22">
        <v>103458</v>
      </c>
      <c r="F13" s="22">
        <v>123856</v>
      </c>
    </row>
    <row r="14" spans="1:6" ht="11.25">
      <c r="A14" s="6" t="s">
        <v>154</v>
      </c>
      <c r="B14" s="22">
        <v>46369</v>
      </c>
      <c r="C14" s="22">
        <v>53192</v>
      </c>
      <c r="D14" s="22">
        <v>39072</v>
      </c>
      <c r="E14" s="22">
        <v>52890</v>
      </c>
      <c r="F14" s="22">
        <v>60327</v>
      </c>
    </row>
    <row r="15" spans="1:6" ht="11.25">
      <c r="A15" s="6" t="s">
        <v>155</v>
      </c>
      <c r="B15" s="22">
        <v>128321</v>
      </c>
      <c r="C15" s="22">
        <v>140614</v>
      </c>
      <c r="D15" s="22">
        <v>124354</v>
      </c>
      <c r="E15" s="22">
        <v>167559</v>
      </c>
      <c r="F15" s="22">
        <v>199220</v>
      </c>
    </row>
    <row r="16" spans="1:6" ht="11.25">
      <c r="A16" s="6" t="s">
        <v>156</v>
      </c>
      <c r="B16" s="22">
        <v>1228</v>
      </c>
      <c r="C16" s="22">
        <v>1666</v>
      </c>
      <c r="D16" s="22">
        <v>1764</v>
      </c>
      <c r="E16" s="22">
        <v>-1452</v>
      </c>
      <c r="F16" s="22">
        <v>3161</v>
      </c>
    </row>
    <row r="17" spans="1:6" ht="11.25">
      <c r="A17" s="6" t="s">
        <v>157</v>
      </c>
      <c r="B17" s="22">
        <v>9380</v>
      </c>
      <c r="C17" s="22">
        <v>8890</v>
      </c>
      <c r="D17" s="22">
        <v>9340</v>
      </c>
      <c r="E17" s="22">
        <v>10546</v>
      </c>
      <c r="F17" s="22">
        <v>11210</v>
      </c>
    </row>
    <row r="18" spans="1:6" ht="11.25">
      <c r="A18" s="6" t="s">
        <v>158</v>
      </c>
      <c r="B18" s="22">
        <v>117713</v>
      </c>
      <c r="C18" s="22">
        <v>130057</v>
      </c>
      <c r="D18" s="22">
        <v>113249</v>
      </c>
      <c r="E18" s="22">
        <v>158466</v>
      </c>
      <c r="F18" s="22">
        <v>184848</v>
      </c>
    </row>
    <row r="19" spans="1:6" ht="11.25">
      <c r="A19" s="7" t="s">
        <v>159</v>
      </c>
      <c r="B19" s="22">
        <v>12755</v>
      </c>
      <c r="C19" s="22">
        <v>17546</v>
      </c>
      <c r="D19" s="22">
        <v>11585</v>
      </c>
      <c r="E19" s="22">
        <v>7426</v>
      </c>
      <c r="F19" s="22">
        <v>18007</v>
      </c>
    </row>
    <row r="20" spans="1:6" ht="11.25">
      <c r="A20" s="6" t="s">
        <v>160</v>
      </c>
      <c r="B20" s="22">
        <v>3791</v>
      </c>
      <c r="C20" s="22">
        <v>3930</v>
      </c>
      <c r="D20" s="22">
        <v>3511</v>
      </c>
      <c r="E20" s="22">
        <v>3897</v>
      </c>
      <c r="F20" s="22">
        <v>4376</v>
      </c>
    </row>
    <row r="21" spans="1:6" ht="11.25">
      <c r="A21" s="6" t="s">
        <v>161</v>
      </c>
      <c r="B21" s="22">
        <v>183</v>
      </c>
      <c r="C21" s="22">
        <v>189</v>
      </c>
      <c r="D21" s="22">
        <v>164</v>
      </c>
      <c r="E21" s="22">
        <v>215</v>
      </c>
      <c r="F21" s="22">
        <v>243</v>
      </c>
    </row>
    <row r="22" spans="1:6" ht="11.25">
      <c r="A22" s="6" t="s">
        <v>162</v>
      </c>
      <c r="B22" s="22">
        <v>150</v>
      </c>
      <c r="C22" s="22">
        <v>165</v>
      </c>
      <c r="D22" s="22">
        <v>147</v>
      </c>
      <c r="E22" s="22">
        <v>175</v>
      </c>
      <c r="F22" s="22">
        <v>156</v>
      </c>
    </row>
    <row r="23" spans="1:6" ht="11.25">
      <c r="A23" s="6" t="s">
        <v>163</v>
      </c>
      <c r="B23" s="22">
        <v>253</v>
      </c>
      <c r="C23" s="22">
        <v>185</v>
      </c>
      <c r="D23" s="22">
        <v>189</v>
      </c>
      <c r="E23" s="22">
        <v>275</v>
      </c>
      <c r="F23" s="22">
        <v>316</v>
      </c>
    </row>
    <row r="24" spans="1:6" ht="11.25">
      <c r="A24" s="6" t="s">
        <v>164</v>
      </c>
      <c r="B24" s="22">
        <v>1551</v>
      </c>
      <c r="C24" s="22">
        <v>1439</v>
      </c>
      <c r="D24" s="22">
        <v>1473</v>
      </c>
      <c r="E24" s="22">
        <v>1679</v>
      </c>
      <c r="F24" s="22">
        <v>1707</v>
      </c>
    </row>
    <row r="25" spans="1:6" ht="11.25">
      <c r="A25" s="6" t="s">
        <v>165</v>
      </c>
      <c r="B25" s="22">
        <v>418</v>
      </c>
      <c r="C25" s="22">
        <v>551</v>
      </c>
      <c r="D25" s="22">
        <v>557</v>
      </c>
      <c r="E25" s="22">
        <v>695</v>
      </c>
      <c r="F25" s="22">
        <v>208</v>
      </c>
    </row>
    <row r="26" spans="1:6" ht="11.25">
      <c r="A26" s="6" t="s">
        <v>166</v>
      </c>
      <c r="B26" s="22">
        <v>414</v>
      </c>
      <c r="C26" s="22">
        <v>411</v>
      </c>
      <c r="D26" s="22">
        <v>413</v>
      </c>
      <c r="E26" s="22">
        <v>443</v>
      </c>
      <c r="F26" s="22">
        <v>353</v>
      </c>
    </row>
    <row r="27" spans="1:6" ht="11.25">
      <c r="A27" s="6" t="s">
        <v>167</v>
      </c>
      <c r="B27" s="22">
        <v>288</v>
      </c>
      <c r="C27" s="22">
        <v>418</v>
      </c>
      <c r="D27" s="22">
        <v>85</v>
      </c>
      <c r="E27" s="22">
        <v>40</v>
      </c>
      <c r="F27" s="22">
        <v>166</v>
      </c>
    </row>
    <row r="28" spans="1:6" ht="11.25">
      <c r="A28" s="6" t="s">
        <v>168</v>
      </c>
      <c r="B28" s="22">
        <v>347</v>
      </c>
      <c r="C28" s="22">
        <v>310</v>
      </c>
      <c r="D28" s="22">
        <v>308</v>
      </c>
      <c r="E28" s="22">
        <v>287</v>
      </c>
      <c r="F28" s="22">
        <v>198</v>
      </c>
    </row>
    <row r="29" spans="1:6" ht="11.25">
      <c r="A29" s="6" t="s">
        <v>169</v>
      </c>
      <c r="B29" s="22">
        <v>312</v>
      </c>
      <c r="C29" s="22">
        <v>224</v>
      </c>
      <c r="D29" s="22">
        <v>286</v>
      </c>
      <c r="E29" s="22">
        <v>300</v>
      </c>
      <c r="F29" s="22">
        <v>330</v>
      </c>
    </row>
    <row r="30" spans="1:6" ht="11.25">
      <c r="A30" s="6" t="s">
        <v>170</v>
      </c>
      <c r="B30" s="22">
        <v>2636</v>
      </c>
      <c r="C30" s="22">
        <v>2459</v>
      </c>
      <c r="D30" s="22">
        <v>2547</v>
      </c>
      <c r="E30" s="22">
        <v>2843</v>
      </c>
      <c r="F30" s="22">
        <v>2839</v>
      </c>
    </row>
    <row r="31" spans="1:6" ht="11.25">
      <c r="A31" s="6" t="s">
        <v>171</v>
      </c>
      <c r="B31" s="22">
        <v>611</v>
      </c>
      <c r="C31" s="22">
        <v>604</v>
      </c>
      <c r="D31" s="22">
        <v>675</v>
      </c>
      <c r="E31" s="22">
        <v>746</v>
      </c>
      <c r="F31" s="22">
        <v>690</v>
      </c>
    </row>
    <row r="32" spans="1:6" ht="11.25">
      <c r="A32" s="6" t="s">
        <v>88</v>
      </c>
      <c r="B32" s="22">
        <v>1743</v>
      </c>
      <c r="C32" s="22">
        <v>1686</v>
      </c>
      <c r="D32" s="22">
        <v>1620</v>
      </c>
      <c r="E32" s="22">
        <v>1809</v>
      </c>
      <c r="F32" s="22">
        <v>2059</v>
      </c>
    </row>
    <row r="33" spans="1:6" ht="11.25">
      <c r="A33" s="6" t="s">
        <v>172</v>
      </c>
      <c r="B33" s="22">
        <v>12702</v>
      </c>
      <c r="C33" s="22">
        <v>12578</v>
      </c>
      <c r="D33" s="22">
        <v>11981</v>
      </c>
      <c r="E33" s="22">
        <v>13410</v>
      </c>
      <c r="F33" s="22">
        <v>13650</v>
      </c>
    </row>
    <row r="34" spans="1:6" ht="12" thickBot="1">
      <c r="A34" s="25" t="s">
        <v>173</v>
      </c>
      <c r="B34" s="23">
        <v>53</v>
      </c>
      <c r="C34" s="23">
        <v>4967</v>
      </c>
      <c r="D34" s="23">
        <v>-395</v>
      </c>
      <c r="E34" s="23">
        <v>-5983</v>
      </c>
      <c r="F34" s="23">
        <v>4356</v>
      </c>
    </row>
    <row r="35" spans="1:6" ht="12" thickTop="1">
      <c r="A35" s="6" t="s">
        <v>174</v>
      </c>
      <c r="B35" s="22">
        <v>490</v>
      </c>
      <c r="C35" s="22">
        <v>491</v>
      </c>
      <c r="D35" s="22">
        <v>542</v>
      </c>
      <c r="E35" s="22">
        <v>296</v>
      </c>
      <c r="F35" s="22">
        <v>250</v>
      </c>
    </row>
    <row r="36" spans="1:6" ht="11.25">
      <c r="A36" s="6" t="s">
        <v>175</v>
      </c>
      <c r="B36" s="22">
        <v>3526</v>
      </c>
      <c r="C36" s="22">
        <v>2504</v>
      </c>
      <c r="D36" s="22">
        <v>4024</v>
      </c>
      <c r="E36" s="22">
        <v>3303</v>
      </c>
      <c r="F36" s="22">
        <v>4763</v>
      </c>
    </row>
    <row r="37" spans="1:6" ht="11.25">
      <c r="A37" s="6" t="s">
        <v>176</v>
      </c>
      <c r="B37" s="22">
        <v>1731</v>
      </c>
      <c r="C37" s="22">
        <v>1788</v>
      </c>
      <c r="D37" s="22">
        <v>1831</v>
      </c>
      <c r="E37" s="22"/>
      <c r="F37" s="22"/>
    </row>
    <row r="38" spans="1:6" ht="11.25">
      <c r="A38" s="6" t="s">
        <v>177</v>
      </c>
      <c r="B38" s="22">
        <v>723</v>
      </c>
      <c r="C38" s="22">
        <v>785</v>
      </c>
      <c r="D38" s="22">
        <v>886</v>
      </c>
      <c r="E38" s="22">
        <v>1065</v>
      </c>
      <c r="F38" s="22">
        <v>1170</v>
      </c>
    </row>
    <row r="39" spans="1:6" ht="11.25">
      <c r="A39" s="6" t="s">
        <v>178</v>
      </c>
      <c r="B39" s="22">
        <v>919</v>
      </c>
      <c r="C39" s="22">
        <v>426</v>
      </c>
      <c r="D39" s="22">
        <v>755</v>
      </c>
      <c r="E39" s="22">
        <v>981</v>
      </c>
      <c r="F39" s="22">
        <v>848</v>
      </c>
    </row>
    <row r="40" spans="1:6" ht="11.25">
      <c r="A40" s="6" t="s">
        <v>179</v>
      </c>
      <c r="B40" s="22">
        <v>7391</v>
      </c>
      <c r="C40" s="22">
        <v>5997</v>
      </c>
      <c r="D40" s="22">
        <v>8041</v>
      </c>
      <c r="E40" s="22">
        <v>7604</v>
      </c>
      <c r="F40" s="22">
        <v>8887</v>
      </c>
    </row>
    <row r="41" spans="1:6" ht="11.25">
      <c r="A41" s="6" t="s">
        <v>180</v>
      </c>
      <c r="B41" s="22">
        <v>1957</v>
      </c>
      <c r="C41" s="22">
        <v>2014</v>
      </c>
      <c r="D41" s="22">
        <v>2179</v>
      </c>
      <c r="E41" s="22">
        <v>1637</v>
      </c>
      <c r="F41" s="22">
        <v>1695</v>
      </c>
    </row>
    <row r="42" spans="1:6" ht="11.25">
      <c r="A42" s="6" t="s">
        <v>181</v>
      </c>
      <c r="B42" s="22">
        <v>675</v>
      </c>
      <c r="C42" s="22">
        <v>670</v>
      </c>
      <c r="D42" s="22">
        <v>847</v>
      </c>
      <c r="E42" s="22">
        <v>847</v>
      </c>
      <c r="F42" s="22">
        <v>844</v>
      </c>
    </row>
    <row r="43" spans="1:6" ht="11.25">
      <c r="A43" s="6" t="s">
        <v>182</v>
      </c>
      <c r="B43" s="22">
        <v>912</v>
      </c>
      <c r="C43" s="22">
        <v>909</v>
      </c>
      <c r="D43" s="22">
        <v>900</v>
      </c>
      <c r="E43" s="22">
        <v>902</v>
      </c>
      <c r="F43" s="22">
        <v>918</v>
      </c>
    </row>
    <row r="44" spans="1:6" ht="11.25">
      <c r="A44" s="6" t="s">
        <v>88</v>
      </c>
      <c r="B44" s="22">
        <v>1409</v>
      </c>
      <c r="C44" s="22">
        <v>1710</v>
      </c>
      <c r="D44" s="22">
        <v>1563</v>
      </c>
      <c r="E44" s="22">
        <v>1702</v>
      </c>
      <c r="F44" s="22">
        <v>1752</v>
      </c>
    </row>
    <row r="45" spans="1:6" ht="11.25">
      <c r="A45" s="6" t="s">
        <v>183</v>
      </c>
      <c r="B45" s="22">
        <v>4955</v>
      </c>
      <c r="C45" s="22">
        <v>5304</v>
      </c>
      <c r="D45" s="22">
        <v>5491</v>
      </c>
      <c r="E45" s="22">
        <v>5089</v>
      </c>
      <c r="F45" s="22">
        <v>5209</v>
      </c>
    </row>
    <row r="46" spans="1:6" ht="12" thickBot="1">
      <c r="A46" s="25" t="s">
        <v>184</v>
      </c>
      <c r="B46" s="23">
        <v>2489</v>
      </c>
      <c r="C46" s="23">
        <v>5659</v>
      </c>
      <c r="D46" s="23">
        <v>2154</v>
      </c>
      <c r="E46" s="23">
        <v>-3468</v>
      </c>
      <c r="F46" s="23">
        <v>8035</v>
      </c>
    </row>
    <row r="47" spans="1:6" ht="12" thickTop="1">
      <c r="A47" s="6" t="s">
        <v>186</v>
      </c>
      <c r="B47" s="22">
        <v>2078</v>
      </c>
      <c r="C47" s="22"/>
      <c r="D47" s="22"/>
      <c r="E47" s="22">
        <v>635</v>
      </c>
      <c r="F47" s="22"/>
    </row>
    <row r="48" spans="1:6" ht="11.25">
      <c r="A48" s="6" t="s">
        <v>187</v>
      </c>
      <c r="B48" s="22"/>
      <c r="C48" s="22">
        <v>320</v>
      </c>
      <c r="D48" s="22"/>
      <c r="E48" s="22"/>
      <c r="F48" s="22"/>
    </row>
    <row r="49" spans="1:6" ht="11.25">
      <c r="A49" s="6" t="s">
        <v>189</v>
      </c>
      <c r="B49" s="22">
        <v>2078</v>
      </c>
      <c r="C49" s="22">
        <v>320</v>
      </c>
      <c r="D49" s="22"/>
      <c r="E49" s="22">
        <v>635</v>
      </c>
      <c r="F49" s="22"/>
    </row>
    <row r="50" spans="1:6" ht="11.25">
      <c r="A50" s="6" t="s">
        <v>190</v>
      </c>
      <c r="B50" s="22"/>
      <c r="C50" s="22">
        <v>1043</v>
      </c>
      <c r="D50" s="22"/>
      <c r="E50" s="22"/>
      <c r="F50" s="22"/>
    </row>
    <row r="51" spans="1:6" ht="11.25">
      <c r="A51" s="6" t="s">
        <v>191</v>
      </c>
      <c r="B51" s="22"/>
      <c r="C51" s="22">
        <v>837</v>
      </c>
      <c r="D51" s="22"/>
      <c r="E51" s="22"/>
      <c r="F51" s="22"/>
    </row>
    <row r="52" spans="1:6" ht="11.25">
      <c r="A52" s="6" t="s">
        <v>192</v>
      </c>
      <c r="B52" s="22"/>
      <c r="C52" s="22"/>
      <c r="D52" s="22"/>
      <c r="E52" s="22">
        <v>437</v>
      </c>
      <c r="F52" s="22"/>
    </row>
    <row r="53" spans="1:6" ht="11.25">
      <c r="A53" s="6" t="s">
        <v>193</v>
      </c>
      <c r="B53" s="22"/>
      <c r="C53" s="22">
        <v>507</v>
      </c>
      <c r="D53" s="22">
        <v>10636</v>
      </c>
      <c r="E53" s="22">
        <v>24500</v>
      </c>
      <c r="F53" s="22">
        <v>12300</v>
      </c>
    </row>
    <row r="54" spans="1:6" ht="11.25">
      <c r="A54" s="6" t="s">
        <v>194</v>
      </c>
      <c r="B54" s="22"/>
      <c r="C54" s="22">
        <v>105</v>
      </c>
      <c r="D54" s="22"/>
      <c r="E54" s="22"/>
      <c r="F54" s="22"/>
    </row>
    <row r="55" spans="1:6" ht="11.25">
      <c r="A55" s="6" t="s">
        <v>195</v>
      </c>
      <c r="B55" s="22"/>
      <c r="C55" s="22">
        <v>57</v>
      </c>
      <c r="D55" s="22"/>
      <c r="E55" s="22"/>
      <c r="F55" s="22"/>
    </row>
    <row r="56" spans="1:6" ht="11.25">
      <c r="A56" s="6" t="s">
        <v>196</v>
      </c>
      <c r="B56" s="22"/>
      <c r="C56" s="22"/>
      <c r="D56" s="22">
        <v>1180</v>
      </c>
      <c r="E56" s="22"/>
      <c r="F56" s="22"/>
    </row>
    <row r="57" spans="1:6" ht="11.25">
      <c r="A57" s="6" t="s">
        <v>198</v>
      </c>
      <c r="B57" s="22"/>
      <c r="C57" s="22">
        <v>2550</v>
      </c>
      <c r="D57" s="22">
        <v>13212</v>
      </c>
      <c r="E57" s="22">
        <v>24937</v>
      </c>
      <c r="F57" s="22">
        <v>13502</v>
      </c>
    </row>
    <row r="58" spans="1:6" ht="11.25">
      <c r="A58" s="7" t="s">
        <v>199</v>
      </c>
      <c r="B58" s="22">
        <v>4568</v>
      </c>
      <c r="C58" s="22">
        <v>3429</v>
      </c>
      <c r="D58" s="22">
        <v>-11057</v>
      </c>
      <c r="E58" s="22">
        <v>-27769</v>
      </c>
      <c r="F58" s="22">
        <v>-5467</v>
      </c>
    </row>
    <row r="59" spans="1:6" ht="11.25">
      <c r="A59" s="7" t="s">
        <v>200</v>
      </c>
      <c r="B59" s="22">
        <v>-865</v>
      </c>
      <c r="C59" s="22">
        <v>-2898</v>
      </c>
      <c r="D59" s="22">
        <v>-1190</v>
      </c>
      <c r="E59" s="22">
        <v>-956</v>
      </c>
      <c r="F59" s="22">
        <v>200</v>
      </c>
    </row>
    <row r="60" spans="1:6" ht="11.25">
      <c r="A60" s="7" t="s">
        <v>201</v>
      </c>
      <c r="B60" s="22">
        <v>2172</v>
      </c>
      <c r="C60" s="22">
        <v>1697</v>
      </c>
      <c r="D60" s="22">
        <v>-11236</v>
      </c>
      <c r="E60" s="22">
        <v>1250</v>
      </c>
      <c r="F60" s="22">
        <v>1320</v>
      </c>
    </row>
    <row r="61" spans="1:6" ht="11.25">
      <c r="A61" s="7" t="s">
        <v>202</v>
      </c>
      <c r="B61" s="22">
        <v>1306</v>
      </c>
      <c r="C61" s="22">
        <v>-1201</v>
      </c>
      <c r="D61" s="22">
        <v>-12426</v>
      </c>
      <c r="E61" s="22">
        <v>294</v>
      </c>
      <c r="F61" s="22">
        <v>1520</v>
      </c>
    </row>
    <row r="62" spans="1:6" ht="12" thickBot="1">
      <c r="A62" s="7" t="s">
        <v>203</v>
      </c>
      <c r="B62" s="22">
        <v>3261</v>
      </c>
      <c r="C62" s="22">
        <v>4630</v>
      </c>
      <c r="D62" s="22">
        <v>1368</v>
      </c>
      <c r="E62" s="22">
        <v>-28063</v>
      </c>
      <c r="F62" s="22">
        <v>-6988</v>
      </c>
    </row>
    <row r="63" spans="1:6" ht="12" thickTop="1">
      <c r="A63" s="8"/>
      <c r="B63" s="24"/>
      <c r="C63" s="24"/>
      <c r="D63" s="24"/>
      <c r="E63" s="24"/>
      <c r="F63" s="24"/>
    </row>
    <row r="65" ht="11.25">
      <c r="A65" s="20" t="s">
        <v>143</v>
      </c>
    </row>
    <row r="66" ht="11.25">
      <c r="A66" s="20" t="s">
        <v>144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9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139</v>
      </c>
      <c r="B2" s="14">
        <v>5701</v>
      </c>
      <c r="C2" s="14"/>
      <c r="D2" s="14"/>
      <c r="E2" s="14"/>
      <c r="F2" s="14"/>
    </row>
    <row r="3" spans="1:6" ht="12" thickBot="1">
      <c r="A3" s="11" t="s">
        <v>140</v>
      </c>
      <c r="B3" s="1" t="s">
        <v>141</v>
      </c>
      <c r="C3" s="1"/>
      <c r="D3" s="1"/>
      <c r="E3" s="1"/>
      <c r="F3" s="1"/>
    </row>
    <row r="4" spans="1:6" ht="12" thickTop="1">
      <c r="A4" s="10" t="s">
        <v>39</v>
      </c>
      <c r="B4" s="15" t="str">
        <f>HYPERLINK("http://www.kabupro.jp/mark/20120628/S000B73K.htm","有価証券報告書")</f>
        <v>有価証券報告書</v>
      </c>
      <c r="C4" s="15" t="str">
        <f>HYPERLINK("http://www.kabupro.jp/mark/20120628/S000B73K.htm","有価証券報告書")</f>
        <v>有価証券報告書</v>
      </c>
      <c r="D4" s="15" t="str">
        <f>HYPERLINK("http://www.kabupro.jp/mark/20110629/S0008Q6Z.htm","有価証券報告書")</f>
        <v>有価証券報告書</v>
      </c>
      <c r="E4" s="15" t="str">
        <f>HYPERLINK("http://www.kabupro.jp/mark/20100629/S000655K.htm","有価証券報告書")</f>
        <v>有価証券報告書</v>
      </c>
      <c r="F4" s="15" t="str">
        <f>HYPERLINK("http://www.kabupro.jp/mark/20090626/S0003DC7.htm","有価証券報告書")</f>
        <v>有価証券報告書</v>
      </c>
    </row>
    <row r="5" spans="1:6" ht="12" thickBot="1">
      <c r="A5" s="11" t="s">
        <v>40</v>
      </c>
      <c r="B5" s="1" t="s">
        <v>46</v>
      </c>
      <c r="C5" s="1" t="s">
        <v>46</v>
      </c>
      <c r="D5" s="1" t="s">
        <v>50</v>
      </c>
      <c r="E5" s="1" t="s">
        <v>52</v>
      </c>
      <c r="F5" s="1" t="s">
        <v>54</v>
      </c>
    </row>
    <row r="6" spans="1:6" ht="12.75" thickBot="1" thickTop="1">
      <c r="A6" s="10" t="s">
        <v>41</v>
      </c>
      <c r="B6" s="18" t="s">
        <v>142</v>
      </c>
      <c r="C6" s="19"/>
      <c r="D6" s="19"/>
      <c r="E6" s="19"/>
      <c r="F6" s="19"/>
    </row>
    <row r="7" spans="1:6" ht="12" thickTop="1">
      <c r="A7" s="12" t="s">
        <v>42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</row>
    <row r="8" spans="1:6" ht="11.25">
      <c r="A8" s="13" t="s">
        <v>43</v>
      </c>
      <c r="B8" s="17"/>
      <c r="C8" s="17"/>
      <c r="D8" s="17"/>
      <c r="E8" s="17"/>
      <c r="F8" s="17"/>
    </row>
    <row r="9" spans="1:6" ht="11.25">
      <c r="A9" s="13" t="s">
        <v>44</v>
      </c>
      <c r="B9" s="17" t="s">
        <v>48</v>
      </c>
      <c r="C9" s="17" t="s">
        <v>49</v>
      </c>
      <c r="D9" s="17" t="s">
        <v>51</v>
      </c>
      <c r="E9" s="17" t="s">
        <v>53</v>
      </c>
      <c r="F9" s="17" t="s">
        <v>55</v>
      </c>
    </row>
    <row r="10" spans="1:6" ht="12" thickBot="1">
      <c r="A10" s="13" t="s">
        <v>45</v>
      </c>
      <c r="B10" s="17" t="s">
        <v>57</v>
      </c>
      <c r="C10" s="17" t="s">
        <v>57</v>
      </c>
      <c r="D10" s="17" t="s">
        <v>57</v>
      </c>
      <c r="E10" s="17" t="s">
        <v>57</v>
      </c>
      <c r="F10" s="17" t="s">
        <v>57</v>
      </c>
    </row>
    <row r="11" spans="1:6" ht="12" thickTop="1">
      <c r="A11" s="9" t="s">
        <v>56</v>
      </c>
      <c r="B11" s="21">
        <v>12319</v>
      </c>
      <c r="C11" s="21">
        <v>13651</v>
      </c>
      <c r="D11" s="21">
        <v>13681</v>
      </c>
      <c r="E11" s="21">
        <v>14260</v>
      </c>
      <c r="F11" s="21">
        <v>11287</v>
      </c>
    </row>
    <row r="12" spans="1:6" ht="11.25">
      <c r="A12" s="2" t="s">
        <v>58</v>
      </c>
      <c r="B12" s="22">
        <v>4981</v>
      </c>
      <c r="C12" s="22">
        <v>4643</v>
      </c>
      <c r="D12" s="22">
        <v>4121</v>
      </c>
      <c r="E12" s="22">
        <v>4275</v>
      </c>
      <c r="F12" s="22">
        <v>6097</v>
      </c>
    </row>
    <row r="13" spans="1:6" ht="11.25">
      <c r="A13" s="2" t="s">
        <v>59</v>
      </c>
      <c r="B13" s="22">
        <v>36026</v>
      </c>
      <c r="C13" s="22">
        <v>38768</v>
      </c>
      <c r="D13" s="22">
        <v>39391</v>
      </c>
      <c r="E13" s="22">
        <v>34733</v>
      </c>
      <c r="F13" s="22">
        <v>55326</v>
      </c>
    </row>
    <row r="14" spans="1:6" ht="11.25">
      <c r="A14" s="2" t="s">
        <v>60</v>
      </c>
      <c r="B14" s="22">
        <v>9942</v>
      </c>
      <c r="C14" s="22">
        <v>9384</v>
      </c>
      <c r="D14" s="22">
        <v>9699</v>
      </c>
      <c r="E14" s="22">
        <v>11079</v>
      </c>
      <c r="F14" s="22"/>
    </row>
    <row r="15" spans="1:6" ht="11.25">
      <c r="A15" s="2" t="s">
        <v>61</v>
      </c>
      <c r="B15" s="22">
        <v>3938</v>
      </c>
      <c r="C15" s="22">
        <v>4013</v>
      </c>
      <c r="D15" s="22">
        <v>4313</v>
      </c>
      <c r="E15" s="22">
        <v>4867</v>
      </c>
      <c r="F15" s="22">
        <v>5577</v>
      </c>
    </row>
    <row r="16" spans="1:6" ht="11.25">
      <c r="A16" s="2" t="s">
        <v>62</v>
      </c>
      <c r="B16" s="22">
        <v>4081</v>
      </c>
      <c r="C16" s="22">
        <v>3869</v>
      </c>
      <c r="D16" s="22">
        <v>3603</v>
      </c>
      <c r="E16" s="22">
        <v>4747</v>
      </c>
      <c r="F16" s="22"/>
    </row>
    <row r="17" spans="1:6" ht="11.25">
      <c r="A17" s="2" t="s">
        <v>63</v>
      </c>
      <c r="B17" s="22">
        <v>1544</v>
      </c>
      <c r="C17" s="22">
        <v>1246</v>
      </c>
      <c r="D17" s="22">
        <v>1322</v>
      </c>
      <c r="E17" s="22">
        <v>406</v>
      </c>
      <c r="F17" s="22">
        <v>469</v>
      </c>
    </row>
    <row r="18" spans="1:6" ht="11.25">
      <c r="A18" s="2" t="s">
        <v>64</v>
      </c>
      <c r="B18" s="22">
        <v>279</v>
      </c>
      <c r="C18" s="22">
        <v>178</v>
      </c>
      <c r="D18" s="22">
        <v>212</v>
      </c>
      <c r="E18" s="22">
        <v>236</v>
      </c>
      <c r="F18" s="22">
        <v>236</v>
      </c>
    </row>
    <row r="19" spans="1:6" ht="11.25">
      <c r="A19" s="2" t="s">
        <v>65</v>
      </c>
      <c r="B19" s="22">
        <v>1371</v>
      </c>
      <c r="C19" s="22">
        <v>1291</v>
      </c>
      <c r="D19" s="22">
        <v>763</v>
      </c>
      <c r="E19" s="22">
        <v>2068</v>
      </c>
      <c r="F19" s="22">
        <v>1398</v>
      </c>
    </row>
    <row r="20" spans="1:6" ht="11.25">
      <c r="A20" s="2" t="s">
        <v>66</v>
      </c>
      <c r="B20" s="22">
        <v>1943</v>
      </c>
      <c r="C20" s="22">
        <v>3985</v>
      </c>
      <c r="D20" s="22">
        <v>35353</v>
      </c>
      <c r="E20" s="22">
        <v>3352</v>
      </c>
      <c r="F20" s="22">
        <v>5227</v>
      </c>
    </row>
    <row r="21" spans="1:6" ht="11.25">
      <c r="A21" s="2" t="s">
        <v>67</v>
      </c>
      <c r="B21" s="22">
        <v>8385</v>
      </c>
      <c r="C21" s="22">
        <v>9710</v>
      </c>
      <c r="D21" s="22">
        <v>8856</v>
      </c>
      <c r="E21" s="22">
        <v>7734</v>
      </c>
      <c r="F21" s="22">
        <v>12320</v>
      </c>
    </row>
    <row r="22" spans="1:6" ht="11.25">
      <c r="A22" s="2" t="s">
        <v>68</v>
      </c>
      <c r="B22" s="22">
        <v>965</v>
      </c>
      <c r="C22" s="22">
        <v>164</v>
      </c>
      <c r="D22" s="22">
        <v>346</v>
      </c>
      <c r="E22" s="22">
        <v>498</v>
      </c>
      <c r="F22" s="22">
        <v>643</v>
      </c>
    </row>
    <row r="23" spans="1:6" ht="11.25">
      <c r="A23" s="2" t="s">
        <v>69</v>
      </c>
      <c r="B23" s="22">
        <v>-49</v>
      </c>
      <c r="C23" s="22">
        <v>-53</v>
      </c>
      <c r="D23" s="22">
        <v>-85</v>
      </c>
      <c r="E23" s="22">
        <v>-88</v>
      </c>
      <c r="F23" s="22">
        <v>-2308</v>
      </c>
    </row>
    <row r="24" spans="1:6" ht="11.25">
      <c r="A24" s="2" t="s">
        <v>70</v>
      </c>
      <c r="B24" s="22">
        <v>85730</v>
      </c>
      <c r="C24" s="22">
        <v>90854</v>
      </c>
      <c r="D24" s="22">
        <v>121579</v>
      </c>
      <c r="E24" s="22">
        <v>88173</v>
      </c>
      <c r="F24" s="22">
        <v>114521</v>
      </c>
    </row>
    <row r="25" spans="1:6" ht="11.25">
      <c r="A25" s="3" t="s">
        <v>71</v>
      </c>
      <c r="B25" s="22">
        <v>41312</v>
      </c>
      <c r="C25" s="22">
        <v>40331</v>
      </c>
      <c r="D25" s="22">
        <v>39054</v>
      </c>
      <c r="E25" s="22">
        <v>38692</v>
      </c>
      <c r="F25" s="22">
        <v>37998</v>
      </c>
    </row>
    <row r="26" spans="1:6" ht="11.25">
      <c r="A26" s="4" t="s">
        <v>72</v>
      </c>
      <c r="B26" s="22">
        <v>-25222</v>
      </c>
      <c r="C26" s="22">
        <v>-24228</v>
      </c>
      <c r="D26" s="22">
        <v>-23441</v>
      </c>
      <c r="E26" s="22">
        <v>-22511</v>
      </c>
      <c r="F26" s="22">
        <v>-21725</v>
      </c>
    </row>
    <row r="27" spans="1:6" ht="11.25">
      <c r="A27" s="4" t="s">
        <v>73</v>
      </c>
      <c r="B27" s="22">
        <v>16089</v>
      </c>
      <c r="C27" s="22">
        <v>16103</v>
      </c>
      <c r="D27" s="22">
        <v>15612</v>
      </c>
      <c r="E27" s="22">
        <v>16180</v>
      </c>
      <c r="F27" s="22">
        <v>16273</v>
      </c>
    </row>
    <row r="28" spans="1:6" ht="11.25">
      <c r="A28" s="3" t="s">
        <v>74</v>
      </c>
      <c r="B28" s="22">
        <v>29274</v>
      </c>
      <c r="C28" s="22">
        <v>28747</v>
      </c>
      <c r="D28" s="22">
        <v>28694</v>
      </c>
      <c r="E28" s="22">
        <v>28381</v>
      </c>
      <c r="F28" s="22">
        <v>28010</v>
      </c>
    </row>
    <row r="29" spans="1:6" ht="11.25">
      <c r="A29" s="4" t="s">
        <v>72</v>
      </c>
      <c r="B29" s="22">
        <v>-18422</v>
      </c>
      <c r="C29" s="22">
        <v>-17934</v>
      </c>
      <c r="D29" s="22">
        <v>-17602</v>
      </c>
      <c r="E29" s="22">
        <v>-17079</v>
      </c>
      <c r="F29" s="22">
        <v>-16681</v>
      </c>
    </row>
    <row r="30" spans="1:6" ht="11.25">
      <c r="A30" s="4" t="s">
        <v>75</v>
      </c>
      <c r="B30" s="22">
        <v>10852</v>
      </c>
      <c r="C30" s="22">
        <v>10812</v>
      </c>
      <c r="D30" s="22">
        <v>11091</v>
      </c>
      <c r="E30" s="22">
        <v>11301</v>
      </c>
      <c r="F30" s="22">
        <v>11328</v>
      </c>
    </row>
    <row r="31" spans="1:6" ht="11.25">
      <c r="A31" s="3" t="s">
        <v>76</v>
      </c>
      <c r="B31" s="22">
        <v>127276</v>
      </c>
      <c r="C31" s="22">
        <v>123912</v>
      </c>
      <c r="D31" s="22">
        <v>121672</v>
      </c>
      <c r="E31" s="22">
        <v>118657</v>
      </c>
      <c r="F31" s="22">
        <v>114379</v>
      </c>
    </row>
    <row r="32" spans="1:6" ht="11.25">
      <c r="A32" s="4" t="s">
        <v>72</v>
      </c>
      <c r="B32" s="22">
        <v>-108856</v>
      </c>
      <c r="C32" s="22">
        <v>-105753</v>
      </c>
      <c r="D32" s="22">
        <v>-102528</v>
      </c>
      <c r="E32" s="22">
        <v>-97479</v>
      </c>
      <c r="F32" s="22">
        <v>-92839</v>
      </c>
    </row>
    <row r="33" spans="1:6" ht="11.25">
      <c r="A33" s="4" t="s">
        <v>77</v>
      </c>
      <c r="B33" s="22">
        <v>18419</v>
      </c>
      <c r="C33" s="22">
        <v>18159</v>
      </c>
      <c r="D33" s="22">
        <v>19144</v>
      </c>
      <c r="E33" s="22">
        <v>21178</v>
      </c>
      <c r="F33" s="22">
        <v>21539</v>
      </c>
    </row>
    <row r="34" spans="1:6" ht="11.25">
      <c r="A34" s="3" t="s">
        <v>78</v>
      </c>
      <c r="B34" s="22">
        <v>1511</v>
      </c>
      <c r="C34" s="22">
        <v>1496</v>
      </c>
      <c r="D34" s="22">
        <v>1452</v>
      </c>
      <c r="E34" s="22">
        <v>1433</v>
      </c>
      <c r="F34" s="22">
        <v>1236</v>
      </c>
    </row>
    <row r="35" spans="1:6" ht="11.25">
      <c r="A35" s="4" t="s">
        <v>72</v>
      </c>
      <c r="B35" s="22">
        <v>-1414</v>
      </c>
      <c r="C35" s="22">
        <v>-1387</v>
      </c>
      <c r="D35" s="22">
        <v>-1344</v>
      </c>
      <c r="E35" s="22">
        <v>-1287</v>
      </c>
      <c r="F35" s="22">
        <v>-1061</v>
      </c>
    </row>
    <row r="36" spans="1:6" ht="11.25">
      <c r="A36" s="4" t="s">
        <v>79</v>
      </c>
      <c r="B36" s="22">
        <v>96</v>
      </c>
      <c r="C36" s="22">
        <v>109</v>
      </c>
      <c r="D36" s="22">
        <v>107</v>
      </c>
      <c r="E36" s="22">
        <v>146</v>
      </c>
      <c r="F36" s="22">
        <v>174</v>
      </c>
    </row>
    <row r="37" spans="1:6" ht="11.25">
      <c r="A37" s="3" t="s">
        <v>80</v>
      </c>
      <c r="B37" s="22">
        <v>8262</v>
      </c>
      <c r="C37" s="22">
        <v>7884</v>
      </c>
      <c r="D37" s="22">
        <v>7627</v>
      </c>
      <c r="E37" s="22">
        <v>7490</v>
      </c>
      <c r="F37" s="22">
        <v>7008</v>
      </c>
    </row>
    <row r="38" spans="1:6" ht="11.25">
      <c r="A38" s="4" t="s">
        <v>72</v>
      </c>
      <c r="B38" s="22">
        <v>-7108</v>
      </c>
      <c r="C38" s="22">
        <v>-6764</v>
      </c>
      <c r="D38" s="22">
        <v>-6445</v>
      </c>
      <c r="E38" s="22">
        <v>-6107</v>
      </c>
      <c r="F38" s="22">
        <v>-5699</v>
      </c>
    </row>
    <row r="39" spans="1:6" ht="11.25">
      <c r="A39" s="4" t="s">
        <v>81</v>
      </c>
      <c r="B39" s="22">
        <v>1153</v>
      </c>
      <c r="C39" s="22">
        <v>1120</v>
      </c>
      <c r="D39" s="22">
        <v>1182</v>
      </c>
      <c r="E39" s="22">
        <v>1382</v>
      </c>
      <c r="F39" s="22">
        <v>1308</v>
      </c>
    </row>
    <row r="40" spans="1:6" ht="11.25">
      <c r="A40" s="3" t="s">
        <v>82</v>
      </c>
      <c r="B40" s="22">
        <v>24011</v>
      </c>
      <c r="C40" s="22">
        <v>24012</v>
      </c>
      <c r="D40" s="22">
        <v>23961</v>
      </c>
      <c r="E40" s="22">
        <v>23961</v>
      </c>
      <c r="F40" s="22">
        <v>24141</v>
      </c>
    </row>
    <row r="41" spans="1:6" ht="11.25">
      <c r="A41" s="3" t="s">
        <v>83</v>
      </c>
      <c r="B41" s="22">
        <v>5808</v>
      </c>
      <c r="C41" s="22">
        <v>2128</v>
      </c>
      <c r="D41" s="22">
        <v>3149</v>
      </c>
      <c r="E41" s="22">
        <v>2953</v>
      </c>
      <c r="F41" s="22">
        <v>2444</v>
      </c>
    </row>
    <row r="42" spans="1:6" ht="11.25">
      <c r="A42" s="3" t="s">
        <v>84</v>
      </c>
      <c r="B42" s="22">
        <v>76432</v>
      </c>
      <c r="C42" s="22">
        <v>72446</v>
      </c>
      <c r="D42" s="22">
        <v>74250</v>
      </c>
      <c r="E42" s="22">
        <v>77105</v>
      </c>
      <c r="F42" s="22">
        <v>77210</v>
      </c>
    </row>
    <row r="43" spans="1:6" ht="11.25">
      <c r="A43" s="3" t="s">
        <v>85</v>
      </c>
      <c r="B43" s="22">
        <v>132</v>
      </c>
      <c r="C43" s="22">
        <v>132</v>
      </c>
      <c r="D43" s="22">
        <v>132</v>
      </c>
      <c r="E43" s="22">
        <v>132</v>
      </c>
      <c r="F43" s="22">
        <v>132</v>
      </c>
    </row>
    <row r="44" spans="1:6" ht="11.25">
      <c r="A44" s="3" t="s">
        <v>86</v>
      </c>
      <c r="B44" s="22">
        <v>11</v>
      </c>
      <c r="C44" s="22">
        <v>11</v>
      </c>
      <c r="D44" s="22">
        <v>11</v>
      </c>
      <c r="E44" s="22">
        <v>11</v>
      </c>
      <c r="F44" s="22">
        <v>11</v>
      </c>
    </row>
    <row r="45" spans="1:6" ht="11.25">
      <c r="A45" s="3" t="s">
        <v>87</v>
      </c>
      <c r="B45" s="22">
        <v>691</v>
      </c>
      <c r="C45" s="22">
        <v>698</v>
      </c>
      <c r="D45" s="22">
        <v>670</v>
      </c>
      <c r="E45" s="22">
        <v>608</v>
      </c>
      <c r="F45" s="22">
        <v>580</v>
      </c>
    </row>
    <row r="46" spans="1:6" ht="11.25">
      <c r="A46" s="3" t="s">
        <v>88</v>
      </c>
      <c r="B46" s="22">
        <v>296</v>
      </c>
      <c r="C46" s="22">
        <v>125</v>
      </c>
      <c r="D46" s="22">
        <v>138</v>
      </c>
      <c r="E46" s="22">
        <v>184</v>
      </c>
      <c r="F46" s="22">
        <v>105</v>
      </c>
    </row>
    <row r="47" spans="1:6" ht="11.25">
      <c r="A47" s="3" t="s">
        <v>89</v>
      </c>
      <c r="B47" s="22">
        <v>1131</v>
      </c>
      <c r="C47" s="22">
        <v>967</v>
      </c>
      <c r="D47" s="22">
        <v>952</v>
      </c>
      <c r="E47" s="22">
        <v>936</v>
      </c>
      <c r="F47" s="22">
        <v>829</v>
      </c>
    </row>
    <row r="48" spans="1:6" ht="11.25">
      <c r="A48" s="3" t="s">
        <v>90</v>
      </c>
      <c r="B48" s="22">
        <v>11688</v>
      </c>
      <c r="C48" s="22">
        <v>11814</v>
      </c>
      <c r="D48" s="22">
        <v>13269</v>
      </c>
      <c r="E48" s="22">
        <v>12601</v>
      </c>
      <c r="F48" s="22">
        <v>14179</v>
      </c>
    </row>
    <row r="49" spans="1:6" ht="11.25">
      <c r="A49" s="3" t="s">
        <v>91</v>
      </c>
      <c r="B49" s="22">
        <v>47322</v>
      </c>
      <c r="C49" s="22">
        <v>47073</v>
      </c>
      <c r="D49" s="22">
        <v>48050</v>
      </c>
      <c r="E49" s="22">
        <v>57633</v>
      </c>
      <c r="F49" s="22">
        <v>54976</v>
      </c>
    </row>
    <row r="50" spans="1:6" ht="11.25">
      <c r="A50" s="3" t="s">
        <v>92</v>
      </c>
      <c r="B50" s="22">
        <v>500</v>
      </c>
      <c r="C50" s="22">
        <v>1000</v>
      </c>
      <c r="D50" s="22">
        <v>1000</v>
      </c>
      <c r="E50" s="22">
        <v>1000</v>
      </c>
      <c r="F50" s="22">
        <v>501</v>
      </c>
    </row>
    <row r="51" spans="1:6" ht="11.25">
      <c r="A51" s="3" t="s">
        <v>93</v>
      </c>
      <c r="B51" s="22">
        <v>10</v>
      </c>
      <c r="C51" s="22">
        <v>10</v>
      </c>
      <c r="D51" s="22">
        <v>10</v>
      </c>
      <c r="E51" s="22">
        <v>5</v>
      </c>
      <c r="F51" s="22">
        <v>8</v>
      </c>
    </row>
    <row r="52" spans="1:6" ht="11.25">
      <c r="A52" s="3" t="s">
        <v>94</v>
      </c>
      <c r="B52" s="22">
        <v>22350</v>
      </c>
      <c r="C52" s="22">
        <v>19206</v>
      </c>
      <c r="D52" s="22">
        <v>9893</v>
      </c>
      <c r="E52" s="22">
        <v>9055</v>
      </c>
      <c r="F52" s="22">
        <v>7042</v>
      </c>
    </row>
    <row r="53" spans="1:6" ht="11.25">
      <c r="A53" s="3" t="s">
        <v>95</v>
      </c>
      <c r="B53" s="22">
        <v>101</v>
      </c>
      <c r="C53" s="22">
        <v>102</v>
      </c>
      <c r="D53" s="22">
        <v>112</v>
      </c>
      <c r="E53" s="22">
        <v>119</v>
      </c>
      <c r="F53" s="22">
        <v>132</v>
      </c>
    </row>
    <row r="54" spans="1:6" ht="11.25">
      <c r="A54" s="3" t="s">
        <v>96</v>
      </c>
      <c r="B54" s="22">
        <v>211</v>
      </c>
      <c r="C54" s="22">
        <v>320</v>
      </c>
      <c r="D54" s="22">
        <v>93</v>
      </c>
      <c r="E54" s="22">
        <v>222</v>
      </c>
      <c r="F54" s="22">
        <v>345</v>
      </c>
    </row>
    <row r="55" spans="1:6" ht="11.25">
      <c r="A55" s="3" t="s">
        <v>65</v>
      </c>
      <c r="B55" s="22">
        <v>9968</v>
      </c>
      <c r="C55" s="22">
        <v>12170</v>
      </c>
      <c r="D55" s="22">
        <v>14123</v>
      </c>
      <c r="E55" s="22">
        <v>2701</v>
      </c>
      <c r="F55" s="22">
        <v>2861</v>
      </c>
    </row>
    <row r="56" spans="1:6" ht="11.25">
      <c r="A56" s="3" t="s">
        <v>68</v>
      </c>
      <c r="B56" s="22">
        <v>1598</v>
      </c>
      <c r="C56" s="22">
        <v>1619</v>
      </c>
      <c r="D56" s="22">
        <v>1556</v>
      </c>
      <c r="E56" s="22">
        <v>2144</v>
      </c>
      <c r="F56" s="22">
        <v>2579</v>
      </c>
    </row>
    <row r="57" spans="1:6" ht="11.25">
      <c r="A57" s="3" t="s">
        <v>97</v>
      </c>
      <c r="B57" s="22">
        <v>-1100</v>
      </c>
      <c r="C57" s="22">
        <v>-1360</v>
      </c>
      <c r="D57" s="22">
        <v>-2240</v>
      </c>
      <c r="E57" s="22">
        <v>-1160</v>
      </c>
      <c r="F57" s="22">
        <v>-1130</v>
      </c>
    </row>
    <row r="58" spans="1:6" ht="11.25">
      <c r="A58" s="3" t="s">
        <v>69</v>
      </c>
      <c r="B58" s="22">
        <v>-3957</v>
      </c>
      <c r="C58" s="22">
        <v>-3918</v>
      </c>
      <c r="D58" s="22">
        <v>-4777</v>
      </c>
      <c r="E58" s="22">
        <v>-5998</v>
      </c>
      <c r="F58" s="22">
        <v>-5463</v>
      </c>
    </row>
    <row r="59" spans="1:6" ht="11.25">
      <c r="A59" s="3" t="s">
        <v>98</v>
      </c>
      <c r="B59" s="22">
        <v>88694</v>
      </c>
      <c r="C59" s="22">
        <v>88040</v>
      </c>
      <c r="D59" s="22">
        <v>81092</v>
      </c>
      <c r="E59" s="22">
        <v>78325</v>
      </c>
      <c r="F59" s="22">
        <v>76032</v>
      </c>
    </row>
    <row r="60" spans="1:6" ht="11.25">
      <c r="A60" s="2" t="s">
        <v>99</v>
      </c>
      <c r="B60" s="22">
        <v>166258</v>
      </c>
      <c r="C60" s="22">
        <v>161454</v>
      </c>
      <c r="D60" s="22">
        <v>156295</v>
      </c>
      <c r="E60" s="22">
        <v>156368</v>
      </c>
      <c r="F60" s="22">
        <v>154072</v>
      </c>
    </row>
    <row r="61" spans="1:6" ht="12" thickBot="1">
      <c r="A61" s="5" t="s">
        <v>101</v>
      </c>
      <c r="B61" s="23">
        <v>251988</v>
      </c>
      <c r="C61" s="23">
        <v>252309</v>
      </c>
      <c r="D61" s="23">
        <v>277875</v>
      </c>
      <c r="E61" s="23">
        <v>244541</v>
      </c>
      <c r="F61" s="23">
        <v>268594</v>
      </c>
    </row>
    <row r="62" spans="1:6" ht="12" thickTop="1">
      <c r="A62" s="2" t="s">
        <v>102</v>
      </c>
      <c r="B62" s="22">
        <v>1751</v>
      </c>
      <c r="C62" s="22">
        <v>942</v>
      </c>
      <c r="D62" s="22">
        <v>1160</v>
      </c>
      <c r="E62" s="22">
        <v>1091</v>
      </c>
      <c r="F62" s="22">
        <v>1906</v>
      </c>
    </row>
    <row r="63" spans="1:6" ht="11.25">
      <c r="A63" s="2" t="s">
        <v>103</v>
      </c>
      <c r="B63" s="22">
        <v>16283</v>
      </c>
      <c r="C63" s="22">
        <v>17852</v>
      </c>
      <c r="D63" s="22">
        <v>19071</v>
      </c>
      <c r="E63" s="22">
        <v>14952</v>
      </c>
      <c r="F63" s="22">
        <v>24503</v>
      </c>
    </row>
    <row r="64" spans="1:6" ht="11.25">
      <c r="A64" s="2" t="s">
        <v>104</v>
      </c>
      <c r="B64" s="22">
        <v>33430</v>
      </c>
      <c r="C64" s="22">
        <v>39570</v>
      </c>
      <c r="D64" s="22">
        <v>69590</v>
      </c>
      <c r="E64" s="22">
        <v>51570</v>
      </c>
      <c r="F64" s="22">
        <v>39570</v>
      </c>
    </row>
    <row r="65" spans="1:6" ht="11.25">
      <c r="A65" s="2" t="s">
        <v>105</v>
      </c>
      <c r="B65" s="22">
        <v>16096</v>
      </c>
      <c r="C65" s="22">
        <v>11978</v>
      </c>
      <c r="D65" s="22">
        <v>14485</v>
      </c>
      <c r="E65" s="22">
        <v>13044</v>
      </c>
      <c r="F65" s="22">
        <v>10128</v>
      </c>
    </row>
    <row r="66" spans="1:6" ht="11.25">
      <c r="A66" s="2" t="s">
        <v>106</v>
      </c>
      <c r="B66" s="22"/>
      <c r="C66" s="22"/>
      <c r="D66" s="22"/>
      <c r="E66" s="22">
        <v>9954</v>
      </c>
      <c r="F66" s="22"/>
    </row>
    <row r="67" spans="1:6" ht="11.25">
      <c r="A67" s="2" t="s">
        <v>107</v>
      </c>
      <c r="B67" s="22">
        <v>105</v>
      </c>
      <c r="C67" s="22">
        <v>200</v>
      </c>
      <c r="D67" s="22">
        <v>541</v>
      </c>
      <c r="E67" s="22">
        <v>527</v>
      </c>
      <c r="F67" s="22"/>
    </row>
    <row r="68" spans="1:6" ht="11.25">
      <c r="A68" s="2" t="s">
        <v>108</v>
      </c>
      <c r="B68" s="22">
        <v>11552</v>
      </c>
      <c r="C68" s="22">
        <v>5410</v>
      </c>
      <c r="D68" s="22">
        <v>6887</v>
      </c>
      <c r="E68" s="22">
        <v>6456</v>
      </c>
      <c r="F68" s="22">
        <v>7915</v>
      </c>
    </row>
    <row r="69" spans="1:6" ht="11.25">
      <c r="A69" s="2" t="s">
        <v>109</v>
      </c>
      <c r="B69" s="22">
        <v>4797</v>
      </c>
      <c r="C69" s="22">
        <v>4620</v>
      </c>
      <c r="D69" s="22">
        <v>4396</v>
      </c>
      <c r="E69" s="22">
        <v>4554</v>
      </c>
      <c r="F69" s="22">
        <v>5142</v>
      </c>
    </row>
    <row r="70" spans="1:6" ht="11.25">
      <c r="A70" s="2" t="s">
        <v>110</v>
      </c>
      <c r="B70" s="22">
        <v>177</v>
      </c>
      <c r="C70" s="22">
        <v>63</v>
      </c>
      <c r="D70" s="22">
        <v>166</v>
      </c>
      <c r="E70" s="22">
        <v>88</v>
      </c>
      <c r="F70" s="22">
        <v>110</v>
      </c>
    </row>
    <row r="71" spans="1:6" ht="11.25">
      <c r="A71" s="2" t="s">
        <v>111</v>
      </c>
      <c r="B71" s="22"/>
      <c r="C71" s="22"/>
      <c r="D71" s="22"/>
      <c r="E71" s="22">
        <v>0</v>
      </c>
      <c r="F71" s="22">
        <v>3</v>
      </c>
    </row>
    <row r="72" spans="1:6" ht="11.25">
      <c r="A72" s="2" t="s">
        <v>112</v>
      </c>
      <c r="B72" s="22">
        <v>2861</v>
      </c>
      <c r="C72" s="22">
        <v>4060</v>
      </c>
      <c r="D72" s="22">
        <v>3355</v>
      </c>
      <c r="E72" s="22">
        <v>2539</v>
      </c>
      <c r="F72" s="22">
        <v>1445</v>
      </c>
    </row>
    <row r="73" spans="1:6" ht="11.25">
      <c r="A73" s="2" t="s">
        <v>113</v>
      </c>
      <c r="B73" s="22">
        <v>3465</v>
      </c>
      <c r="C73" s="22">
        <v>3157</v>
      </c>
      <c r="D73" s="22">
        <v>3330</v>
      </c>
      <c r="E73" s="22">
        <v>3983</v>
      </c>
      <c r="F73" s="22">
        <v>2345</v>
      </c>
    </row>
    <row r="74" spans="1:6" ht="11.25">
      <c r="A74" s="2" t="s">
        <v>114</v>
      </c>
      <c r="B74" s="22">
        <v>90521</v>
      </c>
      <c r="C74" s="22">
        <v>87857</v>
      </c>
      <c r="D74" s="22">
        <v>122986</v>
      </c>
      <c r="E74" s="22">
        <v>108763</v>
      </c>
      <c r="F74" s="22">
        <v>93070</v>
      </c>
    </row>
    <row r="75" spans="1:6" ht="11.25">
      <c r="A75" s="2" t="s">
        <v>115</v>
      </c>
      <c r="B75" s="22">
        <v>4222</v>
      </c>
      <c r="C75" s="22">
        <v>20053</v>
      </c>
      <c r="D75" s="22">
        <v>20063</v>
      </c>
      <c r="E75" s="22">
        <v>20073</v>
      </c>
      <c r="F75" s="22">
        <v>30047</v>
      </c>
    </row>
    <row r="76" spans="1:6" ht="11.25">
      <c r="A76" s="2" t="s">
        <v>116</v>
      </c>
      <c r="B76" s="22">
        <v>81559</v>
      </c>
      <c r="C76" s="22">
        <v>70856</v>
      </c>
      <c r="D76" s="22">
        <v>65334</v>
      </c>
      <c r="E76" s="22">
        <v>48179</v>
      </c>
      <c r="F76" s="22">
        <v>46224</v>
      </c>
    </row>
    <row r="77" spans="1:6" ht="11.25">
      <c r="A77" s="2" t="s">
        <v>117</v>
      </c>
      <c r="B77" s="22">
        <v>979</v>
      </c>
      <c r="C77" s="22">
        <v>1006</v>
      </c>
      <c r="D77" s="22">
        <v>1138</v>
      </c>
      <c r="E77" s="22">
        <v>1614</v>
      </c>
      <c r="F77" s="22"/>
    </row>
    <row r="78" spans="1:6" ht="11.25">
      <c r="A78" s="2" t="s">
        <v>119</v>
      </c>
      <c r="B78" s="22">
        <v>4691</v>
      </c>
      <c r="C78" s="22">
        <v>4601</v>
      </c>
      <c r="D78" s="22">
        <v>4475</v>
      </c>
      <c r="E78" s="22">
        <v>4669</v>
      </c>
      <c r="F78" s="22">
        <v>5353</v>
      </c>
    </row>
    <row r="79" spans="1:6" ht="11.25">
      <c r="A79" s="2" t="s">
        <v>113</v>
      </c>
      <c r="B79" s="22">
        <v>388</v>
      </c>
      <c r="C79" s="22">
        <v>481</v>
      </c>
      <c r="D79" s="22">
        <v>631</v>
      </c>
      <c r="E79" s="22">
        <v>969</v>
      </c>
      <c r="F79" s="22">
        <v>1633</v>
      </c>
    </row>
    <row r="80" spans="1:6" ht="11.25">
      <c r="A80" s="2" t="s">
        <v>120</v>
      </c>
      <c r="B80" s="22">
        <v>91840</v>
      </c>
      <c r="C80" s="22">
        <v>96998</v>
      </c>
      <c r="D80" s="22">
        <v>91643</v>
      </c>
      <c r="E80" s="22">
        <v>75505</v>
      </c>
      <c r="F80" s="22">
        <v>83258</v>
      </c>
    </row>
    <row r="81" spans="1:6" ht="12" thickBot="1">
      <c r="A81" s="5" t="s">
        <v>122</v>
      </c>
      <c r="B81" s="23">
        <v>182361</v>
      </c>
      <c r="C81" s="23">
        <v>184856</v>
      </c>
      <c r="D81" s="23">
        <v>214630</v>
      </c>
      <c r="E81" s="23">
        <v>184269</v>
      </c>
      <c r="F81" s="23">
        <v>176329</v>
      </c>
    </row>
    <row r="82" spans="1:6" ht="12" thickTop="1">
      <c r="A82" s="2" t="s">
        <v>123</v>
      </c>
      <c r="B82" s="22">
        <v>39084</v>
      </c>
      <c r="C82" s="22">
        <v>39084</v>
      </c>
      <c r="D82" s="22">
        <v>39084</v>
      </c>
      <c r="E82" s="22">
        <v>39084</v>
      </c>
      <c r="F82" s="22">
        <v>39084</v>
      </c>
    </row>
    <row r="83" spans="1:6" ht="11.25">
      <c r="A83" s="3" t="s">
        <v>124</v>
      </c>
      <c r="B83" s="22">
        <v>23502</v>
      </c>
      <c r="C83" s="22">
        <v>23502</v>
      </c>
      <c r="D83" s="22">
        <v>27743</v>
      </c>
      <c r="E83" s="22">
        <v>27743</v>
      </c>
      <c r="F83" s="22">
        <v>27743</v>
      </c>
    </row>
    <row r="84" spans="1:6" ht="11.25">
      <c r="A84" s="3" t="s">
        <v>125</v>
      </c>
      <c r="B84" s="22">
        <v>23502</v>
      </c>
      <c r="C84" s="22">
        <v>23502</v>
      </c>
      <c r="D84" s="22">
        <v>37743</v>
      </c>
      <c r="E84" s="22">
        <v>37743</v>
      </c>
      <c r="F84" s="22">
        <v>37743</v>
      </c>
    </row>
    <row r="85" spans="1:6" ht="11.25">
      <c r="A85" s="4" t="s">
        <v>126</v>
      </c>
      <c r="B85" s="22">
        <v>6803</v>
      </c>
      <c r="C85" s="22">
        <v>4630</v>
      </c>
      <c r="D85" s="22">
        <v>-14266</v>
      </c>
      <c r="E85" s="22">
        <v>-15637</v>
      </c>
      <c r="F85" s="22">
        <v>14057</v>
      </c>
    </row>
    <row r="86" spans="1:6" ht="11.25">
      <c r="A86" s="3" t="s">
        <v>127</v>
      </c>
      <c r="B86" s="22">
        <v>6803</v>
      </c>
      <c r="C86" s="22">
        <v>4630</v>
      </c>
      <c r="D86" s="22">
        <v>-14241</v>
      </c>
      <c r="E86" s="22">
        <v>-15609</v>
      </c>
      <c r="F86" s="22">
        <v>14088</v>
      </c>
    </row>
    <row r="87" spans="1:6" ht="11.25">
      <c r="A87" s="2" t="s">
        <v>128</v>
      </c>
      <c r="B87" s="22">
        <v>-181</v>
      </c>
      <c r="C87" s="22">
        <v>-173</v>
      </c>
      <c r="D87" s="22">
        <v>-160</v>
      </c>
      <c r="E87" s="22">
        <v>-152</v>
      </c>
      <c r="F87" s="22">
        <v>-103</v>
      </c>
    </row>
    <row r="88" spans="1:6" ht="11.25">
      <c r="A88" s="2" t="s">
        <v>130</v>
      </c>
      <c r="B88" s="22">
        <v>69209</v>
      </c>
      <c r="C88" s="22">
        <v>67043</v>
      </c>
      <c r="D88" s="22">
        <v>62426</v>
      </c>
      <c r="E88" s="22">
        <v>61066</v>
      </c>
      <c r="F88" s="22">
        <v>90812</v>
      </c>
    </row>
    <row r="89" spans="1:6" ht="11.25">
      <c r="A89" s="2" t="s">
        <v>131</v>
      </c>
      <c r="B89" s="22">
        <v>411</v>
      </c>
      <c r="C89" s="22">
        <v>345</v>
      </c>
      <c r="D89" s="22">
        <v>661</v>
      </c>
      <c r="E89" s="22">
        <v>204</v>
      </c>
      <c r="F89" s="22">
        <v>1151</v>
      </c>
    </row>
    <row r="90" spans="1:6" ht="11.25">
      <c r="A90" s="2" t="s">
        <v>132</v>
      </c>
      <c r="B90" s="22">
        <v>6</v>
      </c>
      <c r="C90" s="22">
        <v>64</v>
      </c>
      <c r="D90" s="22">
        <v>156</v>
      </c>
      <c r="E90" s="22">
        <v>-998</v>
      </c>
      <c r="F90" s="22">
        <v>300</v>
      </c>
    </row>
    <row r="91" spans="1:6" ht="11.25">
      <c r="A91" s="2" t="s">
        <v>135</v>
      </c>
      <c r="B91" s="22">
        <v>417</v>
      </c>
      <c r="C91" s="22">
        <v>410</v>
      </c>
      <c r="D91" s="22">
        <v>818</v>
      </c>
      <c r="E91" s="22">
        <v>-793</v>
      </c>
      <c r="F91" s="22">
        <v>1452</v>
      </c>
    </row>
    <row r="92" spans="1:6" ht="11.25">
      <c r="A92" s="6" t="s">
        <v>137</v>
      </c>
      <c r="B92" s="22">
        <v>69626</v>
      </c>
      <c r="C92" s="22">
        <v>67453</v>
      </c>
      <c r="D92" s="22">
        <v>63244</v>
      </c>
      <c r="E92" s="22">
        <v>60272</v>
      </c>
      <c r="F92" s="22">
        <v>92264</v>
      </c>
    </row>
    <row r="93" spans="1:6" ht="12" thickBot="1">
      <c r="A93" s="7" t="s">
        <v>138</v>
      </c>
      <c r="B93" s="22">
        <v>251988</v>
      </c>
      <c r="C93" s="22">
        <v>252309</v>
      </c>
      <c r="D93" s="22">
        <v>277875</v>
      </c>
      <c r="E93" s="22">
        <v>244541</v>
      </c>
      <c r="F93" s="22">
        <v>268594</v>
      </c>
    </row>
    <row r="94" spans="1:6" ht="12" thickTop="1">
      <c r="A94" s="8"/>
      <c r="B94" s="24"/>
      <c r="C94" s="24"/>
      <c r="D94" s="24"/>
      <c r="E94" s="24"/>
      <c r="F94" s="24"/>
    </row>
    <row r="96" ht="11.25">
      <c r="A96" s="20" t="s">
        <v>143</v>
      </c>
    </row>
    <row r="97" ht="11.25">
      <c r="A97" s="20" t="s">
        <v>144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2013-02-15T13:44:13Z</dcterms:created>
  <dcterms:modified xsi:type="dcterms:W3CDTF">2013-02-15T13:44:21Z</dcterms:modified>
  <cp:category/>
  <cp:version/>
  <cp:contentType/>
  <cp:contentStatus/>
</cp:coreProperties>
</file>