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<sst xmlns="http://schemas.openxmlformats.org/spreadsheetml/2006/main" count="411" uniqueCount="163">
  <si>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</si>
  <si>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</si>
  <si>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</si>
  <si>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</si>
  <si>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</si>
  <si>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</si>
  <si>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</si>
  <si>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</si>
  <si>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</si>
  <si>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</si>
  <si>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</si>
  <si>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</si>
  <si>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2014/01/14</t>
  </si>
  <si>
    <t>四半期</t>
  </si>
  <si>
    <t>2013/11/30</t>
  </si>
  <si>
    <t>2013/10/10</t>
  </si>
  <si>
    <t>2013/08/31</t>
  </si>
  <si>
    <t>2013/07/10</t>
  </si>
  <si>
    <t>2013/05/31</t>
  </si>
  <si>
    <t>通期</t>
  </si>
  <si>
    <t>2013/02/28</t>
  </si>
  <si>
    <t>2013/01/10</t>
  </si>
  <si>
    <t>2012/11/30</t>
  </si>
  <si>
    <t>2012/10/11</t>
  </si>
  <si>
    <t>2012/08/31</t>
  </si>
  <si>
    <t>2012/07/11</t>
  </si>
  <si>
    <t>2012/05/31</t>
  </si>
  <si>
    <t>2013/05/24</t>
  </si>
  <si>
    <t>2012/02/29</t>
  </si>
  <si>
    <t>2012/01/12</t>
  </si>
  <si>
    <t>2011/11/30</t>
  </si>
  <si>
    <t>2011/10/12</t>
  </si>
  <si>
    <t>2011/08/31</t>
  </si>
  <si>
    <t>2011/07/12</t>
  </si>
  <si>
    <t>2011/05/31</t>
  </si>
  <si>
    <t>2012/05/25</t>
  </si>
  <si>
    <t>2011/02/28</t>
  </si>
  <si>
    <t>2011/01/13</t>
  </si>
  <si>
    <t>2010/11/30</t>
  </si>
  <si>
    <t>2010/10/13</t>
  </si>
  <si>
    <t>2010/08/31</t>
  </si>
  <si>
    <t>2010/07/12</t>
  </si>
  <si>
    <t>2010/05/31</t>
  </si>
  <si>
    <t>2011/05/27</t>
  </si>
  <si>
    <t>2010/02/28</t>
  </si>
  <si>
    <t>2010/01/13</t>
  </si>
  <si>
    <t>2009/11/30</t>
  </si>
  <si>
    <t>2009/10/13</t>
  </si>
  <si>
    <t>2009/08/31</t>
  </si>
  <si>
    <t>2009/07/13</t>
  </si>
  <si>
    <t>2009/05/31</t>
  </si>
  <si>
    <t>2010/05/24</t>
  </si>
  <si>
    <t>2009/02/28</t>
  </si>
  <si>
    <t>現金及び預金</t>
  </si>
  <si>
    <t>千円</t>
  </si>
  <si>
    <t>受取手形</t>
  </si>
  <si>
    <t>売掛金</t>
  </si>
  <si>
    <t>商品</t>
  </si>
  <si>
    <t>製品</t>
  </si>
  <si>
    <t>原材料</t>
  </si>
  <si>
    <t>仕掛品</t>
  </si>
  <si>
    <t>貯蔵品</t>
  </si>
  <si>
    <t>繰延税金資産</t>
  </si>
  <si>
    <t>その他</t>
  </si>
  <si>
    <t>貸倒引当金</t>
  </si>
  <si>
    <t>流動資産</t>
  </si>
  <si>
    <t>建物（純額）</t>
  </si>
  <si>
    <t>機械及び装置（純額）</t>
  </si>
  <si>
    <t>土地</t>
  </si>
  <si>
    <t>その他（純額）</t>
  </si>
  <si>
    <t>有形固定資産</t>
  </si>
  <si>
    <t>無形固定資産</t>
  </si>
  <si>
    <t>投資有価証券</t>
  </si>
  <si>
    <t>関係会社株式</t>
  </si>
  <si>
    <t>破産更生債権等</t>
  </si>
  <si>
    <t>保険積立金</t>
  </si>
  <si>
    <t>投資その他の資産</t>
  </si>
  <si>
    <t>固定資産</t>
  </si>
  <si>
    <t>資産</t>
  </si>
  <si>
    <t>支払手形</t>
  </si>
  <si>
    <t>買掛金</t>
  </si>
  <si>
    <t>未払金</t>
  </si>
  <si>
    <t>未払法人税等</t>
  </si>
  <si>
    <t>未払費用</t>
  </si>
  <si>
    <t>賞与引当金</t>
  </si>
  <si>
    <t>未払役員賞与</t>
  </si>
  <si>
    <t>流動負債</t>
  </si>
  <si>
    <t>役員退職慰労引当金</t>
  </si>
  <si>
    <t>繰延税金負債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</si>
  <si>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</si>
  <si>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</si>
  <si>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</si>
  <si>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</si>
  <si>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</si>
  <si>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</si>
  <si>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</si>
  <si>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</si>
  <si>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</si>
  <si>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</si>
  <si>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</si>
  <si>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</si>
  <si>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</si>
  <si>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株式会社ダイケン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</si>
  <si>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</si>
  <si>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</si>
  <si>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</si>
  <si>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</si>
  <si>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2013/03/01</t>
  </si>
  <si>
    <t>2012/03/01</t>
  </si>
  <si>
    <t>2011/03/01</t>
  </si>
  <si>
    <t>2010/03/01</t>
  </si>
  <si>
    <t>2009/03/01</t>
  </si>
  <si>
    <t>2008/03/01</t>
  </si>
  <si>
    <t>税引前四半期純利益</t>
  </si>
  <si>
    <t>減価償却費</t>
  </si>
  <si>
    <t>固定資産売却損益（△は益）</t>
  </si>
  <si>
    <t>保険解約損益（△は益）</t>
  </si>
  <si>
    <t>減損損失</t>
  </si>
  <si>
    <t>引当金の増減額（△は減少）</t>
  </si>
  <si>
    <t>受取利息及び受取配当金</t>
  </si>
  <si>
    <t>支払利息</t>
  </si>
  <si>
    <t>売上債権の増減額（△は増加）</t>
  </si>
  <si>
    <t>たな卸資産の増減額（△は増加）</t>
  </si>
  <si>
    <t>仕入債務の増減額（△は減少）</t>
  </si>
  <si>
    <t>その他の資産の増減額（△は増加）</t>
  </si>
  <si>
    <t>その他の負債の増減額（△は減少）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</si>
  <si>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</si>
  <si>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</si>
  <si>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</si>
  <si>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</si>
  <si>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</si>
  <si>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</si>
  <si>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</si>
  <si>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</si>
  <si>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</si>
  <si>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定期預金の預入による支出</t>
  </si>
  <si>
    <t>定期預金の払戻による収入</t>
  </si>
  <si>
    <t>保険積立金の解約による収入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</si>
  <si>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</si>
  <si>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</si>
  <si>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</si>
  <si>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</si>
  <si>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</si>
  <si>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</si>
  <si>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</si>
  <si>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</si>
  <si>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</si>
  <si>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</si>
  <si>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</si>
  <si>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</si>
  <si>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</si>
  <si>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</si>
  <si>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</si>
  <si>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為替差益</t>
  </si>
  <si>
    <t>営業外収益</t>
  </si>
  <si>
    <t>売上割引</t>
  </si>
  <si>
    <t>休止固定資産減価償却費</t>
  </si>
  <si>
    <t>営業外費用</t>
  </si>
  <si>
    <t>経常利益</t>
  </si>
  <si>
    <t>固定資産売却益</t>
  </si>
  <si>
    <t>保険解約益</t>
  </si>
  <si>
    <t>特別利益</t>
  </si>
  <si>
    <t>特別損失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</si>
</sst>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U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100</v>
      </c>
      <c r="B2" s="13">
        <v>5900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5</v>
      </c>
      <c r="B4" s="14" t="str">
        <f>HYPERLINK("http://www.kabupro.jp/mark/20140114/S1000VTP.htm","四半期報告書")</f>
        <v>四半期報告書</v>
      </c>
      <c r="C4" s="14" t="str">
        <f>HYPERLINK("http://www.kabupro.jp/mark/20131010/S100060F.htm","四半期報告書")</f>
        <v>四半期報告書</v>
      </c>
      <c r="D4" s="14" t="str">
        <f>HYPERLINK("http://www.kabupro.jp/mark/20130710/S000DZSA.htm","四半期報告書")</f>
        <v>四半期報告書</v>
      </c>
      <c r="E4" s="14" t="str">
        <f>HYPERLINK("http://www.kabupro.jp/mark/20130524/S000DG9F.htm","有価証券報告書")</f>
        <v>有価証券報告書</v>
      </c>
      <c r="F4" s="14" t="str">
        <f>HYPERLINK("http://www.kabupro.jp/mark/20140114/S1000VTP.htm","四半期報告書")</f>
        <v>四半期報告書</v>
      </c>
      <c r="G4" s="14" t="str">
        <f>HYPERLINK("http://www.kabupro.jp/mark/20131010/S100060F.htm","四半期報告書")</f>
        <v>四半期報告書</v>
      </c>
      <c r="H4" s="14" t="str">
        <f>HYPERLINK("http://www.kabupro.jp/mark/20130710/S000DZSA.htm","四半期報告書")</f>
        <v>四半期報告書</v>
      </c>
      <c r="I4" s="14" t="str">
        <f>HYPERLINK("http://www.kabupro.jp/mark/20130524/S000DG9F.htm","有価証券報告書")</f>
        <v>有価証券報告書</v>
      </c>
      <c r="J4" s="14" t="str">
        <f>HYPERLINK("http://www.kabupro.jp/mark/20130110/S000CLSV.htm","四半期報告書")</f>
        <v>四半期報告書</v>
      </c>
      <c r="K4" s="14" t="str">
        <f>HYPERLINK("http://www.kabupro.jp/mark/20121011/S000C1IQ.htm","四半期報告書")</f>
        <v>四半期報告書</v>
      </c>
      <c r="L4" s="14" t="str">
        <f>HYPERLINK("http://www.kabupro.jp/mark/20120711/S000BEXC.htm","四半期報告書")</f>
        <v>四半期報告書</v>
      </c>
      <c r="M4" s="14" t="str">
        <f>HYPERLINK("http://www.kabupro.jp/mark/20120525/S000AWWH.htm","有価証券報告書")</f>
        <v>有価証券報告書</v>
      </c>
      <c r="N4" s="14" t="str">
        <f>HYPERLINK("http://www.kabupro.jp/mark/20120112/S000A1SU.htm","四半期報告書")</f>
        <v>四半期報告書</v>
      </c>
      <c r="O4" s="14" t="str">
        <f>HYPERLINK("http://www.kabupro.jp/mark/20111012/S0009HHK.htm","四半期報告書")</f>
        <v>四半期報告書</v>
      </c>
      <c r="P4" s="14" t="str">
        <f>HYPERLINK("http://www.kabupro.jp/mark/20110712/S0008VY5.htm","四半期報告書")</f>
        <v>四半期報告書</v>
      </c>
      <c r="Q4" s="14" t="str">
        <f>HYPERLINK("http://www.kabupro.jp/mark/20110527/S0008D8T.htm","有価証券報告書")</f>
        <v>有価証券報告書</v>
      </c>
      <c r="R4" s="14" t="str">
        <f>HYPERLINK("http://www.kabupro.jp/mark/20110113/S0007JBY.htm","四半期報告書")</f>
        <v>四半期報告書</v>
      </c>
      <c r="S4" s="14" t="str">
        <f>HYPERLINK("http://www.kabupro.jp/mark/20101013/S0006XK1.htm","四半期報告書")</f>
        <v>四半期報告書</v>
      </c>
      <c r="T4" s="14" t="str">
        <f>HYPERLINK("http://www.kabupro.jp/mark/20100712/S0006C4S.htm","四半期報告書")</f>
        <v>四半期報告書</v>
      </c>
      <c r="U4" s="14" t="str">
        <f>HYPERLINK("http://www.kabupro.jp/mark/20100524/S0005RBS.htm","有価証券報告書")</f>
        <v>有価証券報告書</v>
      </c>
    </row>
    <row r="5" spans="1:21" ht="12" thickBot="1">
      <c r="A5" s="10" t="s">
        <v>6</v>
      </c>
      <c r="B5" s="1" t="s">
        <v>12</v>
      </c>
      <c r="C5" s="1" t="s">
        <v>15</v>
      </c>
      <c r="D5" s="1" t="s">
        <v>17</v>
      </c>
      <c r="E5" s="1" t="s">
        <v>27</v>
      </c>
      <c r="F5" s="1" t="s">
        <v>12</v>
      </c>
      <c r="G5" s="1" t="s">
        <v>15</v>
      </c>
      <c r="H5" s="1" t="s">
        <v>17</v>
      </c>
      <c r="I5" s="1" t="s">
        <v>27</v>
      </c>
      <c r="J5" s="1" t="s">
        <v>21</v>
      </c>
      <c r="K5" s="1" t="s">
        <v>23</v>
      </c>
      <c r="L5" s="1" t="s">
        <v>25</v>
      </c>
      <c r="M5" s="1" t="s">
        <v>35</v>
      </c>
      <c r="N5" s="1" t="s">
        <v>29</v>
      </c>
      <c r="O5" s="1" t="s">
        <v>31</v>
      </c>
      <c r="P5" s="1" t="s">
        <v>33</v>
      </c>
      <c r="Q5" s="1" t="s">
        <v>43</v>
      </c>
      <c r="R5" s="1" t="s">
        <v>37</v>
      </c>
      <c r="S5" s="1" t="s">
        <v>39</v>
      </c>
      <c r="T5" s="1" t="s">
        <v>41</v>
      </c>
      <c r="U5" s="1" t="s">
        <v>51</v>
      </c>
    </row>
    <row r="6" spans="1:21" ht="12.75" thickBot="1" thickTop="1">
      <c r="A6" s="9" t="s">
        <v>7</v>
      </c>
      <c r="B6" s="17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8</v>
      </c>
      <c r="B7" s="13" t="s">
        <v>106</v>
      </c>
      <c r="C7" s="13" t="s">
        <v>106</v>
      </c>
      <c r="D7" s="13" t="s">
        <v>106</v>
      </c>
      <c r="E7" s="15" t="s">
        <v>19</v>
      </c>
      <c r="F7" s="13" t="s">
        <v>106</v>
      </c>
      <c r="G7" s="13" t="s">
        <v>106</v>
      </c>
      <c r="H7" s="13" t="s">
        <v>106</v>
      </c>
      <c r="I7" s="15" t="s">
        <v>19</v>
      </c>
      <c r="J7" s="13" t="s">
        <v>106</v>
      </c>
      <c r="K7" s="13" t="s">
        <v>106</v>
      </c>
      <c r="L7" s="13" t="s">
        <v>106</v>
      </c>
      <c r="M7" s="15" t="s">
        <v>19</v>
      </c>
      <c r="N7" s="13" t="s">
        <v>106</v>
      </c>
      <c r="O7" s="13" t="s">
        <v>106</v>
      </c>
      <c r="P7" s="13" t="s">
        <v>106</v>
      </c>
      <c r="Q7" s="15" t="s">
        <v>19</v>
      </c>
      <c r="R7" s="13" t="s">
        <v>106</v>
      </c>
      <c r="S7" s="13" t="s">
        <v>106</v>
      </c>
      <c r="T7" s="13" t="s">
        <v>106</v>
      </c>
      <c r="U7" s="15" t="s">
        <v>19</v>
      </c>
    </row>
    <row r="8" spans="1:21" ht="11.25">
      <c r="A8" s="12" t="s">
        <v>9</v>
      </c>
      <c r="B8" s="1" t="s">
        <v>107</v>
      </c>
      <c r="C8" s="1" t="s">
        <v>107</v>
      </c>
      <c r="D8" s="1" t="s">
        <v>107</v>
      </c>
      <c r="E8" s="16" t="s">
        <v>108</v>
      </c>
      <c r="F8" s="1" t="s">
        <v>108</v>
      </c>
      <c r="G8" s="1" t="s">
        <v>108</v>
      </c>
      <c r="H8" s="1" t="s">
        <v>108</v>
      </c>
      <c r="I8" s="16" t="s">
        <v>109</v>
      </c>
      <c r="J8" s="1" t="s">
        <v>109</v>
      </c>
      <c r="K8" s="1" t="s">
        <v>109</v>
      </c>
      <c r="L8" s="1" t="s">
        <v>109</v>
      </c>
      <c r="M8" s="16" t="s">
        <v>110</v>
      </c>
      <c r="N8" s="1" t="s">
        <v>110</v>
      </c>
      <c r="O8" s="1" t="s">
        <v>110</v>
      </c>
      <c r="P8" s="1" t="s">
        <v>110</v>
      </c>
      <c r="Q8" s="16" t="s">
        <v>111</v>
      </c>
      <c r="R8" s="1" t="s">
        <v>111</v>
      </c>
      <c r="S8" s="1" t="s">
        <v>111</v>
      </c>
      <c r="T8" s="1" t="s">
        <v>111</v>
      </c>
      <c r="U8" s="16" t="s">
        <v>112</v>
      </c>
    </row>
    <row r="9" spans="1:21" ht="11.25">
      <c r="A9" s="12" t="s">
        <v>10</v>
      </c>
      <c r="B9" s="1" t="s">
        <v>14</v>
      </c>
      <c r="C9" s="1" t="s">
        <v>16</v>
      </c>
      <c r="D9" s="1" t="s">
        <v>18</v>
      </c>
      <c r="E9" s="16" t="s">
        <v>20</v>
      </c>
      <c r="F9" s="1" t="s">
        <v>22</v>
      </c>
      <c r="G9" s="1" t="s">
        <v>24</v>
      </c>
      <c r="H9" s="1" t="s">
        <v>26</v>
      </c>
      <c r="I9" s="16" t="s">
        <v>28</v>
      </c>
      <c r="J9" s="1" t="s">
        <v>30</v>
      </c>
      <c r="K9" s="1" t="s">
        <v>32</v>
      </c>
      <c r="L9" s="1" t="s">
        <v>34</v>
      </c>
      <c r="M9" s="16" t="s">
        <v>36</v>
      </c>
      <c r="N9" s="1" t="s">
        <v>38</v>
      </c>
      <c r="O9" s="1" t="s">
        <v>40</v>
      </c>
      <c r="P9" s="1" t="s">
        <v>42</v>
      </c>
      <c r="Q9" s="16" t="s">
        <v>44</v>
      </c>
      <c r="R9" s="1" t="s">
        <v>46</v>
      </c>
      <c r="S9" s="1" t="s">
        <v>48</v>
      </c>
      <c r="T9" s="1" t="s">
        <v>50</v>
      </c>
      <c r="U9" s="16" t="s">
        <v>52</v>
      </c>
    </row>
    <row r="10" spans="1:21" ht="12" thickBot="1">
      <c r="A10" s="12" t="s">
        <v>11</v>
      </c>
      <c r="B10" s="1" t="s">
        <v>54</v>
      </c>
      <c r="C10" s="1" t="s">
        <v>54</v>
      </c>
      <c r="D10" s="1" t="s">
        <v>54</v>
      </c>
      <c r="E10" s="16" t="s">
        <v>54</v>
      </c>
      <c r="F10" s="1" t="s">
        <v>54</v>
      </c>
      <c r="G10" s="1" t="s">
        <v>54</v>
      </c>
      <c r="H10" s="1" t="s">
        <v>54</v>
      </c>
      <c r="I10" s="16" t="s">
        <v>54</v>
      </c>
      <c r="J10" s="1" t="s">
        <v>54</v>
      </c>
      <c r="K10" s="1" t="s">
        <v>54</v>
      </c>
      <c r="L10" s="1" t="s">
        <v>54</v>
      </c>
      <c r="M10" s="16" t="s">
        <v>54</v>
      </c>
      <c r="N10" s="1" t="s">
        <v>54</v>
      </c>
      <c r="O10" s="1" t="s">
        <v>54</v>
      </c>
      <c r="P10" s="1" t="s">
        <v>54</v>
      </c>
      <c r="Q10" s="16" t="s">
        <v>54</v>
      </c>
      <c r="R10" s="1" t="s">
        <v>54</v>
      </c>
      <c r="S10" s="1" t="s">
        <v>54</v>
      </c>
      <c r="T10" s="1" t="s">
        <v>54</v>
      </c>
      <c r="U10" s="16" t="s">
        <v>54</v>
      </c>
    </row>
    <row r="11" spans="1:21" ht="12" thickTop="1">
      <c r="A11" s="29" t="s">
        <v>146</v>
      </c>
      <c r="B11" s="20">
        <v>7536065</v>
      </c>
      <c r="C11" s="20">
        <v>4864097</v>
      </c>
      <c r="D11" s="20">
        <v>2352937</v>
      </c>
      <c r="E11" s="21">
        <v>10339376</v>
      </c>
      <c r="F11" s="20">
        <v>7549216</v>
      </c>
      <c r="G11" s="20">
        <v>4857628</v>
      </c>
      <c r="H11" s="20">
        <v>2297866</v>
      </c>
      <c r="I11" s="21">
        <v>9987138</v>
      </c>
      <c r="J11" s="20">
        <v>7054218</v>
      </c>
      <c r="K11" s="20">
        <v>4511918</v>
      </c>
      <c r="L11" s="20">
        <v>2087025</v>
      </c>
      <c r="M11" s="21">
        <v>9580816</v>
      </c>
      <c r="N11" s="20">
        <v>6786859</v>
      </c>
      <c r="O11" s="20">
        <v>4505177</v>
      </c>
      <c r="P11" s="20">
        <v>2142365</v>
      </c>
      <c r="Q11" s="21">
        <v>10077784</v>
      </c>
      <c r="R11" s="20">
        <v>7279503</v>
      </c>
      <c r="S11" s="20">
        <v>4767732</v>
      </c>
      <c r="T11" s="20">
        <v>2227376</v>
      </c>
      <c r="U11" s="21">
        <v>11474165</v>
      </c>
    </row>
    <row r="12" spans="1:21" ht="11.25">
      <c r="A12" s="6" t="s">
        <v>147</v>
      </c>
      <c r="B12" s="22">
        <v>4990493</v>
      </c>
      <c r="C12" s="22">
        <v>3230302</v>
      </c>
      <c r="D12" s="22">
        <v>1543569</v>
      </c>
      <c r="E12" s="23">
        <v>6689559</v>
      </c>
      <c r="F12" s="22">
        <v>4888676</v>
      </c>
      <c r="G12" s="22">
        <v>3155642</v>
      </c>
      <c r="H12" s="22">
        <v>1503674</v>
      </c>
      <c r="I12" s="23">
        <v>6608333</v>
      </c>
      <c r="J12" s="22">
        <v>4707208</v>
      </c>
      <c r="K12" s="22">
        <v>3016902</v>
      </c>
      <c r="L12" s="22">
        <v>1384469</v>
      </c>
      <c r="M12" s="23">
        <v>6324059</v>
      </c>
      <c r="N12" s="22">
        <v>4499385</v>
      </c>
      <c r="O12" s="22">
        <v>2994393</v>
      </c>
      <c r="P12" s="22">
        <v>1378534</v>
      </c>
      <c r="Q12" s="23">
        <v>6937181</v>
      </c>
      <c r="R12" s="22">
        <v>5078694</v>
      </c>
      <c r="S12" s="22">
        <v>3328881</v>
      </c>
      <c r="T12" s="22">
        <v>1634860</v>
      </c>
      <c r="U12" s="23">
        <v>8058876</v>
      </c>
    </row>
    <row r="13" spans="1:21" ht="11.25">
      <c r="A13" s="6" t="s">
        <v>148</v>
      </c>
      <c r="B13" s="22">
        <v>2545571</v>
      </c>
      <c r="C13" s="22">
        <v>1633795</v>
      </c>
      <c r="D13" s="22">
        <v>809368</v>
      </c>
      <c r="E13" s="23">
        <v>3649817</v>
      </c>
      <c r="F13" s="22">
        <v>2660540</v>
      </c>
      <c r="G13" s="22">
        <v>1701986</v>
      </c>
      <c r="H13" s="22">
        <v>794192</v>
      </c>
      <c r="I13" s="23">
        <v>3378805</v>
      </c>
      <c r="J13" s="22">
        <v>2347009</v>
      </c>
      <c r="K13" s="22">
        <v>1495016</v>
      </c>
      <c r="L13" s="22">
        <v>702555</v>
      </c>
      <c r="M13" s="23">
        <v>3256757</v>
      </c>
      <c r="N13" s="22">
        <v>2287474</v>
      </c>
      <c r="O13" s="22">
        <v>1510783</v>
      </c>
      <c r="P13" s="22">
        <v>763830</v>
      </c>
      <c r="Q13" s="23">
        <v>3140603</v>
      </c>
      <c r="R13" s="22">
        <v>2200808</v>
      </c>
      <c r="S13" s="22">
        <v>1438851</v>
      </c>
      <c r="T13" s="22">
        <v>592515</v>
      </c>
      <c r="U13" s="23">
        <v>3415288</v>
      </c>
    </row>
    <row r="14" spans="1:21" ht="11.25">
      <c r="A14" s="6" t="s">
        <v>149</v>
      </c>
      <c r="B14" s="22">
        <v>2094353</v>
      </c>
      <c r="C14" s="22">
        <v>1378658</v>
      </c>
      <c r="D14" s="22">
        <v>694165</v>
      </c>
      <c r="E14" s="23">
        <v>2784133</v>
      </c>
      <c r="F14" s="22">
        <v>2079429</v>
      </c>
      <c r="G14" s="22">
        <v>1360186</v>
      </c>
      <c r="H14" s="22">
        <v>688671</v>
      </c>
      <c r="I14" s="23">
        <v>2777746</v>
      </c>
      <c r="J14" s="22">
        <v>2033144</v>
      </c>
      <c r="K14" s="22">
        <v>1347890</v>
      </c>
      <c r="L14" s="22">
        <v>679870</v>
      </c>
      <c r="M14" s="23">
        <v>2686114</v>
      </c>
      <c r="N14" s="22">
        <v>2005855</v>
      </c>
      <c r="O14" s="22">
        <v>1335294</v>
      </c>
      <c r="P14" s="22">
        <v>690166</v>
      </c>
      <c r="Q14" s="23">
        <v>2748887</v>
      </c>
      <c r="R14" s="22">
        <v>2070261</v>
      </c>
      <c r="S14" s="22">
        <v>1419021</v>
      </c>
      <c r="T14" s="22">
        <v>711042</v>
      </c>
      <c r="U14" s="23">
        <v>3084497</v>
      </c>
    </row>
    <row r="15" spans="1:21" ht="12" thickBot="1">
      <c r="A15" s="28" t="s">
        <v>150</v>
      </c>
      <c r="B15" s="24">
        <v>451218</v>
      </c>
      <c r="C15" s="24">
        <v>255136</v>
      </c>
      <c r="D15" s="24">
        <v>115202</v>
      </c>
      <c r="E15" s="25">
        <v>865684</v>
      </c>
      <c r="F15" s="24">
        <v>581111</v>
      </c>
      <c r="G15" s="24">
        <v>341799</v>
      </c>
      <c r="H15" s="24">
        <v>105520</v>
      </c>
      <c r="I15" s="25">
        <v>601059</v>
      </c>
      <c r="J15" s="24">
        <v>313864</v>
      </c>
      <c r="K15" s="24">
        <v>147126</v>
      </c>
      <c r="L15" s="24">
        <v>22685</v>
      </c>
      <c r="M15" s="25">
        <v>570642</v>
      </c>
      <c r="N15" s="24">
        <v>281619</v>
      </c>
      <c r="O15" s="24">
        <v>175489</v>
      </c>
      <c r="P15" s="24">
        <v>73663</v>
      </c>
      <c r="Q15" s="25">
        <v>391716</v>
      </c>
      <c r="R15" s="24">
        <v>130547</v>
      </c>
      <c r="S15" s="24">
        <v>19829</v>
      </c>
      <c r="T15" s="24">
        <v>-118527</v>
      </c>
      <c r="U15" s="25">
        <v>330791</v>
      </c>
    </row>
    <row r="16" spans="1:21" ht="12" thickTop="1">
      <c r="A16" s="5" t="s">
        <v>151</v>
      </c>
      <c r="B16" s="22">
        <v>130</v>
      </c>
      <c r="C16" s="22">
        <v>96</v>
      </c>
      <c r="D16" s="22">
        <v>35</v>
      </c>
      <c r="E16" s="23">
        <v>218</v>
      </c>
      <c r="F16" s="22">
        <v>157</v>
      </c>
      <c r="G16" s="22">
        <v>124</v>
      </c>
      <c r="H16" s="22">
        <v>46</v>
      </c>
      <c r="I16" s="23">
        <v>224</v>
      </c>
      <c r="J16" s="22">
        <v>202</v>
      </c>
      <c r="K16" s="22">
        <v>136</v>
      </c>
      <c r="L16" s="22">
        <v>69</v>
      </c>
      <c r="M16" s="23">
        <v>550</v>
      </c>
      <c r="N16" s="22">
        <v>462</v>
      </c>
      <c r="O16" s="22">
        <v>339</v>
      </c>
      <c r="P16" s="22">
        <v>190</v>
      </c>
      <c r="Q16" s="23">
        <v>1563</v>
      </c>
      <c r="R16" s="22">
        <v>1277</v>
      </c>
      <c r="S16" s="22">
        <v>952</v>
      </c>
      <c r="T16" s="22">
        <v>542</v>
      </c>
      <c r="U16" s="23">
        <v>2490</v>
      </c>
    </row>
    <row r="17" spans="1:21" ht="11.25">
      <c r="A17" s="5" t="s">
        <v>152</v>
      </c>
      <c r="B17" s="22">
        <v>12630</v>
      </c>
      <c r="C17" s="22">
        <v>12001</v>
      </c>
      <c r="D17" s="22">
        <v>3235</v>
      </c>
      <c r="E17" s="23">
        <v>14425</v>
      </c>
      <c r="F17" s="22">
        <v>11859</v>
      </c>
      <c r="G17" s="22">
        <v>11291</v>
      </c>
      <c r="H17" s="22">
        <v>3144</v>
      </c>
      <c r="I17" s="23">
        <v>10461</v>
      </c>
      <c r="J17" s="22">
        <v>9239</v>
      </c>
      <c r="K17" s="22">
        <v>8867</v>
      </c>
      <c r="L17" s="22">
        <v>2553</v>
      </c>
      <c r="M17" s="23">
        <v>6976</v>
      </c>
      <c r="N17" s="22">
        <v>6324</v>
      </c>
      <c r="O17" s="22">
        <v>6076</v>
      </c>
      <c r="P17" s="22">
        <v>2504</v>
      </c>
      <c r="Q17" s="23">
        <v>9080</v>
      </c>
      <c r="R17" s="22">
        <v>8469</v>
      </c>
      <c r="S17" s="22">
        <v>8221</v>
      </c>
      <c r="T17" s="22">
        <v>2779</v>
      </c>
      <c r="U17" s="23">
        <v>10794</v>
      </c>
    </row>
    <row r="18" spans="1:21" ht="11.25">
      <c r="A18" s="5" t="s">
        <v>153</v>
      </c>
      <c r="B18" s="22">
        <v>2908</v>
      </c>
      <c r="C18" s="22">
        <v>1058</v>
      </c>
      <c r="D18" s="22">
        <v>1750</v>
      </c>
      <c r="E18" s="23"/>
      <c r="F18" s="22"/>
      <c r="G18" s="22"/>
      <c r="H18" s="22"/>
      <c r="I18" s="23"/>
      <c r="J18" s="22"/>
      <c r="K18" s="22"/>
      <c r="L18" s="22"/>
      <c r="M18" s="23"/>
      <c r="N18" s="22"/>
      <c r="O18" s="22"/>
      <c r="P18" s="22">
        <v>3025</v>
      </c>
      <c r="Q18" s="23"/>
      <c r="R18" s="22"/>
      <c r="S18" s="22"/>
      <c r="T18" s="22"/>
      <c r="U18" s="23"/>
    </row>
    <row r="19" spans="1:21" ht="11.25">
      <c r="A19" s="5" t="s">
        <v>63</v>
      </c>
      <c r="B19" s="22">
        <v>8603</v>
      </c>
      <c r="C19" s="22">
        <v>5641</v>
      </c>
      <c r="D19" s="22">
        <v>2639</v>
      </c>
      <c r="E19" s="23"/>
      <c r="F19" s="22">
        <v>10342</v>
      </c>
      <c r="G19" s="22">
        <v>6406</v>
      </c>
      <c r="H19" s="22">
        <v>3021</v>
      </c>
      <c r="I19" s="23"/>
      <c r="J19" s="22">
        <v>12475</v>
      </c>
      <c r="K19" s="22">
        <v>10012</v>
      </c>
      <c r="L19" s="22">
        <v>4336</v>
      </c>
      <c r="M19" s="23"/>
      <c r="N19" s="22">
        <v>12730</v>
      </c>
      <c r="O19" s="22">
        <v>9418</v>
      </c>
      <c r="P19" s="22">
        <v>4135</v>
      </c>
      <c r="Q19" s="23"/>
      <c r="R19" s="22">
        <v>13631</v>
      </c>
      <c r="S19" s="22">
        <v>7334</v>
      </c>
      <c r="T19" s="22">
        <v>4770</v>
      </c>
      <c r="U19" s="23"/>
    </row>
    <row r="20" spans="1:21" ht="11.25">
      <c r="A20" s="5" t="s">
        <v>154</v>
      </c>
      <c r="B20" s="22">
        <v>24272</v>
      </c>
      <c r="C20" s="22">
        <v>18798</v>
      </c>
      <c r="D20" s="22">
        <v>7659</v>
      </c>
      <c r="E20" s="23">
        <v>29337</v>
      </c>
      <c r="F20" s="22">
        <v>22359</v>
      </c>
      <c r="G20" s="22">
        <v>17822</v>
      </c>
      <c r="H20" s="22">
        <v>6212</v>
      </c>
      <c r="I20" s="23">
        <v>37848</v>
      </c>
      <c r="J20" s="22">
        <v>32823</v>
      </c>
      <c r="K20" s="22">
        <v>29922</v>
      </c>
      <c r="L20" s="22">
        <v>8774</v>
      </c>
      <c r="M20" s="23">
        <v>47827</v>
      </c>
      <c r="N20" s="22">
        <v>30535</v>
      </c>
      <c r="O20" s="22">
        <v>26852</v>
      </c>
      <c r="P20" s="22">
        <v>9855</v>
      </c>
      <c r="Q20" s="23">
        <v>39342</v>
      </c>
      <c r="R20" s="22">
        <v>34683</v>
      </c>
      <c r="S20" s="22">
        <v>27813</v>
      </c>
      <c r="T20" s="22">
        <v>8092</v>
      </c>
      <c r="U20" s="23">
        <v>41174</v>
      </c>
    </row>
    <row r="21" spans="1:21" ht="11.25">
      <c r="A21" s="5" t="s">
        <v>120</v>
      </c>
      <c r="B21" s="22">
        <v>11</v>
      </c>
      <c r="C21" s="22">
        <v>6</v>
      </c>
      <c r="D21" s="22">
        <v>6</v>
      </c>
      <c r="E21" s="23">
        <v>14</v>
      </c>
      <c r="F21" s="22">
        <v>14</v>
      </c>
      <c r="G21" s="22">
        <v>8</v>
      </c>
      <c r="H21" s="22">
        <v>8</v>
      </c>
      <c r="I21" s="23">
        <v>657</v>
      </c>
      <c r="J21" s="22">
        <v>657</v>
      </c>
      <c r="K21" s="22">
        <v>650</v>
      </c>
      <c r="L21" s="22">
        <v>325</v>
      </c>
      <c r="M21" s="23">
        <v>2678</v>
      </c>
      <c r="N21" s="22">
        <v>2360</v>
      </c>
      <c r="O21" s="22">
        <v>1981</v>
      </c>
      <c r="P21" s="22">
        <v>1085</v>
      </c>
      <c r="Q21" s="23">
        <v>10545</v>
      </c>
      <c r="R21" s="22">
        <v>8975</v>
      </c>
      <c r="S21" s="22">
        <v>7000</v>
      </c>
      <c r="T21" s="22">
        <v>3927</v>
      </c>
      <c r="U21" s="23"/>
    </row>
    <row r="22" spans="1:21" ht="11.25">
      <c r="A22" s="5" t="s">
        <v>155</v>
      </c>
      <c r="B22" s="22">
        <v>17101</v>
      </c>
      <c r="C22" s="22">
        <v>11536</v>
      </c>
      <c r="D22" s="22">
        <v>6016</v>
      </c>
      <c r="E22" s="23">
        <v>22237</v>
      </c>
      <c r="F22" s="22">
        <v>16837</v>
      </c>
      <c r="G22" s="22">
        <v>10647</v>
      </c>
      <c r="H22" s="22">
        <v>5579</v>
      </c>
      <c r="I22" s="23">
        <v>21798</v>
      </c>
      <c r="J22" s="22">
        <v>16476</v>
      </c>
      <c r="K22" s="22">
        <v>10854</v>
      </c>
      <c r="L22" s="22">
        <v>5972</v>
      </c>
      <c r="M22" s="23">
        <v>22919</v>
      </c>
      <c r="N22" s="22">
        <v>17437</v>
      </c>
      <c r="O22" s="22">
        <v>11792</v>
      </c>
      <c r="P22" s="22">
        <v>6593</v>
      </c>
      <c r="Q22" s="23">
        <v>23053</v>
      </c>
      <c r="R22" s="22">
        <v>17261</v>
      </c>
      <c r="S22" s="22">
        <v>11556</v>
      </c>
      <c r="T22" s="22">
        <v>6002</v>
      </c>
      <c r="U22" s="23">
        <v>27748</v>
      </c>
    </row>
    <row r="23" spans="1:21" ht="11.25">
      <c r="A23" s="5" t="s">
        <v>156</v>
      </c>
      <c r="B23" s="22">
        <v>2213</v>
      </c>
      <c r="C23" s="22">
        <v>1475</v>
      </c>
      <c r="D23" s="22">
        <v>737</v>
      </c>
      <c r="E23" s="23">
        <v>6743</v>
      </c>
      <c r="F23" s="22">
        <v>5233</v>
      </c>
      <c r="G23" s="22">
        <v>3570</v>
      </c>
      <c r="H23" s="22">
        <v>1909</v>
      </c>
      <c r="I23" s="23">
        <v>8255</v>
      </c>
      <c r="J23" s="22">
        <v>6191</v>
      </c>
      <c r="K23" s="22">
        <v>4127</v>
      </c>
      <c r="L23" s="22">
        <v>2063</v>
      </c>
      <c r="M23" s="23">
        <v>8856</v>
      </c>
      <c r="N23" s="22">
        <v>6642</v>
      </c>
      <c r="O23" s="22">
        <v>4428</v>
      </c>
      <c r="P23" s="22">
        <v>2214</v>
      </c>
      <c r="Q23" s="23">
        <v>9312</v>
      </c>
      <c r="R23" s="22"/>
      <c r="S23" s="22"/>
      <c r="T23" s="22"/>
      <c r="U23" s="23"/>
    </row>
    <row r="24" spans="1:21" ht="11.25">
      <c r="A24" s="5" t="s">
        <v>63</v>
      </c>
      <c r="B24" s="22">
        <v>119</v>
      </c>
      <c r="C24" s="22">
        <v>119</v>
      </c>
      <c r="D24" s="22">
        <v>119</v>
      </c>
      <c r="E24" s="23"/>
      <c r="F24" s="22">
        <v>2404</v>
      </c>
      <c r="G24" s="22">
        <v>2267</v>
      </c>
      <c r="H24" s="22">
        <v>1555</v>
      </c>
      <c r="I24" s="23"/>
      <c r="J24" s="22">
        <v>1764</v>
      </c>
      <c r="K24" s="22">
        <v>2220</v>
      </c>
      <c r="L24" s="22">
        <v>651</v>
      </c>
      <c r="M24" s="23"/>
      <c r="N24" s="22">
        <v>323</v>
      </c>
      <c r="O24" s="22">
        <v>22</v>
      </c>
      <c r="P24" s="22"/>
      <c r="Q24" s="23"/>
      <c r="R24" s="22">
        <v>8048</v>
      </c>
      <c r="S24" s="22">
        <v>5583</v>
      </c>
      <c r="T24" s="22">
        <v>3784</v>
      </c>
      <c r="U24" s="23"/>
    </row>
    <row r="25" spans="1:21" ht="11.25">
      <c r="A25" s="5" t="s">
        <v>157</v>
      </c>
      <c r="B25" s="22">
        <v>19446</v>
      </c>
      <c r="C25" s="22">
        <v>13137</v>
      </c>
      <c r="D25" s="22">
        <v>6879</v>
      </c>
      <c r="E25" s="23">
        <v>29916</v>
      </c>
      <c r="F25" s="22">
        <v>24490</v>
      </c>
      <c r="G25" s="22">
        <v>16493</v>
      </c>
      <c r="H25" s="22">
        <v>9052</v>
      </c>
      <c r="I25" s="23">
        <v>31651</v>
      </c>
      <c r="J25" s="22">
        <v>25090</v>
      </c>
      <c r="K25" s="22">
        <v>17852</v>
      </c>
      <c r="L25" s="22">
        <v>9013</v>
      </c>
      <c r="M25" s="23">
        <v>36485</v>
      </c>
      <c r="N25" s="22">
        <v>26763</v>
      </c>
      <c r="O25" s="22">
        <v>18225</v>
      </c>
      <c r="P25" s="22">
        <v>9894</v>
      </c>
      <c r="Q25" s="23">
        <v>55202</v>
      </c>
      <c r="R25" s="22">
        <v>48209</v>
      </c>
      <c r="S25" s="22">
        <v>30818</v>
      </c>
      <c r="T25" s="22">
        <v>13714</v>
      </c>
      <c r="U25" s="23">
        <v>72564</v>
      </c>
    </row>
    <row r="26" spans="1:21" ht="12" thickBot="1">
      <c r="A26" s="28" t="s">
        <v>158</v>
      </c>
      <c r="B26" s="24">
        <v>456044</v>
      </c>
      <c r="C26" s="24">
        <v>260797</v>
      </c>
      <c r="D26" s="24">
        <v>115982</v>
      </c>
      <c r="E26" s="25">
        <v>865104</v>
      </c>
      <c r="F26" s="24">
        <v>578979</v>
      </c>
      <c r="G26" s="24">
        <v>343127</v>
      </c>
      <c r="H26" s="24">
        <v>102680</v>
      </c>
      <c r="I26" s="25">
        <v>607255</v>
      </c>
      <c r="J26" s="24">
        <v>321597</v>
      </c>
      <c r="K26" s="24">
        <v>159196</v>
      </c>
      <c r="L26" s="24">
        <v>22446</v>
      </c>
      <c r="M26" s="25">
        <v>581985</v>
      </c>
      <c r="N26" s="24">
        <v>285391</v>
      </c>
      <c r="O26" s="24">
        <v>184115</v>
      </c>
      <c r="P26" s="24">
        <v>73625</v>
      </c>
      <c r="Q26" s="25">
        <v>375855</v>
      </c>
      <c r="R26" s="24">
        <v>117021</v>
      </c>
      <c r="S26" s="24">
        <v>16824</v>
      </c>
      <c r="T26" s="24">
        <v>-124149</v>
      </c>
      <c r="U26" s="25">
        <v>299402</v>
      </c>
    </row>
    <row r="27" spans="1:21" ht="12" thickTop="1">
      <c r="A27" s="5" t="s">
        <v>159</v>
      </c>
      <c r="B27" s="22"/>
      <c r="C27" s="22"/>
      <c r="D27" s="22"/>
      <c r="E27" s="23">
        <v>130787</v>
      </c>
      <c r="F27" s="22">
        <v>130787</v>
      </c>
      <c r="G27" s="22">
        <v>130787</v>
      </c>
      <c r="H27" s="22">
        <v>130761</v>
      </c>
      <c r="I27" s="23"/>
      <c r="J27" s="22"/>
      <c r="K27" s="22"/>
      <c r="L27" s="22"/>
      <c r="M27" s="23"/>
      <c r="N27" s="22"/>
      <c r="O27" s="22"/>
      <c r="P27" s="22"/>
      <c r="Q27" s="23"/>
      <c r="R27" s="22"/>
      <c r="S27" s="22"/>
      <c r="T27" s="22"/>
      <c r="U27" s="23"/>
    </row>
    <row r="28" spans="1:21" ht="11.25">
      <c r="A28" s="5" t="s">
        <v>160</v>
      </c>
      <c r="B28" s="22"/>
      <c r="C28" s="22"/>
      <c r="D28" s="22"/>
      <c r="E28" s="23">
        <v>51220</v>
      </c>
      <c r="F28" s="22">
        <v>51220</v>
      </c>
      <c r="G28" s="22">
        <v>51220</v>
      </c>
      <c r="H28" s="22">
        <v>51548</v>
      </c>
      <c r="I28" s="23"/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</row>
    <row r="29" spans="1:21" ht="11.25">
      <c r="A29" s="5" t="s">
        <v>161</v>
      </c>
      <c r="B29" s="22"/>
      <c r="C29" s="22"/>
      <c r="D29" s="22"/>
      <c r="E29" s="23">
        <v>182008</v>
      </c>
      <c r="F29" s="22">
        <v>182008</v>
      </c>
      <c r="G29" s="22">
        <v>182008</v>
      </c>
      <c r="H29" s="22">
        <v>182309</v>
      </c>
      <c r="I29" s="23">
        <v>327</v>
      </c>
      <c r="J29" s="22"/>
      <c r="K29" s="22"/>
      <c r="L29" s="22"/>
      <c r="M29" s="23">
        <v>1224</v>
      </c>
      <c r="N29" s="22">
        <v>1321</v>
      </c>
      <c r="O29" s="22">
        <v>1369</v>
      </c>
      <c r="P29" s="22">
        <v>1282</v>
      </c>
      <c r="Q29" s="23">
        <v>32828</v>
      </c>
      <c r="R29" s="22">
        <v>32490</v>
      </c>
      <c r="S29" s="22">
        <v>32280</v>
      </c>
      <c r="T29" s="22">
        <v>31939</v>
      </c>
      <c r="U29" s="23">
        <v>9301</v>
      </c>
    </row>
    <row r="30" spans="1:21" ht="11.25">
      <c r="A30" s="5" t="s">
        <v>117</v>
      </c>
      <c r="B30" s="22"/>
      <c r="C30" s="22"/>
      <c r="D30" s="22"/>
      <c r="E30" s="23">
        <v>52685</v>
      </c>
      <c r="F30" s="22">
        <v>2007</v>
      </c>
      <c r="G30" s="22">
        <v>2007</v>
      </c>
      <c r="H30" s="22"/>
      <c r="I30" s="23">
        <v>2890</v>
      </c>
      <c r="J30" s="22"/>
      <c r="K30" s="22"/>
      <c r="L30" s="22"/>
      <c r="M30" s="23">
        <v>43461</v>
      </c>
      <c r="N30" s="22">
        <v>43461</v>
      </c>
      <c r="O30" s="22">
        <v>43461</v>
      </c>
      <c r="P30" s="22"/>
      <c r="Q30" s="23">
        <v>229</v>
      </c>
      <c r="R30" s="22"/>
      <c r="S30" s="22"/>
      <c r="T30" s="22"/>
      <c r="U30" s="23">
        <v>1981</v>
      </c>
    </row>
    <row r="31" spans="1:21" ht="11.25">
      <c r="A31" s="5" t="s">
        <v>63</v>
      </c>
      <c r="B31" s="22"/>
      <c r="C31" s="22"/>
      <c r="D31" s="22"/>
      <c r="E31" s="23"/>
      <c r="F31" s="22">
        <v>300</v>
      </c>
      <c r="G31" s="22">
        <v>300</v>
      </c>
      <c r="H31" s="22"/>
      <c r="I31" s="23">
        <v>1167</v>
      </c>
      <c r="J31" s="22">
        <v>617</v>
      </c>
      <c r="K31" s="22">
        <v>617</v>
      </c>
      <c r="L31" s="22">
        <v>617</v>
      </c>
      <c r="M31" s="23">
        <v>572</v>
      </c>
      <c r="N31" s="22">
        <v>1072</v>
      </c>
      <c r="O31" s="22">
        <v>1072</v>
      </c>
      <c r="P31" s="22"/>
      <c r="Q31" s="23">
        <v>575</v>
      </c>
      <c r="R31" s="22">
        <v>1804</v>
      </c>
      <c r="S31" s="22">
        <v>1804</v>
      </c>
      <c r="T31" s="22">
        <v>1117</v>
      </c>
      <c r="U31" s="23">
        <v>0</v>
      </c>
    </row>
    <row r="32" spans="1:21" ht="11.25">
      <c r="A32" s="5" t="s">
        <v>162</v>
      </c>
      <c r="B32" s="22"/>
      <c r="C32" s="22"/>
      <c r="D32" s="22"/>
      <c r="E32" s="23">
        <v>56035</v>
      </c>
      <c r="F32" s="22">
        <v>2307</v>
      </c>
      <c r="G32" s="22">
        <v>2307</v>
      </c>
      <c r="H32" s="22"/>
      <c r="I32" s="23">
        <v>64259</v>
      </c>
      <c r="J32" s="22">
        <v>70874</v>
      </c>
      <c r="K32" s="22">
        <v>61270</v>
      </c>
      <c r="L32" s="22">
        <v>40949</v>
      </c>
      <c r="M32" s="23">
        <v>44033</v>
      </c>
      <c r="N32" s="22">
        <v>71192</v>
      </c>
      <c r="O32" s="22">
        <v>71997</v>
      </c>
      <c r="P32" s="22">
        <v>572</v>
      </c>
      <c r="Q32" s="23">
        <v>48265</v>
      </c>
      <c r="R32" s="22">
        <v>39925</v>
      </c>
      <c r="S32" s="22">
        <v>39925</v>
      </c>
      <c r="T32" s="22">
        <v>39239</v>
      </c>
      <c r="U32" s="23">
        <v>39418</v>
      </c>
    </row>
    <row r="33" spans="1:21" ht="11.25">
      <c r="A33" s="6" t="s">
        <v>113</v>
      </c>
      <c r="B33" s="22">
        <v>456044</v>
      </c>
      <c r="C33" s="22">
        <v>260797</v>
      </c>
      <c r="D33" s="22">
        <v>115982</v>
      </c>
      <c r="E33" s="23">
        <v>991078</v>
      </c>
      <c r="F33" s="22">
        <v>758680</v>
      </c>
      <c r="G33" s="22">
        <v>522828</v>
      </c>
      <c r="H33" s="22">
        <v>284990</v>
      </c>
      <c r="I33" s="23">
        <v>543323</v>
      </c>
      <c r="J33" s="22">
        <v>250723</v>
      </c>
      <c r="K33" s="22">
        <v>97926</v>
      </c>
      <c r="L33" s="22">
        <v>-18503</v>
      </c>
      <c r="M33" s="23">
        <v>539175</v>
      </c>
      <c r="N33" s="22">
        <v>215519</v>
      </c>
      <c r="O33" s="22">
        <v>113487</v>
      </c>
      <c r="P33" s="22">
        <v>74334</v>
      </c>
      <c r="Q33" s="23">
        <v>360418</v>
      </c>
      <c r="R33" s="22">
        <v>109585</v>
      </c>
      <c r="S33" s="22">
        <v>9178</v>
      </c>
      <c r="T33" s="22">
        <v>-131450</v>
      </c>
      <c r="U33" s="23">
        <v>269284</v>
      </c>
    </row>
    <row r="34" spans="1:21" ht="11.25">
      <c r="A34" s="6" t="s">
        <v>0</v>
      </c>
      <c r="B34" s="22">
        <v>214939</v>
      </c>
      <c r="C34" s="22">
        <v>77735</v>
      </c>
      <c r="D34" s="22">
        <v>45586</v>
      </c>
      <c r="E34" s="23">
        <v>385571</v>
      </c>
      <c r="F34" s="22">
        <v>282879</v>
      </c>
      <c r="G34" s="22">
        <v>119662</v>
      </c>
      <c r="H34" s="22">
        <v>55054</v>
      </c>
      <c r="I34" s="23">
        <v>263046</v>
      </c>
      <c r="J34" s="22">
        <v>132995</v>
      </c>
      <c r="K34" s="22">
        <v>18569</v>
      </c>
      <c r="L34" s="22">
        <v>9386</v>
      </c>
      <c r="M34" s="23">
        <v>244850</v>
      </c>
      <c r="N34" s="22">
        <v>149249</v>
      </c>
      <c r="O34" s="22">
        <v>50562</v>
      </c>
      <c r="P34" s="22">
        <v>62048</v>
      </c>
      <c r="Q34" s="23">
        <v>184667</v>
      </c>
      <c r="R34" s="22">
        <v>109498</v>
      </c>
      <c r="S34" s="22">
        <v>8314</v>
      </c>
      <c r="T34" s="22">
        <v>950</v>
      </c>
      <c r="U34" s="23">
        <v>89192</v>
      </c>
    </row>
    <row r="35" spans="1:21" ht="11.25">
      <c r="A35" s="6" t="s">
        <v>1</v>
      </c>
      <c r="B35" s="22">
        <v>-23199</v>
      </c>
      <c r="C35" s="22">
        <v>32710</v>
      </c>
      <c r="D35" s="22">
        <v>3847</v>
      </c>
      <c r="E35" s="23">
        <v>58213</v>
      </c>
      <c r="F35" s="22">
        <v>34721</v>
      </c>
      <c r="G35" s="22">
        <v>96634</v>
      </c>
      <c r="H35" s="22">
        <v>58930</v>
      </c>
      <c r="I35" s="23">
        <v>-73298</v>
      </c>
      <c r="J35" s="22">
        <v>-24474</v>
      </c>
      <c r="K35" s="22">
        <v>22135</v>
      </c>
      <c r="L35" s="22">
        <v>-11682</v>
      </c>
      <c r="M35" s="23">
        <v>-5521</v>
      </c>
      <c r="N35" s="22">
        <v>-34611</v>
      </c>
      <c r="O35" s="22">
        <v>17226</v>
      </c>
      <c r="P35" s="22">
        <v>-25571</v>
      </c>
      <c r="Q35" s="23">
        <v>-21224</v>
      </c>
      <c r="R35" s="22">
        <v>-44486</v>
      </c>
      <c r="S35" s="22">
        <v>106</v>
      </c>
      <c r="T35" s="22">
        <v>-50222</v>
      </c>
      <c r="U35" s="23">
        <v>95405</v>
      </c>
    </row>
    <row r="36" spans="1:21" ht="11.25">
      <c r="A36" s="6" t="s">
        <v>2</v>
      </c>
      <c r="B36" s="22">
        <v>191739</v>
      </c>
      <c r="C36" s="22">
        <v>110445</v>
      </c>
      <c r="D36" s="22">
        <v>49433</v>
      </c>
      <c r="E36" s="23">
        <v>443784</v>
      </c>
      <c r="F36" s="22">
        <v>317600</v>
      </c>
      <c r="G36" s="22">
        <v>216297</v>
      </c>
      <c r="H36" s="22">
        <v>113984</v>
      </c>
      <c r="I36" s="23">
        <v>189747</v>
      </c>
      <c r="J36" s="22">
        <v>108520</v>
      </c>
      <c r="K36" s="22">
        <v>40704</v>
      </c>
      <c r="L36" s="22">
        <v>-2296</v>
      </c>
      <c r="M36" s="23">
        <v>239328</v>
      </c>
      <c r="N36" s="22">
        <v>114637</v>
      </c>
      <c r="O36" s="22">
        <v>67788</v>
      </c>
      <c r="P36" s="22">
        <v>36476</v>
      </c>
      <c r="Q36" s="23">
        <v>163442</v>
      </c>
      <c r="R36" s="22">
        <v>65011</v>
      </c>
      <c r="S36" s="22">
        <v>8420</v>
      </c>
      <c r="T36" s="22">
        <v>-49272</v>
      </c>
      <c r="U36" s="23">
        <v>184597</v>
      </c>
    </row>
    <row r="37" spans="1:21" ht="12" thickBot="1">
      <c r="A37" s="6" t="s">
        <v>3</v>
      </c>
      <c r="B37" s="22">
        <v>264304</v>
      </c>
      <c r="C37" s="22">
        <v>150351</v>
      </c>
      <c r="D37" s="22">
        <v>66548</v>
      </c>
      <c r="E37" s="23">
        <v>547293</v>
      </c>
      <c r="F37" s="22">
        <v>441080</v>
      </c>
      <c r="G37" s="22">
        <v>306531</v>
      </c>
      <c r="H37" s="22">
        <v>171006</v>
      </c>
      <c r="I37" s="23">
        <v>353575</v>
      </c>
      <c r="J37" s="22">
        <v>142202</v>
      </c>
      <c r="K37" s="22">
        <v>57221</v>
      </c>
      <c r="L37" s="22">
        <v>-16206</v>
      </c>
      <c r="M37" s="23">
        <v>299846</v>
      </c>
      <c r="N37" s="22">
        <v>100882</v>
      </c>
      <c r="O37" s="22">
        <v>45699</v>
      </c>
      <c r="P37" s="22">
        <v>37858</v>
      </c>
      <c r="Q37" s="23">
        <v>196975</v>
      </c>
      <c r="R37" s="22">
        <v>44573</v>
      </c>
      <c r="S37" s="22">
        <v>757</v>
      </c>
      <c r="T37" s="22">
        <v>-82177</v>
      </c>
      <c r="U37" s="23">
        <v>84687</v>
      </c>
    </row>
    <row r="38" spans="1:21" ht="12" thickTop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40" ht="11.25">
      <c r="A40" s="19" t="s">
        <v>104</v>
      </c>
    </row>
    <row r="41" ht="11.25">
      <c r="A41" s="19" t="s">
        <v>105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4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9" t="s">
        <v>100</v>
      </c>
      <c r="B2" s="13">
        <v>5900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" thickBot="1">
      <c r="A3" s="10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9" t="s">
        <v>5</v>
      </c>
      <c r="B4" s="14" t="str">
        <f>HYPERLINK("http://www.kabupro.jp/mark/20131010/S100060F.htm","四半期報告書")</f>
        <v>四半期報告書</v>
      </c>
      <c r="C4" s="14" t="str">
        <f>HYPERLINK("http://www.kabupro.jp/mark/20130524/S000DG9F.htm","有価証券報告書")</f>
        <v>有価証券報告書</v>
      </c>
      <c r="D4" s="14" t="str">
        <f>HYPERLINK("http://www.kabupro.jp/mark/20131010/S100060F.htm","四半期報告書")</f>
        <v>四半期報告書</v>
      </c>
      <c r="E4" s="14" t="str">
        <f>HYPERLINK("http://www.kabupro.jp/mark/20130524/S000DG9F.htm","有価証券報告書")</f>
        <v>有価証券報告書</v>
      </c>
      <c r="F4" s="14" t="str">
        <f>HYPERLINK("http://www.kabupro.jp/mark/20120112/S000A1SU.htm","四半期報告書")</f>
        <v>四半期報告書</v>
      </c>
      <c r="G4" s="14" t="str">
        <f>HYPERLINK("http://www.kabupro.jp/mark/20121011/S000C1IQ.htm","四半期報告書")</f>
        <v>四半期報告書</v>
      </c>
      <c r="H4" s="14" t="str">
        <f>HYPERLINK("http://www.kabupro.jp/mark/20110712/S0008VY5.htm","四半期報告書")</f>
        <v>四半期報告書</v>
      </c>
      <c r="I4" s="14" t="str">
        <f>HYPERLINK("http://www.kabupro.jp/mark/20120525/S000AWWH.htm","有価証券報告書")</f>
        <v>有価証券報告書</v>
      </c>
      <c r="J4" s="14" t="str">
        <f>HYPERLINK("http://www.kabupro.jp/mark/20120112/S000A1SU.htm","四半期報告書")</f>
        <v>四半期報告書</v>
      </c>
      <c r="K4" s="14" t="str">
        <f>HYPERLINK("http://www.kabupro.jp/mark/20111012/S0009HHK.htm","四半期報告書")</f>
        <v>四半期報告書</v>
      </c>
      <c r="L4" s="14" t="str">
        <f>HYPERLINK("http://www.kabupro.jp/mark/20110712/S0008VY5.htm","四半期報告書")</f>
        <v>四半期報告書</v>
      </c>
      <c r="M4" s="14" t="str">
        <f>HYPERLINK("http://www.kabupro.jp/mark/20110527/S0008D8T.htm","有価証券報告書")</f>
        <v>有価証券報告書</v>
      </c>
      <c r="N4" s="14" t="str">
        <f>HYPERLINK("http://www.kabupro.jp/mark/20110113/S0007JBY.htm","四半期報告書")</f>
        <v>四半期報告書</v>
      </c>
      <c r="O4" s="14" t="str">
        <f>HYPERLINK("http://www.kabupro.jp/mark/20101013/S0006XK1.htm","四半期報告書")</f>
        <v>四半期報告書</v>
      </c>
      <c r="P4" s="14" t="str">
        <f>HYPERLINK("http://www.kabupro.jp/mark/20100712/S0006C4S.htm","四半期報告書")</f>
        <v>四半期報告書</v>
      </c>
      <c r="Q4" s="14" t="str">
        <f>HYPERLINK("http://www.kabupro.jp/mark/20100524/S0005RBS.htm","有価証券報告書")</f>
        <v>有価証券報告書</v>
      </c>
    </row>
    <row r="5" spans="1:17" ht="12" thickBot="1">
      <c r="A5" s="10" t="s">
        <v>6</v>
      </c>
      <c r="B5" s="1" t="s">
        <v>15</v>
      </c>
      <c r="C5" s="1" t="s">
        <v>27</v>
      </c>
      <c r="D5" s="1" t="s">
        <v>15</v>
      </c>
      <c r="E5" s="1" t="s">
        <v>27</v>
      </c>
      <c r="F5" s="1" t="s">
        <v>29</v>
      </c>
      <c r="G5" s="1" t="s">
        <v>23</v>
      </c>
      <c r="H5" s="1" t="s">
        <v>33</v>
      </c>
      <c r="I5" s="1" t="s">
        <v>35</v>
      </c>
      <c r="J5" s="1" t="s">
        <v>29</v>
      </c>
      <c r="K5" s="1" t="s">
        <v>31</v>
      </c>
      <c r="L5" s="1" t="s">
        <v>33</v>
      </c>
      <c r="M5" s="1" t="s">
        <v>43</v>
      </c>
      <c r="N5" s="1" t="s">
        <v>37</v>
      </c>
      <c r="O5" s="1" t="s">
        <v>39</v>
      </c>
      <c r="P5" s="1" t="s">
        <v>41</v>
      </c>
      <c r="Q5" s="1" t="s">
        <v>51</v>
      </c>
    </row>
    <row r="6" spans="1:17" ht="12.75" thickBot="1" thickTop="1">
      <c r="A6" s="9" t="s">
        <v>7</v>
      </c>
      <c r="B6" s="17" t="s">
        <v>145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" thickTop="1">
      <c r="A7" s="11" t="s">
        <v>8</v>
      </c>
      <c r="B7" s="13" t="s">
        <v>106</v>
      </c>
      <c r="C7" s="15" t="s">
        <v>19</v>
      </c>
      <c r="D7" s="13" t="s">
        <v>106</v>
      </c>
      <c r="E7" s="15" t="s">
        <v>19</v>
      </c>
      <c r="F7" s="13" t="s">
        <v>106</v>
      </c>
      <c r="G7" s="13" t="s">
        <v>106</v>
      </c>
      <c r="H7" s="13" t="s">
        <v>106</v>
      </c>
      <c r="I7" s="15" t="s">
        <v>19</v>
      </c>
      <c r="J7" s="13" t="s">
        <v>106</v>
      </c>
      <c r="K7" s="13" t="s">
        <v>106</v>
      </c>
      <c r="L7" s="13" t="s">
        <v>106</v>
      </c>
      <c r="M7" s="15" t="s">
        <v>19</v>
      </c>
      <c r="N7" s="13" t="s">
        <v>106</v>
      </c>
      <c r="O7" s="13" t="s">
        <v>106</v>
      </c>
      <c r="P7" s="13" t="s">
        <v>106</v>
      </c>
      <c r="Q7" s="15" t="s">
        <v>19</v>
      </c>
    </row>
    <row r="8" spans="1:17" ht="11.25">
      <c r="A8" s="12" t="s">
        <v>9</v>
      </c>
      <c r="B8" s="1" t="s">
        <v>107</v>
      </c>
      <c r="C8" s="16" t="s">
        <v>108</v>
      </c>
      <c r="D8" s="1" t="s">
        <v>108</v>
      </c>
      <c r="E8" s="16" t="s">
        <v>109</v>
      </c>
      <c r="F8" s="1" t="s">
        <v>109</v>
      </c>
      <c r="G8" s="1" t="s">
        <v>109</v>
      </c>
      <c r="H8" s="1" t="s">
        <v>109</v>
      </c>
      <c r="I8" s="16" t="s">
        <v>110</v>
      </c>
      <c r="J8" s="1" t="s">
        <v>110</v>
      </c>
      <c r="K8" s="1" t="s">
        <v>110</v>
      </c>
      <c r="L8" s="1" t="s">
        <v>110</v>
      </c>
      <c r="M8" s="16" t="s">
        <v>111</v>
      </c>
      <c r="N8" s="1" t="s">
        <v>111</v>
      </c>
      <c r="O8" s="1" t="s">
        <v>111</v>
      </c>
      <c r="P8" s="1" t="s">
        <v>111</v>
      </c>
      <c r="Q8" s="16" t="s">
        <v>112</v>
      </c>
    </row>
    <row r="9" spans="1:17" ht="11.25">
      <c r="A9" s="12" t="s">
        <v>10</v>
      </c>
      <c r="B9" s="1" t="s">
        <v>16</v>
      </c>
      <c r="C9" s="16" t="s">
        <v>20</v>
      </c>
      <c r="D9" s="1" t="s">
        <v>24</v>
      </c>
      <c r="E9" s="16" t="s">
        <v>28</v>
      </c>
      <c r="F9" s="1" t="s">
        <v>30</v>
      </c>
      <c r="G9" s="1" t="s">
        <v>32</v>
      </c>
      <c r="H9" s="1" t="s">
        <v>34</v>
      </c>
      <c r="I9" s="16" t="s">
        <v>36</v>
      </c>
      <c r="J9" s="1" t="s">
        <v>38</v>
      </c>
      <c r="K9" s="1" t="s">
        <v>40</v>
      </c>
      <c r="L9" s="1" t="s">
        <v>42</v>
      </c>
      <c r="M9" s="16" t="s">
        <v>44</v>
      </c>
      <c r="N9" s="1" t="s">
        <v>46</v>
      </c>
      <c r="O9" s="1" t="s">
        <v>48</v>
      </c>
      <c r="P9" s="1" t="s">
        <v>50</v>
      </c>
      <c r="Q9" s="16" t="s">
        <v>52</v>
      </c>
    </row>
    <row r="10" spans="1:17" ht="12" thickBot="1">
      <c r="A10" s="12" t="s">
        <v>11</v>
      </c>
      <c r="B10" s="1" t="s">
        <v>54</v>
      </c>
      <c r="C10" s="16" t="s">
        <v>54</v>
      </c>
      <c r="D10" s="1" t="s">
        <v>54</v>
      </c>
      <c r="E10" s="16" t="s">
        <v>54</v>
      </c>
      <c r="F10" s="1" t="s">
        <v>54</v>
      </c>
      <c r="G10" s="1" t="s">
        <v>54</v>
      </c>
      <c r="H10" s="1" t="s">
        <v>54</v>
      </c>
      <c r="I10" s="16" t="s">
        <v>54</v>
      </c>
      <c r="J10" s="1" t="s">
        <v>54</v>
      </c>
      <c r="K10" s="1" t="s">
        <v>54</v>
      </c>
      <c r="L10" s="1" t="s">
        <v>54</v>
      </c>
      <c r="M10" s="16" t="s">
        <v>54</v>
      </c>
      <c r="N10" s="1" t="s">
        <v>54</v>
      </c>
      <c r="O10" s="1" t="s">
        <v>54</v>
      </c>
      <c r="P10" s="1" t="s">
        <v>54</v>
      </c>
      <c r="Q10" s="16" t="s">
        <v>54</v>
      </c>
    </row>
    <row r="11" spans="1:17" ht="12" thickTop="1">
      <c r="A11" s="27" t="s">
        <v>113</v>
      </c>
      <c r="B11" s="20">
        <v>260797</v>
      </c>
      <c r="C11" s="21">
        <v>991078</v>
      </c>
      <c r="D11" s="20">
        <v>522828</v>
      </c>
      <c r="E11" s="21">
        <v>543323</v>
      </c>
      <c r="F11" s="20">
        <v>250723</v>
      </c>
      <c r="G11" s="20">
        <v>97926</v>
      </c>
      <c r="H11" s="20">
        <v>-18503</v>
      </c>
      <c r="I11" s="21">
        <v>539175</v>
      </c>
      <c r="J11" s="20">
        <v>215519</v>
      </c>
      <c r="K11" s="20">
        <v>113487</v>
      </c>
      <c r="L11" s="20">
        <v>74334</v>
      </c>
      <c r="M11" s="21">
        <v>360418</v>
      </c>
      <c r="N11" s="20">
        <v>109585</v>
      </c>
      <c r="O11" s="20">
        <v>9178</v>
      </c>
      <c r="P11" s="20">
        <v>-131450</v>
      </c>
      <c r="Q11" s="21">
        <v>269284</v>
      </c>
    </row>
    <row r="12" spans="1:17" ht="11.25">
      <c r="A12" s="5" t="s">
        <v>114</v>
      </c>
      <c r="B12" s="22">
        <v>98846</v>
      </c>
      <c r="C12" s="23">
        <v>295978</v>
      </c>
      <c r="D12" s="22">
        <v>139863</v>
      </c>
      <c r="E12" s="23">
        <v>325911</v>
      </c>
      <c r="F12" s="22">
        <v>239573</v>
      </c>
      <c r="G12" s="22">
        <v>157433</v>
      </c>
      <c r="H12" s="22">
        <v>78165</v>
      </c>
      <c r="I12" s="23">
        <v>335313</v>
      </c>
      <c r="J12" s="22">
        <v>245548</v>
      </c>
      <c r="K12" s="22">
        <v>161648</v>
      </c>
      <c r="L12" s="22">
        <v>79548</v>
      </c>
      <c r="M12" s="23">
        <v>360313</v>
      </c>
      <c r="N12" s="22">
        <v>260363</v>
      </c>
      <c r="O12" s="22">
        <v>169741</v>
      </c>
      <c r="P12" s="22">
        <v>84015</v>
      </c>
      <c r="Q12" s="23">
        <v>313846</v>
      </c>
    </row>
    <row r="13" spans="1:17" ht="11.25">
      <c r="A13" s="5" t="s">
        <v>115</v>
      </c>
      <c r="B13" s="22"/>
      <c r="C13" s="23">
        <v>-130787</v>
      </c>
      <c r="D13" s="22">
        <v>-130787</v>
      </c>
      <c r="E13" s="23">
        <v>329</v>
      </c>
      <c r="F13" s="22"/>
      <c r="G13" s="22"/>
      <c r="H13" s="22"/>
      <c r="I13" s="23">
        <v>-132</v>
      </c>
      <c r="J13" s="22"/>
      <c r="K13" s="22"/>
      <c r="L13" s="22"/>
      <c r="M13" s="23">
        <v>1254</v>
      </c>
      <c r="N13" s="22"/>
      <c r="O13" s="22"/>
      <c r="P13" s="22"/>
      <c r="Q13" s="23">
        <v>4889</v>
      </c>
    </row>
    <row r="14" spans="1:17" ht="11.25">
      <c r="A14" s="5" t="s">
        <v>116</v>
      </c>
      <c r="B14" s="22"/>
      <c r="C14" s="23">
        <v>-51220</v>
      </c>
      <c r="D14" s="22">
        <v>-51220</v>
      </c>
      <c r="E14" s="23"/>
      <c r="F14" s="22"/>
      <c r="G14" s="22"/>
      <c r="H14" s="22"/>
      <c r="I14" s="23"/>
      <c r="J14" s="22"/>
      <c r="K14" s="22"/>
      <c r="L14" s="22"/>
      <c r="M14" s="23"/>
      <c r="N14" s="22"/>
      <c r="O14" s="22"/>
      <c r="P14" s="22"/>
      <c r="Q14" s="23"/>
    </row>
    <row r="15" spans="1:17" ht="11.25">
      <c r="A15" s="5" t="s">
        <v>117</v>
      </c>
      <c r="B15" s="22"/>
      <c r="C15" s="23">
        <v>52685</v>
      </c>
      <c r="D15" s="22">
        <v>2007</v>
      </c>
      <c r="E15" s="23">
        <v>2890</v>
      </c>
      <c r="F15" s="22"/>
      <c r="G15" s="22"/>
      <c r="H15" s="22"/>
      <c r="I15" s="23">
        <v>43461</v>
      </c>
      <c r="J15" s="22">
        <v>43461</v>
      </c>
      <c r="K15" s="22">
        <v>43461</v>
      </c>
      <c r="L15" s="22"/>
      <c r="M15" s="23">
        <v>229</v>
      </c>
      <c r="N15" s="22"/>
      <c r="O15" s="22"/>
      <c r="P15" s="22"/>
      <c r="Q15" s="23">
        <v>1981</v>
      </c>
    </row>
    <row r="16" spans="1:17" ht="11.25">
      <c r="A16" s="5" t="s">
        <v>118</v>
      </c>
      <c r="B16" s="22">
        <v>-46688</v>
      </c>
      <c r="C16" s="23"/>
      <c r="D16" s="22">
        <v>-209110</v>
      </c>
      <c r="E16" s="23"/>
      <c r="F16" s="22">
        <v>49215</v>
      </c>
      <c r="G16" s="22">
        <v>-41076</v>
      </c>
      <c r="H16" s="22">
        <v>42781</v>
      </c>
      <c r="I16" s="23"/>
      <c r="J16" s="22">
        <v>113897</v>
      </c>
      <c r="K16" s="22">
        <v>-992</v>
      </c>
      <c r="L16" s="22">
        <v>85911</v>
      </c>
      <c r="M16" s="23"/>
      <c r="N16" s="22">
        <v>49516</v>
      </c>
      <c r="O16" s="22">
        <v>-39286</v>
      </c>
      <c r="P16" s="22">
        <v>65545</v>
      </c>
      <c r="Q16" s="23"/>
    </row>
    <row r="17" spans="1:17" ht="11.25">
      <c r="A17" s="5" t="s">
        <v>119</v>
      </c>
      <c r="B17" s="22">
        <v>-12098</v>
      </c>
      <c r="C17" s="23">
        <v>-14643</v>
      </c>
      <c r="D17" s="22">
        <v>-11415</v>
      </c>
      <c r="E17" s="23">
        <v>-10685</v>
      </c>
      <c r="F17" s="22">
        <v>-9442</v>
      </c>
      <c r="G17" s="22">
        <v>-9004</v>
      </c>
      <c r="H17" s="22">
        <v>-2623</v>
      </c>
      <c r="I17" s="23">
        <v>-7527</v>
      </c>
      <c r="J17" s="22">
        <v>-6786</v>
      </c>
      <c r="K17" s="22">
        <v>-6415</v>
      </c>
      <c r="L17" s="22">
        <v>-2694</v>
      </c>
      <c r="M17" s="23">
        <v>-10643</v>
      </c>
      <c r="N17" s="22">
        <v>-9747</v>
      </c>
      <c r="O17" s="22">
        <v>-9174</v>
      </c>
      <c r="P17" s="22">
        <v>-3321</v>
      </c>
      <c r="Q17" s="23">
        <v>-13284</v>
      </c>
    </row>
    <row r="18" spans="1:17" ht="11.25">
      <c r="A18" s="5" t="s">
        <v>120</v>
      </c>
      <c r="B18" s="22">
        <v>6</v>
      </c>
      <c r="C18" s="23">
        <v>14</v>
      </c>
      <c r="D18" s="22">
        <v>8</v>
      </c>
      <c r="E18" s="23">
        <v>657</v>
      </c>
      <c r="F18" s="22">
        <v>657</v>
      </c>
      <c r="G18" s="22">
        <v>650</v>
      </c>
      <c r="H18" s="22">
        <v>325</v>
      </c>
      <c r="I18" s="23">
        <v>2678</v>
      </c>
      <c r="J18" s="22">
        <v>2360</v>
      </c>
      <c r="K18" s="22">
        <v>1981</v>
      </c>
      <c r="L18" s="22">
        <v>1085</v>
      </c>
      <c r="M18" s="23">
        <v>10545</v>
      </c>
      <c r="N18" s="22">
        <v>8975</v>
      </c>
      <c r="O18" s="22">
        <v>7000</v>
      </c>
      <c r="P18" s="22">
        <v>3927</v>
      </c>
      <c r="Q18" s="23">
        <v>16136</v>
      </c>
    </row>
    <row r="19" spans="1:17" ht="11.25">
      <c r="A19" s="5" t="s">
        <v>121</v>
      </c>
      <c r="B19" s="22">
        <v>465951</v>
      </c>
      <c r="C19" s="23">
        <v>35635</v>
      </c>
      <c r="D19" s="22">
        <v>517776</v>
      </c>
      <c r="E19" s="23">
        <v>-299188</v>
      </c>
      <c r="F19" s="22">
        <v>189256</v>
      </c>
      <c r="G19" s="22">
        <v>546583</v>
      </c>
      <c r="H19" s="22">
        <v>371821</v>
      </c>
      <c r="I19" s="23">
        <v>225790</v>
      </c>
      <c r="J19" s="22">
        <v>699736</v>
      </c>
      <c r="K19" s="22">
        <v>946368</v>
      </c>
      <c r="L19" s="22">
        <v>515824</v>
      </c>
      <c r="M19" s="23">
        <v>499333</v>
      </c>
      <c r="N19" s="22">
        <v>813942</v>
      </c>
      <c r="O19" s="22">
        <v>1076622</v>
      </c>
      <c r="P19" s="22">
        <v>590122</v>
      </c>
      <c r="Q19" s="23">
        <v>474708</v>
      </c>
    </row>
    <row r="20" spans="1:17" ht="11.25">
      <c r="A20" s="5" t="s">
        <v>122</v>
      </c>
      <c r="B20" s="22">
        <v>8899</v>
      </c>
      <c r="C20" s="23">
        <v>-88845</v>
      </c>
      <c r="D20" s="22">
        <v>44420</v>
      </c>
      <c r="E20" s="23">
        <v>-23967</v>
      </c>
      <c r="F20" s="22">
        <v>-66182</v>
      </c>
      <c r="G20" s="22">
        <v>-6672</v>
      </c>
      <c r="H20" s="22">
        <v>-238827</v>
      </c>
      <c r="I20" s="23">
        <v>-25469</v>
      </c>
      <c r="J20" s="22">
        <v>-83184</v>
      </c>
      <c r="K20" s="22">
        <v>20303</v>
      </c>
      <c r="L20" s="22">
        <v>-180327</v>
      </c>
      <c r="M20" s="23">
        <v>286630</v>
      </c>
      <c r="N20" s="22">
        <v>206833</v>
      </c>
      <c r="O20" s="22">
        <v>332416</v>
      </c>
      <c r="P20" s="22">
        <v>102452</v>
      </c>
      <c r="Q20" s="23">
        <v>36810</v>
      </c>
    </row>
    <row r="21" spans="1:17" ht="11.25">
      <c r="A21" s="5" t="s">
        <v>123</v>
      </c>
      <c r="B21" s="22">
        <v>-195581</v>
      </c>
      <c r="C21" s="23">
        <v>47790</v>
      </c>
      <c r="D21" s="22">
        <v>-187163</v>
      </c>
      <c r="E21" s="23">
        <v>115440</v>
      </c>
      <c r="F21" s="22">
        <v>-31729</v>
      </c>
      <c r="G21" s="22">
        <v>-144715</v>
      </c>
      <c r="H21" s="22">
        <v>-131</v>
      </c>
      <c r="I21" s="23">
        <v>-125021</v>
      </c>
      <c r="J21" s="22">
        <v>-301227</v>
      </c>
      <c r="K21" s="22">
        <v>-401666</v>
      </c>
      <c r="L21" s="22">
        <v>-228202</v>
      </c>
      <c r="M21" s="23">
        <v>-251498</v>
      </c>
      <c r="N21" s="22">
        <v>-422564</v>
      </c>
      <c r="O21" s="22">
        <v>-586006</v>
      </c>
      <c r="P21" s="22">
        <v>-408474</v>
      </c>
      <c r="Q21" s="23">
        <v>-277193</v>
      </c>
    </row>
    <row r="22" spans="1:17" ht="11.25">
      <c r="A22" s="5" t="s">
        <v>124</v>
      </c>
      <c r="B22" s="22">
        <v>-22045</v>
      </c>
      <c r="C22" s="23">
        <v>2123</v>
      </c>
      <c r="D22" s="22">
        <v>-18126</v>
      </c>
      <c r="E22" s="23">
        <v>34433</v>
      </c>
      <c r="F22" s="22">
        <v>12344</v>
      </c>
      <c r="G22" s="22">
        <v>-19859</v>
      </c>
      <c r="H22" s="22">
        <v>-38397</v>
      </c>
      <c r="I22" s="23">
        <v>-5867</v>
      </c>
      <c r="J22" s="22">
        <v>-18360</v>
      </c>
      <c r="K22" s="22">
        <v>-31081</v>
      </c>
      <c r="L22" s="22">
        <v>-50312</v>
      </c>
      <c r="M22" s="23">
        <v>-12587</v>
      </c>
      <c r="N22" s="22">
        <v>-2613</v>
      </c>
      <c r="O22" s="22">
        <v>-21826</v>
      </c>
      <c r="P22" s="22">
        <v>-92879</v>
      </c>
      <c r="Q22" s="23">
        <v>-42700</v>
      </c>
    </row>
    <row r="23" spans="1:17" ht="11.25">
      <c r="A23" s="5" t="s">
        <v>125</v>
      </c>
      <c r="B23" s="22">
        <v>58286</v>
      </c>
      <c r="C23" s="23">
        <v>-9997</v>
      </c>
      <c r="D23" s="22">
        <v>-31877</v>
      </c>
      <c r="E23" s="23">
        <v>4996</v>
      </c>
      <c r="F23" s="22">
        <v>-13863</v>
      </c>
      <c r="G23" s="22">
        <v>-31977</v>
      </c>
      <c r="H23" s="22">
        <v>-17917</v>
      </c>
      <c r="I23" s="23">
        <v>-50328</v>
      </c>
      <c r="J23" s="22">
        <v>-80372</v>
      </c>
      <c r="K23" s="22">
        <v>-95361</v>
      </c>
      <c r="L23" s="22">
        <v>-61115</v>
      </c>
      <c r="M23" s="23">
        <v>-6612</v>
      </c>
      <c r="N23" s="22">
        <v>-36087</v>
      </c>
      <c r="O23" s="22">
        <v>-9533</v>
      </c>
      <c r="P23" s="22">
        <v>-59671</v>
      </c>
      <c r="Q23" s="23">
        <v>-46961</v>
      </c>
    </row>
    <row r="24" spans="1:17" ht="11.25">
      <c r="A24" s="5" t="s">
        <v>126</v>
      </c>
      <c r="B24" s="22">
        <v>-20993</v>
      </c>
      <c r="C24" s="23">
        <v>8437</v>
      </c>
      <c r="D24" s="22">
        <v>2036</v>
      </c>
      <c r="E24" s="23">
        <v>9433</v>
      </c>
      <c r="F24" s="22">
        <v>-7085</v>
      </c>
      <c r="G24" s="22">
        <v>903</v>
      </c>
      <c r="H24" s="22">
        <v>1275</v>
      </c>
      <c r="I24" s="23">
        <v>-66549</v>
      </c>
      <c r="J24" s="22">
        <v>-74672</v>
      </c>
      <c r="K24" s="22">
        <v>-66239</v>
      </c>
      <c r="L24" s="22">
        <v>-61769</v>
      </c>
      <c r="M24" s="23">
        <v>117954</v>
      </c>
      <c r="N24" s="22">
        <v>89292</v>
      </c>
      <c r="O24" s="22">
        <v>84296</v>
      </c>
      <c r="P24" s="22">
        <v>93563</v>
      </c>
      <c r="Q24" s="23">
        <v>-6565</v>
      </c>
    </row>
    <row r="25" spans="1:17" ht="11.25">
      <c r="A25" s="5" t="s">
        <v>63</v>
      </c>
      <c r="B25" s="22">
        <v>-512</v>
      </c>
      <c r="C25" s="23"/>
      <c r="D25" s="22">
        <v>467</v>
      </c>
      <c r="E25" s="23"/>
      <c r="F25" s="22">
        <v>24411</v>
      </c>
      <c r="G25" s="22">
        <v>18774</v>
      </c>
      <c r="H25" s="22">
        <v>1036</v>
      </c>
      <c r="I25" s="23"/>
      <c r="J25" s="22">
        <v>9683</v>
      </c>
      <c r="K25" s="22">
        <v>10100</v>
      </c>
      <c r="L25" s="22">
        <v>4886</v>
      </c>
      <c r="M25" s="23"/>
      <c r="N25" s="22">
        <v>18805</v>
      </c>
      <c r="O25" s="22">
        <v>12225</v>
      </c>
      <c r="P25" s="22">
        <v>5475</v>
      </c>
      <c r="Q25" s="23"/>
    </row>
    <row r="26" spans="1:17" ht="11.25">
      <c r="A26" s="5" t="s">
        <v>127</v>
      </c>
      <c r="B26" s="22">
        <v>594866</v>
      </c>
      <c r="C26" s="23">
        <v>1016506</v>
      </c>
      <c r="D26" s="22">
        <v>589708</v>
      </c>
      <c r="E26" s="23">
        <v>793949</v>
      </c>
      <c r="F26" s="22">
        <v>684739</v>
      </c>
      <c r="G26" s="22">
        <v>612011</v>
      </c>
      <c r="H26" s="22">
        <v>219338</v>
      </c>
      <c r="I26" s="23">
        <v>915142</v>
      </c>
      <c r="J26" s="22">
        <v>792262</v>
      </c>
      <c r="K26" s="22">
        <v>723059</v>
      </c>
      <c r="L26" s="22">
        <v>177170</v>
      </c>
      <c r="M26" s="23">
        <v>1408370</v>
      </c>
      <c r="N26" s="22">
        <v>1124423</v>
      </c>
      <c r="O26" s="22">
        <v>1063774</v>
      </c>
      <c r="P26" s="22">
        <v>287425</v>
      </c>
      <c r="Q26" s="23">
        <v>703383</v>
      </c>
    </row>
    <row r="27" spans="1:17" ht="11.25">
      <c r="A27" s="5" t="s">
        <v>128</v>
      </c>
      <c r="B27" s="22">
        <v>12098</v>
      </c>
      <c r="C27" s="23">
        <v>14643</v>
      </c>
      <c r="D27" s="22">
        <v>11415</v>
      </c>
      <c r="E27" s="23">
        <v>10732</v>
      </c>
      <c r="F27" s="22">
        <v>9428</v>
      </c>
      <c r="G27" s="22">
        <v>9006</v>
      </c>
      <c r="H27" s="22">
        <v>2610</v>
      </c>
      <c r="I27" s="23">
        <v>7631</v>
      </c>
      <c r="J27" s="22">
        <v>6832</v>
      </c>
      <c r="K27" s="22">
        <v>6502</v>
      </c>
      <c r="L27" s="22">
        <v>2691</v>
      </c>
      <c r="M27" s="23">
        <v>10835</v>
      </c>
      <c r="N27" s="22">
        <v>9810</v>
      </c>
      <c r="O27" s="22">
        <v>9111</v>
      </c>
      <c r="P27" s="22">
        <v>3258</v>
      </c>
      <c r="Q27" s="23">
        <v>13380</v>
      </c>
    </row>
    <row r="28" spans="1:17" ht="11.25">
      <c r="A28" s="5" t="s">
        <v>129</v>
      </c>
      <c r="B28" s="22">
        <v>-6</v>
      </c>
      <c r="C28" s="23">
        <v>-14</v>
      </c>
      <c r="D28" s="22">
        <v>-8</v>
      </c>
      <c r="E28" s="23">
        <v>-2222</v>
      </c>
      <c r="F28" s="22">
        <v>-2222</v>
      </c>
      <c r="G28" s="22">
        <v>-630</v>
      </c>
      <c r="H28" s="22">
        <v>-1163</v>
      </c>
      <c r="I28" s="23">
        <v>-1976</v>
      </c>
      <c r="J28" s="22">
        <v>-2496</v>
      </c>
      <c r="K28" s="22">
        <v>-1557</v>
      </c>
      <c r="L28" s="22">
        <v>-1451</v>
      </c>
      <c r="M28" s="23">
        <v>-9801</v>
      </c>
      <c r="N28" s="22">
        <v>-8388</v>
      </c>
      <c r="O28" s="22">
        <v>-6604</v>
      </c>
      <c r="P28" s="22">
        <v>-3602</v>
      </c>
      <c r="Q28" s="23">
        <v>-14932</v>
      </c>
    </row>
    <row r="29" spans="1:17" ht="11.25">
      <c r="A29" s="5" t="s">
        <v>130</v>
      </c>
      <c r="B29" s="22">
        <v>-264937</v>
      </c>
      <c r="C29" s="23">
        <v>-365972</v>
      </c>
      <c r="D29" s="22">
        <v>-238562</v>
      </c>
      <c r="E29" s="23">
        <v>-212713</v>
      </c>
      <c r="F29" s="22">
        <v>-211580</v>
      </c>
      <c r="G29" s="22">
        <v>-189414</v>
      </c>
      <c r="H29" s="22">
        <v>-189414</v>
      </c>
      <c r="I29" s="23">
        <v>-226374</v>
      </c>
      <c r="J29" s="22">
        <v>-225299</v>
      </c>
      <c r="K29" s="22">
        <v>-172100</v>
      </c>
      <c r="L29" s="22">
        <v>-172150</v>
      </c>
      <c r="M29" s="23">
        <v>-93397</v>
      </c>
      <c r="N29" s="22">
        <v>-92840</v>
      </c>
      <c r="O29" s="22">
        <v>-80296</v>
      </c>
      <c r="P29" s="22">
        <v>-80296</v>
      </c>
      <c r="Q29" s="23">
        <v>-200915</v>
      </c>
    </row>
    <row r="30" spans="1:17" ht="12" thickBot="1">
      <c r="A30" s="4" t="s">
        <v>131</v>
      </c>
      <c r="B30" s="24">
        <v>342021</v>
      </c>
      <c r="C30" s="25">
        <v>665162</v>
      </c>
      <c r="D30" s="24">
        <v>362552</v>
      </c>
      <c r="E30" s="25">
        <v>589746</v>
      </c>
      <c r="F30" s="24">
        <v>480365</v>
      </c>
      <c r="G30" s="24">
        <v>430973</v>
      </c>
      <c r="H30" s="24">
        <v>31370</v>
      </c>
      <c r="I30" s="25">
        <v>694423</v>
      </c>
      <c r="J30" s="24">
        <v>571298</v>
      </c>
      <c r="K30" s="24">
        <v>555903</v>
      </c>
      <c r="L30" s="24">
        <v>6260</v>
      </c>
      <c r="M30" s="25">
        <v>1316007</v>
      </c>
      <c r="N30" s="24">
        <v>1033005</v>
      </c>
      <c r="O30" s="24">
        <v>985984</v>
      </c>
      <c r="P30" s="24">
        <v>206785</v>
      </c>
      <c r="Q30" s="25">
        <v>500915</v>
      </c>
    </row>
    <row r="31" spans="1:17" ht="12" thickTop="1">
      <c r="A31" s="5" t="s">
        <v>132</v>
      </c>
      <c r="B31" s="22">
        <v>-65645</v>
      </c>
      <c r="C31" s="23">
        <v>-89494</v>
      </c>
      <c r="D31" s="22">
        <v>-60414</v>
      </c>
      <c r="E31" s="23">
        <v>-252660</v>
      </c>
      <c r="F31" s="22">
        <v>-218513</v>
      </c>
      <c r="G31" s="22">
        <v>-119955</v>
      </c>
      <c r="H31" s="22">
        <v>-40633</v>
      </c>
      <c r="I31" s="23">
        <v>-166116</v>
      </c>
      <c r="J31" s="22">
        <v>-129956</v>
      </c>
      <c r="K31" s="22">
        <v>-102334</v>
      </c>
      <c r="L31" s="22">
        <v>-37875</v>
      </c>
      <c r="M31" s="23">
        <v>-196806</v>
      </c>
      <c r="N31" s="22">
        <v>-171752</v>
      </c>
      <c r="O31" s="22">
        <v>-137487</v>
      </c>
      <c r="P31" s="22">
        <v>-107137</v>
      </c>
      <c r="Q31" s="23">
        <v>-1768386</v>
      </c>
    </row>
    <row r="32" spans="1:17" ht="11.25">
      <c r="A32" s="5" t="s">
        <v>133</v>
      </c>
      <c r="B32" s="22">
        <v>20</v>
      </c>
      <c r="C32" s="23">
        <v>250905</v>
      </c>
      <c r="D32" s="22">
        <v>250843</v>
      </c>
      <c r="E32" s="23"/>
      <c r="F32" s="22"/>
      <c r="G32" s="22"/>
      <c r="H32" s="22"/>
      <c r="I32" s="23">
        <v>24570</v>
      </c>
      <c r="J32" s="22">
        <v>23797</v>
      </c>
      <c r="K32" s="22">
        <v>28</v>
      </c>
      <c r="L32" s="22"/>
      <c r="M32" s="23">
        <v>9974</v>
      </c>
      <c r="N32" s="22">
        <v>10002</v>
      </c>
      <c r="O32" s="22">
        <v>10002</v>
      </c>
      <c r="P32" s="22"/>
      <c r="Q32" s="23">
        <v>779</v>
      </c>
    </row>
    <row r="33" spans="1:17" ht="11.25">
      <c r="A33" s="5" t="s">
        <v>134</v>
      </c>
      <c r="B33" s="22">
        <v>-11128</v>
      </c>
      <c r="C33" s="23">
        <v>-36589</v>
      </c>
      <c r="D33" s="22">
        <v>-12829</v>
      </c>
      <c r="E33" s="23">
        <v>-25237</v>
      </c>
      <c r="F33" s="22"/>
      <c r="G33" s="22"/>
      <c r="H33" s="22"/>
      <c r="I33" s="23">
        <v>-7762</v>
      </c>
      <c r="J33" s="22"/>
      <c r="K33" s="22"/>
      <c r="L33" s="22"/>
      <c r="M33" s="23">
        <v>-17802</v>
      </c>
      <c r="N33" s="22"/>
      <c r="O33" s="22"/>
      <c r="P33" s="22"/>
      <c r="Q33" s="23">
        <v>-9581</v>
      </c>
    </row>
    <row r="34" spans="1:17" ht="11.25">
      <c r="A34" s="5" t="s">
        <v>135</v>
      </c>
      <c r="B34" s="22">
        <v>-735000</v>
      </c>
      <c r="C34" s="23">
        <v>-1465000</v>
      </c>
      <c r="D34" s="22">
        <v>-735000</v>
      </c>
      <c r="E34" s="23">
        <v>-1465000</v>
      </c>
      <c r="F34" s="22">
        <v>-995000</v>
      </c>
      <c r="G34" s="22">
        <v>-735000</v>
      </c>
      <c r="H34" s="22">
        <v>-265000</v>
      </c>
      <c r="I34" s="23">
        <v>-1465000</v>
      </c>
      <c r="J34" s="22">
        <v>-995000</v>
      </c>
      <c r="K34" s="22">
        <v>-735000</v>
      </c>
      <c r="L34" s="22">
        <v>-265000</v>
      </c>
      <c r="M34" s="23">
        <v>-1465000</v>
      </c>
      <c r="N34" s="22">
        <v>-995000</v>
      </c>
      <c r="O34" s="22">
        <v>-735000</v>
      </c>
      <c r="P34" s="22">
        <v>-265000</v>
      </c>
      <c r="Q34" s="23">
        <v>-1465000</v>
      </c>
    </row>
    <row r="35" spans="1:17" ht="11.25">
      <c r="A35" s="5" t="s">
        <v>136</v>
      </c>
      <c r="B35" s="22">
        <v>735000</v>
      </c>
      <c r="C35" s="23">
        <v>1465000</v>
      </c>
      <c r="D35" s="22">
        <v>735000</v>
      </c>
      <c r="E35" s="23">
        <v>1465000</v>
      </c>
      <c r="F35" s="22">
        <v>995000</v>
      </c>
      <c r="G35" s="22">
        <v>735000</v>
      </c>
      <c r="H35" s="22">
        <v>265000</v>
      </c>
      <c r="I35" s="23">
        <v>1465000</v>
      </c>
      <c r="J35" s="22">
        <v>995000</v>
      </c>
      <c r="K35" s="22">
        <v>735000</v>
      </c>
      <c r="L35" s="22">
        <v>265000</v>
      </c>
      <c r="M35" s="23">
        <v>1465000</v>
      </c>
      <c r="N35" s="22">
        <v>995000</v>
      </c>
      <c r="O35" s="22">
        <v>735000</v>
      </c>
      <c r="P35" s="22">
        <v>265000</v>
      </c>
      <c r="Q35" s="23">
        <v>1465000</v>
      </c>
    </row>
    <row r="36" spans="1:17" ht="11.25">
      <c r="A36" s="5" t="s">
        <v>137</v>
      </c>
      <c r="B36" s="22"/>
      <c r="C36" s="23">
        <v>182418</v>
      </c>
      <c r="D36" s="22">
        <v>182418</v>
      </c>
      <c r="E36" s="23"/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</row>
    <row r="37" spans="1:17" ht="11.25">
      <c r="A37" s="5" t="s">
        <v>63</v>
      </c>
      <c r="B37" s="22">
        <v>-9592</v>
      </c>
      <c r="C37" s="23"/>
      <c r="D37" s="22">
        <v>10681</v>
      </c>
      <c r="E37" s="23"/>
      <c r="F37" s="22">
        <v>-17407</v>
      </c>
      <c r="G37" s="22">
        <v>-10339</v>
      </c>
      <c r="H37" s="22">
        <v>-3090</v>
      </c>
      <c r="I37" s="23"/>
      <c r="J37" s="22">
        <v>-18076</v>
      </c>
      <c r="K37" s="22">
        <v>-13087</v>
      </c>
      <c r="L37" s="22">
        <v>-15212</v>
      </c>
      <c r="M37" s="23"/>
      <c r="N37" s="22">
        <v>-23100</v>
      </c>
      <c r="O37" s="22">
        <v>-17304</v>
      </c>
      <c r="P37" s="22">
        <v>-11164</v>
      </c>
      <c r="Q37" s="23"/>
    </row>
    <row r="38" spans="1:17" ht="12" thickBot="1">
      <c r="A38" s="4" t="s">
        <v>138</v>
      </c>
      <c r="B38" s="24">
        <v>-86346</v>
      </c>
      <c r="C38" s="25">
        <v>309788</v>
      </c>
      <c r="D38" s="24">
        <v>370700</v>
      </c>
      <c r="E38" s="25">
        <v>-304545</v>
      </c>
      <c r="F38" s="24">
        <v>-250477</v>
      </c>
      <c r="G38" s="24">
        <v>-136914</v>
      </c>
      <c r="H38" s="24">
        <v>-43723</v>
      </c>
      <c r="I38" s="25">
        <v>-137998</v>
      </c>
      <c r="J38" s="24">
        <v>-124235</v>
      </c>
      <c r="K38" s="24">
        <v>-115393</v>
      </c>
      <c r="L38" s="24">
        <v>-53087</v>
      </c>
      <c r="M38" s="25">
        <v>-189023</v>
      </c>
      <c r="N38" s="24">
        <v>-184851</v>
      </c>
      <c r="O38" s="24">
        <v>-144789</v>
      </c>
      <c r="P38" s="24">
        <v>-118301</v>
      </c>
      <c r="Q38" s="25">
        <v>-1794256</v>
      </c>
    </row>
    <row r="39" spans="1:17" ht="12" thickTop="1">
      <c r="A39" s="5" t="s">
        <v>139</v>
      </c>
      <c r="B39" s="22">
        <v>-199</v>
      </c>
      <c r="C39" s="23">
        <v>-24</v>
      </c>
      <c r="D39" s="22">
        <v>-24</v>
      </c>
      <c r="E39" s="23">
        <v>-281</v>
      </c>
      <c r="F39" s="22">
        <v>-281</v>
      </c>
      <c r="G39" s="22">
        <v>-186</v>
      </c>
      <c r="H39" s="22"/>
      <c r="I39" s="23">
        <v>-377</v>
      </c>
      <c r="J39" s="22"/>
      <c r="K39" s="22"/>
      <c r="L39" s="22"/>
      <c r="M39" s="23">
        <v>-292</v>
      </c>
      <c r="N39" s="22">
        <v>-292</v>
      </c>
      <c r="O39" s="22">
        <v>-292</v>
      </c>
      <c r="P39" s="22"/>
      <c r="Q39" s="23">
        <v>-1882</v>
      </c>
    </row>
    <row r="40" spans="1:17" ht="11.25">
      <c r="A40" s="5" t="s">
        <v>140</v>
      </c>
      <c r="B40" s="22">
        <v>-81871</v>
      </c>
      <c r="C40" s="23">
        <v>-70328</v>
      </c>
      <c r="D40" s="22">
        <v>-70317</v>
      </c>
      <c r="E40" s="23">
        <v>-70255</v>
      </c>
      <c r="F40" s="22">
        <v>-70255</v>
      </c>
      <c r="G40" s="22">
        <v>-70190</v>
      </c>
      <c r="H40" s="22">
        <v>-66665</v>
      </c>
      <c r="I40" s="23">
        <v>-70405</v>
      </c>
      <c r="J40" s="22">
        <v>-70362</v>
      </c>
      <c r="K40" s="22">
        <v>-70317</v>
      </c>
      <c r="L40" s="22">
        <v>-66911</v>
      </c>
      <c r="M40" s="23">
        <v>-70668</v>
      </c>
      <c r="N40" s="22">
        <v>-69707</v>
      </c>
      <c r="O40" s="22">
        <v>-69675</v>
      </c>
      <c r="P40" s="22">
        <v>-66079</v>
      </c>
      <c r="Q40" s="23">
        <v>-70535</v>
      </c>
    </row>
    <row r="41" spans="1:17" ht="12" thickBot="1">
      <c r="A41" s="4" t="s">
        <v>141</v>
      </c>
      <c r="B41" s="24">
        <v>-82071</v>
      </c>
      <c r="C41" s="25">
        <v>-70353</v>
      </c>
      <c r="D41" s="24">
        <v>-70342</v>
      </c>
      <c r="E41" s="25">
        <v>-370537</v>
      </c>
      <c r="F41" s="24">
        <v>-370537</v>
      </c>
      <c r="G41" s="24">
        <v>-370376</v>
      </c>
      <c r="H41" s="24">
        <v>-66665</v>
      </c>
      <c r="I41" s="25">
        <v>-340782</v>
      </c>
      <c r="J41" s="24">
        <v>-340362</v>
      </c>
      <c r="K41" s="24">
        <v>-327817</v>
      </c>
      <c r="L41" s="24">
        <v>83088</v>
      </c>
      <c r="M41" s="25">
        <v>-1155961</v>
      </c>
      <c r="N41" s="24">
        <v>-689999</v>
      </c>
      <c r="O41" s="24">
        <v>-674967</v>
      </c>
      <c r="P41" s="24">
        <v>-6079</v>
      </c>
      <c r="Q41" s="25">
        <v>777581</v>
      </c>
    </row>
    <row r="42" spans="1:17" ht="12" thickTop="1">
      <c r="A42" s="6" t="s">
        <v>142</v>
      </c>
      <c r="B42" s="22">
        <v>474</v>
      </c>
      <c r="C42" s="23">
        <v>160</v>
      </c>
      <c r="D42" s="22">
        <v>-336</v>
      </c>
      <c r="E42" s="23">
        <v>500</v>
      </c>
      <c r="F42" s="22">
        <v>-35</v>
      </c>
      <c r="G42" s="22">
        <v>-293</v>
      </c>
      <c r="H42" s="22">
        <v>-227</v>
      </c>
      <c r="I42" s="23">
        <v>-9870</v>
      </c>
      <c r="J42" s="22">
        <v>-9832</v>
      </c>
      <c r="K42" s="22">
        <v>-10078</v>
      </c>
      <c r="L42" s="22">
        <v>-4892</v>
      </c>
      <c r="M42" s="23">
        <v>-22977</v>
      </c>
      <c r="N42" s="22">
        <v>-16281</v>
      </c>
      <c r="O42" s="22">
        <v>-9517</v>
      </c>
      <c r="P42" s="22">
        <v>-4310</v>
      </c>
      <c r="Q42" s="23">
        <v>-13139</v>
      </c>
    </row>
    <row r="43" spans="1:17" ht="11.25">
      <c r="A43" s="6" t="s">
        <v>143</v>
      </c>
      <c r="B43" s="22">
        <v>174078</v>
      </c>
      <c r="C43" s="23">
        <v>904757</v>
      </c>
      <c r="D43" s="22">
        <v>662573</v>
      </c>
      <c r="E43" s="23">
        <v>-84835</v>
      </c>
      <c r="F43" s="22">
        <v>-140684</v>
      </c>
      <c r="G43" s="22">
        <v>-76610</v>
      </c>
      <c r="H43" s="22">
        <v>-79245</v>
      </c>
      <c r="I43" s="23">
        <v>205771</v>
      </c>
      <c r="J43" s="22">
        <v>96868</v>
      </c>
      <c r="K43" s="22">
        <v>102613</v>
      </c>
      <c r="L43" s="22">
        <v>31368</v>
      </c>
      <c r="M43" s="23">
        <v>-51954</v>
      </c>
      <c r="N43" s="22">
        <v>141872</v>
      </c>
      <c r="O43" s="22">
        <v>156710</v>
      </c>
      <c r="P43" s="22">
        <v>78093</v>
      </c>
      <c r="Q43" s="23">
        <v>-528898</v>
      </c>
    </row>
    <row r="44" spans="1:17" ht="11.25">
      <c r="A44" s="6" t="s">
        <v>144</v>
      </c>
      <c r="B44" s="22">
        <v>1699732</v>
      </c>
      <c r="C44" s="23">
        <v>794975</v>
      </c>
      <c r="D44" s="22">
        <v>794975</v>
      </c>
      <c r="E44" s="23">
        <v>879810</v>
      </c>
      <c r="F44" s="22">
        <v>879810</v>
      </c>
      <c r="G44" s="22">
        <v>879810</v>
      </c>
      <c r="H44" s="22">
        <v>879810</v>
      </c>
      <c r="I44" s="23">
        <v>674039</v>
      </c>
      <c r="J44" s="22">
        <v>674039</v>
      </c>
      <c r="K44" s="22">
        <v>674039</v>
      </c>
      <c r="L44" s="22">
        <v>674039</v>
      </c>
      <c r="M44" s="23">
        <v>725994</v>
      </c>
      <c r="N44" s="22">
        <v>725994</v>
      </c>
      <c r="O44" s="22">
        <v>725994</v>
      </c>
      <c r="P44" s="22">
        <v>725994</v>
      </c>
      <c r="Q44" s="23">
        <v>1254893</v>
      </c>
    </row>
    <row r="45" spans="1:17" ht="12" thickBot="1">
      <c r="A45" s="6" t="s">
        <v>144</v>
      </c>
      <c r="B45" s="22">
        <v>1873811</v>
      </c>
      <c r="C45" s="23">
        <v>1699732</v>
      </c>
      <c r="D45" s="22">
        <v>1457548</v>
      </c>
      <c r="E45" s="23">
        <v>794975</v>
      </c>
      <c r="F45" s="22">
        <v>739126</v>
      </c>
      <c r="G45" s="22">
        <v>803200</v>
      </c>
      <c r="H45" s="22">
        <v>800565</v>
      </c>
      <c r="I45" s="23">
        <v>879810</v>
      </c>
      <c r="J45" s="22">
        <v>770908</v>
      </c>
      <c r="K45" s="22">
        <v>776653</v>
      </c>
      <c r="L45" s="22">
        <v>705407</v>
      </c>
      <c r="M45" s="23">
        <v>674039</v>
      </c>
      <c r="N45" s="22">
        <v>867867</v>
      </c>
      <c r="O45" s="22">
        <v>882704</v>
      </c>
      <c r="P45" s="22">
        <v>804087</v>
      </c>
      <c r="Q45" s="23">
        <v>725994</v>
      </c>
    </row>
    <row r="46" spans="1:17" ht="12" thickTop="1">
      <c r="A46" s="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8" ht="11.25">
      <c r="A48" s="19" t="s">
        <v>104</v>
      </c>
    </row>
    <row r="49" ht="11.25">
      <c r="A49" s="19" t="s">
        <v>105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U6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100</v>
      </c>
      <c r="B2" s="13">
        <v>5900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5</v>
      </c>
      <c r="B4" s="14" t="str">
        <f>HYPERLINK("http://www.kabupro.jp/mark/20140114/S1000VTP.htm","四半期報告書")</f>
        <v>四半期報告書</v>
      </c>
      <c r="C4" s="14" t="str">
        <f>HYPERLINK("http://www.kabupro.jp/mark/20131010/S100060F.htm","四半期報告書")</f>
        <v>四半期報告書</v>
      </c>
      <c r="D4" s="14" t="str">
        <f>HYPERLINK("http://www.kabupro.jp/mark/20130710/S000DZSA.htm","四半期報告書")</f>
        <v>四半期報告書</v>
      </c>
      <c r="E4" s="14" t="str">
        <f>HYPERLINK("http://www.kabupro.jp/mark/20140114/S1000VTP.htm","四半期報告書")</f>
        <v>四半期報告書</v>
      </c>
      <c r="F4" s="14" t="str">
        <f>HYPERLINK("http://www.kabupro.jp/mark/20130110/S000CLSV.htm","四半期報告書")</f>
        <v>四半期報告書</v>
      </c>
      <c r="G4" s="14" t="str">
        <f>HYPERLINK("http://www.kabupro.jp/mark/20121011/S000C1IQ.htm","四半期報告書")</f>
        <v>四半期報告書</v>
      </c>
      <c r="H4" s="14" t="str">
        <f>HYPERLINK("http://www.kabupro.jp/mark/20120711/S000BEXC.htm","四半期報告書")</f>
        <v>四半期報告書</v>
      </c>
      <c r="I4" s="14" t="str">
        <f>HYPERLINK("http://www.kabupro.jp/mark/20130524/S000DG9F.htm","有価証券報告書")</f>
        <v>有価証券報告書</v>
      </c>
      <c r="J4" s="14" t="str">
        <f>HYPERLINK("http://www.kabupro.jp/mark/20120112/S000A1SU.htm","四半期報告書")</f>
        <v>四半期報告書</v>
      </c>
      <c r="K4" s="14" t="str">
        <f>HYPERLINK("http://www.kabupro.jp/mark/20111012/S0009HHK.htm","四半期報告書")</f>
        <v>四半期報告書</v>
      </c>
      <c r="L4" s="14" t="str">
        <f>HYPERLINK("http://www.kabupro.jp/mark/20110712/S0008VY5.htm","四半期報告書")</f>
        <v>四半期報告書</v>
      </c>
      <c r="M4" s="14" t="str">
        <f>HYPERLINK("http://www.kabupro.jp/mark/20120525/S000AWWH.htm","有価証券報告書")</f>
        <v>有価証券報告書</v>
      </c>
      <c r="N4" s="14" t="str">
        <f>HYPERLINK("http://www.kabupro.jp/mark/20110113/S0007JBY.htm","四半期報告書")</f>
        <v>四半期報告書</v>
      </c>
      <c r="O4" s="14" t="str">
        <f>HYPERLINK("http://www.kabupro.jp/mark/20101013/S0006XK1.htm","四半期報告書")</f>
        <v>四半期報告書</v>
      </c>
      <c r="P4" s="14" t="str">
        <f>HYPERLINK("http://www.kabupro.jp/mark/20100712/S0006C4S.htm","四半期報告書")</f>
        <v>四半期報告書</v>
      </c>
      <c r="Q4" s="14" t="str">
        <f>HYPERLINK("http://www.kabupro.jp/mark/20110527/S0008D8T.htm","有価証券報告書")</f>
        <v>有価証券報告書</v>
      </c>
      <c r="R4" s="14" t="str">
        <f>HYPERLINK("http://www.kabupro.jp/mark/20100113/S0004XJ2.htm","四半期報告書")</f>
        <v>四半期報告書</v>
      </c>
      <c r="S4" s="14" t="str">
        <f>HYPERLINK("http://www.kabupro.jp/mark/20091013/S0004C1N.htm","四半期報告書")</f>
        <v>四半期報告書</v>
      </c>
      <c r="T4" s="14" t="str">
        <f>HYPERLINK("http://www.kabupro.jp/mark/20090713/S0003O0Q.htm","四半期報告書")</f>
        <v>四半期報告書</v>
      </c>
      <c r="U4" s="14" t="str">
        <f>HYPERLINK("http://www.kabupro.jp/mark/20100524/S0005RBS.htm","有価証券報告書")</f>
        <v>有価証券報告書</v>
      </c>
    </row>
    <row r="5" spans="1:21" ht="12" thickBot="1">
      <c r="A5" s="10" t="s">
        <v>6</v>
      </c>
      <c r="B5" s="1" t="s">
        <v>12</v>
      </c>
      <c r="C5" s="1" t="s">
        <v>15</v>
      </c>
      <c r="D5" s="1" t="s">
        <v>17</v>
      </c>
      <c r="E5" s="1" t="s">
        <v>12</v>
      </c>
      <c r="F5" s="1" t="s">
        <v>21</v>
      </c>
      <c r="G5" s="1" t="s">
        <v>23</v>
      </c>
      <c r="H5" s="1" t="s">
        <v>25</v>
      </c>
      <c r="I5" s="1" t="s">
        <v>27</v>
      </c>
      <c r="J5" s="1" t="s">
        <v>29</v>
      </c>
      <c r="K5" s="1" t="s">
        <v>31</v>
      </c>
      <c r="L5" s="1" t="s">
        <v>33</v>
      </c>
      <c r="M5" s="1" t="s">
        <v>35</v>
      </c>
      <c r="N5" s="1" t="s">
        <v>37</v>
      </c>
      <c r="O5" s="1" t="s">
        <v>39</v>
      </c>
      <c r="P5" s="1" t="s">
        <v>41</v>
      </c>
      <c r="Q5" s="1" t="s">
        <v>43</v>
      </c>
      <c r="R5" s="1" t="s">
        <v>45</v>
      </c>
      <c r="S5" s="1" t="s">
        <v>47</v>
      </c>
      <c r="T5" s="1" t="s">
        <v>49</v>
      </c>
      <c r="U5" s="1" t="s">
        <v>51</v>
      </c>
    </row>
    <row r="6" spans="1:21" ht="12.75" thickBot="1" thickTop="1">
      <c r="A6" s="9" t="s">
        <v>7</v>
      </c>
      <c r="B6" s="17" t="s">
        <v>103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8</v>
      </c>
      <c r="B7" s="13" t="s">
        <v>13</v>
      </c>
      <c r="C7" s="13" t="s">
        <v>13</v>
      </c>
      <c r="D7" s="13" t="s">
        <v>13</v>
      </c>
      <c r="E7" s="15" t="s">
        <v>19</v>
      </c>
      <c r="F7" s="13" t="s">
        <v>13</v>
      </c>
      <c r="G7" s="13" t="s">
        <v>13</v>
      </c>
      <c r="H7" s="13" t="s">
        <v>13</v>
      </c>
      <c r="I7" s="15" t="s">
        <v>19</v>
      </c>
      <c r="J7" s="13" t="s">
        <v>13</v>
      </c>
      <c r="K7" s="13" t="s">
        <v>13</v>
      </c>
      <c r="L7" s="13" t="s">
        <v>13</v>
      </c>
      <c r="M7" s="15" t="s">
        <v>19</v>
      </c>
      <c r="N7" s="13" t="s">
        <v>13</v>
      </c>
      <c r="O7" s="13" t="s">
        <v>13</v>
      </c>
      <c r="P7" s="13" t="s">
        <v>13</v>
      </c>
      <c r="Q7" s="15" t="s">
        <v>19</v>
      </c>
      <c r="R7" s="13" t="s">
        <v>13</v>
      </c>
      <c r="S7" s="13" t="s">
        <v>13</v>
      </c>
      <c r="T7" s="13" t="s">
        <v>13</v>
      </c>
      <c r="U7" s="15" t="s">
        <v>19</v>
      </c>
    </row>
    <row r="8" spans="1:21" ht="11.25">
      <c r="A8" s="12" t="s">
        <v>9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</row>
    <row r="9" spans="1:21" ht="11.25">
      <c r="A9" s="12" t="s">
        <v>10</v>
      </c>
      <c r="B9" s="1" t="s">
        <v>14</v>
      </c>
      <c r="C9" s="1" t="s">
        <v>16</v>
      </c>
      <c r="D9" s="1" t="s">
        <v>18</v>
      </c>
      <c r="E9" s="16" t="s">
        <v>20</v>
      </c>
      <c r="F9" s="1" t="s">
        <v>22</v>
      </c>
      <c r="G9" s="1" t="s">
        <v>24</v>
      </c>
      <c r="H9" s="1" t="s">
        <v>26</v>
      </c>
      <c r="I9" s="16" t="s">
        <v>28</v>
      </c>
      <c r="J9" s="1" t="s">
        <v>30</v>
      </c>
      <c r="K9" s="1" t="s">
        <v>32</v>
      </c>
      <c r="L9" s="1" t="s">
        <v>34</v>
      </c>
      <c r="M9" s="16" t="s">
        <v>36</v>
      </c>
      <c r="N9" s="1" t="s">
        <v>38</v>
      </c>
      <c r="O9" s="1" t="s">
        <v>40</v>
      </c>
      <c r="P9" s="1" t="s">
        <v>42</v>
      </c>
      <c r="Q9" s="16" t="s">
        <v>44</v>
      </c>
      <c r="R9" s="1" t="s">
        <v>46</v>
      </c>
      <c r="S9" s="1" t="s">
        <v>48</v>
      </c>
      <c r="T9" s="1" t="s">
        <v>50</v>
      </c>
      <c r="U9" s="16" t="s">
        <v>52</v>
      </c>
    </row>
    <row r="10" spans="1:21" ht="12" thickBot="1">
      <c r="A10" s="12" t="s">
        <v>11</v>
      </c>
      <c r="B10" s="1" t="s">
        <v>54</v>
      </c>
      <c r="C10" s="1" t="s">
        <v>54</v>
      </c>
      <c r="D10" s="1" t="s">
        <v>54</v>
      </c>
      <c r="E10" s="16" t="s">
        <v>54</v>
      </c>
      <c r="F10" s="1" t="s">
        <v>54</v>
      </c>
      <c r="G10" s="1" t="s">
        <v>54</v>
      </c>
      <c r="H10" s="1" t="s">
        <v>54</v>
      </c>
      <c r="I10" s="16" t="s">
        <v>54</v>
      </c>
      <c r="J10" s="1" t="s">
        <v>54</v>
      </c>
      <c r="K10" s="1" t="s">
        <v>54</v>
      </c>
      <c r="L10" s="1" t="s">
        <v>54</v>
      </c>
      <c r="M10" s="16" t="s">
        <v>54</v>
      </c>
      <c r="N10" s="1" t="s">
        <v>54</v>
      </c>
      <c r="O10" s="1" t="s">
        <v>54</v>
      </c>
      <c r="P10" s="1" t="s">
        <v>54</v>
      </c>
      <c r="Q10" s="16" t="s">
        <v>54</v>
      </c>
      <c r="R10" s="1" t="s">
        <v>54</v>
      </c>
      <c r="S10" s="1" t="s">
        <v>54</v>
      </c>
      <c r="T10" s="1" t="s">
        <v>54</v>
      </c>
      <c r="U10" s="16" t="s">
        <v>54</v>
      </c>
    </row>
    <row r="11" spans="1:21" ht="12" thickTop="1">
      <c r="A11" s="8" t="s">
        <v>53</v>
      </c>
      <c r="B11" s="20">
        <v>2610300</v>
      </c>
      <c r="C11" s="20">
        <v>2608811</v>
      </c>
      <c r="D11" s="20">
        <v>2338605</v>
      </c>
      <c r="E11" s="21">
        <v>2434732</v>
      </c>
      <c r="F11" s="20">
        <v>2270942</v>
      </c>
      <c r="G11" s="20">
        <v>2192548</v>
      </c>
      <c r="H11" s="20">
        <v>1753002</v>
      </c>
      <c r="I11" s="21">
        <v>1529975</v>
      </c>
      <c r="J11" s="20">
        <v>1474126</v>
      </c>
      <c r="K11" s="20">
        <v>1538200</v>
      </c>
      <c r="L11" s="20">
        <v>1535565</v>
      </c>
      <c r="M11" s="21">
        <v>1614810</v>
      </c>
      <c r="N11" s="20">
        <v>1505908</v>
      </c>
      <c r="O11" s="20">
        <v>1511653</v>
      </c>
      <c r="P11" s="20">
        <v>1440407</v>
      </c>
      <c r="Q11" s="21">
        <v>1409039</v>
      </c>
      <c r="R11" s="20">
        <v>1602867</v>
      </c>
      <c r="S11" s="20">
        <v>1617704</v>
      </c>
      <c r="T11" s="20">
        <v>1539087</v>
      </c>
      <c r="U11" s="21">
        <v>1460994</v>
      </c>
    </row>
    <row r="12" spans="1:21" ht="11.25">
      <c r="A12" s="2" t="s">
        <v>55</v>
      </c>
      <c r="B12" s="22">
        <v>1916236</v>
      </c>
      <c r="C12" s="22">
        <v>1686691</v>
      </c>
      <c r="D12" s="22">
        <v>2108537</v>
      </c>
      <c r="E12" s="23">
        <v>2081318</v>
      </c>
      <c r="F12" s="22">
        <v>1981463</v>
      </c>
      <c r="G12" s="22">
        <v>1755933</v>
      </c>
      <c r="H12" s="22">
        <v>2279364</v>
      </c>
      <c r="I12" s="23">
        <v>2014797</v>
      </c>
      <c r="J12" s="22">
        <v>1803607</v>
      </c>
      <c r="K12" s="22">
        <v>1557450</v>
      </c>
      <c r="L12" s="22">
        <v>2056585</v>
      </c>
      <c r="M12" s="23">
        <v>1843978</v>
      </c>
      <c r="N12" s="22">
        <v>1715344</v>
      </c>
      <c r="O12" s="22">
        <v>1508776</v>
      </c>
      <c r="P12" s="22">
        <v>2153425</v>
      </c>
      <c r="Q12" s="23">
        <v>1958419</v>
      </c>
      <c r="R12" s="22">
        <v>1876584</v>
      </c>
      <c r="S12" s="22">
        <v>1761951</v>
      </c>
      <c r="T12" s="22">
        <v>2525363</v>
      </c>
      <c r="U12" s="23">
        <v>2366062</v>
      </c>
    </row>
    <row r="13" spans="1:21" ht="11.25">
      <c r="A13" s="2" t="s">
        <v>56</v>
      </c>
      <c r="B13" s="22">
        <v>1873263</v>
      </c>
      <c r="C13" s="22">
        <v>1813643</v>
      </c>
      <c r="D13" s="22">
        <v>1469940</v>
      </c>
      <c r="E13" s="23">
        <v>1885805</v>
      </c>
      <c r="F13" s="22">
        <v>1789692</v>
      </c>
      <c r="G13" s="22">
        <v>1729293</v>
      </c>
      <c r="H13" s="22">
        <v>1487540</v>
      </c>
      <c r="I13" s="23">
        <v>1956471</v>
      </c>
      <c r="J13" s="22">
        <v>1707959</v>
      </c>
      <c r="K13" s="22">
        <v>1596425</v>
      </c>
      <c r="L13" s="22">
        <v>1271949</v>
      </c>
      <c r="M13" s="23">
        <v>1844059</v>
      </c>
      <c r="N13" s="22">
        <v>1510433</v>
      </c>
      <c r="O13" s="22">
        <v>1472936</v>
      </c>
      <c r="P13" s="22">
        <v>1258822</v>
      </c>
      <c r="Q13" s="23">
        <v>1969656</v>
      </c>
      <c r="R13" s="22">
        <v>1734818</v>
      </c>
      <c r="S13" s="22">
        <v>1587209</v>
      </c>
      <c r="T13" s="22">
        <v>1309426</v>
      </c>
      <c r="U13" s="23">
        <v>2059809</v>
      </c>
    </row>
    <row r="14" spans="1:21" ht="11.25">
      <c r="A14" s="2" t="s">
        <v>57</v>
      </c>
      <c r="B14" s="22">
        <v>5685</v>
      </c>
      <c r="C14" s="22">
        <v>8720</v>
      </c>
      <c r="D14" s="22">
        <v>5007</v>
      </c>
      <c r="E14" s="23">
        <v>9755</v>
      </c>
      <c r="F14" s="22">
        <v>3035</v>
      </c>
      <c r="G14" s="22">
        <v>2748</v>
      </c>
      <c r="H14" s="22">
        <v>5901</v>
      </c>
      <c r="I14" s="23">
        <v>6631</v>
      </c>
      <c r="J14" s="22">
        <v>7936</v>
      </c>
      <c r="K14" s="22">
        <v>5888</v>
      </c>
      <c r="L14" s="22">
        <v>6642</v>
      </c>
      <c r="M14" s="23">
        <v>3503</v>
      </c>
      <c r="N14" s="22">
        <v>7925</v>
      </c>
      <c r="O14" s="22">
        <v>3846</v>
      </c>
      <c r="P14" s="22">
        <v>6923</v>
      </c>
      <c r="Q14" s="23">
        <v>3513</v>
      </c>
      <c r="R14" s="22">
        <v>29625</v>
      </c>
      <c r="S14" s="22">
        <v>4041</v>
      </c>
      <c r="T14" s="22">
        <v>4655</v>
      </c>
      <c r="U14" s="23">
        <v>10112</v>
      </c>
    </row>
    <row r="15" spans="1:21" ht="11.25">
      <c r="A15" s="2" t="s">
        <v>58</v>
      </c>
      <c r="B15" s="22">
        <v>633491</v>
      </c>
      <c r="C15" s="22">
        <v>618203</v>
      </c>
      <c r="D15" s="22">
        <v>641315</v>
      </c>
      <c r="E15" s="23">
        <v>626468</v>
      </c>
      <c r="F15" s="22">
        <v>584420</v>
      </c>
      <c r="G15" s="22">
        <v>539065</v>
      </c>
      <c r="H15" s="22">
        <v>598825</v>
      </c>
      <c r="I15" s="23">
        <v>607490</v>
      </c>
      <c r="J15" s="22">
        <v>612736</v>
      </c>
      <c r="K15" s="22">
        <v>581745</v>
      </c>
      <c r="L15" s="22">
        <v>690465</v>
      </c>
      <c r="M15" s="23">
        <v>588914</v>
      </c>
      <c r="N15" s="22">
        <v>595526</v>
      </c>
      <c r="O15" s="22">
        <v>579611</v>
      </c>
      <c r="P15" s="22">
        <v>676684</v>
      </c>
      <c r="Q15" s="23">
        <v>580547</v>
      </c>
      <c r="R15" s="22">
        <v>623357</v>
      </c>
      <c r="S15" s="22">
        <v>598102</v>
      </c>
      <c r="T15" s="22">
        <v>773478</v>
      </c>
      <c r="U15" s="23">
        <v>829275</v>
      </c>
    </row>
    <row r="16" spans="1:21" ht="11.25">
      <c r="A16" s="2" t="s">
        <v>59</v>
      </c>
      <c r="B16" s="22">
        <v>357543</v>
      </c>
      <c r="C16" s="22">
        <v>331803</v>
      </c>
      <c r="D16" s="22">
        <v>362330</v>
      </c>
      <c r="E16" s="23">
        <v>327699</v>
      </c>
      <c r="F16" s="22">
        <v>355201</v>
      </c>
      <c r="G16" s="22">
        <v>303123</v>
      </c>
      <c r="H16" s="22">
        <v>317446</v>
      </c>
      <c r="I16" s="23">
        <v>301606</v>
      </c>
      <c r="J16" s="22">
        <v>326643</v>
      </c>
      <c r="K16" s="22">
        <v>302259</v>
      </c>
      <c r="L16" s="22">
        <v>395911</v>
      </c>
      <c r="M16" s="23">
        <v>310397</v>
      </c>
      <c r="N16" s="22">
        <v>342409</v>
      </c>
      <c r="O16" s="22">
        <v>278917</v>
      </c>
      <c r="P16" s="22">
        <v>330256</v>
      </c>
      <c r="Q16" s="23">
        <v>290713</v>
      </c>
      <c r="R16" s="22">
        <v>307773</v>
      </c>
      <c r="S16" s="22">
        <v>246056</v>
      </c>
      <c r="T16" s="22">
        <v>289652</v>
      </c>
      <c r="U16" s="23">
        <v>326804</v>
      </c>
    </row>
    <row r="17" spans="1:21" ht="11.25">
      <c r="A17" s="2" t="s">
        <v>60</v>
      </c>
      <c r="B17" s="22">
        <v>216438</v>
      </c>
      <c r="C17" s="22">
        <v>195265</v>
      </c>
      <c r="D17" s="22">
        <v>211122</v>
      </c>
      <c r="E17" s="23">
        <v>203126</v>
      </c>
      <c r="F17" s="22">
        <v>197110</v>
      </c>
      <c r="G17" s="22">
        <v>179019</v>
      </c>
      <c r="H17" s="22">
        <v>180737</v>
      </c>
      <c r="I17" s="23">
        <v>164010</v>
      </c>
      <c r="J17" s="22">
        <v>170475</v>
      </c>
      <c r="K17" s="22">
        <v>161157</v>
      </c>
      <c r="L17" s="22">
        <v>184580</v>
      </c>
      <c r="M17" s="23">
        <v>156167</v>
      </c>
      <c r="N17" s="22">
        <v>167111</v>
      </c>
      <c r="O17" s="22">
        <v>151689</v>
      </c>
      <c r="P17" s="22">
        <v>191036</v>
      </c>
      <c r="Q17" s="23">
        <v>158716</v>
      </c>
      <c r="R17" s="22">
        <v>145230</v>
      </c>
      <c r="S17" s="22">
        <v>140894</v>
      </c>
      <c r="T17" s="22">
        <v>140954</v>
      </c>
      <c r="U17" s="23">
        <v>189328</v>
      </c>
    </row>
    <row r="18" spans="1:21" ht="11.25">
      <c r="A18" s="2" t="s">
        <v>61</v>
      </c>
      <c r="B18" s="22">
        <v>26196</v>
      </c>
      <c r="C18" s="22">
        <v>30449</v>
      </c>
      <c r="D18" s="22">
        <v>36683</v>
      </c>
      <c r="E18" s="23">
        <v>26293</v>
      </c>
      <c r="F18" s="22">
        <v>32152</v>
      </c>
      <c r="G18" s="22">
        <v>36119</v>
      </c>
      <c r="H18" s="22">
        <v>38887</v>
      </c>
      <c r="I18" s="23">
        <v>24757</v>
      </c>
      <c r="J18" s="22">
        <v>28919</v>
      </c>
      <c r="K18" s="22">
        <v>36151</v>
      </c>
      <c r="L18" s="22">
        <v>41755</v>
      </c>
      <c r="M18" s="23">
        <v>22163</v>
      </c>
      <c r="N18" s="22">
        <v>25888</v>
      </c>
      <c r="O18" s="22">
        <v>21309</v>
      </c>
      <c r="P18" s="22">
        <v>31102</v>
      </c>
      <c r="Q18" s="23">
        <v>22186</v>
      </c>
      <c r="R18" s="22">
        <v>29486</v>
      </c>
      <c r="S18" s="22">
        <v>20795</v>
      </c>
      <c r="T18" s="22">
        <v>31114</v>
      </c>
      <c r="U18" s="23">
        <v>24908</v>
      </c>
    </row>
    <row r="19" spans="1:21" ht="11.25">
      <c r="A19" s="2" t="s">
        <v>62</v>
      </c>
      <c r="B19" s="22">
        <v>150010</v>
      </c>
      <c r="C19" s="22">
        <v>93986</v>
      </c>
      <c r="D19" s="22">
        <v>122802</v>
      </c>
      <c r="E19" s="23">
        <v>126613</v>
      </c>
      <c r="F19" s="22">
        <v>156023</v>
      </c>
      <c r="G19" s="22">
        <v>94121</v>
      </c>
      <c r="H19" s="22">
        <v>128473</v>
      </c>
      <c r="I19" s="23">
        <v>117878</v>
      </c>
      <c r="J19" s="22">
        <v>136266</v>
      </c>
      <c r="K19" s="22">
        <v>81547</v>
      </c>
      <c r="L19" s="22">
        <v>124536</v>
      </c>
      <c r="M19" s="23">
        <v>104612</v>
      </c>
      <c r="N19" s="22">
        <v>134235</v>
      </c>
      <c r="O19" s="22">
        <v>83478</v>
      </c>
      <c r="P19" s="22">
        <v>126815</v>
      </c>
      <c r="Q19" s="23">
        <v>101793</v>
      </c>
      <c r="R19" s="22">
        <v>125696</v>
      </c>
      <c r="S19" s="22">
        <v>81640</v>
      </c>
      <c r="T19" s="22">
        <v>132323</v>
      </c>
      <c r="U19" s="23">
        <v>82822</v>
      </c>
    </row>
    <row r="20" spans="1:21" ht="11.25">
      <c r="A20" s="2" t="s">
        <v>63</v>
      </c>
      <c r="B20" s="22">
        <v>27035</v>
      </c>
      <c r="C20" s="22">
        <v>30790</v>
      </c>
      <c r="D20" s="22">
        <v>68079</v>
      </c>
      <c r="E20" s="23">
        <v>11709</v>
      </c>
      <c r="F20" s="22">
        <v>24940</v>
      </c>
      <c r="G20" s="22">
        <v>30553</v>
      </c>
      <c r="H20" s="22">
        <v>54802</v>
      </c>
      <c r="I20" s="23">
        <v>6590</v>
      </c>
      <c r="J20" s="22">
        <v>33973</v>
      </c>
      <c r="K20" s="22">
        <v>43722</v>
      </c>
      <c r="L20" s="22">
        <v>62203</v>
      </c>
      <c r="M20" s="23">
        <v>1359</v>
      </c>
      <c r="N20" s="22">
        <v>35026</v>
      </c>
      <c r="O20" s="22">
        <v>48046</v>
      </c>
      <c r="P20" s="22">
        <v>68670</v>
      </c>
      <c r="Q20" s="23">
        <v>3529</v>
      </c>
      <c r="R20" s="22">
        <v>28391</v>
      </c>
      <c r="S20" s="22">
        <v>46005</v>
      </c>
      <c r="T20" s="22">
        <v>84455</v>
      </c>
      <c r="U20" s="23">
        <v>8650</v>
      </c>
    </row>
    <row r="21" spans="1:21" ht="11.25">
      <c r="A21" s="2" t="s">
        <v>64</v>
      </c>
      <c r="B21" s="22">
        <v>-1137</v>
      </c>
      <c r="C21" s="22">
        <v>-1050</v>
      </c>
      <c r="D21" s="22">
        <v>-1074</v>
      </c>
      <c r="E21" s="23">
        <v>-1190</v>
      </c>
      <c r="F21" s="22">
        <v>-1131</v>
      </c>
      <c r="G21" s="22">
        <v>-1046</v>
      </c>
      <c r="H21" s="22">
        <v>-1130</v>
      </c>
      <c r="I21" s="23">
        <v>-5602</v>
      </c>
      <c r="J21" s="22">
        <v>-1405</v>
      </c>
      <c r="K21" s="22">
        <v>-1262</v>
      </c>
      <c r="L21" s="22">
        <v>-1333</v>
      </c>
      <c r="M21" s="23">
        <v>-742</v>
      </c>
      <c r="N21" s="22">
        <v>-645</v>
      </c>
      <c r="O21" s="22">
        <v>-597</v>
      </c>
      <c r="P21" s="22">
        <v>-684</v>
      </c>
      <c r="Q21" s="23">
        <v>-1966</v>
      </c>
      <c r="R21" s="22">
        <v>-1823</v>
      </c>
      <c r="S21" s="22">
        <v>-1678</v>
      </c>
      <c r="T21" s="22">
        <v>-1919</v>
      </c>
      <c r="U21" s="23">
        <v>-33858</v>
      </c>
    </row>
    <row r="22" spans="1:21" ht="11.25">
      <c r="A22" s="2" t="s">
        <v>65</v>
      </c>
      <c r="B22" s="22">
        <v>7815064</v>
      </c>
      <c r="C22" s="22">
        <v>7417315</v>
      </c>
      <c r="D22" s="22">
        <v>7363351</v>
      </c>
      <c r="E22" s="23">
        <v>7732333</v>
      </c>
      <c r="F22" s="22">
        <v>7393851</v>
      </c>
      <c r="G22" s="22">
        <v>6861481</v>
      </c>
      <c r="H22" s="22">
        <v>6843851</v>
      </c>
      <c r="I22" s="23">
        <v>6764048</v>
      </c>
      <c r="J22" s="22">
        <v>6301240</v>
      </c>
      <c r="K22" s="22">
        <v>5903287</v>
      </c>
      <c r="L22" s="22">
        <v>6368864</v>
      </c>
      <c r="M22" s="23">
        <v>6523522</v>
      </c>
      <c r="N22" s="22">
        <v>6039165</v>
      </c>
      <c r="O22" s="22">
        <v>5659666</v>
      </c>
      <c r="P22" s="22">
        <v>6283462</v>
      </c>
      <c r="Q22" s="23">
        <v>6505383</v>
      </c>
      <c r="R22" s="22">
        <v>6502009</v>
      </c>
      <c r="S22" s="22">
        <v>6102723</v>
      </c>
      <c r="T22" s="22">
        <v>6828593</v>
      </c>
      <c r="U22" s="23">
        <v>7389275</v>
      </c>
    </row>
    <row r="23" spans="1:21" ht="11.25">
      <c r="A23" s="3" t="s">
        <v>66</v>
      </c>
      <c r="B23" s="22">
        <v>2153463</v>
      </c>
      <c r="C23" s="22">
        <v>2178711</v>
      </c>
      <c r="D23" s="22">
        <v>2202518</v>
      </c>
      <c r="E23" s="23">
        <v>2224478</v>
      </c>
      <c r="F23" s="22">
        <v>2269541</v>
      </c>
      <c r="G23" s="22">
        <v>2310253</v>
      </c>
      <c r="H23" s="22">
        <v>2336707</v>
      </c>
      <c r="I23" s="23">
        <v>2379462</v>
      </c>
      <c r="J23" s="22">
        <v>2415353</v>
      </c>
      <c r="K23" s="22">
        <v>2353544</v>
      </c>
      <c r="L23" s="22">
        <v>2370083</v>
      </c>
      <c r="M23" s="23">
        <v>2391936</v>
      </c>
      <c r="N23" s="22">
        <v>2427168</v>
      </c>
      <c r="O23" s="22">
        <v>2434911</v>
      </c>
      <c r="P23" s="22">
        <v>2469319</v>
      </c>
      <c r="Q23" s="23">
        <v>2499807</v>
      </c>
      <c r="R23" s="22">
        <v>2538533</v>
      </c>
      <c r="S23" s="22">
        <v>2576075</v>
      </c>
      <c r="T23" s="22">
        <v>2614795</v>
      </c>
      <c r="U23" s="23">
        <v>2567582</v>
      </c>
    </row>
    <row r="24" spans="1:21" ht="11.25">
      <c r="A24" s="3" t="s">
        <v>67</v>
      </c>
      <c r="B24" s="22">
        <v>202249</v>
      </c>
      <c r="C24" s="22">
        <v>184204</v>
      </c>
      <c r="D24" s="22">
        <v>187330</v>
      </c>
      <c r="E24" s="23">
        <v>181633</v>
      </c>
      <c r="F24" s="22">
        <v>186247</v>
      </c>
      <c r="G24" s="22">
        <v>198290</v>
      </c>
      <c r="H24" s="22">
        <v>207953</v>
      </c>
      <c r="I24" s="23">
        <v>224366</v>
      </c>
      <c r="J24" s="22">
        <v>244863</v>
      </c>
      <c r="K24" s="22">
        <v>262553</v>
      </c>
      <c r="L24" s="22">
        <v>283871</v>
      </c>
      <c r="M24" s="23">
        <v>298047</v>
      </c>
      <c r="N24" s="22">
        <v>276314</v>
      </c>
      <c r="O24" s="22">
        <v>296351</v>
      </c>
      <c r="P24" s="22">
        <v>316546</v>
      </c>
      <c r="Q24" s="23">
        <v>293887</v>
      </c>
      <c r="R24" s="22">
        <v>318009</v>
      </c>
      <c r="S24" s="22">
        <v>315893</v>
      </c>
      <c r="T24" s="22">
        <v>331016</v>
      </c>
      <c r="U24" s="23">
        <v>347355</v>
      </c>
    </row>
    <row r="25" spans="1:21" ht="11.25">
      <c r="A25" s="3" t="s">
        <v>68</v>
      </c>
      <c r="B25" s="22">
        <v>2046400</v>
      </c>
      <c r="C25" s="22">
        <v>2046400</v>
      </c>
      <c r="D25" s="22">
        <v>2046400</v>
      </c>
      <c r="E25" s="23">
        <v>2046400</v>
      </c>
      <c r="F25" s="22">
        <v>2080553</v>
      </c>
      <c r="G25" s="22">
        <v>2080553</v>
      </c>
      <c r="H25" s="22">
        <v>2084667</v>
      </c>
      <c r="I25" s="23">
        <v>2184844</v>
      </c>
      <c r="J25" s="22">
        <v>2187734</v>
      </c>
      <c r="K25" s="22">
        <v>2187734</v>
      </c>
      <c r="L25" s="22">
        <v>2187734</v>
      </c>
      <c r="M25" s="23">
        <v>2187454</v>
      </c>
      <c r="N25" s="22">
        <v>2187454</v>
      </c>
      <c r="O25" s="22">
        <v>2206887</v>
      </c>
      <c r="P25" s="22">
        <v>2248027</v>
      </c>
      <c r="Q25" s="23">
        <v>2248027</v>
      </c>
      <c r="R25" s="22">
        <v>2248134</v>
      </c>
      <c r="S25" s="22">
        <v>2248134</v>
      </c>
      <c r="T25" s="22">
        <v>2254893</v>
      </c>
      <c r="U25" s="23">
        <v>2254893</v>
      </c>
    </row>
    <row r="26" spans="1:21" ht="11.25">
      <c r="A26" s="3" t="s">
        <v>69</v>
      </c>
      <c r="B26" s="22">
        <v>183452</v>
      </c>
      <c r="C26" s="22">
        <v>129688</v>
      </c>
      <c r="D26" s="22">
        <v>124305</v>
      </c>
      <c r="E26" s="23">
        <v>106671</v>
      </c>
      <c r="F26" s="22">
        <v>117433</v>
      </c>
      <c r="G26" s="22">
        <v>128169</v>
      </c>
      <c r="H26" s="22">
        <v>122176</v>
      </c>
      <c r="I26" s="23"/>
      <c r="J26" s="22">
        <v>129306</v>
      </c>
      <c r="K26" s="22">
        <v>164785</v>
      </c>
      <c r="L26" s="22">
        <v>145130</v>
      </c>
      <c r="M26" s="23"/>
      <c r="N26" s="22">
        <v>155036</v>
      </c>
      <c r="O26" s="22">
        <v>173081</v>
      </c>
      <c r="P26" s="22">
        <v>178768</v>
      </c>
      <c r="Q26" s="23"/>
      <c r="R26" s="22"/>
      <c r="S26" s="22"/>
      <c r="T26" s="22"/>
      <c r="U26" s="23"/>
    </row>
    <row r="27" spans="1:21" ht="11.25">
      <c r="A27" s="3" t="s">
        <v>70</v>
      </c>
      <c r="B27" s="22">
        <v>4585567</v>
      </c>
      <c r="C27" s="22">
        <v>4539005</v>
      </c>
      <c r="D27" s="22">
        <v>4560554</v>
      </c>
      <c r="E27" s="23">
        <v>4559184</v>
      </c>
      <c r="F27" s="22">
        <v>4653776</v>
      </c>
      <c r="G27" s="22">
        <v>4717267</v>
      </c>
      <c r="H27" s="22">
        <v>4751504</v>
      </c>
      <c r="I27" s="23">
        <v>4912415</v>
      </c>
      <c r="J27" s="22">
        <v>4977257</v>
      </c>
      <c r="K27" s="22">
        <v>4968617</v>
      </c>
      <c r="L27" s="22">
        <v>4986819</v>
      </c>
      <c r="M27" s="23">
        <v>5045861</v>
      </c>
      <c r="N27" s="22">
        <v>5045974</v>
      </c>
      <c r="O27" s="22">
        <v>5111232</v>
      </c>
      <c r="P27" s="22">
        <v>5212661</v>
      </c>
      <c r="Q27" s="23">
        <v>5230988</v>
      </c>
      <c r="R27" s="22">
        <v>5314285</v>
      </c>
      <c r="S27" s="22">
        <v>5333891</v>
      </c>
      <c r="T27" s="22">
        <v>5405860</v>
      </c>
      <c r="U27" s="23">
        <v>5436843</v>
      </c>
    </row>
    <row r="28" spans="1:21" ht="11.25">
      <c r="A28" s="2" t="s">
        <v>71</v>
      </c>
      <c r="B28" s="22">
        <v>96480</v>
      </c>
      <c r="C28" s="22">
        <v>91021</v>
      </c>
      <c r="D28" s="22">
        <v>88658</v>
      </c>
      <c r="E28" s="23">
        <v>85994</v>
      </c>
      <c r="F28" s="22">
        <v>85505</v>
      </c>
      <c r="G28" s="22">
        <v>66776</v>
      </c>
      <c r="H28" s="22">
        <v>68028</v>
      </c>
      <c r="I28" s="23">
        <v>58725</v>
      </c>
      <c r="J28" s="22">
        <v>42345</v>
      </c>
      <c r="K28" s="22">
        <v>39845</v>
      </c>
      <c r="L28" s="22">
        <v>41260</v>
      </c>
      <c r="M28" s="23">
        <v>43976</v>
      </c>
      <c r="N28" s="22">
        <v>44255</v>
      </c>
      <c r="O28" s="22">
        <v>46984</v>
      </c>
      <c r="P28" s="22">
        <v>49766</v>
      </c>
      <c r="Q28" s="23">
        <v>47219</v>
      </c>
      <c r="R28" s="22">
        <v>49254</v>
      </c>
      <c r="S28" s="22">
        <v>45048</v>
      </c>
      <c r="T28" s="22">
        <v>45713</v>
      </c>
      <c r="U28" s="23">
        <v>38780</v>
      </c>
    </row>
    <row r="29" spans="1:21" ht="11.25">
      <c r="A29" s="3" t="s">
        <v>72</v>
      </c>
      <c r="B29" s="22">
        <v>465390</v>
      </c>
      <c r="C29" s="22">
        <v>412184</v>
      </c>
      <c r="D29" s="22">
        <v>429241</v>
      </c>
      <c r="E29" s="23">
        <v>402284</v>
      </c>
      <c r="F29" s="22">
        <v>318544</v>
      </c>
      <c r="G29" s="22">
        <v>312307</v>
      </c>
      <c r="H29" s="22">
        <v>298461</v>
      </c>
      <c r="I29" s="23">
        <v>310903</v>
      </c>
      <c r="J29" s="22">
        <v>261801</v>
      </c>
      <c r="K29" s="22">
        <v>280909</v>
      </c>
      <c r="L29" s="22">
        <v>281499</v>
      </c>
      <c r="M29" s="23">
        <v>278919</v>
      </c>
      <c r="N29" s="22">
        <v>259483</v>
      </c>
      <c r="O29" s="22">
        <v>267873</v>
      </c>
      <c r="P29" s="22">
        <v>299953</v>
      </c>
      <c r="Q29" s="23">
        <v>292321</v>
      </c>
      <c r="R29" s="22">
        <v>278769</v>
      </c>
      <c r="S29" s="22">
        <v>330007</v>
      </c>
      <c r="T29" s="22">
        <v>318592</v>
      </c>
      <c r="U29" s="23">
        <v>298944</v>
      </c>
    </row>
    <row r="30" spans="1:21" ht="11.25">
      <c r="A30" s="3" t="s">
        <v>73</v>
      </c>
      <c r="B30" s="22">
        <v>20000</v>
      </c>
      <c r="C30" s="22">
        <v>20000</v>
      </c>
      <c r="D30" s="22">
        <v>20000</v>
      </c>
      <c r="E30" s="23">
        <v>20000</v>
      </c>
      <c r="F30" s="22">
        <v>20000</v>
      </c>
      <c r="G30" s="22">
        <v>20000</v>
      </c>
      <c r="H30" s="22">
        <v>20000</v>
      </c>
      <c r="I30" s="23">
        <v>20000</v>
      </c>
      <c r="J30" s="22">
        <v>20000</v>
      </c>
      <c r="K30" s="22">
        <v>20000</v>
      </c>
      <c r="L30" s="22">
        <v>20000</v>
      </c>
      <c r="M30" s="23">
        <v>20000</v>
      </c>
      <c r="N30" s="22">
        <v>20000</v>
      </c>
      <c r="O30" s="22">
        <v>20000</v>
      </c>
      <c r="P30" s="22">
        <v>20000</v>
      </c>
      <c r="Q30" s="23">
        <v>20000</v>
      </c>
      <c r="R30" s="22">
        <v>20000</v>
      </c>
      <c r="S30" s="22">
        <v>20000</v>
      </c>
      <c r="T30" s="22">
        <v>20000</v>
      </c>
      <c r="U30" s="23">
        <v>20000</v>
      </c>
    </row>
    <row r="31" spans="1:21" ht="11.25">
      <c r="A31" s="3" t="s">
        <v>74</v>
      </c>
      <c r="B31" s="22">
        <v>862</v>
      </c>
      <c r="C31" s="22">
        <v>862</v>
      </c>
      <c r="D31" s="22"/>
      <c r="E31" s="23"/>
      <c r="F31" s="22"/>
      <c r="G31" s="22">
        <v>25</v>
      </c>
      <c r="H31" s="22">
        <v>25</v>
      </c>
      <c r="I31" s="23">
        <v>25</v>
      </c>
      <c r="J31" s="22">
        <v>2835</v>
      </c>
      <c r="K31" s="22">
        <v>2835</v>
      </c>
      <c r="L31" s="22">
        <v>2835</v>
      </c>
      <c r="M31" s="23">
        <v>2835</v>
      </c>
      <c r="N31" s="22">
        <v>2835</v>
      </c>
      <c r="O31" s="22">
        <v>25</v>
      </c>
      <c r="P31" s="22">
        <v>25</v>
      </c>
      <c r="Q31" s="23">
        <v>25</v>
      </c>
      <c r="R31" s="22">
        <v>1990</v>
      </c>
      <c r="S31" s="22">
        <v>2094</v>
      </c>
      <c r="T31" s="22">
        <v>2792</v>
      </c>
      <c r="U31" s="23">
        <v>1965</v>
      </c>
    </row>
    <row r="32" spans="1:21" ht="11.25">
      <c r="A32" s="3" t="s">
        <v>75</v>
      </c>
      <c r="B32" s="22">
        <v>383697</v>
      </c>
      <c r="C32" s="22">
        <v>380422</v>
      </c>
      <c r="D32" s="22">
        <v>377150</v>
      </c>
      <c r="E32" s="23">
        <v>373894</v>
      </c>
      <c r="F32" s="22">
        <v>370058</v>
      </c>
      <c r="G32" s="22">
        <v>366803</v>
      </c>
      <c r="H32" s="22">
        <v>366903</v>
      </c>
      <c r="I32" s="23">
        <v>494560</v>
      </c>
      <c r="J32" s="22">
        <v>490761</v>
      </c>
      <c r="K32" s="22">
        <v>488736</v>
      </c>
      <c r="L32" s="22">
        <v>485323</v>
      </c>
      <c r="M32" s="23">
        <v>482882</v>
      </c>
      <c r="N32" s="22">
        <v>508121</v>
      </c>
      <c r="O32" s="22">
        <v>503356</v>
      </c>
      <c r="P32" s="22">
        <v>501319</v>
      </c>
      <c r="Q32" s="23">
        <v>498251</v>
      </c>
      <c r="R32" s="22">
        <v>498322</v>
      </c>
      <c r="S32" s="22">
        <v>499355</v>
      </c>
      <c r="T32" s="22">
        <v>496466</v>
      </c>
      <c r="U32" s="23">
        <v>492461</v>
      </c>
    </row>
    <row r="33" spans="1:21" ht="11.25">
      <c r="A33" s="3" t="s">
        <v>63</v>
      </c>
      <c r="B33" s="22">
        <v>80494</v>
      </c>
      <c r="C33" s="22">
        <v>81063</v>
      </c>
      <c r="D33" s="22">
        <v>83151</v>
      </c>
      <c r="E33" s="23">
        <v>80163</v>
      </c>
      <c r="F33" s="22">
        <v>83690</v>
      </c>
      <c r="G33" s="22">
        <v>86648</v>
      </c>
      <c r="H33" s="22">
        <v>86378</v>
      </c>
      <c r="I33" s="23">
        <v>27025</v>
      </c>
      <c r="J33" s="22">
        <v>119422</v>
      </c>
      <c r="K33" s="22">
        <v>143506</v>
      </c>
      <c r="L33" s="22">
        <v>144157</v>
      </c>
      <c r="M33" s="23">
        <v>32317</v>
      </c>
      <c r="N33" s="22">
        <v>144532</v>
      </c>
      <c r="O33" s="22">
        <v>146033</v>
      </c>
      <c r="P33" s="22">
        <v>152653</v>
      </c>
      <c r="Q33" s="23">
        <v>33453</v>
      </c>
      <c r="R33" s="22">
        <v>160417</v>
      </c>
      <c r="S33" s="22">
        <v>160747</v>
      </c>
      <c r="T33" s="22">
        <v>161087</v>
      </c>
      <c r="U33" s="23">
        <v>34350</v>
      </c>
    </row>
    <row r="34" spans="1:21" ht="11.25">
      <c r="A34" s="3" t="s">
        <v>64</v>
      </c>
      <c r="B34" s="22">
        <v>-10882</v>
      </c>
      <c r="C34" s="22">
        <v>-10882</v>
      </c>
      <c r="D34" s="22">
        <v>-10020</v>
      </c>
      <c r="E34" s="23">
        <v>-10020</v>
      </c>
      <c r="F34" s="22">
        <v>-8970</v>
      </c>
      <c r="G34" s="22">
        <v>-8995</v>
      </c>
      <c r="H34" s="22">
        <v>-8695</v>
      </c>
      <c r="I34" s="23">
        <v>-9119</v>
      </c>
      <c r="J34" s="22">
        <v>-11379</v>
      </c>
      <c r="K34" s="22">
        <v>-33459</v>
      </c>
      <c r="L34" s="22">
        <v>-33459</v>
      </c>
      <c r="M34" s="23">
        <v>-33459</v>
      </c>
      <c r="N34" s="22">
        <v>-33959</v>
      </c>
      <c r="O34" s="22">
        <v>-31149</v>
      </c>
      <c r="P34" s="22">
        <v>-30649</v>
      </c>
      <c r="Q34" s="23">
        <v>-30649</v>
      </c>
      <c r="R34" s="22">
        <v>-31090</v>
      </c>
      <c r="S34" s="22">
        <v>-31194</v>
      </c>
      <c r="T34" s="22">
        <v>-31892</v>
      </c>
      <c r="U34" s="23">
        <v>-31065</v>
      </c>
    </row>
    <row r="35" spans="1:21" ht="11.25">
      <c r="A35" s="3" t="s">
        <v>76</v>
      </c>
      <c r="B35" s="22">
        <v>939563</v>
      </c>
      <c r="C35" s="22">
        <v>883650</v>
      </c>
      <c r="D35" s="22">
        <v>899523</v>
      </c>
      <c r="E35" s="23">
        <v>866322</v>
      </c>
      <c r="F35" s="22">
        <v>783323</v>
      </c>
      <c r="G35" s="22">
        <v>776789</v>
      </c>
      <c r="H35" s="22">
        <v>763073</v>
      </c>
      <c r="I35" s="23">
        <v>988118</v>
      </c>
      <c r="J35" s="22">
        <v>888805</v>
      </c>
      <c r="K35" s="22">
        <v>909521</v>
      </c>
      <c r="L35" s="22">
        <v>900356</v>
      </c>
      <c r="M35" s="23">
        <v>918922</v>
      </c>
      <c r="N35" s="22">
        <v>919665</v>
      </c>
      <c r="O35" s="22">
        <v>919553</v>
      </c>
      <c r="P35" s="22">
        <v>953722</v>
      </c>
      <c r="Q35" s="23">
        <v>946492</v>
      </c>
      <c r="R35" s="22">
        <v>945138</v>
      </c>
      <c r="S35" s="22">
        <v>981010</v>
      </c>
      <c r="T35" s="22">
        <v>967046</v>
      </c>
      <c r="U35" s="23">
        <v>940585</v>
      </c>
    </row>
    <row r="36" spans="1:21" ht="11.25">
      <c r="A36" s="2" t="s">
        <v>77</v>
      </c>
      <c r="B36" s="22">
        <v>5621610</v>
      </c>
      <c r="C36" s="22">
        <v>5513678</v>
      </c>
      <c r="D36" s="22">
        <v>5548736</v>
      </c>
      <c r="E36" s="23">
        <v>5511501</v>
      </c>
      <c r="F36" s="22">
        <v>5522604</v>
      </c>
      <c r="G36" s="22">
        <v>5560833</v>
      </c>
      <c r="H36" s="22">
        <v>5582606</v>
      </c>
      <c r="I36" s="23">
        <v>5959259</v>
      </c>
      <c r="J36" s="22">
        <v>5908407</v>
      </c>
      <c r="K36" s="22">
        <v>5917985</v>
      </c>
      <c r="L36" s="22">
        <v>5928437</v>
      </c>
      <c r="M36" s="23">
        <v>6008760</v>
      </c>
      <c r="N36" s="22">
        <v>6009896</v>
      </c>
      <c r="O36" s="22">
        <v>6077770</v>
      </c>
      <c r="P36" s="22">
        <v>6216150</v>
      </c>
      <c r="Q36" s="23">
        <v>6224700</v>
      </c>
      <c r="R36" s="22">
        <v>6308678</v>
      </c>
      <c r="S36" s="22">
        <v>6359949</v>
      </c>
      <c r="T36" s="22">
        <v>6418620</v>
      </c>
      <c r="U36" s="23">
        <v>6416209</v>
      </c>
    </row>
    <row r="37" spans="1:21" ht="12" thickBot="1">
      <c r="A37" s="4" t="s">
        <v>78</v>
      </c>
      <c r="B37" s="24">
        <v>13436675</v>
      </c>
      <c r="C37" s="24">
        <v>12930993</v>
      </c>
      <c r="D37" s="24">
        <v>12912087</v>
      </c>
      <c r="E37" s="25">
        <v>13243834</v>
      </c>
      <c r="F37" s="24">
        <v>12916456</v>
      </c>
      <c r="G37" s="24">
        <v>12422315</v>
      </c>
      <c r="H37" s="24">
        <v>12426458</v>
      </c>
      <c r="I37" s="25">
        <v>12723308</v>
      </c>
      <c r="J37" s="24">
        <v>12209648</v>
      </c>
      <c r="K37" s="24">
        <v>11821272</v>
      </c>
      <c r="L37" s="24">
        <v>12297301</v>
      </c>
      <c r="M37" s="25">
        <v>12532283</v>
      </c>
      <c r="N37" s="24">
        <v>12049061</v>
      </c>
      <c r="O37" s="24">
        <v>11737437</v>
      </c>
      <c r="P37" s="24">
        <v>12499612</v>
      </c>
      <c r="Q37" s="25">
        <v>12730083</v>
      </c>
      <c r="R37" s="24">
        <v>12810687</v>
      </c>
      <c r="S37" s="24">
        <v>12462673</v>
      </c>
      <c r="T37" s="24">
        <v>13247214</v>
      </c>
      <c r="U37" s="25">
        <v>13805485</v>
      </c>
    </row>
    <row r="38" spans="1:21" ht="12" thickTop="1">
      <c r="A38" s="2" t="s">
        <v>79</v>
      </c>
      <c r="B38" s="22">
        <v>434487</v>
      </c>
      <c r="C38" s="22">
        <v>412709</v>
      </c>
      <c r="D38" s="22">
        <v>450307</v>
      </c>
      <c r="E38" s="23">
        <v>460267</v>
      </c>
      <c r="F38" s="22">
        <v>397670</v>
      </c>
      <c r="G38" s="22">
        <v>359498</v>
      </c>
      <c r="H38" s="22">
        <v>412996</v>
      </c>
      <c r="I38" s="23">
        <v>449322</v>
      </c>
      <c r="J38" s="22">
        <v>366700</v>
      </c>
      <c r="K38" s="22">
        <v>332166</v>
      </c>
      <c r="L38" s="22">
        <v>387268</v>
      </c>
      <c r="M38" s="23">
        <v>346545</v>
      </c>
      <c r="N38" s="22">
        <v>276170</v>
      </c>
      <c r="O38" s="22">
        <v>270456</v>
      </c>
      <c r="P38" s="22">
        <v>354570</v>
      </c>
      <c r="Q38" s="23">
        <v>470055</v>
      </c>
      <c r="R38" s="22">
        <v>392823</v>
      </c>
      <c r="S38" s="22">
        <v>255193</v>
      </c>
      <c r="T38" s="22">
        <v>334972</v>
      </c>
      <c r="U38" s="23">
        <v>390491</v>
      </c>
    </row>
    <row r="39" spans="1:21" ht="11.25">
      <c r="A39" s="2" t="s">
        <v>80</v>
      </c>
      <c r="B39" s="22">
        <v>1297823</v>
      </c>
      <c r="C39" s="22">
        <v>1218519</v>
      </c>
      <c r="D39" s="22">
        <v>1198787</v>
      </c>
      <c r="E39" s="23">
        <v>1341544</v>
      </c>
      <c r="F39" s="22">
        <v>1326276</v>
      </c>
      <c r="G39" s="22">
        <v>1208252</v>
      </c>
      <c r="H39" s="22">
        <v>1231238</v>
      </c>
      <c r="I39" s="23">
        <v>1308275</v>
      </c>
      <c r="J39" s="22">
        <v>1245980</v>
      </c>
      <c r="K39" s="22">
        <v>1168901</v>
      </c>
      <c r="L39" s="22">
        <v>1259958</v>
      </c>
      <c r="M39" s="23">
        <v>1300960</v>
      </c>
      <c r="N39" s="22">
        <v>1183886</v>
      </c>
      <c r="O39" s="22">
        <v>1090624</v>
      </c>
      <c r="P39" s="22">
        <v>1185816</v>
      </c>
      <c r="Q39" s="23">
        <v>1301304</v>
      </c>
      <c r="R39" s="22">
        <v>1201135</v>
      </c>
      <c r="S39" s="22">
        <v>1173281</v>
      </c>
      <c r="T39" s="22">
        <v>1274372</v>
      </c>
      <c r="U39" s="23">
        <v>1656264</v>
      </c>
    </row>
    <row r="40" spans="1:21" ht="11.25">
      <c r="A40" s="2" t="s">
        <v>81</v>
      </c>
      <c r="B40" s="22">
        <v>225516</v>
      </c>
      <c r="C40" s="22">
        <v>196978</v>
      </c>
      <c r="D40" s="22">
        <v>124750</v>
      </c>
      <c r="E40" s="23">
        <v>150157</v>
      </c>
      <c r="F40" s="22">
        <v>135623</v>
      </c>
      <c r="G40" s="22">
        <v>137214</v>
      </c>
      <c r="H40" s="22">
        <v>126037</v>
      </c>
      <c r="I40" s="23">
        <v>147592</v>
      </c>
      <c r="J40" s="22">
        <v>132746</v>
      </c>
      <c r="K40" s="22">
        <v>153504</v>
      </c>
      <c r="L40" s="22">
        <v>142889</v>
      </c>
      <c r="M40" s="23">
        <v>199952</v>
      </c>
      <c r="N40" s="22">
        <v>123476</v>
      </c>
      <c r="O40" s="22">
        <v>113428</v>
      </c>
      <c r="P40" s="22">
        <v>161519</v>
      </c>
      <c r="Q40" s="23">
        <v>191616</v>
      </c>
      <c r="R40" s="22">
        <v>178925</v>
      </c>
      <c r="S40" s="22">
        <v>126182</v>
      </c>
      <c r="T40" s="22">
        <v>121394</v>
      </c>
      <c r="U40" s="23">
        <v>209339</v>
      </c>
    </row>
    <row r="41" spans="1:21" ht="11.25">
      <c r="A41" s="2" t="s">
        <v>82</v>
      </c>
      <c r="B41" s="22">
        <v>148877</v>
      </c>
      <c r="C41" s="22">
        <v>85401</v>
      </c>
      <c r="D41" s="22">
        <v>49832</v>
      </c>
      <c r="E41" s="23">
        <v>273182</v>
      </c>
      <c r="F41" s="22">
        <v>167068</v>
      </c>
      <c r="G41" s="22">
        <v>126883</v>
      </c>
      <c r="H41" s="22">
        <v>59334</v>
      </c>
      <c r="I41" s="23">
        <v>251703</v>
      </c>
      <c r="J41" s="22">
        <v>119085</v>
      </c>
      <c r="K41" s="22">
        <v>24125</v>
      </c>
      <c r="L41" s="22">
        <v>12242</v>
      </c>
      <c r="M41" s="23">
        <v>200970</v>
      </c>
      <c r="N41" s="22">
        <v>103144</v>
      </c>
      <c r="O41" s="22">
        <v>54956</v>
      </c>
      <c r="P41" s="22">
        <v>63742</v>
      </c>
      <c r="Q41" s="23">
        <v>181945</v>
      </c>
      <c r="R41" s="22">
        <v>105212</v>
      </c>
      <c r="S41" s="22">
        <v>13962</v>
      </c>
      <c r="T41" s="22">
        <v>4414</v>
      </c>
      <c r="U41" s="23">
        <v>91125</v>
      </c>
    </row>
    <row r="42" spans="1:21" ht="11.25">
      <c r="A42" s="2" t="s">
        <v>83</v>
      </c>
      <c r="B42" s="22">
        <v>145624</v>
      </c>
      <c r="C42" s="22">
        <v>125840</v>
      </c>
      <c r="D42" s="22">
        <v>149942</v>
      </c>
      <c r="E42" s="23">
        <v>132762</v>
      </c>
      <c r="F42" s="22">
        <v>141813</v>
      </c>
      <c r="G42" s="22">
        <v>120331</v>
      </c>
      <c r="H42" s="22">
        <v>139247</v>
      </c>
      <c r="I42" s="23">
        <v>126762</v>
      </c>
      <c r="J42" s="22">
        <v>135792</v>
      </c>
      <c r="K42" s="22">
        <v>120316</v>
      </c>
      <c r="L42" s="22">
        <v>137686</v>
      </c>
      <c r="M42" s="23">
        <v>125381</v>
      </c>
      <c r="N42" s="22">
        <v>134916</v>
      </c>
      <c r="O42" s="22">
        <v>118803</v>
      </c>
      <c r="P42" s="22">
        <v>134956</v>
      </c>
      <c r="Q42" s="23">
        <v>129124</v>
      </c>
      <c r="R42" s="22">
        <v>129671</v>
      </c>
      <c r="S42" s="22">
        <v>144211</v>
      </c>
      <c r="T42" s="22">
        <v>134317</v>
      </c>
      <c r="U42" s="23">
        <v>121881</v>
      </c>
    </row>
    <row r="43" spans="1:21" ht="11.25">
      <c r="A43" s="2" t="s">
        <v>84</v>
      </c>
      <c r="B43" s="22">
        <v>293233</v>
      </c>
      <c r="C43" s="22">
        <v>176255</v>
      </c>
      <c r="D43" s="22">
        <v>252363</v>
      </c>
      <c r="E43" s="23">
        <v>216667</v>
      </c>
      <c r="F43" s="22">
        <v>280651</v>
      </c>
      <c r="G43" s="22">
        <v>152619</v>
      </c>
      <c r="H43" s="22">
        <v>241680</v>
      </c>
      <c r="I43" s="23">
        <v>180000</v>
      </c>
      <c r="J43" s="22">
        <v>249407</v>
      </c>
      <c r="K43" s="22">
        <v>145428</v>
      </c>
      <c r="L43" s="22">
        <v>237465</v>
      </c>
      <c r="M43" s="23">
        <v>162000</v>
      </c>
      <c r="N43" s="22">
        <v>244394</v>
      </c>
      <c r="O43" s="22">
        <v>140987</v>
      </c>
      <c r="P43" s="22">
        <v>236929</v>
      </c>
      <c r="Q43" s="23">
        <v>148361</v>
      </c>
      <c r="R43" s="22">
        <v>227253</v>
      </c>
      <c r="S43" s="22">
        <v>142116</v>
      </c>
      <c r="T43" s="22">
        <v>249634</v>
      </c>
      <c r="U43" s="23">
        <v>156602</v>
      </c>
    </row>
    <row r="44" spans="1:21" ht="11.25">
      <c r="A44" s="2" t="s">
        <v>85</v>
      </c>
      <c r="B44" s="22">
        <v>18000</v>
      </c>
      <c r="C44" s="22">
        <v>12000</v>
      </c>
      <c r="D44" s="22">
        <v>6000</v>
      </c>
      <c r="E44" s="23">
        <v>24000</v>
      </c>
      <c r="F44" s="22">
        <v>15000</v>
      </c>
      <c r="G44" s="22">
        <v>10000</v>
      </c>
      <c r="H44" s="22">
        <v>5000</v>
      </c>
      <c r="I44" s="23">
        <v>25000</v>
      </c>
      <c r="J44" s="22">
        <v>15000</v>
      </c>
      <c r="K44" s="22">
        <v>10000</v>
      </c>
      <c r="L44" s="22">
        <v>5000</v>
      </c>
      <c r="M44" s="23">
        <v>20000</v>
      </c>
      <c r="N44" s="22">
        <v>15000</v>
      </c>
      <c r="O44" s="22">
        <v>10000</v>
      </c>
      <c r="P44" s="22">
        <v>5000</v>
      </c>
      <c r="Q44" s="23">
        <v>10000</v>
      </c>
      <c r="R44" s="22"/>
      <c r="S44" s="22"/>
      <c r="T44" s="22"/>
      <c r="U44" s="23"/>
    </row>
    <row r="45" spans="1:21" ht="11.25">
      <c r="A45" s="2" t="s">
        <v>63</v>
      </c>
      <c r="B45" s="22">
        <v>61942</v>
      </c>
      <c r="C45" s="22">
        <v>61748</v>
      </c>
      <c r="D45" s="22">
        <v>105856</v>
      </c>
      <c r="E45" s="23">
        <v>79841</v>
      </c>
      <c r="F45" s="22">
        <v>69799</v>
      </c>
      <c r="G45" s="22">
        <v>67735</v>
      </c>
      <c r="H45" s="22">
        <v>123255</v>
      </c>
      <c r="I45" s="23">
        <v>8384</v>
      </c>
      <c r="J45" s="22">
        <v>57395</v>
      </c>
      <c r="K45" s="22">
        <v>57501</v>
      </c>
      <c r="L45" s="22">
        <v>79256</v>
      </c>
      <c r="M45" s="23">
        <v>8782</v>
      </c>
      <c r="N45" s="22">
        <v>50836</v>
      </c>
      <c r="O45" s="22">
        <v>59392</v>
      </c>
      <c r="P45" s="22">
        <v>78915</v>
      </c>
      <c r="Q45" s="23">
        <v>19894</v>
      </c>
      <c r="R45" s="22">
        <v>122789</v>
      </c>
      <c r="S45" s="22">
        <v>152487</v>
      </c>
      <c r="T45" s="22">
        <v>103355</v>
      </c>
      <c r="U45" s="23">
        <v>34047</v>
      </c>
    </row>
    <row r="46" spans="1:21" ht="11.25">
      <c r="A46" s="2" t="s">
        <v>86</v>
      </c>
      <c r="B46" s="22">
        <v>2625504</v>
      </c>
      <c r="C46" s="22">
        <v>2289453</v>
      </c>
      <c r="D46" s="22">
        <v>2337840</v>
      </c>
      <c r="E46" s="23">
        <v>2678422</v>
      </c>
      <c r="F46" s="22">
        <v>2533902</v>
      </c>
      <c r="G46" s="22">
        <v>2182534</v>
      </c>
      <c r="H46" s="22">
        <v>2338791</v>
      </c>
      <c r="I46" s="23">
        <v>2558787</v>
      </c>
      <c r="J46" s="22">
        <v>2322109</v>
      </c>
      <c r="K46" s="22">
        <v>2011944</v>
      </c>
      <c r="L46" s="22">
        <v>2561767</v>
      </c>
      <c r="M46" s="23">
        <v>2716432</v>
      </c>
      <c r="N46" s="22">
        <v>2431825</v>
      </c>
      <c r="O46" s="22">
        <v>2171148</v>
      </c>
      <c r="P46" s="22">
        <v>2941450</v>
      </c>
      <c r="Q46" s="23">
        <v>3147721</v>
      </c>
      <c r="R46" s="22">
        <v>3392810</v>
      </c>
      <c r="S46" s="22">
        <v>3044935</v>
      </c>
      <c r="T46" s="22">
        <v>3882460</v>
      </c>
      <c r="U46" s="23">
        <v>4238842</v>
      </c>
    </row>
    <row r="47" spans="1:21" ht="11.25">
      <c r="A47" s="2" t="s">
        <v>87</v>
      </c>
      <c r="B47" s="22">
        <v>78275</v>
      </c>
      <c r="C47" s="22">
        <v>75775</v>
      </c>
      <c r="D47" s="22">
        <v>73275</v>
      </c>
      <c r="E47" s="23">
        <v>70775</v>
      </c>
      <c r="F47" s="22">
        <v>68275</v>
      </c>
      <c r="G47" s="22">
        <v>65775</v>
      </c>
      <c r="H47" s="22">
        <v>63275</v>
      </c>
      <c r="I47" s="23">
        <v>227825</v>
      </c>
      <c r="J47" s="22">
        <v>188900</v>
      </c>
      <c r="K47" s="22">
        <v>185650</v>
      </c>
      <c r="L47" s="22">
        <v>182400</v>
      </c>
      <c r="M47" s="23">
        <v>200675</v>
      </c>
      <c r="N47" s="22">
        <v>197050</v>
      </c>
      <c r="O47" s="22">
        <v>193425</v>
      </c>
      <c r="P47" s="22">
        <v>189800</v>
      </c>
      <c r="Q47" s="23">
        <v>186175</v>
      </c>
      <c r="R47" s="22">
        <v>182550</v>
      </c>
      <c r="S47" s="22">
        <v>178925</v>
      </c>
      <c r="T47" s="22">
        <v>175300</v>
      </c>
      <c r="U47" s="23">
        <v>171675</v>
      </c>
    </row>
    <row r="48" spans="1:21" ht="11.25">
      <c r="A48" s="2" t="s">
        <v>88</v>
      </c>
      <c r="B48" s="22">
        <v>56622</v>
      </c>
      <c r="C48" s="22">
        <v>37939</v>
      </c>
      <c r="D48" s="22">
        <v>44642</v>
      </c>
      <c r="E48" s="23">
        <v>35354</v>
      </c>
      <c r="F48" s="22">
        <v>12119</v>
      </c>
      <c r="G48" s="22">
        <v>10238</v>
      </c>
      <c r="H48" s="22">
        <v>3055</v>
      </c>
      <c r="I48" s="23"/>
      <c r="J48" s="22"/>
      <c r="K48" s="22"/>
      <c r="L48" s="22">
        <v>2362</v>
      </c>
      <c r="M48" s="23"/>
      <c r="N48" s="22"/>
      <c r="O48" s="22"/>
      <c r="P48" s="22"/>
      <c r="Q48" s="23"/>
      <c r="R48" s="22"/>
      <c r="S48" s="22">
        <v>4644</v>
      </c>
      <c r="T48" s="22">
        <v>1312</v>
      </c>
      <c r="U48" s="23"/>
    </row>
    <row r="49" spans="1:21" ht="11.25">
      <c r="A49" s="2" t="s">
        <v>63</v>
      </c>
      <c r="B49" s="22">
        <v>57718</v>
      </c>
      <c r="C49" s="22">
        <v>56960</v>
      </c>
      <c r="D49" s="22">
        <v>57004</v>
      </c>
      <c r="E49" s="23">
        <v>60860</v>
      </c>
      <c r="F49" s="22">
        <v>62916</v>
      </c>
      <c r="G49" s="22">
        <v>62511</v>
      </c>
      <c r="H49" s="22">
        <v>62540</v>
      </c>
      <c r="I49" s="23">
        <v>64981</v>
      </c>
      <c r="J49" s="22">
        <v>62902</v>
      </c>
      <c r="K49" s="22">
        <v>63106</v>
      </c>
      <c r="L49" s="22">
        <v>63167</v>
      </c>
      <c r="M49" s="23">
        <v>65892</v>
      </c>
      <c r="N49" s="22">
        <v>64404</v>
      </c>
      <c r="O49" s="22">
        <v>66029</v>
      </c>
      <c r="P49" s="22">
        <v>65685</v>
      </c>
      <c r="Q49" s="23">
        <v>64696</v>
      </c>
      <c r="R49" s="22">
        <v>63633</v>
      </c>
      <c r="S49" s="22">
        <v>62536</v>
      </c>
      <c r="T49" s="22">
        <v>62181</v>
      </c>
      <c r="U49" s="23">
        <v>62521</v>
      </c>
    </row>
    <row r="50" spans="1:21" ht="11.25">
      <c r="A50" s="2" t="s">
        <v>89</v>
      </c>
      <c r="B50" s="22">
        <v>192616</v>
      </c>
      <c r="C50" s="22">
        <v>170675</v>
      </c>
      <c r="D50" s="22">
        <v>174922</v>
      </c>
      <c r="E50" s="23">
        <v>166990</v>
      </c>
      <c r="F50" s="22">
        <v>143311</v>
      </c>
      <c r="G50" s="22">
        <v>138525</v>
      </c>
      <c r="H50" s="22">
        <v>128870</v>
      </c>
      <c r="I50" s="23">
        <v>292806</v>
      </c>
      <c r="J50" s="22">
        <v>251802</v>
      </c>
      <c r="K50" s="22">
        <v>248756</v>
      </c>
      <c r="L50" s="22">
        <v>247929</v>
      </c>
      <c r="M50" s="23">
        <v>266567</v>
      </c>
      <c r="N50" s="22">
        <v>261454</v>
      </c>
      <c r="O50" s="22">
        <v>259454</v>
      </c>
      <c r="P50" s="22">
        <v>255485</v>
      </c>
      <c r="Q50" s="23">
        <v>250871</v>
      </c>
      <c r="R50" s="22">
        <v>246183</v>
      </c>
      <c r="S50" s="22">
        <v>258606</v>
      </c>
      <c r="T50" s="22">
        <v>293793</v>
      </c>
      <c r="U50" s="23">
        <v>354196</v>
      </c>
    </row>
    <row r="51" spans="1:21" ht="12" thickBot="1">
      <c r="A51" s="4" t="s">
        <v>90</v>
      </c>
      <c r="B51" s="24">
        <v>2818120</v>
      </c>
      <c r="C51" s="24">
        <v>2460129</v>
      </c>
      <c r="D51" s="24">
        <v>2512763</v>
      </c>
      <c r="E51" s="25">
        <v>2845412</v>
      </c>
      <c r="F51" s="24">
        <v>2677213</v>
      </c>
      <c r="G51" s="24">
        <v>2321059</v>
      </c>
      <c r="H51" s="24">
        <v>2467662</v>
      </c>
      <c r="I51" s="25">
        <v>2851594</v>
      </c>
      <c r="J51" s="24">
        <v>2573911</v>
      </c>
      <c r="K51" s="24">
        <v>2260700</v>
      </c>
      <c r="L51" s="24">
        <v>2809696</v>
      </c>
      <c r="M51" s="25">
        <v>2983000</v>
      </c>
      <c r="N51" s="24">
        <v>2693279</v>
      </c>
      <c r="O51" s="24">
        <v>2430603</v>
      </c>
      <c r="P51" s="24">
        <v>3196935</v>
      </c>
      <c r="Q51" s="25">
        <v>3398593</v>
      </c>
      <c r="R51" s="24">
        <v>3638994</v>
      </c>
      <c r="S51" s="24">
        <v>3303541</v>
      </c>
      <c r="T51" s="24">
        <v>4176254</v>
      </c>
      <c r="U51" s="25">
        <v>4593039</v>
      </c>
    </row>
    <row r="52" spans="1:21" ht="12" thickTop="1">
      <c r="A52" s="2" t="s">
        <v>91</v>
      </c>
      <c r="B52" s="22">
        <v>481524</v>
      </c>
      <c r="C52" s="22">
        <v>481524</v>
      </c>
      <c r="D52" s="22">
        <v>481524</v>
      </c>
      <c r="E52" s="23">
        <v>481524</v>
      </c>
      <c r="F52" s="22">
        <v>481524</v>
      </c>
      <c r="G52" s="22">
        <v>481524</v>
      </c>
      <c r="H52" s="22">
        <v>481524</v>
      </c>
      <c r="I52" s="23">
        <v>481524</v>
      </c>
      <c r="J52" s="22">
        <v>481524</v>
      </c>
      <c r="K52" s="22">
        <v>481524</v>
      </c>
      <c r="L52" s="22">
        <v>481524</v>
      </c>
      <c r="M52" s="23">
        <v>481524</v>
      </c>
      <c r="N52" s="22">
        <v>481524</v>
      </c>
      <c r="O52" s="22">
        <v>481524</v>
      </c>
      <c r="P52" s="22">
        <v>481524</v>
      </c>
      <c r="Q52" s="23">
        <v>481524</v>
      </c>
      <c r="R52" s="22">
        <v>481524</v>
      </c>
      <c r="S52" s="22">
        <v>481524</v>
      </c>
      <c r="T52" s="22">
        <v>481524</v>
      </c>
      <c r="U52" s="23">
        <v>481524</v>
      </c>
    </row>
    <row r="53" spans="1:21" ht="11.25">
      <c r="A53" s="2" t="s">
        <v>92</v>
      </c>
      <c r="B53" s="22">
        <v>250398</v>
      </c>
      <c r="C53" s="22">
        <v>250398</v>
      </c>
      <c r="D53" s="22">
        <v>250398</v>
      </c>
      <c r="E53" s="23">
        <v>250398</v>
      </c>
      <c r="F53" s="22">
        <v>250398</v>
      </c>
      <c r="G53" s="22">
        <v>250398</v>
      </c>
      <c r="H53" s="22">
        <v>250398</v>
      </c>
      <c r="I53" s="23">
        <v>250398</v>
      </c>
      <c r="J53" s="22">
        <v>250398</v>
      </c>
      <c r="K53" s="22">
        <v>250398</v>
      </c>
      <c r="L53" s="22">
        <v>250398</v>
      </c>
      <c r="M53" s="23">
        <v>250398</v>
      </c>
      <c r="N53" s="22">
        <v>250398</v>
      </c>
      <c r="O53" s="22">
        <v>250398</v>
      </c>
      <c r="P53" s="22">
        <v>250398</v>
      </c>
      <c r="Q53" s="23">
        <v>250398</v>
      </c>
      <c r="R53" s="22">
        <v>250398</v>
      </c>
      <c r="S53" s="22">
        <v>250398</v>
      </c>
      <c r="T53" s="22">
        <v>250398</v>
      </c>
      <c r="U53" s="23">
        <v>250398</v>
      </c>
    </row>
    <row r="54" spans="1:21" ht="11.25">
      <c r="A54" s="2" t="s">
        <v>93</v>
      </c>
      <c r="B54" s="22">
        <v>9827773</v>
      </c>
      <c r="C54" s="22">
        <v>9713820</v>
      </c>
      <c r="D54" s="22">
        <v>9630017</v>
      </c>
      <c r="E54" s="23">
        <v>9645724</v>
      </c>
      <c r="F54" s="22">
        <v>9539511</v>
      </c>
      <c r="G54" s="22">
        <v>9404963</v>
      </c>
      <c r="H54" s="22">
        <v>9269437</v>
      </c>
      <c r="I54" s="23">
        <v>9168938</v>
      </c>
      <c r="J54" s="22">
        <v>8957564</v>
      </c>
      <c r="K54" s="22">
        <v>8872583</v>
      </c>
      <c r="L54" s="22">
        <v>8799155</v>
      </c>
      <c r="M54" s="23">
        <v>8885877</v>
      </c>
      <c r="N54" s="22">
        <v>8686913</v>
      </c>
      <c r="O54" s="22">
        <v>8631730</v>
      </c>
      <c r="P54" s="22">
        <v>8623889</v>
      </c>
      <c r="Q54" s="23">
        <v>8656557</v>
      </c>
      <c r="R54" s="22">
        <v>8504155</v>
      </c>
      <c r="S54" s="22">
        <v>8460339</v>
      </c>
      <c r="T54" s="22">
        <v>8377404</v>
      </c>
      <c r="U54" s="23">
        <v>8530115</v>
      </c>
    </row>
    <row r="55" spans="1:21" ht="11.25">
      <c r="A55" s="2" t="s">
        <v>94</v>
      </c>
      <c r="B55" s="22">
        <v>-54404</v>
      </c>
      <c r="C55" s="22">
        <v>-54404</v>
      </c>
      <c r="D55" s="22">
        <v>-54404</v>
      </c>
      <c r="E55" s="23">
        <v>-54205</v>
      </c>
      <c r="F55" s="22">
        <v>-54205</v>
      </c>
      <c r="G55" s="22">
        <v>-54205</v>
      </c>
      <c r="H55" s="22">
        <v>-54180</v>
      </c>
      <c r="I55" s="23">
        <v>-54180</v>
      </c>
      <c r="J55" s="22">
        <v>-54180</v>
      </c>
      <c r="K55" s="22">
        <v>-54084</v>
      </c>
      <c r="L55" s="22">
        <v>-53898</v>
      </c>
      <c r="M55" s="23">
        <v>-53898</v>
      </c>
      <c r="N55" s="22">
        <v>-53520</v>
      </c>
      <c r="O55" s="22">
        <v>-53520</v>
      </c>
      <c r="P55" s="22">
        <v>-53520</v>
      </c>
      <c r="Q55" s="23">
        <v>-53520</v>
      </c>
      <c r="R55" s="22">
        <v>-53520</v>
      </c>
      <c r="S55" s="22">
        <v>-53520</v>
      </c>
      <c r="T55" s="22">
        <v>-53228</v>
      </c>
      <c r="U55" s="23">
        <v>-53228</v>
      </c>
    </row>
    <row r="56" spans="1:21" ht="11.25">
      <c r="A56" s="2" t="s">
        <v>95</v>
      </c>
      <c r="B56" s="22">
        <v>10505290</v>
      </c>
      <c r="C56" s="22">
        <v>10391337</v>
      </c>
      <c r="D56" s="22">
        <v>10307534</v>
      </c>
      <c r="E56" s="23">
        <v>10323442</v>
      </c>
      <c r="F56" s="22">
        <v>10217229</v>
      </c>
      <c r="G56" s="22">
        <v>10082680</v>
      </c>
      <c r="H56" s="22">
        <v>9947180</v>
      </c>
      <c r="I56" s="23">
        <v>9846680</v>
      </c>
      <c r="J56" s="22">
        <v>9635306</v>
      </c>
      <c r="K56" s="22">
        <v>9550421</v>
      </c>
      <c r="L56" s="22">
        <v>9477179</v>
      </c>
      <c r="M56" s="23">
        <v>9563901</v>
      </c>
      <c r="N56" s="22">
        <v>9365315</v>
      </c>
      <c r="O56" s="22">
        <v>9310132</v>
      </c>
      <c r="P56" s="22">
        <v>9302291</v>
      </c>
      <c r="Q56" s="23">
        <v>9334959</v>
      </c>
      <c r="R56" s="22">
        <v>9182556</v>
      </c>
      <c r="S56" s="22">
        <v>9138741</v>
      </c>
      <c r="T56" s="22">
        <v>9056098</v>
      </c>
      <c r="U56" s="23">
        <v>9208809</v>
      </c>
    </row>
    <row r="57" spans="1:21" ht="11.25">
      <c r="A57" s="2" t="s">
        <v>96</v>
      </c>
      <c r="B57" s="22">
        <v>113263</v>
      </c>
      <c r="C57" s="22">
        <v>79526</v>
      </c>
      <c r="D57" s="22">
        <v>91789</v>
      </c>
      <c r="E57" s="23">
        <v>74979</v>
      </c>
      <c r="F57" s="22">
        <v>22013</v>
      </c>
      <c r="G57" s="22">
        <v>18575</v>
      </c>
      <c r="H57" s="22">
        <v>11615</v>
      </c>
      <c r="I57" s="23">
        <v>25033</v>
      </c>
      <c r="J57" s="22">
        <v>429</v>
      </c>
      <c r="K57" s="22">
        <v>10149</v>
      </c>
      <c r="L57" s="22">
        <v>10425</v>
      </c>
      <c r="M57" s="23">
        <v>-14619</v>
      </c>
      <c r="N57" s="22">
        <v>-9532</v>
      </c>
      <c r="O57" s="22">
        <v>-3298</v>
      </c>
      <c r="P57" s="22">
        <v>386</v>
      </c>
      <c r="Q57" s="23">
        <v>-3469</v>
      </c>
      <c r="R57" s="22">
        <v>-10864</v>
      </c>
      <c r="S57" s="22">
        <v>20390</v>
      </c>
      <c r="T57" s="22">
        <v>14861</v>
      </c>
      <c r="U57" s="23">
        <v>3636</v>
      </c>
    </row>
    <row r="58" spans="1:21" ht="11.25">
      <c r="A58" s="2" t="s">
        <v>97</v>
      </c>
      <c r="B58" s="22">
        <v>113263</v>
      </c>
      <c r="C58" s="22">
        <v>79526</v>
      </c>
      <c r="D58" s="22">
        <v>91789</v>
      </c>
      <c r="E58" s="23">
        <v>74979</v>
      </c>
      <c r="F58" s="22">
        <v>22013</v>
      </c>
      <c r="G58" s="22">
        <v>18575</v>
      </c>
      <c r="H58" s="22">
        <v>11615</v>
      </c>
      <c r="I58" s="23">
        <v>25033</v>
      </c>
      <c r="J58" s="22">
        <v>429</v>
      </c>
      <c r="K58" s="22">
        <v>10149</v>
      </c>
      <c r="L58" s="22">
        <v>10425</v>
      </c>
      <c r="M58" s="23">
        <v>-14619</v>
      </c>
      <c r="N58" s="22">
        <v>-9532</v>
      </c>
      <c r="O58" s="22">
        <v>-3298</v>
      </c>
      <c r="P58" s="22">
        <v>386</v>
      </c>
      <c r="Q58" s="23">
        <v>-3469</v>
      </c>
      <c r="R58" s="22">
        <v>-10864</v>
      </c>
      <c r="S58" s="22">
        <v>20390</v>
      </c>
      <c r="T58" s="22">
        <v>14861</v>
      </c>
      <c r="U58" s="23">
        <v>3636</v>
      </c>
    </row>
    <row r="59" spans="1:21" ht="11.25">
      <c r="A59" s="5" t="s">
        <v>98</v>
      </c>
      <c r="B59" s="22">
        <v>10618554</v>
      </c>
      <c r="C59" s="22">
        <v>10470864</v>
      </c>
      <c r="D59" s="22">
        <v>10399324</v>
      </c>
      <c r="E59" s="23">
        <v>10398421</v>
      </c>
      <c r="F59" s="22">
        <v>10239242</v>
      </c>
      <c r="G59" s="22">
        <v>10101255</v>
      </c>
      <c r="H59" s="22">
        <v>9958796</v>
      </c>
      <c r="I59" s="23">
        <v>9871713</v>
      </c>
      <c r="J59" s="22">
        <v>9635736</v>
      </c>
      <c r="K59" s="22">
        <v>9560571</v>
      </c>
      <c r="L59" s="22">
        <v>9487605</v>
      </c>
      <c r="M59" s="23">
        <v>9549282</v>
      </c>
      <c r="N59" s="22">
        <v>9355782</v>
      </c>
      <c r="O59" s="22">
        <v>9306834</v>
      </c>
      <c r="P59" s="22">
        <v>9302677</v>
      </c>
      <c r="Q59" s="23">
        <v>9331489</v>
      </c>
      <c r="R59" s="22">
        <v>9171692</v>
      </c>
      <c r="S59" s="22">
        <v>9159132</v>
      </c>
      <c r="T59" s="22">
        <v>9070959</v>
      </c>
      <c r="U59" s="23">
        <v>9212445</v>
      </c>
    </row>
    <row r="60" spans="1:21" ht="12" thickBot="1">
      <c r="A60" s="6" t="s">
        <v>99</v>
      </c>
      <c r="B60" s="22">
        <v>13436675</v>
      </c>
      <c r="C60" s="22">
        <v>12930993</v>
      </c>
      <c r="D60" s="22">
        <v>12912087</v>
      </c>
      <c r="E60" s="23">
        <v>13243834</v>
      </c>
      <c r="F60" s="22">
        <v>12916456</v>
      </c>
      <c r="G60" s="22">
        <v>12422315</v>
      </c>
      <c r="H60" s="22">
        <v>12426458</v>
      </c>
      <c r="I60" s="23">
        <v>12723308</v>
      </c>
      <c r="J60" s="22">
        <v>12209648</v>
      </c>
      <c r="K60" s="22">
        <v>11821272</v>
      </c>
      <c r="L60" s="22">
        <v>12297301</v>
      </c>
      <c r="M60" s="23">
        <v>12532283</v>
      </c>
      <c r="N60" s="22">
        <v>12049061</v>
      </c>
      <c r="O60" s="22">
        <v>11737437</v>
      </c>
      <c r="P60" s="22">
        <v>12499612</v>
      </c>
      <c r="Q60" s="23">
        <v>12730083</v>
      </c>
      <c r="R60" s="22">
        <v>12810687</v>
      </c>
      <c r="S60" s="22">
        <v>12462673</v>
      </c>
      <c r="T60" s="22">
        <v>13247214</v>
      </c>
      <c r="U60" s="23">
        <v>13805485</v>
      </c>
    </row>
    <row r="61" spans="1:21" ht="12" thickTop="1">
      <c r="A61" s="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3" ht="11.25">
      <c r="A63" s="19" t="s">
        <v>104</v>
      </c>
    </row>
    <row r="64" ht="11.25">
      <c r="A64" s="19" t="s">
        <v>105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2014-01-14T17:10:41Z</dcterms:created>
  <dcterms:modified xsi:type="dcterms:W3CDTF">2014-01-14T17:10:47Z</dcterms:modified>
  <cp:category/>
  <cp:version/>
  <cp:contentType/>
  <cp:contentStatus/>
</cp:coreProperties>
</file>