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<sst xmlns="http://schemas.openxmlformats.org/spreadsheetml/2006/main" count="697" uniqueCount="247">
  <si>
    <t>抱合せ株式消滅差益</t>
  </si>
  <si>
    <t>少数株主損益調整前四半期純利益</t>
  </si>
  <si>
    <t>賃貸事業等売上高</t>
  </si>
  <si>
    <t>連結・損益計算書</t>
  </si>
  <si>
    <t>未払法人税等</t>
  </si>
  <si>
    <t>在外子会社退職給付に係る調整額</t>
  </si>
  <si>
    <t>為替換算調整勘定</t>
  </si>
  <si>
    <t>少数株主持分</t>
  </si>
  <si>
    <t>連結・貸借対照表</t>
  </si>
  <si>
    <t>累積四半期</t>
  </si>
  <si>
    <t>2013/04/01</t>
  </si>
  <si>
    <t>減価償却費</t>
  </si>
  <si>
    <t>持分法による投資損益（△は益）</t>
  </si>
  <si>
    <t>有価証券及び投資有価証券売却損益（△は益）</t>
  </si>
  <si>
    <t>投資有価証券評価損益（△は益）</t>
  </si>
  <si>
    <t>固定資産処分損益（△は益）</t>
  </si>
  <si>
    <t>たな卸資産評価損</t>
  </si>
  <si>
    <t>受取利息及び受取配当金</t>
  </si>
  <si>
    <t>為替差損益（△は益）</t>
  </si>
  <si>
    <t>売上債権の増減額（△は増加）</t>
  </si>
  <si>
    <t>たな卸資産の増減額（△は増加）</t>
  </si>
  <si>
    <t>仕入債務の増減額（△は減少）</t>
  </si>
  <si>
    <t>退職給付引当金の増減額（△は減少）</t>
  </si>
  <si>
    <t>小計</t>
  </si>
  <si>
    <t>利息及び配当金の受取額</t>
  </si>
  <si>
    <t>利息の支払額</t>
  </si>
  <si>
    <t>法人税等の支払額又は還付額（△は支払）</t>
  </si>
  <si>
    <t>営業活動によるキャッシュ・フロー</t>
  </si>
  <si>
    <t>定期預金の増減額（△は増加）</t>
  </si>
  <si>
    <t>投資有価証券の取得による支出</t>
  </si>
  <si>
    <t>投資有価証券の売却による収入</t>
  </si>
  <si>
    <t>有形固定資産の取得による支出</t>
  </si>
  <si>
    <t>無形固定資産の取得による支出</t>
  </si>
  <si>
    <t>固定資産の売却による収入</t>
  </si>
  <si>
    <t>短期貸付金の増減額（△は増加）</t>
  </si>
  <si>
    <t>投資活動によるキャッシュ・フロー</t>
  </si>
  <si>
    <t>短期借入金の純増減額（△は減少）</t>
  </si>
  <si>
    <t>長期借入れによる収入</t>
  </si>
  <si>
    <t>長期借入金の返済による支出</t>
  </si>
  <si>
    <t>社債の発行による収入</t>
  </si>
  <si>
    <t>社債の償還による支出</t>
  </si>
  <si>
    <t>少数株主からの払込みによる収入</t>
  </si>
  <si>
    <t>自己株式の取得による支出</t>
  </si>
  <si>
    <t>配当金の支払額</t>
  </si>
  <si>
    <t>少数株主への配当金の支払額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</si>
  <si>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</si>
  <si>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</si>
  <si>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</si>
  <si>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</si>
  <si>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新規連結に伴う現金及び現金同等物の増加額</t>
  </si>
  <si>
    <t>合併に伴う現金及び現金同等物の増加額</t>
  </si>
  <si>
    <t>連結・キャッシュフロー計算書</t>
  </si>
  <si>
    <t>為替差益</t>
  </si>
  <si>
    <t>持分法による投資利益</t>
  </si>
  <si>
    <t>償却債権取立益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</si>
  <si>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</si>
  <si>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</si>
  <si>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</si>
  <si>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</si>
  <si>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</si>
  <si>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</si>
  <si>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</si>
  <si>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2013/06/25</t>
  </si>
  <si>
    <t>通期</t>
  </si>
  <si>
    <t>2013/03/31</t>
  </si>
  <si>
    <t>2012/03/31</t>
  </si>
  <si>
    <t>2012/06/26</t>
  </si>
  <si>
    <t>2011/03/31</t>
  </si>
  <si>
    <t>2011/06/29</t>
  </si>
  <si>
    <t>2010/03/31</t>
  </si>
  <si>
    <t>2010/06/29</t>
  </si>
  <si>
    <t>2009/03/31</t>
  </si>
  <si>
    <t>2009/06/25</t>
  </si>
  <si>
    <t>2008/03/31</t>
  </si>
  <si>
    <t>現金及び預金</t>
  </si>
  <si>
    <t>百万円</t>
  </si>
  <si>
    <t>受取手形</t>
  </si>
  <si>
    <t>売掛金</t>
  </si>
  <si>
    <t>未収法人税等</t>
  </si>
  <si>
    <t>商品及び製品</t>
  </si>
  <si>
    <t>仕掛品</t>
  </si>
  <si>
    <t>原材料及び貯蔵品</t>
  </si>
  <si>
    <t>前渡金</t>
  </si>
  <si>
    <t>前払費用</t>
  </si>
  <si>
    <t>繰延税金資産</t>
  </si>
  <si>
    <t>短期貸付金</t>
  </si>
  <si>
    <t>未収入金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</si>
  <si>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</si>
  <si>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</si>
  <si>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</si>
  <si>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</si>
  <si>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</si>
  <si>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</si>
  <si>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</si>
  <si>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</si>
  <si>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</si>
  <si>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</si>
  <si>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</si>
  <si>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</si>
  <si>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</si>
  <si>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</si>
  <si>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</si>
  <si>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リース資産</t>
  </si>
  <si>
    <t>建設仮勘定</t>
  </si>
  <si>
    <t>有形固定資産</t>
  </si>
  <si>
    <t>のれん</t>
  </si>
  <si>
    <t>ソフトウエア</t>
  </si>
  <si>
    <t>施設利用権</t>
  </si>
  <si>
    <t>特許権</t>
  </si>
  <si>
    <t>無形固定資産</t>
  </si>
  <si>
    <t>投資有価証券</t>
  </si>
  <si>
    <t>関係会社株式</t>
  </si>
  <si>
    <t>出資金</t>
  </si>
  <si>
    <t>関係会社出資金</t>
  </si>
  <si>
    <t>従業員に対する長期貸付金</t>
  </si>
  <si>
    <t>関係会社長期貸付金</t>
  </si>
  <si>
    <t>長期前払費用</t>
  </si>
  <si>
    <t>破産更生債権等</t>
  </si>
  <si>
    <t>投資その他の資産</t>
  </si>
  <si>
    <t>固定資産</t>
  </si>
  <si>
    <t>資産</t>
  </si>
  <si>
    <t>支払手形</t>
  </si>
  <si>
    <t>買掛金</t>
  </si>
  <si>
    <t>短期借入金</t>
  </si>
  <si>
    <t>1年内償還予定の社債</t>
  </si>
  <si>
    <t>リース債務</t>
  </si>
  <si>
    <t>未払金</t>
  </si>
  <si>
    <t>未払費用</t>
  </si>
  <si>
    <t>未払消費税等</t>
  </si>
  <si>
    <t>前受金</t>
  </si>
  <si>
    <t>預り金</t>
  </si>
  <si>
    <t>製品補償引当金</t>
  </si>
  <si>
    <t>設備関係支払手形</t>
  </si>
  <si>
    <t>流動負債</t>
  </si>
  <si>
    <t>社債</t>
  </si>
  <si>
    <t>長期借入金</t>
  </si>
  <si>
    <t>退職給付引当金</t>
  </si>
  <si>
    <t>環境対策引当金</t>
  </si>
  <si>
    <t>繰延税金負債</t>
  </si>
  <si>
    <t>資産除去債務</t>
  </si>
  <si>
    <t>固定負債</t>
  </si>
  <si>
    <t>負債</t>
  </si>
  <si>
    <t>資本金</t>
  </si>
  <si>
    <t>資本準備金</t>
  </si>
  <si>
    <t>その他資本剰余金</t>
  </si>
  <si>
    <t>資本剰余金</t>
  </si>
  <si>
    <t>繰越利益剰余金</t>
  </si>
  <si>
    <t>利益剰余金</t>
  </si>
  <si>
    <t>自己株式</t>
  </si>
  <si>
    <t>株主資本</t>
  </si>
  <si>
    <t>その他有価証券評価差額金</t>
  </si>
  <si>
    <t>繰延ヘッジ損益</t>
  </si>
  <si>
    <t>評価・換算差額等</t>
  </si>
  <si>
    <t>純資産</t>
  </si>
  <si>
    <t>負債純資産</t>
  </si>
  <si>
    <t>証券コード</t>
  </si>
  <si>
    <t>企業名</t>
  </si>
  <si>
    <t>古河電気工業株式会社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</si>
  <si>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</si>
  <si>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</si>
  <si>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</si>
  <si>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</si>
  <si>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</si>
  <si>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</si>
  <si>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</si>
  <si>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</si>
  <si>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</si>
  <si>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売上高</t>
  </si>
  <si>
    <t>製品期首たな卸高</t>
  </si>
  <si>
    <t>当期製品製造原価</t>
  </si>
  <si>
    <t>当期製品仕入高</t>
  </si>
  <si>
    <t>合計</t>
  </si>
  <si>
    <t>他勘定振替高</t>
  </si>
  <si>
    <t>製品期末たな卸高</t>
  </si>
  <si>
    <t>売上原価</t>
  </si>
  <si>
    <t>売上総利益</t>
  </si>
  <si>
    <t>販売費</t>
  </si>
  <si>
    <t>一般管理費</t>
  </si>
  <si>
    <t>販売費・一般管理費</t>
  </si>
  <si>
    <t>営業利益</t>
  </si>
  <si>
    <t>受取利息</t>
  </si>
  <si>
    <t>受取配当金</t>
  </si>
  <si>
    <t>営業外収益</t>
  </si>
  <si>
    <t>支払利息</t>
  </si>
  <si>
    <t>社債利息</t>
  </si>
  <si>
    <t>営業外費用</t>
  </si>
  <si>
    <t>経常利益</t>
  </si>
  <si>
    <t>固定資産処分益</t>
  </si>
  <si>
    <t>投資有価証券売却益</t>
  </si>
  <si>
    <t>関係会社事業譲渡益</t>
  </si>
  <si>
    <t>特別利益</t>
  </si>
  <si>
    <t>固定資産処分損</t>
  </si>
  <si>
    <t>投資有価証券評価損</t>
  </si>
  <si>
    <t>関係会社株式評価損</t>
  </si>
  <si>
    <t>減損損失</t>
  </si>
  <si>
    <t>事業構造改革費用</t>
  </si>
  <si>
    <t>米国反トラスト法違反罰課金</t>
  </si>
  <si>
    <t>カルテル関連費用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</si>
  <si>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</si>
  <si>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</si>
  <si>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</si>
  <si>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</si>
  <si>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</si>
  <si>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</si>
  <si>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</si>
  <si>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2014/02/13</t>
  </si>
  <si>
    <t>四半期</t>
  </si>
  <si>
    <t>2013/12/31</t>
  </si>
  <si>
    <t>2013/11/11</t>
  </si>
  <si>
    <t>2013/09/30</t>
  </si>
  <si>
    <t>2013/08/07</t>
  </si>
  <si>
    <t>2013/06/30</t>
  </si>
  <si>
    <t>2013/02/08</t>
  </si>
  <si>
    <t>2012/12/31</t>
  </si>
  <si>
    <t>2012/11/12</t>
  </si>
  <si>
    <t>2012/09/30</t>
  </si>
  <si>
    <t>2012/08/10</t>
  </si>
  <si>
    <t>2012/06/30</t>
  </si>
  <si>
    <t>2012/02/10</t>
  </si>
  <si>
    <t>2011/12/31</t>
  </si>
  <si>
    <t>2011/11/11</t>
  </si>
  <si>
    <t>2011/09/30</t>
  </si>
  <si>
    <t>2011/08/10</t>
  </si>
  <si>
    <t>2011/06/30</t>
  </si>
  <si>
    <t>2011/02/10</t>
  </si>
  <si>
    <t>2010/12/31</t>
  </si>
  <si>
    <t>2010/11/11</t>
  </si>
  <si>
    <t>2010/09/30</t>
  </si>
  <si>
    <t>2010/08/11</t>
  </si>
  <si>
    <t>2010/06/30</t>
  </si>
  <si>
    <t>2010/02/10</t>
  </si>
  <si>
    <t>2009/12/31</t>
  </si>
  <si>
    <t>2009/11/11</t>
  </si>
  <si>
    <t>2009/09/30</t>
  </si>
  <si>
    <t>2009/08/12</t>
  </si>
  <si>
    <t>2009/06/30</t>
  </si>
  <si>
    <t>2009/02/13</t>
  </si>
  <si>
    <t>2008/12/31</t>
  </si>
  <si>
    <t>2008/11/13</t>
  </si>
  <si>
    <t>2008/09/30</t>
  </si>
  <si>
    <t>2008/08/14</t>
  </si>
  <si>
    <t>2008/06/30</t>
  </si>
  <si>
    <t>受取手形及び営業未収入金</t>
  </si>
  <si>
    <t>有価証券</t>
  </si>
  <si>
    <t>建物及び構築物</t>
  </si>
  <si>
    <t>機械装置及び運搬具</t>
  </si>
  <si>
    <t>支払手形及び買掛金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</si>
</sst>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5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155</v>
      </c>
      <c r="B2" s="14">
        <v>5801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156</v>
      </c>
      <c r="B3" s="1" t="s">
        <v>157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55</v>
      </c>
      <c r="B4" s="15" t="str">
        <f>HYPERLINK("http://www.kabupro.jp/mark/20140213/S10015AD.htm","四半期報告書")</f>
        <v>四半期報告書</v>
      </c>
      <c r="C4" s="15" t="str">
        <f>HYPERLINK("http://www.kabupro.jp/mark/20131111/S1000D4R.htm","四半期報告書")</f>
        <v>四半期報告書</v>
      </c>
      <c r="D4" s="15" t="str">
        <f>HYPERLINK("http://www.kabupro.jp/mark/20130807/S000E534.htm","四半期報告書")</f>
        <v>四半期報告書</v>
      </c>
      <c r="E4" s="15" t="str">
        <f>HYPERLINK("http://www.kabupro.jp/mark/20130625/S000DKO0.htm","有価証券報告書")</f>
        <v>有価証券報告書</v>
      </c>
      <c r="F4" s="15" t="str">
        <f>HYPERLINK("http://www.kabupro.jp/mark/20140213/S10015AD.htm","四半期報告書")</f>
        <v>四半期報告書</v>
      </c>
      <c r="G4" s="15" t="str">
        <f>HYPERLINK("http://www.kabupro.jp/mark/20131111/S1000D4R.htm","四半期報告書")</f>
        <v>四半期報告書</v>
      </c>
      <c r="H4" s="15" t="str">
        <f>HYPERLINK("http://www.kabupro.jp/mark/20130807/S000E534.htm","四半期報告書")</f>
        <v>四半期報告書</v>
      </c>
      <c r="I4" s="15" t="str">
        <f>HYPERLINK("http://www.kabupro.jp/mark/20130625/S000DKO0.htm","有価証券報告書")</f>
        <v>有価証券報告書</v>
      </c>
      <c r="J4" s="15" t="str">
        <f>HYPERLINK("http://www.kabupro.jp/mark/20130208/S000CRFX.htm","四半期報告書")</f>
        <v>四半期報告書</v>
      </c>
      <c r="K4" s="15" t="str">
        <f>HYPERLINK("http://www.kabupro.jp/mark/20121112/S000C7LG.htm","四半期報告書")</f>
        <v>四半期報告書</v>
      </c>
      <c r="L4" s="15" t="str">
        <f>HYPERLINK("http://www.kabupro.jp/mark/20120810/S000BN0E.htm","四半期報告書")</f>
        <v>四半期報告書</v>
      </c>
      <c r="M4" s="15" t="str">
        <f>HYPERLINK("http://www.kabupro.jp/mark/20120626/S000B16Z.htm","有価証券報告書")</f>
        <v>有価証券報告書</v>
      </c>
      <c r="N4" s="15" t="str">
        <f>HYPERLINK("http://www.kabupro.jp/mark/20120210/S000A7LY.htm","四半期報告書")</f>
        <v>四半期報告書</v>
      </c>
      <c r="O4" s="15" t="str">
        <f>HYPERLINK("http://www.kabupro.jp/mark/20111111/S0009N5J.htm","四半期報告書")</f>
        <v>四半期報告書</v>
      </c>
      <c r="P4" s="15" t="str">
        <f>HYPERLINK("http://www.kabupro.jp/mark/20110810/S0009275.htm","四半期報告書")</f>
        <v>四半期報告書</v>
      </c>
      <c r="Q4" s="15" t="str">
        <f>HYPERLINK("http://www.kabupro.jp/mark/20110629/S0008GSI.htm","有価証券報告書")</f>
        <v>有価証券報告書</v>
      </c>
      <c r="R4" s="15" t="str">
        <f>HYPERLINK("http://www.kabupro.jp/mark/20110210/S0007OJ0.htm","四半期報告書")</f>
        <v>四半期報告書</v>
      </c>
      <c r="S4" s="15" t="str">
        <f>HYPERLINK("http://www.kabupro.jp/mark/20101111/S00071YH.htm","四半期報告書")</f>
        <v>四半期報告書</v>
      </c>
      <c r="T4" s="15" t="str">
        <f>HYPERLINK("http://www.kabupro.jp/mark/20100811/S0006G51.htm","四半期報告書")</f>
        <v>四半期報告書</v>
      </c>
      <c r="U4" s="15" t="str">
        <f>HYPERLINK("http://www.kabupro.jp/mark/20100629/S00063KD.htm","有価証券報告書")</f>
        <v>有価証券報告書</v>
      </c>
      <c r="V4" s="15" t="str">
        <f>HYPERLINK("http://www.kabupro.jp/mark/20100210/S000529C.htm","四半期報告書")</f>
        <v>四半期報告書</v>
      </c>
      <c r="W4" s="15" t="str">
        <f>HYPERLINK("http://www.kabupro.jp/mark/20091111/S0004IG9.htm","四半期報告書")</f>
        <v>四半期報告書</v>
      </c>
      <c r="X4" s="15" t="str">
        <f>HYPERLINK("http://www.kabupro.jp/mark/20090812/S0003Y8G.htm","四半期報告書")</f>
        <v>四半期報告書</v>
      </c>
      <c r="Y4" s="15" t="str">
        <f>HYPERLINK("http://www.kabupro.jp/mark/20090625/S0003G6T.htm","有価証券報告書")</f>
        <v>有価証券報告書</v>
      </c>
    </row>
    <row r="5" spans="1:25" ht="14.25" thickBot="1">
      <c r="A5" s="11" t="s">
        <v>56</v>
      </c>
      <c r="B5" s="1" t="s">
        <v>205</v>
      </c>
      <c r="C5" s="1" t="s">
        <v>208</v>
      </c>
      <c r="D5" s="1" t="s">
        <v>210</v>
      </c>
      <c r="E5" s="1" t="s">
        <v>62</v>
      </c>
      <c r="F5" s="1" t="s">
        <v>205</v>
      </c>
      <c r="G5" s="1" t="s">
        <v>208</v>
      </c>
      <c r="H5" s="1" t="s">
        <v>210</v>
      </c>
      <c r="I5" s="1" t="s">
        <v>62</v>
      </c>
      <c r="J5" s="1" t="s">
        <v>212</v>
      </c>
      <c r="K5" s="1" t="s">
        <v>214</v>
      </c>
      <c r="L5" s="1" t="s">
        <v>216</v>
      </c>
      <c r="M5" s="1" t="s">
        <v>66</v>
      </c>
      <c r="N5" s="1" t="s">
        <v>218</v>
      </c>
      <c r="O5" s="1" t="s">
        <v>220</v>
      </c>
      <c r="P5" s="1" t="s">
        <v>222</v>
      </c>
      <c r="Q5" s="1" t="s">
        <v>68</v>
      </c>
      <c r="R5" s="1" t="s">
        <v>224</v>
      </c>
      <c r="S5" s="1" t="s">
        <v>226</v>
      </c>
      <c r="T5" s="1" t="s">
        <v>228</v>
      </c>
      <c r="U5" s="1" t="s">
        <v>70</v>
      </c>
      <c r="V5" s="1" t="s">
        <v>230</v>
      </c>
      <c r="W5" s="1" t="s">
        <v>232</v>
      </c>
      <c r="X5" s="1" t="s">
        <v>234</v>
      </c>
      <c r="Y5" s="1" t="s">
        <v>72</v>
      </c>
    </row>
    <row r="6" spans="1:25" ht="15" thickBot="1" thickTop="1">
      <c r="A6" s="10" t="s">
        <v>57</v>
      </c>
      <c r="B6" s="18" t="s">
        <v>3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58</v>
      </c>
      <c r="B7" s="14" t="s">
        <v>9</v>
      </c>
      <c r="C7" s="14" t="s">
        <v>9</v>
      </c>
      <c r="D7" s="14" t="s">
        <v>9</v>
      </c>
      <c r="E7" s="16" t="s">
        <v>63</v>
      </c>
      <c r="F7" s="14" t="s">
        <v>9</v>
      </c>
      <c r="G7" s="14" t="s">
        <v>9</v>
      </c>
      <c r="H7" s="14" t="s">
        <v>9</v>
      </c>
      <c r="I7" s="16" t="s">
        <v>63</v>
      </c>
      <c r="J7" s="14" t="s">
        <v>9</v>
      </c>
      <c r="K7" s="14" t="s">
        <v>9</v>
      </c>
      <c r="L7" s="14" t="s">
        <v>9</v>
      </c>
      <c r="M7" s="16" t="s">
        <v>63</v>
      </c>
      <c r="N7" s="14" t="s">
        <v>9</v>
      </c>
      <c r="O7" s="14" t="s">
        <v>9</v>
      </c>
      <c r="P7" s="14" t="s">
        <v>9</v>
      </c>
      <c r="Q7" s="16" t="s">
        <v>63</v>
      </c>
      <c r="R7" s="14" t="s">
        <v>9</v>
      </c>
      <c r="S7" s="14" t="s">
        <v>9</v>
      </c>
      <c r="T7" s="14" t="s">
        <v>9</v>
      </c>
      <c r="U7" s="16" t="s">
        <v>63</v>
      </c>
      <c r="V7" s="14" t="s">
        <v>9</v>
      </c>
      <c r="W7" s="14" t="s">
        <v>9</v>
      </c>
      <c r="X7" s="14" t="s">
        <v>9</v>
      </c>
      <c r="Y7" s="16" t="s">
        <v>63</v>
      </c>
    </row>
    <row r="8" spans="1:25" ht="13.5">
      <c r="A8" s="13" t="s">
        <v>59</v>
      </c>
      <c r="B8" s="1" t="s">
        <v>10</v>
      </c>
      <c r="C8" s="1" t="s">
        <v>10</v>
      </c>
      <c r="D8" s="1" t="s">
        <v>10</v>
      </c>
      <c r="E8" s="17" t="s">
        <v>161</v>
      </c>
      <c r="F8" s="1" t="s">
        <v>161</v>
      </c>
      <c r="G8" s="1" t="s">
        <v>161</v>
      </c>
      <c r="H8" s="1" t="s">
        <v>161</v>
      </c>
      <c r="I8" s="17" t="s">
        <v>162</v>
      </c>
      <c r="J8" s="1" t="s">
        <v>162</v>
      </c>
      <c r="K8" s="1" t="s">
        <v>162</v>
      </c>
      <c r="L8" s="1" t="s">
        <v>162</v>
      </c>
      <c r="M8" s="17" t="s">
        <v>163</v>
      </c>
      <c r="N8" s="1" t="s">
        <v>163</v>
      </c>
      <c r="O8" s="1" t="s">
        <v>163</v>
      </c>
      <c r="P8" s="1" t="s">
        <v>163</v>
      </c>
      <c r="Q8" s="17" t="s">
        <v>164</v>
      </c>
      <c r="R8" s="1" t="s">
        <v>164</v>
      </c>
      <c r="S8" s="1" t="s">
        <v>164</v>
      </c>
      <c r="T8" s="1" t="s">
        <v>164</v>
      </c>
      <c r="U8" s="17" t="s">
        <v>165</v>
      </c>
      <c r="V8" s="1" t="s">
        <v>165</v>
      </c>
      <c r="W8" s="1" t="s">
        <v>165</v>
      </c>
      <c r="X8" s="1" t="s">
        <v>165</v>
      </c>
      <c r="Y8" s="17" t="s">
        <v>166</v>
      </c>
    </row>
    <row r="9" spans="1:25" ht="13.5">
      <c r="A9" s="13" t="s">
        <v>60</v>
      </c>
      <c r="B9" s="1" t="s">
        <v>207</v>
      </c>
      <c r="C9" s="1" t="s">
        <v>209</v>
      </c>
      <c r="D9" s="1" t="s">
        <v>211</v>
      </c>
      <c r="E9" s="17" t="s">
        <v>64</v>
      </c>
      <c r="F9" s="1" t="s">
        <v>213</v>
      </c>
      <c r="G9" s="1" t="s">
        <v>215</v>
      </c>
      <c r="H9" s="1" t="s">
        <v>217</v>
      </c>
      <c r="I9" s="17" t="s">
        <v>65</v>
      </c>
      <c r="J9" s="1" t="s">
        <v>219</v>
      </c>
      <c r="K9" s="1" t="s">
        <v>221</v>
      </c>
      <c r="L9" s="1" t="s">
        <v>223</v>
      </c>
      <c r="M9" s="17" t="s">
        <v>67</v>
      </c>
      <c r="N9" s="1" t="s">
        <v>225</v>
      </c>
      <c r="O9" s="1" t="s">
        <v>227</v>
      </c>
      <c r="P9" s="1" t="s">
        <v>229</v>
      </c>
      <c r="Q9" s="17" t="s">
        <v>69</v>
      </c>
      <c r="R9" s="1" t="s">
        <v>231</v>
      </c>
      <c r="S9" s="1" t="s">
        <v>233</v>
      </c>
      <c r="T9" s="1" t="s">
        <v>235</v>
      </c>
      <c r="U9" s="17" t="s">
        <v>71</v>
      </c>
      <c r="V9" s="1" t="s">
        <v>237</v>
      </c>
      <c r="W9" s="1" t="s">
        <v>239</v>
      </c>
      <c r="X9" s="1" t="s">
        <v>241</v>
      </c>
      <c r="Y9" s="17" t="s">
        <v>73</v>
      </c>
    </row>
    <row r="10" spans="1:25" ht="14.25" thickBot="1">
      <c r="A10" s="13" t="s">
        <v>61</v>
      </c>
      <c r="B10" s="1" t="s">
        <v>75</v>
      </c>
      <c r="C10" s="1" t="s">
        <v>75</v>
      </c>
      <c r="D10" s="1" t="s">
        <v>75</v>
      </c>
      <c r="E10" s="17" t="s">
        <v>75</v>
      </c>
      <c r="F10" s="1" t="s">
        <v>75</v>
      </c>
      <c r="G10" s="1" t="s">
        <v>75</v>
      </c>
      <c r="H10" s="1" t="s">
        <v>75</v>
      </c>
      <c r="I10" s="17" t="s">
        <v>75</v>
      </c>
      <c r="J10" s="1" t="s">
        <v>75</v>
      </c>
      <c r="K10" s="1" t="s">
        <v>75</v>
      </c>
      <c r="L10" s="1" t="s">
        <v>75</v>
      </c>
      <c r="M10" s="17" t="s">
        <v>75</v>
      </c>
      <c r="N10" s="1" t="s">
        <v>75</v>
      </c>
      <c r="O10" s="1" t="s">
        <v>75</v>
      </c>
      <c r="P10" s="1" t="s">
        <v>75</v>
      </c>
      <c r="Q10" s="17" t="s">
        <v>75</v>
      </c>
      <c r="R10" s="1" t="s">
        <v>75</v>
      </c>
      <c r="S10" s="1" t="s">
        <v>75</v>
      </c>
      <c r="T10" s="1" t="s">
        <v>75</v>
      </c>
      <c r="U10" s="17" t="s">
        <v>75</v>
      </c>
      <c r="V10" s="1" t="s">
        <v>75</v>
      </c>
      <c r="W10" s="1" t="s">
        <v>75</v>
      </c>
      <c r="X10" s="1" t="s">
        <v>75</v>
      </c>
      <c r="Y10" s="17" t="s">
        <v>75</v>
      </c>
    </row>
    <row r="11" spans="1:25" ht="14.25" thickTop="1">
      <c r="A11" s="26" t="s">
        <v>167</v>
      </c>
      <c r="B11" s="27">
        <v>693203</v>
      </c>
      <c r="C11" s="27">
        <v>484072</v>
      </c>
      <c r="D11" s="27">
        <v>236840</v>
      </c>
      <c r="E11" s="21">
        <v>924717</v>
      </c>
      <c r="F11" s="27">
        <v>667856</v>
      </c>
      <c r="G11" s="27">
        <v>448430</v>
      </c>
      <c r="H11" s="27">
        <v>222869</v>
      </c>
      <c r="I11" s="21">
        <v>918808</v>
      </c>
      <c r="J11" s="27">
        <v>692899</v>
      </c>
      <c r="K11" s="27">
        <v>468714</v>
      </c>
      <c r="L11" s="27">
        <v>238679</v>
      </c>
      <c r="M11" s="21">
        <v>925754</v>
      </c>
      <c r="N11" s="27">
        <v>686749</v>
      </c>
      <c r="O11" s="27">
        <v>456895</v>
      </c>
      <c r="P11" s="27">
        <v>224345</v>
      </c>
      <c r="Q11" s="21">
        <v>809693</v>
      </c>
      <c r="R11" s="27">
        <v>581299</v>
      </c>
      <c r="S11" s="27">
        <v>365360</v>
      </c>
      <c r="T11" s="27">
        <v>166743</v>
      </c>
      <c r="U11" s="21">
        <v>1032807</v>
      </c>
      <c r="V11" s="27">
        <v>844466</v>
      </c>
      <c r="W11" s="27">
        <v>583948</v>
      </c>
      <c r="X11" s="27">
        <v>287044</v>
      </c>
      <c r="Y11" s="21">
        <v>1174247</v>
      </c>
    </row>
    <row r="12" spans="1:25" ht="13.5">
      <c r="A12" s="7" t="s">
        <v>174</v>
      </c>
      <c r="B12" s="28">
        <v>586608</v>
      </c>
      <c r="C12" s="28">
        <v>410956</v>
      </c>
      <c r="D12" s="28">
        <v>200884</v>
      </c>
      <c r="E12" s="22">
        <v>786825</v>
      </c>
      <c r="F12" s="28">
        <v>566861</v>
      </c>
      <c r="G12" s="28">
        <v>381045</v>
      </c>
      <c r="H12" s="28">
        <v>189535</v>
      </c>
      <c r="I12" s="22">
        <v>786952</v>
      </c>
      <c r="J12" s="28">
        <v>593945</v>
      </c>
      <c r="K12" s="28">
        <v>400164</v>
      </c>
      <c r="L12" s="28">
        <v>202770</v>
      </c>
      <c r="M12" s="22">
        <v>773499</v>
      </c>
      <c r="N12" s="28">
        <v>573202</v>
      </c>
      <c r="O12" s="28">
        <v>381470</v>
      </c>
      <c r="P12" s="28">
        <v>186640</v>
      </c>
      <c r="Q12" s="22">
        <v>679403</v>
      </c>
      <c r="R12" s="28">
        <v>489624</v>
      </c>
      <c r="S12" s="28">
        <v>314084</v>
      </c>
      <c r="T12" s="28">
        <v>148363</v>
      </c>
      <c r="U12" s="22">
        <v>899409</v>
      </c>
      <c r="V12" s="28">
        <v>724301</v>
      </c>
      <c r="W12" s="28">
        <v>499702</v>
      </c>
      <c r="X12" s="28">
        <v>245620</v>
      </c>
      <c r="Y12" s="22">
        <v>1002410</v>
      </c>
    </row>
    <row r="13" spans="1:25" ht="13.5">
      <c r="A13" s="7" t="s">
        <v>175</v>
      </c>
      <c r="B13" s="28">
        <v>106594</v>
      </c>
      <c r="C13" s="28">
        <v>73116</v>
      </c>
      <c r="D13" s="28">
        <v>35956</v>
      </c>
      <c r="E13" s="22">
        <v>137891</v>
      </c>
      <c r="F13" s="28">
        <v>100994</v>
      </c>
      <c r="G13" s="28">
        <v>67384</v>
      </c>
      <c r="H13" s="28">
        <v>33334</v>
      </c>
      <c r="I13" s="22">
        <v>131856</v>
      </c>
      <c r="J13" s="28">
        <v>98954</v>
      </c>
      <c r="K13" s="28">
        <v>68549</v>
      </c>
      <c r="L13" s="28">
        <v>35909</v>
      </c>
      <c r="M13" s="22">
        <v>152254</v>
      </c>
      <c r="N13" s="28">
        <v>113546</v>
      </c>
      <c r="O13" s="28">
        <v>75424</v>
      </c>
      <c r="P13" s="28">
        <v>37704</v>
      </c>
      <c r="Q13" s="22">
        <v>130290</v>
      </c>
      <c r="R13" s="28">
        <v>91674</v>
      </c>
      <c r="S13" s="28">
        <v>51275</v>
      </c>
      <c r="T13" s="28">
        <v>18380</v>
      </c>
      <c r="U13" s="22">
        <v>133397</v>
      </c>
      <c r="V13" s="28">
        <v>120164</v>
      </c>
      <c r="W13" s="28">
        <v>84245</v>
      </c>
      <c r="X13" s="28">
        <v>41423</v>
      </c>
      <c r="Y13" s="22">
        <v>171837</v>
      </c>
    </row>
    <row r="14" spans="1:25" ht="13.5">
      <c r="A14" s="6" t="s">
        <v>176</v>
      </c>
      <c r="B14" s="28">
        <v>28361</v>
      </c>
      <c r="C14" s="28">
        <v>19345</v>
      </c>
      <c r="D14" s="28">
        <v>9446</v>
      </c>
      <c r="E14" s="22">
        <v>36930</v>
      </c>
      <c r="F14" s="28">
        <v>26643</v>
      </c>
      <c r="G14" s="28">
        <v>17696</v>
      </c>
      <c r="H14" s="28">
        <v>8908</v>
      </c>
      <c r="I14" s="22">
        <v>35338</v>
      </c>
      <c r="J14" s="28">
        <v>26796</v>
      </c>
      <c r="K14" s="28">
        <v>17695</v>
      </c>
      <c r="L14" s="28">
        <v>8862</v>
      </c>
      <c r="M14" s="22">
        <v>36333</v>
      </c>
      <c r="N14" s="28">
        <v>26660</v>
      </c>
      <c r="O14" s="28">
        <v>17426</v>
      </c>
      <c r="P14" s="28">
        <v>8590</v>
      </c>
      <c r="Q14" s="22">
        <v>33750</v>
      </c>
      <c r="R14" s="28">
        <v>25292</v>
      </c>
      <c r="S14" s="28">
        <v>16232</v>
      </c>
      <c r="T14" s="28">
        <v>7678</v>
      </c>
      <c r="U14" s="22">
        <v>39621</v>
      </c>
      <c r="V14" s="28">
        <v>30937</v>
      </c>
      <c r="W14" s="28">
        <v>20651</v>
      </c>
      <c r="X14" s="28">
        <v>10163</v>
      </c>
      <c r="Y14" s="22">
        <v>40816</v>
      </c>
    </row>
    <row r="15" spans="1:25" ht="13.5">
      <c r="A15" s="6" t="s">
        <v>177</v>
      </c>
      <c r="B15" s="28">
        <v>60612</v>
      </c>
      <c r="C15" s="28">
        <v>42424</v>
      </c>
      <c r="D15" s="28">
        <v>21233</v>
      </c>
      <c r="E15" s="22">
        <v>83197</v>
      </c>
      <c r="F15" s="28">
        <v>61217</v>
      </c>
      <c r="G15" s="28">
        <v>40962</v>
      </c>
      <c r="H15" s="28">
        <v>20760</v>
      </c>
      <c r="I15" s="22">
        <v>80570</v>
      </c>
      <c r="J15" s="28">
        <v>60614</v>
      </c>
      <c r="K15" s="28">
        <v>40322</v>
      </c>
      <c r="L15" s="28">
        <v>20572</v>
      </c>
      <c r="M15" s="22">
        <v>80777</v>
      </c>
      <c r="N15" s="28">
        <v>60285</v>
      </c>
      <c r="O15" s="28">
        <v>40279</v>
      </c>
      <c r="P15" s="28">
        <v>20039</v>
      </c>
      <c r="Q15" s="22">
        <v>76217</v>
      </c>
      <c r="R15" s="28">
        <v>56668</v>
      </c>
      <c r="S15" s="28">
        <v>37703</v>
      </c>
      <c r="T15" s="28">
        <v>18598</v>
      </c>
      <c r="U15" s="22">
        <v>84023</v>
      </c>
      <c r="V15" s="28">
        <v>64095</v>
      </c>
      <c r="W15" s="28">
        <v>42444</v>
      </c>
      <c r="X15" s="28">
        <v>21034</v>
      </c>
      <c r="Y15" s="22">
        <v>82573</v>
      </c>
    </row>
    <row r="16" spans="1:25" ht="13.5">
      <c r="A16" s="6" t="s">
        <v>178</v>
      </c>
      <c r="B16" s="28">
        <v>88973</v>
      </c>
      <c r="C16" s="28">
        <v>61769</v>
      </c>
      <c r="D16" s="28">
        <v>30680</v>
      </c>
      <c r="E16" s="22">
        <v>120128</v>
      </c>
      <c r="F16" s="28">
        <v>87861</v>
      </c>
      <c r="G16" s="28">
        <v>58658</v>
      </c>
      <c r="H16" s="28">
        <v>29668</v>
      </c>
      <c r="I16" s="22">
        <v>115908</v>
      </c>
      <c r="J16" s="28">
        <v>87410</v>
      </c>
      <c r="K16" s="28">
        <v>58018</v>
      </c>
      <c r="L16" s="28">
        <v>29434</v>
      </c>
      <c r="M16" s="22">
        <v>117110</v>
      </c>
      <c r="N16" s="28">
        <v>86945</v>
      </c>
      <c r="O16" s="28">
        <v>57706</v>
      </c>
      <c r="P16" s="28">
        <v>28629</v>
      </c>
      <c r="Q16" s="22">
        <v>109968</v>
      </c>
      <c r="R16" s="28">
        <v>81961</v>
      </c>
      <c r="S16" s="28">
        <v>53935</v>
      </c>
      <c r="T16" s="28">
        <v>26276</v>
      </c>
      <c r="U16" s="22">
        <v>123645</v>
      </c>
      <c r="V16" s="28">
        <v>95033</v>
      </c>
      <c r="W16" s="28">
        <v>63096</v>
      </c>
      <c r="X16" s="28">
        <v>31198</v>
      </c>
      <c r="Y16" s="22">
        <v>123390</v>
      </c>
    </row>
    <row r="17" spans="1:25" ht="14.25" thickBot="1">
      <c r="A17" s="25" t="s">
        <v>179</v>
      </c>
      <c r="B17" s="29">
        <v>17620</v>
      </c>
      <c r="C17" s="29">
        <v>11346</v>
      </c>
      <c r="D17" s="29">
        <v>5276</v>
      </c>
      <c r="E17" s="23">
        <v>17763</v>
      </c>
      <c r="F17" s="29">
        <v>13133</v>
      </c>
      <c r="G17" s="29">
        <v>8726</v>
      </c>
      <c r="H17" s="29">
        <v>3665</v>
      </c>
      <c r="I17" s="23">
        <v>15947</v>
      </c>
      <c r="J17" s="29">
        <v>11543</v>
      </c>
      <c r="K17" s="29">
        <v>10531</v>
      </c>
      <c r="L17" s="29">
        <v>6474</v>
      </c>
      <c r="M17" s="23">
        <v>35144</v>
      </c>
      <c r="N17" s="29">
        <v>26601</v>
      </c>
      <c r="O17" s="29">
        <v>17718</v>
      </c>
      <c r="P17" s="29">
        <v>9074</v>
      </c>
      <c r="Q17" s="23">
        <v>20321</v>
      </c>
      <c r="R17" s="29">
        <v>9713</v>
      </c>
      <c r="S17" s="29">
        <v>-2660</v>
      </c>
      <c r="T17" s="29">
        <v>-7895</v>
      </c>
      <c r="U17" s="23">
        <v>9752</v>
      </c>
      <c r="V17" s="29">
        <v>25131</v>
      </c>
      <c r="W17" s="29">
        <v>21149</v>
      </c>
      <c r="X17" s="29">
        <v>10225</v>
      </c>
      <c r="Y17" s="23">
        <v>48447</v>
      </c>
    </row>
    <row r="18" spans="1:25" ht="14.25" thickTop="1">
      <c r="A18" s="6" t="s">
        <v>180</v>
      </c>
      <c r="B18" s="28">
        <v>511</v>
      </c>
      <c r="C18" s="28">
        <v>250</v>
      </c>
      <c r="D18" s="28">
        <v>111</v>
      </c>
      <c r="E18" s="22">
        <v>614</v>
      </c>
      <c r="F18" s="28">
        <v>521</v>
      </c>
      <c r="G18" s="28">
        <v>329</v>
      </c>
      <c r="H18" s="28">
        <v>116</v>
      </c>
      <c r="I18" s="22">
        <v>620</v>
      </c>
      <c r="J18" s="28">
        <v>477</v>
      </c>
      <c r="K18" s="28">
        <v>300</v>
      </c>
      <c r="L18" s="28">
        <v>158</v>
      </c>
      <c r="M18" s="22">
        <v>620</v>
      </c>
      <c r="N18" s="28">
        <v>428</v>
      </c>
      <c r="O18" s="28">
        <v>280</v>
      </c>
      <c r="P18" s="28">
        <v>144</v>
      </c>
      <c r="Q18" s="22">
        <v>632</v>
      </c>
      <c r="R18" s="28">
        <v>726</v>
      </c>
      <c r="S18" s="28">
        <v>503</v>
      </c>
      <c r="T18" s="28">
        <v>278</v>
      </c>
      <c r="U18" s="22">
        <v>1246</v>
      </c>
      <c r="V18" s="28">
        <v>588</v>
      </c>
      <c r="W18" s="28">
        <v>439</v>
      </c>
      <c r="X18" s="28">
        <v>218</v>
      </c>
      <c r="Y18" s="22">
        <v>1193</v>
      </c>
    </row>
    <row r="19" spans="1:25" ht="13.5">
      <c r="A19" s="6" t="s">
        <v>181</v>
      </c>
      <c r="B19" s="28">
        <v>1209</v>
      </c>
      <c r="C19" s="28">
        <v>848</v>
      </c>
      <c r="D19" s="28">
        <v>742</v>
      </c>
      <c r="E19" s="22">
        <v>1524</v>
      </c>
      <c r="F19" s="28">
        <v>1149</v>
      </c>
      <c r="G19" s="28">
        <v>803</v>
      </c>
      <c r="H19" s="28">
        <v>671</v>
      </c>
      <c r="I19" s="22">
        <v>1691</v>
      </c>
      <c r="J19" s="28">
        <v>1431</v>
      </c>
      <c r="K19" s="28">
        <v>958</v>
      </c>
      <c r="L19" s="28">
        <v>876</v>
      </c>
      <c r="M19" s="22">
        <v>1747</v>
      </c>
      <c r="N19" s="28">
        <v>1578</v>
      </c>
      <c r="O19" s="28">
        <v>1071</v>
      </c>
      <c r="P19" s="28">
        <v>972</v>
      </c>
      <c r="Q19" s="22">
        <v>1556</v>
      </c>
      <c r="R19" s="28">
        <v>1421</v>
      </c>
      <c r="S19" s="28">
        <v>1011</v>
      </c>
      <c r="T19" s="28">
        <v>954</v>
      </c>
      <c r="U19" s="22">
        <v>2178</v>
      </c>
      <c r="V19" s="28">
        <v>1958</v>
      </c>
      <c r="W19" s="28">
        <v>1327</v>
      </c>
      <c r="X19" s="28">
        <v>1133</v>
      </c>
      <c r="Y19" s="22">
        <v>2198</v>
      </c>
    </row>
    <row r="20" spans="1:25" ht="13.5">
      <c r="A20" s="6" t="s">
        <v>52</v>
      </c>
      <c r="B20" s="28">
        <v>1614</v>
      </c>
      <c r="C20" s="28">
        <v>1401</v>
      </c>
      <c r="D20" s="28">
        <v>1252</v>
      </c>
      <c r="E20" s="22">
        <v>2678</v>
      </c>
      <c r="F20" s="28">
        <v>968</v>
      </c>
      <c r="G20" s="28">
        <v>187</v>
      </c>
      <c r="H20" s="28">
        <v>402</v>
      </c>
      <c r="I20" s="22"/>
      <c r="J20" s="28"/>
      <c r="K20" s="28"/>
      <c r="L20" s="28">
        <v>131</v>
      </c>
      <c r="M20" s="22"/>
      <c r="N20" s="28"/>
      <c r="O20" s="28"/>
      <c r="P20" s="28">
        <v>91</v>
      </c>
      <c r="Q20" s="22">
        <v>801</v>
      </c>
      <c r="R20" s="28">
        <v>397</v>
      </c>
      <c r="S20" s="28">
        <v>649</v>
      </c>
      <c r="T20" s="28">
        <v>491</v>
      </c>
      <c r="U20" s="22"/>
      <c r="V20" s="28"/>
      <c r="W20" s="28"/>
      <c r="X20" s="28"/>
      <c r="Y20" s="22"/>
    </row>
    <row r="21" spans="1:25" ht="13.5">
      <c r="A21" s="6" t="s">
        <v>53</v>
      </c>
      <c r="B21" s="28">
        <v>2747</v>
      </c>
      <c r="C21" s="28">
        <v>386</v>
      </c>
      <c r="D21" s="28">
        <v>381</v>
      </c>
      <c r="E21" s="22">
        <v>112</v>
      </c>
      <c r="F21" s="28">
        <v>740</v>
      </c>
      <c r="G21" s="28">
        <v>567</v>
      </c>
      <c r="H21" s="28">
        <v>126</v>
      </c>
      <c r="I21" s="22">
        <v>125</v>
      </c>
      <c r="J21" s="28">
        <v>797</v>
      </c>
      <c r="K21" s="28">
        <v>47</v>
      </c>
      <c r="L21" s="28">
        <v>316</v>
      </c>
      <c r="M21" s="22">
        <v>634</v>
      </c>
      <c r="N21" s="28">
        <v>775</v>
      </c>
      <c r="O21" s="28">
        <v>425</v>
      </c>
      <c r="P21" s="28"/>
      <c r="Q21" s="22">
        <v>3270</v>
      </c>
      <c r="R21" s="28">
        <v>2729</v>
      </c>
      <c r="S21" s="28">
        <v>1855</v>
      </c>
      <c r="T21" s="28">
        <v>736</v>
      </c>
      <c r="U21" s="22">
        <v>291</v>
      </c>
      <c r="V21" s="28">
        <v>892</v>
      </c>
      <c r="W21" s="28">
        <v>1087</v>
      </c>
      <c r="X21" s="28">
        <v>726</v>
      </c>
      <c r="Y21" s="22">
        <v>1896</v>
      </c>
    </row>
    <row r="22" spans="1:25" ht="13.5">
      <c r="A22" s="6" t="s">
        <v>54</v>
      </c>
      <c r="B22" s="28">
        <v>1007</v>
      </c>
      <c r="C22" s="28"/>
      <c r="D22" s="28"/>
      <c r="E22" s="22"/>
      <c r="F22" s="28"/>
      <c r="G22" s="28"/>
      <c r="H22" s="28"/>
      <c r="I22" s="22"/>
      <c r="J22" s="28"/>
      <c r="K22" s="28"/>
      <c r="L22" s="28"/>
      <c r="M22" s="22"/>
      <c r="N22" s="28"/>
      <c r="O22" s="28"/>
      <c r="P22" s="28"/>
      <c r="Q22" s="22"/>
      <c r="R22" s="28"/>
      <c r="S22" s="28"/>
      <c r="T22" s="28"/>
      <c r="U22" s="22"/>
      <c r="V22" s="28"/>
      <c r="W22" s="28"/>
      <c r="X22" s="28"/>
      <c r="Y22" s="22"/>
    </row>
    <row r="23" spans="1:25" ht="13.5">
      <c r="A23" s="6" t="s">
        <v>87</v>
      </c>
      <c r="B23" s="28">
        <v>1833</v>
      </c>
      <c r="C23" s="28">
        <v>1102</v>
      </c>
      <c r="D23" s="28">
        <v>708</v>
      </c>
      <c r="E23" s="22">
        <v>2212</v>
      </c>
      <c r="F23" s="28">
        <v>1178</v>
      </c>
      <c r="G23" s="28">
        <v>804</v>
      </c>
      <c r="H23" s="28">
        <v>430</v>
      </c>
      <c r="I23" s="22">
        <v>1980</v>
      </c>
      <c r="J23" s="28">
        <v>1493</v>
      </c>
      <c r="K23" s="28">
        <v>2034</v>
      </c>
      <c r="L23" s="28">
        <v>755</v>
      </c>
      <c r="M23" s="22">
        <v>1812</v>
      </c>
      <c r="N23" s="28">
        <v>1099</v>
      </c>
      <c r="O23" s="28">
        <v>1021</v>
      </c>
      <c r="P23" s="28">
        <v>789</v>
      </c>
      <c r="Q23" s="22">
        <v>2035</v>
      </c>
      <c r="R23" s="28">
        <v>1517</v>
      </c>
      <c r="S23" s="28">
        <v>1489</v>
      </c>
      <c r="T23" s="28">
        <v>749</v>
      </c>
      <c r="U23" s="22">
        <v>2354</v>
      </c>
      <c r="V23" s="28">
        <v>1568</v>
      </c>
      <c r="W23" s="28">
        <v>1161</v>
      </c>
      <c r="X23" s="28">
        <v>382</v>
      </c>
      <c r="Y23" s="22">
        <v>2005</v>
      </c>
    </row>
    <row r="24" spans="1:25" ht="13.5">
      <c r="A24" s="6" t="s">
        <v>182</v>
      </c>
      <c r="B24" s="28">
        <v>8924</v>
      </c>
      <c r="C24" s="28">
        <v>3988</v>
      </c>
      <c r="D24" s="28">
        <v>3196</v>
      </c>
      <c r="E24" s="22">
        <v>7142</v>
      </c>
      <c r="F24" s="28">
        <v>4558</v>
      </c>
      <c r="G24" s="28">
        <v>2693</v>
      </c>
      <c r="H24" s="28">
        <v>1747</v>
      </c>
      <c r="I24" s="22">
        <v>4417</v>
      </c>
      <c r="J24" s="28">
        <v>4200</v>
      </c>
      <c r="K24" s="28">
        <v>3341</v>
      </c>
      <c r="L24" s="28">
        <v>2238</v>
      </c>
      <c r="M24" s="22">
        <v>4815</v>
      </c>
      <c r="N24" s="28">
        <v>3881</v>
      </c>
      <c r="O24" s="28">
        <v>2798</v>
      </c>
      <c r="P24" s="28">
        <v>1997</v>
      </c>
      <c r="Q24" s="22">
        <v>8296</v>
      </c>
      <c r="R24" s="28">
        <v>6792</v>
      </c>
      <c r="S24" s="28">
        <v>5508</v>
      </c>
      <c r="T24" s="28">
        <v>3211</v>
      </c>
      <c r="U24" s="22">
        <v>6070</v>
      </c>
      <c r="V24" s="28">
        <v>5008</v>
      </c>
      <c r="W24" s="28">
        <v>4015</v>
      </c>
      <c r="X24" s="28">
        <v>2461</v>
      </c>
      <c r="Y24" s="22">
        <v>8600</v>
      </c>
    </row>
    <row r="25" spans="1:25" ht="13.5">
      <c r="A25" s="6" t="s">
        <v>183</v>
      </c>
      <c r="B25" s="28">
        <v>3454</v>
      </c>
      <c r="C25" s="28">
        <v>2434</v>
      </c>
      <c r="D25" s="28">
        <v>1196</v>
      </c>
      <c r="E25" s="22">
        <v>5067</v>
      </c>
      <c r="F25" s="28">
        <v>3838</v>
      </c>
      <c r="G25" s="28">
        <v>2662</v>
      </c>
      <c r="H25" s="28">
        <v>1344</v>
      </c>
      <c r="I25" s="22">
        <v>5239</v>
      </c>
      <c r="J25" s="28">
        <v>3962</v>
      </c>
      <c r="K25" s="28">
        <v>2681</v>
      </c>
      <c r="L25" s="28">
        <v>1344</v>
      </c>
      <c r="M25" s="22">
        <v>6012</v>
      </c>
      <c r="N25" s="28">
        <v>4568</v>
      </c>
      <c r="O25" s="28">
        <v>3054</v>
      </c>
      <c r="P25" s="28">
        <v>1537</v>
      </c>
      <c r="Q25" s="22">
        <v>6414</v>
      </c>
      <c r="R25" s="28">
        <v>4959</v>
      </c>
      <c r="S25" s="28">
        <v>3387</v>
      </c>
      <c r="T25" s="28">
        <v>1727</v>
      </c>
      <c r="U25" s="22">
        <v>8300</v>
      </c>
      <c r="V25" s="28">
        <v>6321</v>
      </c>
      <c r="W25" s="28">
        <v>3979</v>
      </c>
      <c r="X25" s="28">
        <v>2048</v>
      </c>
      <c r="Y25" s="22">
        <v>8773</v>
      </c>
    </row>
    <row r="26" spans="1:25" ht="13.5">
      <c r="A26" s="6" t="s">
        <v>87</v>
      </c>
      <c r="B26" s="28">
        <v>1924</v>
      </c>
      <c r="C26" s="28">
        <v>1237</v>
      </c>
      <c r="D26" s="28">
        <v>435</v>
      </c>
      <c r="E26" s="22">
        <v>2226</v>
      </c>
      <c r="F26" s="28">
        <v>1506</v>
      </c>
      <c r="G26" s="28">
        <v>664</v>
      </c>
      <c r="H26" s="28">
        <v>490</v>
      </c>
      <c r="I26" s="22">
        <v>2166</v>
      </c>
      <c r="J26" s="28">
        <v>1640</v>
      </c>
      <c r="K26" s="28">
        <v>1029</v>
      </c>
      <c r="L26" s="28">
        <v>827</v>
      </c>
      <c r="M26" s="22">
        <v>1994</v>
      </c>
      <c r="N26" s="28">
        <v>1672</v>
      </c>
      <c r="O26" s="28">
        <v>1130</v>
      </c>
      <c r="P26" s="28">
        <v>578</v>
      </c>
      <c r="Q26" s="22">
        <v>2856</v>
      </c>
      <c r="R26" s="28">
        <v>1914</v>
      </c>
      <c r="S26" s="28">
        <v>1175</v>
      </c>
      <c r="T26" s="28">
        <v>437</v>
      </c>
      <c r="U26" s="22">
        <v>3744</v>
      </c>
      <c r="V26" s="28">
        <v>1963</v>
      </c>
      <c r="W26" s="28">
        <v>1365</v>
      </c>
      <c r="X26" s="28">
        <v>888</v>
      </c>
      <c r="Y26" s="22">
        <v>4310</v>
      </c>
    </row>
    <row r="27" spans="1:25" ht="13.5">
      <c r="A27" s="6" t="s">
        <v>185</v>
      </c>
      <c r="B27" s="28">
        <v>5379</v>
      </c>
      <c r="C27" s="28">
        <v>3671</v>
      </c>
      <c r="D27" s="28">
        <v>1631</v>
      </c>
      <c r="E27" s="22">
        <v>7293</v>
      </c>
      <c r="F27" s="28">
        <v>5344</v>
      </c>
      <c r="G27" s="28">
        <v>3326</v>
      </c>
      <c r="H27" s="28">
        <v>1834</v>
      </c>
      <c r="I27" s="22">
        <v>7492</v>
      </c>
      <c r="J27" s="28">
        <v>5877</v>
      </c>
      <c r="K27" s="28">
        <v>3898</v>
      </c>
      <c r="L27" s="28">
        <v>2172</v>
      </c>
      <c r="M27" s="22">
        <v>8537</v>
      </c>
      <c r="N27" s="28">
        <v>7052</v>
      </c>
      <c r="O27" s="28">
        <v>4391</v>
      </c>
      <c r="P27" s="28">
        <v>2669</v>
      </c>
      <c r="Q27" s="22">
        <v>9271</v>
      </c>
      <c r="R27" s="28">
        <v>6874</v>
      </c>
      <c r="S27" s="28">
        <v>4562</v>
      </c>
      <c r="T27" s="28">
        <v>2165</v>
      </c>
      <c r="U27" s="22">
        <v>30611</v>
      </c>
      <c r="V27" s="28">
        <v>22784</v>
      </c>
      <c r="W27" s="28">
        <v>8101</v>
      </c>
      <c r="X27" s="28">
        <v>11029</v>
      </c>
      <c r="Y27" s="22">
        <v>16215</v>
      </c>
    </row>
    <row r="28" spans="1:25" ht="14.25" thickBot="1">
      <c r="A28" s="25" t="s">
        <v>186</v>
      </c>
      <c r="B28" s="29">
        <v>21165</v>
      </c>
      <c r="C28" s="29">
        <v>11663</v>
      </c>
      <c r="D28" s="29">
        <v>6842</v>
      </c>
      <c r="E28" s="23">
        <v>17612</v>
      </c>
      <c r="F28" s="29">
        <v>12348</v>
      </c>
      <c r="G28" s="29">
        <v>8092</v>
      </c>
      <c r="H28" s="29">
        <v>3579</v>
      </c>
      <c r="I28" s="23">
        <v>12872</v>
      </c>
      <c r="J28" s="29">
        <v>9866</v>
      </c>
      <c r="K28" s="29">
        <v>9974</v>
      </c>
      <c r="L28" s="29">
        <v>6540</v>
      </c>
      <c r="M28" s="23">
        <v>31422</v>
      </c>
      <c r="N28" s="29">
        <v>23430</v>
      </c>
      <c r="O28" s="29">
        <v>16125</v>
      </c>
      <c r="P28" s="29">
        <v>8403</v>
      </c>
      <c r="Q28" s="23">
        <v>19347</v>
      </c>
      <c r="R28" s="29">
        <v>9631</v>
      </c>
      <c r="S28" s="29">
        <v>-1715</v>
      </c>
      <c r="T28" s="29">
        <v>-6849</v>
      </c>
      <c r="U28" s="23">
        <v>-14788</v>
      </c>
      <c r="V28" s="29">
        <v>7355</v>
      </c>
      <c r="W28" s="29">
        <v>17063</v>
      </c>
      <c r="X28" s="29">
        <v>1657</v>
      </c>
      <c r="Y28" s="23">
        <v>40831</v>
      </c>
    </row>
    <row r="29" spans="1:25" ht="14.25" thickTop="1">
      <c r="A29" s="6" t="s">
        <v>187</v>
      </c>
      <c r="B29" s="28">
        <v>317</v>
      </c>
      <c r="C29" s="28">
        <v>273</v>
      </c>
      <c r="D29" s="28">
        <v>61</v>
      </c>
      <c r="E29" s="22">
        <v>166</v>
      </c>
      <c r="F29" s="28">
        <v>74</v>
      </c>
      <c r="G29" s="28">
        <v>54</v>
      </c>
      <c r="H29" s="28">
        <v>21</v>
      </c>
      <c r="I29" s="22">
        <v>8371</v>
      </c>
      <c r="J29" s="28"/>
      <c r="K29" s="28"/>
      <c r="L29" s="28"/>
      <c r="M29" s="22">
        <v>1270</v>
      </c>
      <c r="N29" s="28"/>
      <c r="O29" s="28"/>
      <c r="P29" s="28"/>
      <c r="Q29" s="22"/>
      <c r="R29" s="28"/>
      <c r="S29" s="28"/>
      <c r="T29" s="28"/>
      <c r="U29" s="22"/>
      <c r="V29" s="28"/>
      <c r="W29" s="28"/>
      <c r="X29" s="28"/>
      <c r="Y29" s="22"/>
    </row>
    <row r="30" spans="1:25" ht="13.5">
      <c r="A30" s="6" t="s">
        <v>188</v>
      </c>
      <c r="B30" s="28">
        <v>200</v>
      </c>
      <c r="C30" s="28">
        <v>123</v>
      </c>
      <c r="D30" s="28"/>
      <c r="E30" s="22">
        <v>3</v>
      </c>
      <c r="F30" s="28">
        <v>3</v>
      </c>
      <c r="G30" s="28">
        <v>2</v>
      </c>
      <c r="H30" s="28"/>
      <c r="I30" s="22">
        <v>5655</v>
      </c>
      <c r="J30" s="28">
        <v>5428</v>
      </c>
      <c r="K30" s="28"/>
      <c r="L30" s="28"/>
      <c r="M30" s="22">
        <v>2287</v>
      </c>
      <c r="N30" s="28">
        <v>552</v>
      </c>
      <c r="O30" s="28">
        <v>301</v>
      </c>
      <c r="P30" s="28">
        <v>275</v>
      </c>
      <c r="Q30" s="22">
        <v>6314</v>
      </c>
      <c r="R30" s="28">
        <v>5022</v>
      </c>
      <c r="S30" s="28">
        <v>3905</v>
      </c>
      <c r="T30" s="28">
        <v>1354</v>
      </c>
      <c r="U30" s="22">
        <v>3539</v>
      </c>
      <c r="V30" s="28"/>
      <c r="W30" s="28"/>
      <c r="X30" s="28"/>
      <c r="Y30" s="22">
        <v>947</v>
      </c>
    </row>
    <row r="31" spans="1:25" ht="13.5">
      <c r="A31" s="6" t="s">
        <v>0</v>
      </c>
      <c r="B31" s="28"/>
      <c r="C31" s="28"/>
      <c r="D31" s="28"/>
      <c r="E31" s="22">
        <v>166</v>
      </c>
      <c r="F31" s="28">
        <v>166</v>
      </c>
      <c r="G31" s="28">
        <v>166</v>
      </c>
      <c r="H31" s="28">
        <v>166</v>
      </c>
      <c r="I31" s="22"/>
      <c r="J31" s="28"/>
      <c r="K31" s="28"/>
      <c r="L31" s="28"/>
      <c r="M31" s="22"/>
      <c r="N31" s="28"/>
      <c r="O31" s="28"/>
      <c r="P31" s="28"/>
      <c r="Q31" s="22"/>
      <c r="R31" s="28"/>
      <c r="S31" s="28"/>
      <c r="T31" s="28"/>
      <c r="U31" s="22"/>
      <c r="V31" s="28"/>
      <c r="W31" s="28"/>
      <c r="X31" s="28"/>
      <c r="Y31" s="22"/>
    </row>
    <row r="32" spans="1:25" ht="13.5">
      <c r="A32" s="6" t="s">
        <v>87</v>
      </c>
      <c r="B32" s="28">
        <v>97</v>
      </c>
      <c r="C32" s="28">
        <v>64</v>
      </c>
      <c r="D32" s="28">
        <v>35</v>
      </c>
      <c r="E32" s="22">
        <v>757</v>
      </c>
      <c r="F32" s="28">
        <v>555</v>
      </c>
      <c r="G32" s="28">
        <v>198</v>
      </c>
      <c r="H32" s="28">
        <v>137</v>
      </c>
      <c r="I32" s="22">
        <v>550</v>
      </c>
      <c r="J32" s="28">
        <v>182</v>
      </c>
      <c r="K32" s="28">
        <v>662</v>
      </c>
      <c r="L32" s="28">
        <v>176</v>
      </c>
      <c r="M32" s="22">
        <v>1323</v>
      </c>
      <c r="N32" s="28">
        <v>891</v>
      </c>
      <c r="O32" s="28">
        <v>163</v>
      </c>
      <c r="P32" s="28">
        <v>69</v>
      </c>
      <c r="Q32" s="22">
        <v>1563</v>
      </c>
      <c r="R32" s="28">
        <v>1544</v>
      </c>
      <c r="S32" s="28">
        <v>1148</v>
      </c>
      <c r="T32" s="28">
        <v>407</v>
      </c>
      <c r="U32" s="22">
        <v>4463</v>
      </c>
      <c r="V32" s="28">
        <v>3404</v>
      </c>
      <c r="W32" s="28">
        <v>1968</v>
      </c>
      <c r="X32" s="28">
        <v>1230</v>
      </c>
      <c r="Y32" s="22">
        <v>1959</v>
      </c>
    </row>
    <row r="33" spans="1:25" ht="13.5">
      <c r="A33" s="6" t="s">
        <v>190</v>
      </c>
      <c r="B33" s="28">
        <v>615</v>
      </c>
      <c r="C33" s="28">
        <v>462</v>
      </c>
      <c r="D33" s="28">
        <v>96</v>
      </c>
      <c r="E33" s="22">
        <v>2936</v>
      </c>
      <c r="F33" s="28">
        <v>799</v>
      </c>
      <c r="G33" s="28">
        <v>421</v>
      </c>
      <c r="H33" s="28">
        <v>324</v>
      </c>
      <c r="I33" s="22">
        <v>16244</v>
      </c>
      <c r="J33" s="28">
        <v>5853</v>
      </c>
      <c r="K33" s="28">
        <v>662</v>
      </c>
      <c r="L33" s="28">
        <v>176</v>
      </c>
      <c r="M33" s="22">
        <v>7294</v>
      </c>
      <c r="N33" s="28">
        <v>2702</v>
      </c>
      <c r="O33" s="28">
        <v>1699</v>
      </c>
      <c r="P33" s="28">
        <v>1444</v>
      </c>
      <c r="Q33" s="22">
        <v>8880</v>
      </c>
      <c r="R33" s="28">
        <v>6566</v>
      </c>
      <c r="S33" s="28">
        <v>5053</v>
      </c>
      <c r="T33" s="28">
        <v>2289</v>
      </c>
      <c r="U33" s="22">
        <v>26518</v>
      </c>
      <c r="V33" s="28">
        <v>21919</v>
      </c>
      <c r="W33" s="28">
        <v>13414</v>
      </c>
      <c r="X33" s="28">
        <v>12677</v>
      </c>
      <c r="Y33" s="22">
        <v>5426</v>
      </c>
    </row>
    <row r="34" spans="1:25" ht="13.5">
      <c r="A34" s="6" t="s">
        <v>191</v>
      </c>
      <c r="B34" s="28">
        <v>567</v>
      </c>
      <c r="C34" s="28">
        <v>408</v>
      </c>
      <c r="D34" s="28">
        <v>212</v>
      </c>
      <c r="E34" s="22">
        <v>838</v>
      </c>
      <c r="F34" s="28">
        <v>563</v>
      </c>
      <c r="G34" s="28">
        <v>440</v>
      </c>
      <c r="H34" s="28">
        <v>98</v>
      </c>
      <c r="I34" s="22">
        <v>1418</v>
      </c>
      <c r="J34" s="28">
        <v>538</v>
      </c>
      <c r="K34" s="28">
        <v>320</v>
      </c>
      <c r="L34" s="28">
        <v>133</v>
      </c>
      <c r="M34" s="22">
        <v>543</v>
      </c>
      <c r="N34" s="28">
        <v>266</v>
      </c>
      <c r="O34" s="28">
        <v>160</v>
      </c>
      <c r="P34" s="28">
        <v>46</v>
      </c>
      <c r="Q34" s="22">
        <v>1765</v>
      </c>
      <c r="R34" s="28">
        <v>808</v>
      </c>
      <c r="S34" s="28">
        <v>737</v>
      </c>
      <c r="T34" s="28"/>
      <c r="U34" s="22">
        <v>2085</v>
      </c>
      <c r="V34" s="28"/>
      <c r="W34" s="28">
        <v>864</v>
      </c>
      <c r="X34" s="28"/>
      <c r="Y34" s="22">
        <v>1868</v>
      </c>
    </row>
    <row r="35" spans="1:25" ht="13.5">
      <c r="A35" s="6" t="s">
        <v>194</v>
      </c>
      <c r="B35" s="28">
        <v>2871</v>
      </c>
      <c r="C35" s="28">
        <v>2856</v>
      </c>
      <c r="D35" s="28">
        <v>2450</v>
      </c>
      <c r="E35" s="22">
        <v>2581</v>
      </c>
      <c r="F35" s="28">
        <v>280</v>
      </c>
      <c r="G35" s="28">
        <v>27</v>
      </c>
      <c r="H35" s="28">
        <v>6</v>
      </c>
      <c r="I35" s="22">
        <v>2024</v>
      </c>
      <c r="J35" s="28">
        <v>1907</v>
      </c>
      <c r="K35" s="28">
        <v>1309</v>
      </c>
      <c r="L35" s="28">
        <v>1309</v>
      </c>
      <c r="M35" s="22">
        <v>2410</v>
      </c>
      <c r="N35" s="28">
        <v>618</v>
      </c>
      <c r="O35" s="28">
        <v>616</v>
      </c>
      <c r="P35" s="28"/>
      <c r="Q35" s="22">
        <v>2635</v>
      </c>
      <c r="R35" s="28"/>
      <c r="S35" s="28"/>
      <c r="T35" s="28"/>
      <c r="U35" s="22">
        <v>13304</v>
      </c>
      <c r="V35" s="28">
        <v>1251</v>
      </c>
      <c r="W35" s="28"/>
      <c r="X35" s="28"/>
      <c r="Y35" s="22">
        <v>3481</v>
      </c>
    </row>
    <row r="36" spans="1:25" ht="13.5">
      <c r="A36" s="6" t="s">
        <v>195</v>
      </c>
      <c r="B36" s="28">
        <v>2763</v>
      </c>
      <c r="C36" s="28">
        <v>992</v>
      </c>
      <c r="D36" s="28">
        <v>7</v>
      </c>
      <c r="E36" s="22">
        <v>1708</v>
      </c>
      <c r="F36" s="28">
        <v>409</v>
      </c>
      <c r="G36" s="28">
        <v>405</v>
      </c>
      <c r="H36" s="28">
        <v>392</v>
      </c>
      <c r="I36" s="22">
        <v>1740</v>
      </c>
      <c r="J36" s="28"/>
      <c r="K36" s="28"/>
      <c r="L36" s="28"/>
      <c r="M36" s="22">
        <v>700</v>
      </c>
      <c r="N36" s="28"/>
      <c r="O36" s="28"/>
      <c r="P36" s="28"/>
      <c r="Q36" s="22">
        <v>2778</v>
      </c>
      <c r="R36" s="28">
        <v>2593</v>
      </c>
      <c r="S36" s="28">
        <v>2368</v>
      </c>
      <c r="T36" s="28">
        <v>276</v>
      </c>
      <c r="U36" s="22"/>
      <c r="V36" s="28"/>
      <c r="W36" s="28"/>
      <c r="X36" s="28"/>
      <c r="Y36" s="22"/>
    </row>
    <row r="37" spans="1:25" ht="13.5">
      <c r="A37" s="6" t="s">
        <v>197</v>
      </c>
      <c r="B37" s="28">
        <v>942</v>
      </c>
      <c r="C37" s="28">
        <v>797</v>
      </c>
      <c r="D37" s="28">
        <v>670</v>
      </c>
      <c r="E37" s="22">
        <v>1098</v>
      </c>
      <c r="F37" s="28">
        <v>422</v>
      </c>
      <c r="G37" s="28">
        <v>226</v>
      </c>
      <c r="H37" s="28">
        <v>103</v>
      </c>
      <c r="I37" s="22">
        <v>654</v>
      </c>
      <c r="J37" s="28"/>
      <c r="K37" s="28"/>
      <c r="L37" s="28"/>
      <c r="M37" s="22"/>
      <c r="N37" s="28"/>
      <c r="O37" s="28"/>
      <c r="P37" s="28"/>
      <c r="Q37" s="22"/>
      <c r="R37" s="28"/>
      <c r="S37" s="28"/>
      <c r="T37" s="28"/>
      <c r="U37" s="22"/>
      <c r="V37" s="28"/>
      <c r="W37" s="28"/>
      <c r="X37" s="28"/>
      <c r="Y37" s="22"/>
    </row>
    <row r="38" spans="1:25" ht="13.5">
      <c r="A38" s="6" t="s">
        <v>87</v>
      </c>
      <c r="B38" s="28">
        <v>1077</v>
      </c>
      <c r="C38" s="28">
        <v>293</v>
      </c>
      <c r="D38" s="28">
        <v>185</v>
      </c>
      <c r="E38" s="22">
        <v>1319</v>
      </c>
      <c r="F38" s="28">
        <v>1136</v>
      </c>
      <c r="G38" s="28">
        <v>905</v>
      </c>
      <c r="H38" s="28">
        <v>234</v>
      </c>
      <c r="I38" s="22">
        <v>5473</v>
      </c>
      <c r="J38" s="28">
        <v>1901</v>
      </c>
      <c r="K38" s="28">
        <v>1258</v>
      </c>
      <c r="L38" s="28">
        <v>233</v>
      </c>
      <c r="M38" s="22">
        <v>4160</v>
      </c>
      <c r="N38" s="28">
        <v>3713</v>
      </c>
      <c r="O38" s="28">
        <v>3124</v>
      </c>
      <c r="P38" s="28">
        <v>571</v>
      </c>
      <c r="Q38" s="22">
        <v>5494</v>
      </c>
      <c r="R38" s="28">
        <v>2644</v>
      </c>
      <c r="S38" s="28">
        <v>1919</v>
      </c>
      <c r="T38" s="28">
        <v>609</v>
      </c>
      <c r="U38" s="22">
        <v>9827</v>
      </c>
      <c r="V38" s="28">
        <v>7780</v>
      </c>
      <c r="W38" s="28">
        <v>5412</v>
      </c>
      <c r="X38" s="28">
        <v>2352</v>
      </c>
      <c r="Y38" s="22">
        <v>5054</v>
      </c>
    </row>
    <row r="39" spans="1:25" ht="13.5">
      <c r="A39" s="6" t="s">
        <v>198</v>
      </c>
      <c r="B39" s="28">
        <v>8222</v>
      </c>
      <c r="C39" s="28">
        <v>5349</v>
      </c>
      <c r="D39" s="28">
        <v>3526</v>
      </c>
      <c r="E39" s="22">
        <v>7717</v>
      </c>
      <c r="F39" s="28">
        <v>2812</v>
      </c>
      <c r="G39" s="28">
        <v>2005</v>
      </c>
      <c r="H39" s="28">
        <v>836</v>
      </c>
      <c r="I39" s="22">
        <v>27182</v>
      </c>
      <c r="J39" s="28">
        <v>20481</v>
      </c>
      <c r="K39" s="28">
        <v>18211</v>
      </c>
      <c r="L39" s="28">
        <v>1681</v>
      </c>
      <c r="M39" s="22">
        <v>15130</v>
      </c>
      <c r="N39" s="28">
        <v>5834</v>
      </c>
      <c r="O39" s="28">
        <v>5137</v>
      </c>
      <c r="P39" s="28">
        <v>1853</v>
      </c>
      <c r="Q39" s="22">
        <v>17280</v>
      </c>
      <c r="R39" s="28">
        <v>6046</v>
      </c>
      <c r="S39" s="28">
        <v>5026</v>
      </c>
      <c r="T39" s="28">
        <v>1169</v>
      </c>
      <c r="U39" s="22">
        <v>42625</v>
      </c>
      <c r="V39" s="28">
        <v>24562</v>
      </c>
      <c r="W39" s="28">
        <v>18708</v>
      </c>
      <c r="X39" s="28">
        <v>4572</v>
      </c>
      <c r="Y39" s="22">
        <v>15223</v>
      </c>
    </row>
    <row r="40" spans="1:25" ht="13.5">
      <c r="A40" s="7" t="s">
        <v>199</v>
      </c>
      <c r="B40" s="28">
        <v>13558</v>
      </c>
      <c r="C40" s="28">
        <v>6776</v>
      </c>
      <c r="D40" s="28">
        <v>3412</v>
      </c>
      <c r="E40" s="22">
        <v>12831</v>
      </c>
      <c r="F40" s="28">
        <v>10334</v>
      </c>
      <c r="G40" s="28">
        <v>6508</v>
      </c>
      <c r="H40" s="28">
        <v>3066</v>
      </c>
      <c r="I40" s="22">
        <v>1935</v>
      </c>
      <c r="J40" s="28">
        <v>-4761</v>
      </c>
      <c r="K40" s="28">
        <v>-7575</v>
      </c>
      <c r="L40" s="28">
        <v>5035</v>
      </c>
      <c r="M40" s="22">
        <v>23586</v>
      </c>
      <c r="N40" s="28">
        <v>20299</v>
      </c>
      <c r="O40" s="28">
        <v>12687</v>
      </c>
      <c r="P40" s="28">
        <v>7994</v>
      </c>
      <c r="Q40" s="22">
        <v>10947</v>
      </c>
      <c r="R40" s="28">
        <v>10152</v>
      </c>
      <c r="S40" s="28">
        <v>-1688</v>
      </c>
      <c r="T40" s="28">
        <v>-5729</v>
      </c>
      <c r="U40" s="22">
        <v>-30896</v>
      </c>
      <c r="V40" s="28">
        <v>4713</v>
      </c>
      <c r="W40" s="28">
        <v>11769</v>
      </c>
      <c r="X40" s="28">
        <v>9762</v>
      </c>
      <c r="Y40" s="22">
        <v>31034</v>
      </c>
    </row>
    <row r="41" spans="1:25" ht="13.5">
      <c r="A41" s="7" t="s">
        <v>200</v>
      </c>
      <c r="B41" s="28">
        <v>4045</v>
      </c>
      <c r="C41" s="28">
        <v>3258</v>
      </c>
      <c r="D41" s="28">
        <v>1364</v>
      </c>
      <c r="E41" s="22">
        <v>4823</v>
      </c>
      <c r="F41" s="28">
        <v>2898</v>
      </c>
      <c r="G41" s="28">
        <v>2190</v>
      </c>
      <c r="H41" s="28">
        <v>649</v>
      </c>
      <c r="I41" s="22">
        <v>5608</v>
      </c>
      <c r="J41" s="28">
        <v>3500</v>
      </c>
      <c r="K41" s="28">
        <v>3436</v>
      </c>
      <c r="L41" s="28">
        <v>1787</v>
      </c>
      <c r="M41" s="22">
        <v>6826</v>
      </c>
      <c r="N41" s="28">
        <v>3984</v>
      </c>
      <c r="O41" s="28">
        <v>2683</v>
      </c>
      <c r="P41" s="28">
        <v>1114</v>
      </c>
      <c r="Q41" s="22">
        <v>4680</v>
      </c>
      <c r="R41" s="28">
        <v>3140</v>
      </c>
      <c r="S41" s="28">
        <v>1404</v>
      </c>
      <c r="T41" s="28">
        <v>117</v>
      </c>
      <c r="U41" s="22">
        <v>2235</v>
      </c>
      <c r="V41" s="28">
        <v>1553</v>
      </c>
      <c r="W41" s="28">
        <v>6304</v>
      </c>
      <c r="X41" s="28">
        <v>429</v>
      </c>
      <c r="Y41" s="22">
        <v>20367</v>
      </c>
    </row>
    <row r="42" spans="1:25" ht="13.5">
      <c r="A42" s="7" t="s">
        <v>201</v>
      </c>
      <c r="B42" s="28">
        <v>813</v>
      </c>
      <c r="C42" s="28">
        <v>-153</v>
      </c>
      <c r="D42" s="28">
        <v>378</v>
      </c>
      <c r="E42" s="22">
        <v>2217</v>
      </c>
      <c r="F42" s="28">
        <v>1733</v>
      </c>
      <c r="G42" s="28">
        <v>610</v>
      </c>
      <c r="H42" s="28">
        <v>1283</v>
      </c>
      <c r="I42" s="22">
        <v>5888</v>
      </c>
      <c r="J42" s="28">
        <v>5050</v>
      </c>
      <c r="K42" s="28">
        <v>596</v>
      </c>
      <c r="L42" s="28">
        <v>1570</v>
      </c>
      <c r="M42" s="22">
        <v>-1404</v>
      </c>
      <c r="N42" s="28">
        <v>1146</v>
      </c>
      <c r="O42" s="28">
        <v>-32</v>
      </c>
      <c r="P42" s="28">
        <v>954</v>
      </c>
      <c r="Q42" s="22">
        <v>-3309</v>
      </c>
      <c r="R42" s="28">
        <v>-855</v>
      </c>
      <c r="S42" s="28">
        <v>-697</v>
      </c>
      <c r="T42" s="28">
        <v>478</v>
      </c>
      <c r="U42" s="22">
        <v>10497</v>
      </c>
      <c r="V42" s="28">
        <v>-1798</v>
      </c>
      <c r="W42" s="28">
        <v>-21794</v>
      </c>
      <c r="X42" s="28">
        <v>1357</v>
      </c>
      <c r="Y42" s="22">
        <v>-8901</v>
      </c>
    </row>
    <row r="43" spans="1:25" ht="13.5">
      <c r="A43" s="7" t="s">
        <v>202</v>
      </c>
      <c r="B43" s="28">
        <v>4858</v>
      </c>
      <c r="C43" s="28">
        <v>3104</v>
      </c>
      <c r="D43" s="28">
        <v>1743</v>
      </c>
      <c r="E43" s="22">
        <v>7040</v>
      </c>
      <c r="F43" s="28">
        <v>4631</v>
      </c>
      <c r="G43" s="28">
        <v>2800</v>
      </c>
      <c r="H43" s="28">
        <v>1933</v>
      </c>
      <c r="I43" s="22">
        <v>11497</v>
      </c>
      <c r="J43" s="28">
        <v>8550</v>
      </c>
      <c r="K43" s="28">
        <v>4033</v>
      </c>
      <c r="L43" s="28">
        <v>3357</v>
      </c>
      <c r="M43" s="22">
        <v>5422</v>
      </c>
      <c r="N43" s="28">
        <v>5131</v>
      </c>
      <c r="O43" s="28">
        <v>2650</v>
      </c>
      <c r="P43" s="28">
        <v>2068</v>
      </c>
      <c r="Q43" s="22">
        <v>1370</v>
      </c>
      <c r="R43" s="28">
        <v>2284</v>
      </c>
      <c r="S43" s="28">
        <v>706</v>
      </c>
      <c r="T43" s="28">
        <v>596</v>
      </c>
      <c r="U43" s="22">
        <v>12732</v>
      </c>
      <c r="V43" s="28">
        <v>-245</v>
      </c>
      <c r="W43" s="28">
        <v>-15490</v>
      </c>
      <c r="X43" s="28">
        <v>1787</v>
      </c>
      <c r="Y43" s="22">
        <v>11466</v>
      </c>
    </row>
    <row r="44" spans="1:25" ht="13.5">
      <c r="A44" s="7" t="s">
        <v>1</v>
      </c>
      <c r="B44" s="28">
        <v>8699</v>
      </c>
      <c r="C44" s="28">
        <v>3672</v>
      </c>
      <c r="D44" s="28">
        <v>1669</v>
      </c>
      <c r="E44" s="22">
        <v>5791</v>
      </c>
      <c r="F44" s="28">
        <v>5702</v>
      </c>
      <c r="G44" s="28">
        <v>3707</v>
      </c>
      <c r="H44" s="28">
        <v>1132</v>
      </c>
      <c r="I44" s="22">
        <v>-9561</v>
      </c>
      <c r="J44" s="28">
        <v>-13311</v>
      </c>
      <c r="K44" s="28">
        <v>-11608</v>
      </c>
      <c r="L44" s="28">
        <v>1678</v>
      </c>
      <c r="M44" s="22">
        <v>18163</v>
      </c>
      <c r="N44" s="28">
        <v>15168</v>
      </c>
      <c r="O44" s="28">
        <v>10036</v>
      </c>
      <c r="P44" s="28">
        <v>5926</v>
      </c>
      <c r="Q44" s="22"/>
      <c r="R44" s="28"/>
      <c r="S44" s="28"/>
      <c r="T44" s="28"/>
      <c r="U44" s="22"/>
      <c r="V44" s="28"/>
      <c r="W44" s="28"/>
      <c r="X44" s="28"/>
      <c r="Y44" s="22"/>
    </row>
    <row r="45" spans="1:25" ht="13.5">
      <c r="A45" s="7" t="s">
        <v>2</v>
      </c>
      <c r="B45" s="28">
        <v>1645</v>
      </c>
      <c r="C45" s="28">
        <v>1342</v>
      </c>
      <c r="D45" s="28">
        <v>324</v>
      </c>
      <c r="E45" s="22">
        <v>2214</v>
      </c>
      <c r="F45" s="28">
        <v>1576</v>
      </c>
      <c r="G45" s="28">
        <v>1086</v>
      </c>
      <c r="H45" s="28">
        <v>572</v>
      </c>
      <c r="I45" s="22">
        <v>1561</v>
      </c>
      <c r="J45" s="28">
        <v>1472</v>
      </c>
      <c r="K45" s="28">
        <v>1602</v>
      </c>
      <c r="L45" s="28">
        <v>1376</v>
      </c>
      <c r="M45" s="22">
        <v>5950</v>
      </c>
      <c r="N45" s="28">
        <v>3988</v>
      </c>
      <c r="O45" s="28">
        <v>3041</v>
      </c>
      <c r="P45" s="28">
        <v>1688</v>
      </c>
      <c r="Q45" s="22">
        <v>-128</v>
      </c>
      <c r="R45" s="28">
        <v>-2676</v>
      </c>
      <c r="S45" s="28">
        <v>-4148</v>
      </c>
      <c r="T45" s="28">
        <v>-2811</v>
      </c>
      <c r="U45" s="22">
        <v>-6223</v>
      </c>
      <c r="V45" s="28">
        <v>1850</v>
      </c>
      <c r="W45" s="28">
        <v>2306</v>
      </c>
      <c r="X45" s="28">
        <v>1085</v>
      </c>
      <c r="Y45" s="22">
        <v>4276</v>
      </c>
    </row>
    <row r="46" spans="1:25" ht="14.25" thickBot="1">
      <c r="A46" s="7" t="s">
        <v>203</v>
      </c>
      <c r="B46" s="28">
        <v>7053</v>
      </c>
      <c r="C46" s="28">
        <v>2329</v>
      </c>
      <c r="D46" s="28">
        <v>1344</v>
      </c>
      <c r="E46" s="22">
        <v>3576</v>
      </c>
      <c r="F46" s="28">
        <v>4126</v>
      </c>
      <c r="G46" s="28">
        <v>2620</v>
      </c>
      <c r="H46" s="28">
        <v>560</v>
      </c>
      <c r="I46" s="22">
        <v>-11123</v>
      </c>
      <c r="J46" s="28">
        <v>-14784</v>
      </c>
      <c r="K46" s="28">
        <v>-13210</v>
      </c>
      <c r="L46" s="28">
        <v>301</v>
      </c>
      <c r="M46" s="22">
        <v>12213</v>
      </c>
      <c r="N46" s="28">
        <v>11179</v>
      </c>
      <c r="O46" s="28">
        <v>6995</v>
      </c>
      <c r="P46" s="28">
        <v>4237</v>
      </c>
      <c r="Q46" s="22">
        <v>9704</v>
      </c>
      <c r="R46" s="28">
        <v>10543</v>
      </c>
      <c r="S46" s="28">
        <v>1753</v>
      </c>
      <c r="T46" s="28">
        <v>-3513</v>
      </c>
      <c r="U46" s="22">
        <v>-37405</v>
      </c>
      <c r="V46" s="28">
        <v>3108</v>
      </c>
      <c r="W46" s="28">
        <v>24952</v>
      </c>
      <c r="X46" s="28">
        <v>6889</v>
      </c>
      <c r="Y46" s="22">
        <v>15291</v>
      </c>
    </row>
    <row r="47" spans="1:25" ht="14.25" thickTop="1">
      <c r="A47" s="8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</row>
    <row r="49" ht="13.5">
      <c r="A49" s="20" t="s">
        <v>159</v>
      </c>
    </row>
    <row r="50" ht="13.5">
      <c r="A50" s="20" t="s">
        <v>160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S63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10" t="s">
        <v>155</v>
      </c>
      <c r="B2" s="14">
        <v>5801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4.25" thickBot="1">
      <c r="A3" s="11" t="s">
        <v>156</v>
      </c>
      <c r="B3" s="1" t="s">
        <v>157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10" t="s">
        <v>55</v>
      </c>
      <c r="B4" s="15" t="str">
        <f>HYPERLINK("http://www.kabupro.jp/mark/20131111/S1000D4R.htm","四半期報告書")</f>
        <v>四半期報告書</v>
      </c>
      <c r="C4" s="15" t="str">
        <f>HYPERLINK("http://www.kabupro.jp/mark/20130625/S000DKO0.htm","有価証券報告書")</f>
        <v>有価証券報告書</v>
      </c>
      <c r="D4" s="15" t="str">
        <f>HYPERLINK("http://www.kabupro.jp/mark/20131111/S1000D4R.htm","四半期報告書")</f>
        <v>四半期報告書</v>
      </c>
      <c r="E4" s="15" t="str">
        <f>HYPERLINK("http://www.kabupro.jp/mark/20130625/S000DKO0.htm","有価証券報告書")</f>
        <v>有価証券報告書</v>
      </c>
      <c r="F4" s="15" t="str">
        <f>HYPERLINK("http://www.kabupro.jp/mark/20121112/S000C7LG.htm","四半期報告書")</f>
        <v>四半期報告書</v>
      </c>
      <c r="G4" s="15" t="str">
        <f>HYPERLINK("http://www.kabupro.jp/mark/20120626/S000B16Z.htm","有価証券報告書")</f>
        <v>有価証券報告書</v>
      </c>
      <c r="H4" s="15" t="str">
        <f>HYPERLINK("http://www.kabupro.jp/mark/20110210/S0007OJ0.htm","四半期報告書")</f>
        <v>四半期報告書</v>
      </c>
      <c r="I4" s="15" t="str">
        <f>HYPERLINK("http://www.kabupro.jp/mark/20111111/S0009N5J.htm","四半期報告書")</f>
        <v>四半期報告書</v>
      </c>
      <c r="J4" s="15" t="str">
        <f>HYPERLINK("http://www.kabupro.jp/mark/20100811/S0006G51.htm","四半期報告書")</f>
        <v>四半期報告書</v>
      </c>
      <c r="K4" s="15" t="str">
        <f>HYPERLINK("http://www.kabupro.jp/mark/20110629/S0008GSI.htm","有価証券報告書")</f>
        <v>有価証券報告書</v>
      </c>
      <c r="L4" s="15" t="str">
        <f>HYPERLINK("http://www.kabupro.jp/mark/20110210/S0007OJ0.htm","四半期報告書")</f>
        <v>四半期報告書</v>
      </c>
      <c r="M4" s="15" t="str">
        <f>HYPERLINK("http://www.kabupro.jp/mark/20101111/S00071YH.htm","四半期報告書")</f>
        <v>四半期報告書</v>
      </c>
      <c r="N4" s="15" t="str">
        <f>HYPERLINK("http://www.kabupro.jp/mark/20100811/S0006G51.htm","四半期報告書")</f>
        <v>四半期報告書</v>
      </c>
      <c r="O4" s="15" t="str">
        <f>HYPERLINK("http://www.kabupro.jp/mark/20100629/S00063KD.htm","有価証券報告書")</f>
        <v>有価証券報告書</v>
      </c>
      <c r="P4" s="15" t="str">
        <f>HYPERLINK("http://www.kabupro.jp/mark/20100210/S000529C.htm","四半期報告書")</f>
        <v>四半期報告書</v>
      </c>
      <c r="Q4" s="15" t="str">
        <f>HYPERLINK("http://www.kabupro.jp/mark/20091111/S0004IG9.htm","四半期報告書")</f>
        <v>四半期報告書</v>
      </c>
      <c r="R4" s="15" t="str">
        <f>HYPERLINK("http://www.kabupro.jp/mark/20090812/S0003Y8G.htm","四半期報告書")</f>
        <v>四半期報告書</v>
      </c>
      <c r="S4" s="15" t="str">
        <f>HYPERLINK("http://www.kabupro.jp/mark/20090625/S0003G6T.htm","有価証券報告書")</f>
        <v>有価証券報告書</v>
      </c>
    </row>
    <row r="5" spans="1:19" ht="14.25" thickBot="1">
      <c r="A5" s="11" t="s">
        <v>56</v>
      </c>
      <c r="B5" s="1" t="s">
        <v>208</v>
      </c>
      <c r="C5" s="1" t="s">
        <v>62</v>
      </c>
      <c r="D5" s="1" t="s">
        <v>208</v>
      </c>
      <c r="E5" s="1" t="s">
        <v>62</v>
      </c>
      <c r="F5" s="1" t="s">
        <v>214</v>
      </c>
      <c r="G5" s="1" t="s">
        <v>66</v>
      </c>
      <c r="H5" s="1" t="s">
        <v>224</v>
      </c>
      <c r="I5" s="1" t="s">
        <v>220</v>
      </c>
      <c r="J5" s="1" t="s">
        <v>228</v>
      </c>
      <c r="K5" s="1" t="s">
        <v>68</v>
      </c>
      <c r="L5" s="1" t="s">
        <v>224</v>
      </c>
      <c r="M5" s="1" t="s">
        <v>226</v>
      </c>
      <c r="N5" s="1" t="s">
        <v>228</v>
      </c>
      <c r="O5" s="1" t="s">
        <v>70</v>
      </c>
      <c r="P5" s="1" t="s">
        <v>230</v>
      </c>
      <c r="Q5" s="1" t="s">
        <v>232</v>
      </c>
      <c r="R5" s="1" t="s">
        <v>234</v>
      </c>
      <c r="S5" s="1" t="s">
        <v>72</v>
      </c>
    </row>
    <row r="6" spans="1:19" ht="15" thickBot="1" thickTop="1">
      <c r="A6" s="10" t="s">
        <v>57</v>
      </c>
      <c r="B6" s="18" t="s">
        <v>51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4.25" thickTop="1">
      <c r="A7" s="12" t="s">
        <v>58</v>
      </c>
      <c r="B7" s="14" t="s">
        <v>9</v>
      </c>
      <c r="C7" s="16" t="s">
        <v>63</v>
      </c>
      <c r="D7" s="14" t="s">
        <v>9</v>
      </c>
      <c r="E7" s="16" t="s">
        <v>63</v>
      </c>
      <c r="F7" s="14" t="s">
        <v>9</v>
      </c>
      <c r="G7" s="16" t="s">
        <v>63</v>
      </c>
      <c r="H7" s="14" t="s">
        <v>9</v>
      </c>
      <c r="I7" s="14" t="s">
        <v>9</v>
      </c>
      <c r="J7" s="14" t="s">
        <v>9</v>
      </c>
      <c r="K7" s="16" t="s">
        <v>63</v>
      </c>
      <c r="L7" s="14" t="s">
        <v>9</v>
      </c>
      <c r="M7" s="14" t="s">
        <v>9</v>
      </c>
      <c r="N7" s="14" t="s">
        <v>9</v>
      </c>
      <c r="O7" s="16" t="s">
        <v>63</v>
      </c>
      <c r="P7" s="14" t="s">
        <v>9</v>
      </c>
      <c r="Q7" s="14" t="s">
        <v>9</v>
      </c>
      <c r="R7" s="14" t="s">
        <v>9</v>
      </c>
      <c r="S7" s="16" t="s">
        <v>63</v>
      </c>
    </row>
    <row r="8" spans="1:19" ht="13.5">
      <c r="A8" s="13" t="s">
        <v>59</v>
      </c>
      <c r="B8" s="1" t="s">
        <v>10</v>
      </c>
      <c r="C8" s="17" t="s">
        <v>161</v>
      </c>
      <c r="D8" s="1" t="s">
        <v>161</v>
      </c>
      <c r="E8" s="17" t="s">
        <v>162</v>
      </c>
      <c r="F8" s="1" t="s">
        <v>162</v>
      </c>
      <c r="G8" s="17" t="s">
        <v>163</v>
      </c>
      <c r="H8" s="1" t="s">
        <v>163</v>
      </c>
      <c r="I8" s="1" t="s">
        <v>163</v>
      </c>
      <c r="J8" s="1" t="s">
        <v>163</v>
      </c>
      <c r="K8" s="17" t="s">
        <v>164</v>
      </c>
      <c r="L8" s="1" t="s">
        <v>164</v>
      </c>
      <c r="M8" s="1" t="s">
        <v>164</v>
      </c>
      <c r="N8" s="1" t="s">
        <v>164</v>
      </c>
      <c r="O8" s="17" t="s">
        <v>165</v>
      </c>
      <c r="P8" s="1" t="s">
        <v>165</v>
      </c>
      <c r="Q8" s="1" t="s">
        <v>165</v>
      </c>
      <c r="R8" s="1" t="s">
        <v>165</v>
      </c>
      <c r="S8" s="17" t="s">
        <v>166</v>
      </c>
    </row>
    <row r="9" spans="1:19" ht="13.5">
      <c r="A9" s="13" t="s">
        <v>60</v>
      </c>
      <c r="B9" s="1" t="s">
        <v>209</v>
      </c>
      <c r="C9" s="17" t="s">
        <v>64</v>
      </c>
      <c r="D9" s="1" t="s">
        <v>215</v>
      </c>
      <c r="E9" s="17" t="s">
        <v>65</v>
      </c>
      <c r="F9" s="1" t="s">
        <v>221</v>
      </c>
      <c r="G9" s="17" t="s">
        <v>67</v>
      </c>
      <c r="H9" s="1" t="s">
        <v>225</v>
      </c>
      <c r="I9" s="1" t="s">
        <v>227</v>
      </c>
      <c r="J9" s="1" t="s">
        <v>229</v>
      </c>
      <c r="K9" s="17" t="s">
        <v>69</v>
      </c>
      <c r="L9" s="1" t="s">
        <v>231</v>
      </c>
      <c r="M9" s="1" t="s">
        <v>233</v>
      </c>
      <c r="N9" s="1" t="s">
        <v>235</v>
      </c>
      <c r="O9" s="17" t="s">
        <v>71</v>
      </c>
      <c r="P9" s="1" t="s">
        <v>237</v>
      </c>
      <c r="Q9" s="1" t="s">
        <v>239</v>
      </c>
      <c r="R9" s="1" t="s">
        <v>241</v>
      </c>
      <c r="S9" s="17" t="s">
        <v>73</v>
      </c>
    </row>
    <row r="10" spans="1:19" ht="14.25" thickBot="1">
      <c r="A10" s="13" t="s">
        <v>61</v>
      </c>
      <c r="B10" s="1" t="s">
        <v>75</v>
      </c>
      <c r="C10" s="17" t="s">
        <v>75</v>
      </c>
      <c r="D10" s="1" t="s">
        <v>75</v>
      </c>
      <c r="E10" s="17" t="s">
        <v>75</v>
      </c>
      <c r="F10" s="1" t="s">
        <v>75</v>
      </c>
      <c r="G10" s="17" t="s">
        <v>75</v>
      </c>
      <c r="H10" s="1" t="s">
        <v>75</v>
      </c>
      <c r="I10" s="1" t="s">
        <v>75</v>
      </c>
      <c r="J10" s="1" t="s">
        <v>75</v>
      </c>
      <c r="K10" s="17" t="s">
        <v>75</v>
      </c>
      <c r="L10" s="1" t="s">
        <v>75</v>
      </c>
      <c r="M10" s="1" t="s">
        <v>75</v>
      </c>
      <c r="N10" s="1" t="s">
        <v>75</v>
      </c>
      <c r="O10" s="17" t="s">
        <v>75</v>
      </c>
      <c r="P10" s="1" t="s">
        <v>75</v>
      </c>
      <c r="Q10" s="1" t="s">
        <v>75</v>
      </c>
      <c r="R10" s="1" t="s">
        <v>75</v>
      </c>
      <c r="S10" s="17" t="s">
        <v>75</v>
      </c>
    </row>
    <row r="11" spans="1:19" ht="14.25" thickTop="1">
      <c r="A11" s="30" t="s">
        <v>199</v>
      </c>
      <c r="B11" s="27">
        <v>6776</v>
      </c>
      <c r="C11" s="21">
        <v>12831</v>
      </c>
      <c r="D11" s="27">
        <v>6508</v>
      </c>
      <c r="E11" s="21">
        <v>1935</v>
      </c>
      <c r="F11" s="27">
        <v>-7575</v>
      </c>
      <c r="G11" s="21">
        <v>23586</v>
      </c>
      <c r="H11" s="27">
        <v>20299</v>
      </c>
      <c r="I11" s="27">
        <v>12687</v>
      </c>
      <c r="J11" s="27">
        <v>7994</v>
      </c>
      <c r="K11" s="21">
        <v>10947</v>
      </c>
      <c r="L11" s="27">
        <v>10152</v>
      </c>
      <c r="M11" s="27">
        <v>-1688</v>
      </c>
      <c r="N11" s="27">
        <v>-5729</v>
      </c>
      <c r="O11" s="21">
        <v>-30896</v>
      </c>
      <c r="P11" s="27">
        <v>4713</v>
      </c>
      <c r="Q11" s="27">
        <v>11769</v>
      </c>
      <c r="R11" s="27">
        <v>9762</v>
      </c>
      <c r="S11" s="21">
        <v>31034</v>
      </c>
    </row>
    <row r="12" spans="1:19" ht="13.5">
      <c r="A12" s="6" t="s">
        <v>11</v>
      </c>
      <c r="B12" s="28">
        <v>16731</v>
      </c>
      <c r="C12" s="22">
        <v>35347</v>
      </c>
      <c r="D12" s="28">
        <v>16944</v>
      </c>
      <c r="E12" s="22">
        <v>39216</v>
      </c>
      <c r="F12" s="28">
        <v>19446</v>
      </c>
      <c r="G12" s="22">
        <v>40396</v>
      </c>
      <c r="H12" s="28">
        <v>30295</v>
      </c>
      <c r="I12" s="28">
        <v>19751</v>
      </c>
      <c r="J12" s="28">
        <v>10342</v>
      </c>
      <c r="K12" s="22">
        <v>42461</v>
      </c>
      <c r="L12" s="28">
        <v>31666</v>
      </c>
      <c r="M12" s="28">
        <v>20910</v>
      </c>
      <c r="N12" s="28">
        <v>10764</v>
      </c>
      <c r="O12" s="22">
        <v>46932</v>
      </c>
      <c r="P12" s="28">
        <v>37026</v>
      </c>
      <c r="Q12" s="28">
        <v>23895</v>
      </c>
      <c r="R12" s="28">
        <v>12031</v>
      </c>
      <c r="S12" s="22">
        <v>42128</v>
      </c>
    </row>
    <row r="13" spans="1:19" ht="13.5">
      <c r="A13" s="6" t="s">
        <v>12</v>
      </c>
      <c r="B13" s="28">
        <v>-386</v>
      </c>
      <c r="C13" s="22">
        <v>-112</v>
      </c>
      <c r="D13" s="28">
        <v>-567</v>
      </c>
      <c r="E13" s="22">
        <v>-125</v>
      </c>
      <c r="F13" s="28">
        <v>-47</v>
      </c>
      <c r="G13" s="22">
        <v>-634</v>
      </c>
      <c r="H13" s="28">
        <v>-775</v>
      </c>
      <c r="I13" s="28">
        <v>-425</v>
      </c>
      <c r="J13" s="28">
        <v>553</v>
      </c>
      <c r="K13" s="22">
        <v>-3270</v>
      </c>
      <c r="L13" s="28">
        <v>-2729</v>
      </c>
      <c r="M13" s="28">
        <v>-1855</v>
      </c>
      <c r="N13" s="28">
        <v>-736</v>
      </c>
      <c r="O13" s="22">
        <v>-291</v>
      </c>
      <c r="P13" s="28">
        <v>-892</v>
      </c>
      <c r="Q13" s="28">
        <v>-1087</v>
      </c>
      <c r="R13" s="28">
        <v>-726</v>
      </c>
      <c r="S13" s="22">
        <v>-1896</v>
      </c>
    </row>
    <row r="14" spans="1:19" ht="13.5">
      <c r="A14" s="6" t="s">
        <v>13</v>
      </c>
      <c r="B14" s="28">
        <v>-74</v>
      </c>
      <c r="C14" s="22"/>
      <c r="D14" s="28">
        <v>-2</v>
      </c>
      <c r="E14" s="22"/>
      <c r="F14" s="28">
        <v>-299</v>
      </c>
      <c r="G14" s="22"/>
      <c r="H14" s="28">
        <v>-536</v>
      </c>
      <c r="I14" s="28">
        <v>-287</v>
      </c>
      <c r="J14" s="28">
        <v>-275</v>
      </c>
      <c r="K14" s="22"/>
      <c r="L14" s="28">
        <v>-5012</v>
      </c>
      <c r="M14" s="28">
        <v>-3901</v>
      </c>
      <c r="N14" s="28">
        <v>-1352</v>
      </c>
      <c r="O14" s="22">
        <v>-3488</v>
      </c>
      <c r="P14" s="28">
        <v>-496</v>
      </c>
      <c r="Q14" s="28">
        <v>-525</v>
      </c>
      <c r="R14" s="28">
        <v>-93</v>
      </c>
      <c r="S14" s="22">
        <v>-108</v>
      </c>
    </row>
    <row r="15" spans="1:19" ht="13.5">
      <c r="A15" s="6" t="s">
        <v>14</v>
      </c>
      <c r="B15" s="28"/>
      <c r="C15" s="22">
        <v>169</v>
      </c>
      <c r="D15" s="28">
        <v>334</v>
      </c>
      <c r="E15" s="22">
        <v>574</v>
      </c>
      <c r="F15" s="28">
        <v>221</v>
      </c>
      <c r="G15" s="22">
        <v>3466</v>
      </c>
      <c r="H15" s="28">
        <v>926</v>
      </c>
      <c r="I15" s="28">
        <v>868</v>
      </c>
      <c r="J15" s="28">
        <v>40</v>
      </c>
      <c r="K15" s="22">
        <v>286</v>
      </c>
      <c r="L15" s="28">
        <v>90</v>
      </c>
      <c r="M15" s="28">
        <v>72</v>
      </c>
      <c r="N15" s="28">
        <v>35</v>
      </c>
      <c r="O15" s="22">
        <v>2631</v>
      </c>
      <c r="P15" s="28">
        <v>3098</v>
      </c>
      <c r="Q15" s="28">
        <v>1160</v>
      </c>
      <c r="R15" s="28">
        <v>1246</v>
      </c>
      <c r="S15" s="22"/>
    </row>
    <row r="16" spans="1:19" ht="13.5">
      <c r="A16" s="6" t="s">
        <v>15</v>
      </c>
      <c r="B16" s="28">
        <v>134</v>
      </c>
      <c r="C16" s="22">
        <v>672</v>
      </c>
      <c r="D16" s="28">
        <v>385</v>
      </c>
      <c r="E16" s="22">
        <v>-6952</v>
      </c>
      <c r="F16" s="28">
        <v>257</v>
      </c>
      <c r="G16" s="22">
        <v>-726</v>
      </c>
      <c r="H16" s="28">
        <v>-566</v>
      </c>
      <c r="I16" s="28">
        <v>37</v>
      </c>
      <c r="J16" s="28">
        <v>11</v>
      </c>
      <c r="K16" s="22">
        <v>1414</v>
      </c>
      <c r="L16" s="28">
        <v>584</v>
      </c>
      <c r="M16" s="28">
        <v>612</v>
      </c>
      <c r="N16" s="28">
        <v>51</v>
      </c>
      <c r="O16" s="22">
        <v>1592</v>
      </c>
      <c r="P16" s="28">
        <v>535</v>
      </c>
      <c r="Q16" s="28">
        <v>692</v>
      </c>
      <c r="R16" s="28">
        <v>131</v>
      </c>
      <c r="S16" s="22"/>
    </row>
    <row r="17" spans="1:19" ht="13.5">
      <c r="A17" s="6" t="s">
        <v>194</v>
      </c>
      <c r="B17" s="28">
        <v>2856</v>
      </c>
      <c r="C17" s="22">
        <v>2581</v>
      </c>
      <c r="D17" s="28">
        <v>27</v>
      </c>
      <c r="E17" s="22">
        <v>2024</v>
      </c>
      <c r="F17" s="28">
        <v>1309</v>
      </c>
      <c r="G17" s="22">
        <v>2410</v>
      </c>
      <c r="H17" s="28">
        <v>618</v>
      </c>
      <c r="I17" s="28">
        <v>616</v>
      </c>
      <c r="J17" s="28"/>
      <c r="K17" s="22">
        <v>2635</v>
      </c>
      <c r="L17" s="28">
        <v>99</v>
      </c>
      <c r="M17" s="28"/>
      <c r="N17" s="28"/>
      <c r="O17" s="22">
        <v>13304</v>
      </c>
      <c r="P17" s="28">
        <v>1251</v>
      </c>
      <c r="Q17" s="28"/>
      <c r="R17" s="28"/>
      <c r="S17" s="22">
        <v>3481</v>
      </c>
    </row>
    <row r="18" spans="1:19" ht="13.5">
      <c r="A18" s="6" t="s">
        <v>16</v>
      </c>
      <c r="B18" s="28">
        <v>1479</v>
      </c>
      <c r="C18" s="22">
        <v>1770</v>
      </c>
      <c r="D18" s="28">
        <v>764</v>
      </c>
      <c r="E18" s="22">
        <v>1594</v>
      </c>
      <c r="F18" s="28">
        <v>595</v>
      </c>
      <c r="G18" s="22">
        <v>554</v>
      </c>
      <c r="H18" s="28"/>
      <c r="I18" s="28"/>
      <c r="J18" s="28"/>
      <c r="K18" s="22">
        <v>553</v>
      </c>
      <c r="L18" s="28"/>
      <c r="M18" s="28"/>
      <c r="N18" s="28"/>
      <c r="O18" s="22">
        <v>3912</v>
      </c>
      <c r="P18" s="28"/>
      <c r="Q18" s="28"/>
      <c r="R18" s="28"/>
      <c r="S18" s="22"/>
    </row>
    <row r="19" spans="1:19" ht="13.5">
      <c r="A19" s="6" t="s">
        <v>17</v>
      </c>
      <c r="B19" s="28">
        <v>-1098</v>
      </c>
      <c r="C19" s="22">
        <v>-2139</v>
      </c>
      <c r="D19" s="28">
        <v>-1133</v>
      </c>
      <c r="E19" s="22">
        <v>-2311</v>
      </c>
      <c r="F19" s="28">
        <v>-1259</v>
      </c>
      <c r="G19" s="22">
        <v>-2368</v>
      </c>
      <c r="H19" s="28">
        <v>-2007</v>
      </c>
      <c r="I19" s="28">
        <v>-1351</v>
      </c>
      <c r="J19" s="28">
        <v>-1116</v>
      </c>
      <c r="K19" s="22">
        <v>-2189</v>
      </c>
      <c r="L19" s="28">
        <v>-2147</v>
      </c>
      <c r="M19" s="28">
        <v>-1514</v>
      </c>
      <c r="N19" s="28">
        <v>-1233</v>
      </c>
      <c r="O19" s="22">
        <v>-3424</v>
      </c>
      <c r="P19" s="28">
        <v>-2547</v>
      </c>
      <c r="Q19" s="28">
        <v>-1766</v>
      </c>
      <c r="R19" s="28">
        <v>-1352</v>
      </c>
      <c r="S19" s="22">
        <v>-3392</v>
      </c>
    </row>
    <row r="20" spans="1:19" ht="13.5">
      <c r="A20" s="6" t="s">
        <v>183</v>
      </c>
      <c r="B20" s="28">
        <v>2434</v>
      </c>
      <c r="C20" s="22">
        <v>5067</v>
      </c>
      <c r="D20" s="28">
        <v>2662</v>
      </c>
      <c r="E20" s="22">
        <v>5239</v>
      </c>
      <c r="F20" s="28">
        <v>2681</v>
      </c>
      <c r="G20" s="22">
        <v>6012</v>
      </c>
      <c r="H20" s="28">
        <v>4568</v>
      </c>
      <c r="I20" s="28">
        <v>3054</v>
      </c>
      <c r="J20" s="28">
        <v>1537</v>
      </c>
      <c r="K20" s="22">
        <v>6414</v>
      </c>
      <c r="L20" s="28">
        <v>4959</v>
      </c>
      <c r="M20" s="28">
        <v>3387</v>
      </c>
      <c r="N20" s="28">
        <v>1727</v>
      </c>
      <c r="O20" s="22">
        <v>8300</v>
      </c>
      <c r="P20" s="28">
        <v>6321</v>
      </c>
      <c r="Q20" s="28">
        <v>3979</v>
      </c>
      <c r="R20" s="28">
        <v>2048</v>
      </c>
      <c r="S20" s="22">
        <v>8773</v>
      </c>
    </row>
    <row r="21" spans="1:19" ht="13.5">
      <c r="A21" s="6" t="s">
        <v>18</v>
      </c>
      <c r="B21" s="28">
        <v>-136</v>
      </c>
      <c r="C21" s="22">
        <v>-431</v>
      </c>
      <c r="D21" s="28">
        <v>431</v>
      </c>
      <c r="E21" s="22">
        <v>71</v>
      </c>
      <c r="F21" s="28">
        <v>-262</v>
      </c>
      <c r="G21" s="22">
        <v>228</v>
      </c>
      <c r="H21" s="28">
        <v>1015</v>
      </c>
      <c r="I21" s="28">
        <v>99</v>
      </c>
      <c r="J21" s="28">
        <v>-181</v>
      </c>
      <c r="K21" s="22">
        <v>-1674</v>
      </c>
      <c r="L21" s="28">
        <v>-1339</v>
      </c>
      <c r="M21" s="28">
        <v>-1156</v>
      </c>
      <c r="N21" s="28">
        <v>-291</v>
      </c>
      <c r="O21" s="22">
        <v>18405</v>
      </c>
      <c r="P21" s="28">
        <v>14459</v>
      </c>
      <c r="Q21" s="28">
        <v>2741</v>
      </c>
      <c r="R21" s="28">
        <v>8099</v>
      </c>
      <c r="S21" s="22">
        <v>2548</v>
      </c>
    </row>
    <row r="22" spans="1:19" ht="13.5">
      <c r="A22" s="6" t="s">
        <v>19</v>
      </c>
      <c r="B22" s="28">
        <v>-8884</v>
      </c>
      <c r="C22" s="22">
        <v>9022</v>
      </c>
      <c r="D22" s="28">
        <v>2110</v>
      </c>
      <c r="E22" s="22">
        <v>4728</v>
      </c>
      <c r="F22" s="28">
        <v>1857</v>
      </c>
      <c r="G22" s="22">
        <v>-13228</v>
      </c>
      <c r="H22" s="28">
        <v>-15403</v>
      </c>
      <c r="I22" s="28">
        <v>-7637</v>
      </c>
      <c r="J22" s="28">
        <v>-6102</v>
      </c>
      <c r="K22" s="22">
        <v>-38640</v>
      </c>
      <c r="L22" s="28">
        <v>-34633</v>
      </c>
      <c r="M22" s="28">
        <v>-10213</v>
      </c>
      <c r="N22" s="28">
        <v>12832</v>
      </c>
      <c r="O22" s="22">
        <v>87290</v>
      </c>
      <c r="P22" s="28">
        <v>12624</v>
      </c>
      <c r="Q22" s="28">
        <v>-9224</v>
      </c>
      <c r="R22" s="28">
        <v>-5368</v>
      </c>
      <c r="S22" s="22">
        <v>-2025</v>
      </c>
    </row>
    <row r="23" spans="1:19" ht="13.5">
      <c r="A23" s="6" t="s">
        <v>20</v>
      </c>
      <c r="B23" s="28">
        <v>-11638</v>
      </c>
      <c r="C23" s="22">
        <v>-6284</v>
      </c>
      <c r="D23" s="28">
        <v>-6765</v>
      </c>
      <c r="E23" s="22">
        <v>3547</v>
      </c>
      <c r="F23" s="28">
        <v>-8051</v>
      </c>
      <c r="G23" s="22">
        <v>-15720</v>
      </c>
      <c r="H23" s="28">
        <v>-14637</v>
      </c>
      <c r="I23" s="28">
        <v>-8586</v>
      </c>
      <c r="J23" s="28">
        <v>-5968</v>
      </c>
      <c r="K23" s="22">
        <v>7121</v>
      </c>
      <c r="L23" s="28">
        <v>2578</v>
      </c>
      <c r="M23" s="28">
        <v>11003</v>
      </c>
      <c r="N23" s="28">
        <v>8536</v>
      </c>
      <c r="O23" s="22">
        <v>15719</v>
      </c>
      <c r="P23" s="28">
        <v>-6015</v>
      </c>
      <c r="Q23" s="28">
        <v>-7920</v>
      </c>
      <c r="R23" s="28">
        <v>-9501</v>
      </c>
      <c r="S23" s="22">
        <v>-3665</v>
      </c>
    </row>
    <row r="24" spans="1:19" ht="13.5">
      <c r="A24" s="6" t="s">
        <v>21</v>
      </c>
      <c r="B24" s="28">
        <v>-10760</v>
      </c>
      <c r="C24" s="22">
        <v>5002</v>
      </c>
      <c r="D24" s="28">
        <v>4655</v>
      </c>
      <c r="E24" s="22">
        <v>-833</v>
      </c>
      <c r="F24" s="28">
        <v>-5980</v>
      </c>
      <c r="G24" s="22">
        <v>6428</v>
      </c>
      <c r="H24" s="28">
        <v>8849</v>
      </c>
      <c r="I24" s="28">
        <v>-3138</v>
      </c>
      <c r="J24" s="28">
        <v>-2393</v>
      </c>
      <c r="K24" s="22">
        <v>19019</v>
      </c>
      <c r="L24" s="28">
        <v>24688</v>
      </c>
      <c r="M24" s="28">
        <v>-2800</v>
      </c>
      <c r="N24" s="28">
        <v>-11466</v>
      </c>
      <c r="O24" s="22">
        <v>-44183</v>
      </c>
      <c r="P24" s="28">
        <v>5</v>
      </c>
      <c r="Q24" s="28">
        <v>5197</v>
      </c>
      <c r="R24" s="28">
        <v>6380</v>
      </c>
      <c r="S24" s="22">
        <v>-13587</v>
      </c>
    </row>
    <row r="25" spans="1:19" ht="13.5">
      <c r="A25" s="6" t="s">
        <v>22</v>
      </c>
      <c r="B25" s="28">
        <v>-2621</v>
      </c>
      <c r="C25" s="22">
        <v>-5566</v>
      </c>
      <c r="D25" s="28">
        <v>-2605</v>
      </c>
      <c r="E25" s="22">
        <v>-4822</v>
      </c>
      <c r="F25" s="28">
        <v>-2256</v>
      </c>
      <c r="G25" s="22">
        <v>-4609</v>
      </c>
      <c r="H25" s="28">
        <v>-3063</v>
      </c>
      <c r="I25" s="28">
        <v>-2213</v>
      </c>
      <c r="J25" s="28">
        <v>-933</v>
      </c>
      <c r="K25" s="22">
        <v>-6056</v>
      </c>
      <c r="L25" s="28">
        <v>-3659</v>
      </c>
      <c r="M25" s="28">
        <v>-2592</v>
      </c>
      <c r="N25" s="28">
        <v>-1458</v>
      </c>
      <c r="O25" s="22">
        <v>-3908</v>
      </c>
      <c r="P25" s="28">
        <v>-4277</v>
      </c>
      <c r="Q25" s="28"/>
      <c r="R25" s="28"/>
      <c r="S25" s="22">
        <v>-1175</v>
      </c>
    </row>
    <row r="26" spans="1:19" ht="13.5">
      <c r="A26" s="6"/>
      <c r="B26" s="28">
        <v>37</v>
      </c>
      <c r="C26" s="22">
        <v>-92</v>
      </c>
      <c r="D26" s="28">
        <v>-58</v>
      </c>
      <c r="E26" s="22">
        <v>-1276</v>
      </c>
      <c r="F26" s="28">
        <v>-369</v>
      </c>
      <c r="G26" s="22">
        <v>-1054</v>
      </c>
      <c r="H26" s="28"/>
      <c r="I26" s="28"/>
      <c r="J26" s="28"/>
      <c r="K26" s="22"/>
      <c r="L26" s="28"/>
      <c r="M26" s="28"/>
      <c r="N26" s="28"/>
      <c r="O26" s="22"/>
      <c r="P26" s="28"/>
      <c r="Q26" s="28"/>
      <c r="R26" s="28"/>
      <c r="S26" s="22"/>
    </row>
    <row r="27" spans="1:19" ht="13.5">
      <c r="A27" s="6" t="s">
        <v>87</v>
      </c>
      <c r="B27" s="28">
        <v>2932</v>
      </c>
      <c r="C27" s="22">
        <v>2267</v>
      </c>
      <c r="D27" s="28">
        <v>-741</v>
      </c>
      <c r="E27" s="22">
        <v>4505</v>
      </c>
      <c r="F27" s="28">
        <v>9572</v>
      </c>
      <c r="G27" s="22">
        <v>2511</v>
      </c>
      <c r="H27" s="28">
        <v>-5765</v>
      </c>
      <c r="I27" s="28">
        <v>-2344</v>
      </c>
      <c r="J27" s="28">
        <v>-3207</v>
      </c>
      <c r="K27" s="22">
        <v>5689</v>
      </c>
      <c r="L27" s="28">
        <v>-7091</v>
      </c>
      <c r="M27" s="28">
        <v>2672</v>
      </c>
      <c r="N27" s="28">
        <v>-5792</v>
      </c>
      <c r="O27" s="22">
        <v>-7498</v>
      </c>
      <c r="P27" s="28">
        <v>-17697</v>
      </c>
      <c r="Q27" s="28">
        <v>1081</v>
      </c>
      <c r="R27" s="28">
        <v>-4286</v>
      </c>
      <c r="S27" s="22">
        <v>22914</v>
      </c>
    </row>
    <row r="28" spans="1:19" ht="13.5">
      <c r="A28" s="6" t="s">
        <v>23</v>
      </c>
      <c r="B28" s="28">
        <v>-2219</v>
      </c>
      <c r="C28" s="22">
        <v>60111</v>
      </c>
      <c r="D28" s="28">
        <v>22950</v>
      </c>
      <c r="E28" s="22">
        <v>42142</v>
      </c>
      <c r="F28" s="28">
        <v>9840</v>
      </c>
      <c r="G28" s="22">
        <v>45093</v>
      </c>
      <c r="H28" s="28">
        <v>23690</v>
      </c>
      <c r="I28" s="28">
        <v>11825</v>
      </c>
      <c r="J28" s="28">
        <v>299</v>
      </c>
      <c r="K28" s="22">
        <v>37705</v>
      </c>
      <c r="L28" s="28">
        <v>17631</v>
      </c>
      <c r="M28" s="28">
        <v>12823</v>
      </c>
      <c r="N28" s="28">
        <v>5888</v>
      </c>
      <c r="O28" s="22">
        <v>97109</v>
      </c>
      <c r="P28" s="28">
        <v>40993</v>
      </c>
      <c r="Q28" s="28">
        <v>30452</v>
      </c>
      <c r="R28" s="28">
        <v>6923</v>
      </c>
      <c r="S28" s="22">
        <v>112704</v>
      </c>
    </row>
    <row r="29" spans="1:19" ht="13.5">
      <c r="A29" s="6" t="s">
        <v>24</v>
      </c>
      <c r="B29" s="28">
        <v>1632</v>
      </c>
      <c r="C29" s="22">
        <v>2705</v>
      </c>
      <c r="D29" s="28">
        <v>1607</v>
      </c>
      <c r="E29" s="22">
        <v>2810</v>
      </c>
      <c r="F29" s="28">
        <v>1868</v>
      </c>
      <c r="G29" s="22">
        <v>3734</v>
      </c>
      <c r="H29" s="28">
        <v>2105</v>
      </c>
      <c r="I29" s="28">
        <v>1133</v>
      </c>
      <c r="J29" s="28">
        <v>901</v>
      </c>
      <c r="K29" s="22">
        <v>2549</v>
      </c>
      <c r="L29" s="28">
        <v>2554</v>
      </c>
      <c r="M29" s="28">
        <v>1932</v>
      </c>
      <c r="N29" s="28">
        <v>1321</v>
      </c>
      <c r="O29" s="22">
        <v>3396</v>
      </c>
      <c r="P29" s="28">
        <v>2610</v>
      </c>
      <c r="Q29" s="28">
        <v>1687</v>
      </c>
      <c r="R29" s="28">
        <v>1193</v>
      </c>
      <c r="S29" s="22">
        <v>3321</v>
      </c>
    </row>
    <row r="30" spans="1:19" ht="13.5">
      <c r="A30" s="6" t="s">
        <v>25</v>
      </c>
      <c r="B30" s="28">
        <v>-2390</v>
      </c>
      <c r="C30" s="22">
        <v>-5211</v>
      </c>
      <c r="D30" s="28">
        <v>-2650</v>
      </c>
      <c r="E30" s="22">
        <v>-5356</v>
      </c>
      <c r="F30" s="28">
        <v>-2782</v>
      </c>
      <c r="G30" s="22">
        <v>-6086</v>
      </c>
      <c r="H30" s="28">
        <v>-4464</v>
      </c>
      <c r="I30" s="28">
        <v>-3033</v>
      </c>
      <c r="J30" s="28">
        <v>-1398</v>
      </c>
      <c r="K30" s="22">
        <v>-6437</v>
      </c>
      <c r="L30" s="28">
        <v>-4849</v>
      </c>
      <c r="M30" s="28">
        <v>-3428</v>
      </c>
      <c r="N30" s="28">
        <v>-1623</v>
      </c>
      <c r="O30" s="22">
        <v>-8471</v>
      </c>
      <c r="P30" s="28">
        <v>-6257</v>
      </c>
      <c r="Q30" s="28">
        <v>-4054</v>
      </c>
      <c r="R30" s="28">
        <v>-1999</v>
      </c>
      <c r="S30" s="22">
        <v>-8853</v>
      </c>
    </row>
    <row r="31" spans="1:19" ht="13.5">
      <c r="A31" s="6" t="s">
        <v>26</v>
      </c>
      <c r="B31" s="28">
        <v>-6352</v>
      </c>
      <c r="C31" s="22">
        <v>-2656</v>
      </c>
      <c r="D31" s="28">
        <v>1451</v>
      </c>
      <c r="E31" s="22">
        <v>-8821</v>
      </c>
      <c r="F31" s="28">
        <v>-4223</v>
      </c>
      <c r="G31" s="22">
        <v>-5620</v>
      </c>
      <c r="H31" s="28">
        <v>-5087</v>
      </c>
      <c r="I31" s="28">
        <v>-2670</v>
      </c>
      <c r="J31" s="28"/>
      <c r="K31" s="22">
        <v>2851</v>
      </c>
      <c r="L31" s="28">
        <v>4308</v>
      </c>
      <c r="M31" s="28">
        <v>5878</v>
      </c>
      <c r="N31" s="28"/>
      <c r="O31" s="22">
        <v>-13305</v>
      </c>
      <c r="P31" s="28">
        <v>-13041</v>
      </c>
      <c r="Q31" s="28">
        <v>-12514</v>
      </c>
      <c r="R31" s="28"/>
      <c r="S31" s="22"/>
    </row>
    <row r="32" spans="1:19" ht="14.25" thickBot="1">
      <c r="A32" s="5" t="s">
        <v>27</v>
      </c>
      <c r="B32" s="29">
        <v>-9329</v>
      </c>
      <c r="C32" s="23">
        <v>54947</v>
      </c>
      <c r="D32" s="29">
        <v>23358</v>
      </c>
      <c r="E32" s="23">
        <v>30774</v>
      </c>
      <c r="F32" s="29">
        <v>4702</v>
      </c>
      <c r="G32" s="23">
        <v>37121</v>
      </c>
      <c r="H32" s="29">
        <v>16244</v>
      </c>
      <c r="I32" s="29">
        <v>7255</v>
      </c>
      <c r="J32" s="29">
        <v>-3352</v>
      </c>
      <c r="K32" s="23">
        <v>36668</v>
      </c>
      <c r="L32" s="29">
        <v>19645</v>
      </c>
      <c r="M32" s="29">
        <v>17206</v>
      </c>
      <c r="N32" s="29">
        <v>2256</v>
      </c>
      <c r="O32" s="23">
        <v>78728</v>
      </c>
      <c r="P32" s="29">
        <v>24305</v>
      </c>
      <c r="Q32" s="29">
        <v>15570</v>
      </c>
      <c r="R32" s="29">
        <v>-4980</v>
      </c>
      <c r="S32" s="23">
        <v>90760</v>
      </c>
    </row>
    <row r="33" spans="1:19" ht="14.25" thickTop="1">
      <c r="A33" s="6" t="s">
        <v>28</v>
      </c>
      <c r="B33" s="28">
        <v>-635</v>
      </c>
      <c r="C33" s="22">
        <v>2504</v>
      </c>
      <c r="D33" s="28">
        <v>288</v>
      </c>
      <c r="E33" s="22">
        <v>698</v>
      </c>
      <c r="F33" s="28"/>
      <c r="G33" s="22"/>
      <c r="H33" s="28"/>
      <c r="I33" s="28"/>
      <c r="J33" s="28"/>
      <c r="K33" s="22"/>
      <c r="L33" s="28"/>
      <c r="M33" s="28"/>
      <c r="N33" s="28"/>
      <c r="O33" s="22"/>
      <c r="P33" s="28"/>
      <c r="Q33" s="28"/>
      <c r="R33" s="28"/>
      <c r="S33" s="22"/>
    </row>
    <row r="34" spans="1:19" ht="13.5">
      <c r="A34" s="6" t="s">
        <v>29</v>
      </c>
      <c r="B34" s="28">
        <v>-1905</v>
      </c>
      <c r="C34" s="22">
        <v>-4740</v>
      </c>
      <c r="D34" s="28">
        <v>-2471</v>
      </c>
      <c r="E34" s="22">
        <v>-20586</v>
      </c>
      <c r="F34" s="28">
        <v>-12977</v>
      </c>
      <c r="G34" s="22">
        <v>-4232</v>
      </c>
      <c r="H34" s="28">
        <v>-1768</v>
      </c>
      <c r="I34" s="28">
        <v>-1251</v>
      </c>
      <c r="J34" s="28">
        <v>-209</v>
      </c>
      <c r="K34" s="22">
        <v>-14869</v>
      </c>
      <c r="L34" s="28">
        <v>-10275</v>
      </c>
      <c r="M34" s="28">
        <v>-9628</v>
      </c>
      <c r="N34" s="28">
        <v>-5934</v>
      </c>
      <c r="O34" s="22">
        <v>-3666</v>
      </c>
      <c r="P34" s="28">
        <v>-1298</v>
      </c>
      <c r="Q34" s="28">
        <v>-526</v>
      </c>
      <c r="R34" s="28">
        <v>-372</v>
      </c>
      <c r="S34" s="22">
        <v>-6074</v>
      </c>
    </row>
    <row r="35" spans="1:19" ht="13.5">
      <c r="A35" s="6" t="s">
        <v>30</v>
      </c>
      <c r="B35" s="28">
        <v>945</v>
      </c>
      <c r="C35" s="22">
        <v>306</v>
      </c>
      <c r="D35" s="28">
        <v>27</v>
      </c>
      <c r="E35" s="22">
        <v>8594</v>
      </c>
      <c r="F35" s="28">
        <v>1313</v>
      </c>
      <c r="G35" s="22">
        <v>4530</v>
      </c>
      <c r="H35" s="28">
        <v>2090</v>
      </c>
      <c r="I35" s="28">
        <v>812</v>
      </c>
      <c r="J35" s="28">
        <v>748</v>
      </c>
      <c r="K35" s="22">
        <v>17307</v>
      </c>
      <c r="L35" s="28">
        <v>14538</v>
      </c>
      <c r="M35" s="28">
        <v>13007</v>
      </c>
      <c r="N35" s="28">
        <v>9748</v>
      </c>
      <c r="O35" s="22">
        <v>867</v>
      </c>
      <c r="P35" s="28">
        <v>1097</v>
      </c>
      <c r="Q35" s="28">
        <v>561</v>
      </c>
      <c r="R35" s="28">
        <v>150</v>
      </c>
      <c r="S35" s="22">
        <v>9941</v>
      </c>
    </row>
    <row r="36" spans="1:19" ht="13.5">
      <c r="A36" s="6" t="s">
        <v>31</v>
      </c>
      <c r="B36" s="28">
        <v>-27025</v>
      </c>
      <c r="C36" s="22">
        <v>-45753</v>
      </c>
      <c r="D36" s="28">
        <v>-21316</v>
      </c>
      <c r="E36" s="22">
        <v>-30640</v>
      </c>
      <c r="F36" s="28">
        <v>-15890</v>
      </c>
      <c r="G36" s="22">
        <v>-23088</v>
      </c>
      <c r="H36" s="28">
        <v>-14941</v>
      </c>
      <c r="I36" s="28">
        <v>-11181</v>
      </c>
      <c r="J36" s="28">
        <v>-4805</v>
      </c>
      <c r="K36" s="22">
        <v>-27884</v>
      </c>
      <c r="L36" s="28">
        <v>-21610</v>
      </c>
      <c r="M36" s="28">
        <v>-16319</v>
      </c>
      <c r="N36" s="28">
        <v>-5060</v>
      </c>
      <c r="O36" s="22">
        <v>-39128</v>
      </c>
      <c r="P36" s="28">
        <v>-26252</v>
      </c>
      <c r="Q36" s="28">
        <v>-17708</v>
      </c>
      <c r="R36" s="28">
        <v>-9245</v>
      </c>
      <c r="S36" s="22">
        <v>-42956</v>
      </c>
    </row>
    <row r="37" spans="1:19" ht="13.5">
      <c r="A37" s="6" t="s">
        <v>32</v>
      </c>
      <c r="B37" s="28">
        <v>-590</v>
      </c>
      <c r="C37" s="22">
        <v>-2202</v>
      </c>
      <c r="D37" s="28">
        <v>-687</v>
      </c>
      <c r="E37" s="22">
        <v>-2266</v>
      </c>
      <c r="F37" s="28">
        <v>-797</v>
      </c>
      <c r="G37" s="22">
        <v>-2110</v>
      </c>
      <c r="H37" s="28">
        <v>-1285</v>
      </c>
      <c r="I37" s="28">
        <v>-651</v>
      </c>
      <c r="J37" s="28">
        <v>-392</v>
      </c>
      <c r="K37" s="22">
        <v>-1939</v>
      </c>
      <c r="L37" s="28">
        <v>-1334</v>
      </c>
      <c r="M37" s="28">
        <v>-577</v>
      </c>
      <c r="N37" s="28">
        <v>-312</v>
      </c>
      <c r="O37" s="22">
        <v>-2146</v>
      </c>
      <c r="P37" s="28">
        <v>-1381</v>
      </c>
      <c r="Q37" s="28">
        <v>-970</v>
      </c>
      <c r="R37" s="28">
        <v>-335</v>
      </c>
      <c r="S37" s="22">
        <v>-2307</v>
      </c>
    </row>
    <row r="38" spans="1:19" ht="13.5">
      <c r="A38" s="6" t="s">
        <v>33</v>
      </c>
      <c r="B38" s="28">
        <v>1644</v>
      </c>
      <c r="C38" s="22">
        <v>508</v>
      </c>
      <c r="D38" s="28">
        <v>427</v>
      </c>
      <c r="E38" s="22">
        <v>13113</v>
      </c>
      <c r="F38" s="28">
        <v>299</v>
      </c>
      <c r="G38" s="22">
        <v>2206</v>
      </c>
      <c r="H38" s="28">
        <v>1647</v>
      </c>
      <c r="I38" s="28">
        <v>832</v>
      </c>
      <c r="J38" s="28">
        <v>32</v>
      </c>
      <c r="K38" s="22">
        <v>2301</v>
      </c>
      <c r="L38" s="28">
        <v>1855</v>
      </c>
      <c r="M38" s="28">
        <v>999</v>
      </c>
      <c r="N38" s="28">
        <v>309</v>
      </c>
      <c r="O38" s="22">
        <v>866</v>
      </c>
      <c r="P38" s="28">
        <v>826</v>
      </c>
      <c r="Q38" s="28">
        <v>305</v>
      </c>
      <c r="R38" s="28">
        <v>252</v>
      </c>
      <c r="S38" s="22">
        <v>2298</v>
      </c>
    </row>
    <row r="39" spans="1:19" ht="13.5">
      <c r="A39" s="6" t="s">
        <v>34</v>
      </c>
      <c r="B39" s="28">
        <v>-7919</v>
      </c>
      <c r="C39" s="22">
        <v>4684</v>
      </c>
      <c r="D39" s="28">
        <v>651</v>
      </c>
      <c r="E39" s="22">
        <v>11279</v>
      </c>
      <c r="F39" s="28">
        <v>14311</v>
      </c>
      <c r="G39" s="22">
        <v>1235</v>
      </c>
      <c r="H39" s="28">
        <v>-16789</v>
      </c>
      <c r="I39" s="28">
        <v>-13315</v>
      </c>
      <c r="J39" s="28">
        <v>2074</v>
      </c>
      <c r="K39" s="22"/>
      <c r="L39" s="28">
        <v>3220</v>
      </c>
      <c r="M39" s="28">
        <v>1221</v>
      </c>
      <c r="N39" s="28">
        <v>7097</v>
      </c>
      <c r="O39" s="22"/>
      <c r="P39" s="28"/>
      <c r="Q39" s="28">
        <v>7470</v>
      </c>
      <c r="R39" s="28">
        <v>7604</v>
      </c>
      <c r="S39" s="22"/>
    </row>
    <row r="40" spans="1:19" ht="13.5">
      <c r="A40" s="6" t="s">
        <v>87</v>
      </c>
      <c r="B40" s="28">
        <v>-538</v>
      </c>
      <c r="C40" s="22">
        <v>-347</v>
      </c>
      <c r="D40" s="28">
        <v>123</v>
      </c>
      <c r="E40" s="22">
        <v>-545</v>
      </c>
      <c r="F40" s="28">
        <v>920</v>
      </c>
      <c r="G40" s="22">
        <v>76</v>
      </c>
      <c r="H40" s="28">
        <v>1225</v>
      </c>
      <c r="I40" s="28">
        <v>2472</v>
      </c>
      <c r="J40" s="28">
        <v>1486</v>
      </c>
      <c r="K40" s="22">
        <v>-30</v>
      </c>
      <c r="L40" s="28">
        <v>-966</v>
      </c>
      <c r="M40" s="28">
        <v>-843</v>
      </c>
      <c r="N40" s="28">
        <v>-3572</v>
      </c>
      <c r="O40" s="22">
        <v>-8062</v>
      </c>
      <c r="P40" s="28">
        <v>-5037</v>
      </c>
      <c r="Q40" s="28">
        <v>-1606</v>
      </c>
      <c r="R40" s="28">
        <v>2286</v>
      </c>
      <c r="S40" s="22">
        <v>-14858</v>
      </c>
    </row>
    <row r="41" spans="1:19" ht="14.25" thickBot="1">
      <c r="A41" s="5" t="s">
        <v>35</v>
      </c>
      <c r="B41" s="29">
        <v>-36023</v>
      </c>
      <c r="C41" s="23">
        <v>-44939</v>
      </c>
      <c r="D41" s="29">
        <v>-22958</v>
      </c>
      <c r="E41" s="23">
        <v>-20252</v>
      </c>
      <c r="F41" s="29">
        <v>-12721</v>
      </c>
      <c r="G41" s="23">
        <v>-21382</v>
      </c>
      <c r="H41" s="29">
        <v>-29821</v>
      </c>
      <c r="I41" s="29">
        <v>-22283</v>
      </c>
      <c r="J41" s="29">
        <v>-1065</v>
      </c>
      <c r="K41" s="23">
        <v>-25113</v>
      </c>
      <c r="L41" s="29">
        <v>-14571</v>
      </c>
      <c r="M41" s="29">
        <v>-12141</v>
      </c>
      <c r="N41" s="29">
        <v>2275</v>
      </c>
      <c r="O41" s="23">
        <v>-51267</v>
      </c>
      <c r="P41" s="29">
        <v>-32046</v>
      </c>
      <c r="Q41" s="29">
        <v>-12474</v>
      </c>
      <c r="R41" s="29">
        <v>339</v>
      </c>
      <c r="S41" s="23">
        <v>-52113</v>
      </c>
    </row>
    <row r="42" spans="1:19" ht="14.25" thickTop="1">
      <c r="A42" s="6" t="s">
        <v>36</v>
      </c>
      <c r="B42" s="28">
        <v>8826</v>
      </c>
      <c r="C42" s="22">
        <v>-12145</v>
      </c>
      <c r="D42" s="28">
        <v>5171</v>
      </c>
      <c r="E42" s="22">
        <v>-1234</v>
      </c>
      <c r="F42" s="28">
        <v>15193</v>
      </c>
      <c r="G42" s="22">
        <v>5697</v>
      </c>
      <c r="H42" s="28">
        <v>5293</v>
      </c>
      <c r="I42" s="28">
        <v>6493</v>
      </c>
      <c r="J42" s="28">
        <v>5023</v>
      </c>
      <c r="K42" s="22">
        <v>-21147</v>
      </c>
      <c r="L42" s="28">
        <v>-15867</v>
      </c>
      <c r="M42" s="28">
        <v>-18166</v>
      </c>
      <c r="N42" s="28">
        <v>-18127</v>
      </c>
      <c r="O42" s="22">
        <v>9995</v>
      </c>
      <c r="P42" s="28">
        <v>18306</v>
      </c>
      <c r="Q42" s="28">
        <v>2533</v>
      </c>
      <c r="R42" s="28">
        <v>-445</v>
      </c>
      <c r="S42" s="22">
        <v>-6990</v>
      </c>
    </row>
    <row r="43" spans="1:19" ht="13.5">
      <c r="A43" s="6" t="s">
        <v>37</v>
      </c>
      <c r="B43" s="28">
        <v>44835</v>
      </c>
      <c r="C43" s="22">
        <v>52298</v>
      </c>
      <c r="D43" s="28">
        <v>4377</v>
      </c>
      <c r="E43" s="22">
        <v>25259</v>
      </c>
      <c r="F43" s="28">
        <v>8219</v>
      </c>
      <c r="G43" s="22">
        <v>26768</v>
      </c>
      <c r="H43" s="28">
        <v>18394</v>
      </c>
      <c r="I43" s="28">
        <v>13184</v>
      </c>
      <c r="J43" s="28">
        <v>2252</v>
      </c>
      <c r="K43" s="22">
        <v>39808</v>
      </c>
      <c r="L43" s="28">
        <v>29937</v>
      </c>
      <c r="M43" s="28">
        <v>19002</v>
      </c>
      <c r="N43" s="28">
        <v>1986</v>
      </c>
      <c r="O43" s="22">
        <v>39984</v>
      </c>
      <c r="P43" s="28">
        <v>14400</v>
      </c>
      <c r="Q43" s="28">
        <v>1354</v>
      </c>
      <c r="R43" s="28">
        <v>33</v>
      </c>
      <c r="S43" s="22">
        <v>53424</v>
      </c>
    </row>
    <row r="44" spans="1:19" ht="13.5">
      <c r="A44" s="6" t="s">
        <v>38</v>
      </c>
      <c r="B44" s="28">
        <v>-11568</v>
      </c>
      <c r="C44" s="22">
        <v>-45177</v>
      </c>
      <c r="D44" s="28">
        <v>-20514</v>
      </c>
      <c r="E44" s="22">
        <v>-28500</v>
      </c>
      <c r="F44" s="28">
        <v>-20636</v>
      </c>
      <c r="G44" s="22">
        <v>-27114</v>
      </c>
      <c r="H44" s="28">
        <v>-12250</v>
      </c>
      <c r="I44" s="28">
        <v>-8354</v>
      </c>
      <c r="J44" s="28">
        <v>-3130</v>
      </c>
      <c r="K44" s="22">
        <v>-31766</v>
      </c>
      <c r="L44" s="28">
        <v>-19145</v>
      </c>
      <c r="M44" s="28">
        <v>-15435</v>
      </c>
      <c r="N44" s="28">
        <v>-2463</v>
      </c>
      <c r="O44" s="22">
        <v>-51898</v>
      </c>
      <c r="P44" s="28">
        <v>-14059</v>
      </c>
      <c r="Q44" s="28">
        <v>-11704</v>
      </c>
      <c r="R44" s="28">
        <v>-4117</v>
      </c>
      <c r="S44" s="22">
        <v>-44349</v>
      </c>
    </row>
    <row r="45" spans="1:19" ht="13.5">
      <c r="A45" s="6" t="s">
        <v>39</v>
      </c>
      <c r="B45" s="28">
        <v>10070</v>
      </c>
      <c r="C45" s="22">
        <v>10070</v>
      </c>
      <c r="D45" s="28">
        <v>10000</v>
      </c>
      <c r="E45" s="22">
        <v>10270</v>
      </c>
      <c r="F45" s="28">
        <v>10270</v>
      </c>
      <c r="G45" s="22">
        <v>10200</v>
      </c>
      <c r="H45" s="28">
        <v>10200</v>
      </c>
      <c r="I45" s="28">
        <v>200</v>
      </c>
      <c r="J45" s="28">
        <v>200</v>
      </c>
      <c r="K45" s="22">
        <v>2270</v>
      </c>
      <c r="L45" s="28">
        <v>2270</v>
      </c>
      <c r="M45" s="28">
        <v>2270</v>
      </c>
      <c r="N45" s="28">
        <v>270</v>
      </c>
      <c r="O45" s="22">
        <v>6450</v>
      </c>
      <c r="P45" s="28">
        <v>3250</v>
      </c>
      <c r="Q45" s="28">
        <v>250</v>
      </c>
      <c r="R45" s="28">
        <v>180</v>
      </c>
      <c r="S45" s="22">
        <v>6300</v>
      </c>
    </row>
    <row r="46" spans="1:19" ht="13.5">
      <c r="A46" s="6" t="s">
        <v>40</v>
      </c>
      <c r="B46" s="28">
        <v>-195</v>
      </c>
      <c r="C46" s="22">
        <v>-16562</v>
      </c>
      <c r="D46" s="28">
        <v>-1276</v>
      </c>
      <c r="E46" s="22">
        <v>-24226</v>
      </c>
      <c r="F46" s="28">
        <v>-20633</v>
      </c>
      <c r="G46" s="22">
        <v>-31878</v>
      </c>
      <c r="H46" s="28">
        <v>-11348</v>
      </c>
      <c r="I46" s="28">
        <v>-725</v>
      </c>
      <c r="J46" s="28">
        <v>-90</v>
      </c>
      <c r="K46" s="22">
        <v>-2700</v>
      </c>
      <c r="L46" s="28">
        <v>-1740</v>
      </c>
      <c r="M46" s="28">
        <v>-1590</v>
      </c>
      <c r="N46" s="28">
        <v>-215</v>
      </c>
      <c r="O46" s="22">
        <v>-7751</v>
      </c>
      <c r="P46" s="28">
        <v>-6348</v>
      </c>
      <c r="Q46" s="28">
        <v>-5883</v>
      </c>
      <c r="R46" s="28">
        <v>-3395</v>
      </c>
      <c r="S46" s="22">
        <v>-35545</v>
      </c>
    </row>
    <row r="47" spans="1:19" ht="13.5">
      <c r="A47" s="6" t="s">
        <v>41</v>
      </c>
      <c r="B47" s="28">
        <v>188</v>
      </c>
      <c r="C47" s="22">
        <v>517</v>
      </c>
      <c r="D47" s="28">
        <v>314</v>
      </c>
      <c r="E47" s="22">
        <v>1133</v>
      </c>
      <c r="F47" s="28"/>
      <c r="G47" s="22"/>
      <c r="H47" s="28"/>
      <c r="I47" s="28"/>
      <c r="J47" s="28"/>
      <c r="K47" s="22"/>
      <c r="L47" s="28"/>
      <c r="M47" s="28"/>
      <c r="N47" s="28"/>
      <c r="O47" s="22"/>
      <c r="P47" s="28"/>
      <c r="Q47" s="28"/>
      <c r="R47" s="28"/>
      <c r="S47" s="22"/>
    </row>
    <row r="48" spans="1:19" ht="13.5">
      <c r="A48" s="6" t="s">
        <v>42</v>
      </c>
      <c r="B48" s="28">
        <v>0</v>
      </c>
      <c r="C48" s="22">
        <v>0</v>
      </c>
      <c r="D48" s="28">
        <v>0</v>
      </c>
      <c r="E48" s="22">
        <v>-1</v>
      </c>
      <c r="F48" s="28">
        <v>0</v>
      </c>
      <c r="G48" s="22">
        <v>-4</v>
      </c>
      <c r="H48" s="28">
        <v>-3</v>
      </c>
      <c r="I48" s="28">
        <v>-2</v>
      </c>
      <c r="J48" s="28">
        <v>-1</v>
      </c>
      <c r="K48" s="22">
        <v>-4</v>
      </c>
      <c r="L48" s="28">
        <v>-2</v>
      </c>
      <c r="M48" s="28">
        <v>-1</v>
      </c>
      <c r="N48" s="28">
        <v>0</v>
      </c>
      <c r="O48" s="22">
        <v>-118</v>
      </c>
      <c r="P48" s="28">
        <v>-119</v>
      </c>
      <c r="Q48" s="28">
        <v>-5</v>
      </c>
      <c r="R48" s="28">
        <v>-3</v>
      </c>
      <c r="S48" s="22">
        <v>-5088</v>
      </c>
    </row>
    <row r="49" spans="1:19" ht="13.5">
      <c r="A49" s="6" t="s">
        <v>43</v>
      </c>
      <c r="B49" s="28">
        <v>-2107</v>
      </c>
      <c r="C49" s="22">
        <v>-22</v>
      </c>
      <c r="D49" s="28">
        <v>-11</v>
      </c>
      <c r="E49" s="22">
        <v>-3887</v>
      </c>
      <c r="F49" s="28">
        <v>-2117</v>
      </c>
      <c r="G49" s="22">
        <v>-3532</v>
      </c>
      <c r="H49" s="28">
        <v>-3536</v>
      </c>
      <c r="I49" s="28">
        <v>-1767</v>
      </c>
      <c r="J49" s="28">
        <v>-1769</v>
      </c>
      <c r="K49" s="22">
        <v>-3517</v>
      </c>
      <c r="L49" s="28">
        <v>-3513</v>
      </c>
      <c r="M49" s="28">
        <v>-1768</v>
      </c>
      <c r="N49" s="28">
        <v>-1761</v>
      </c>
      <c r="O49" s="22">
        <v>-4889</v>
      </c>
      <c r="P49" s="28">
        <v>-4895</v>
      </c>
      <c r="Q49" s="28">
        <v>-2440</v>
      </c>
      <c r="R49" s="28">
        <v>-2440</v>
      </c>
      <c r="S49" s="22">
        <v>-4912</v>
      </c>
    </row>
    <row r="50" spans="1:19" ht="13.5">
      <c r="A50" s="6" t="s">
        <v>44</v>
      </c>
      <c r="B50" s="28">
        <v>-532</v>
      </c>
      <c r="C50" s="22">
        <v>-1257</v>
      </c>
      <c r="D50" s="28">
        <v>-626</v>
      </c>
      <c r="E50" s="22">
        <v>-1175</v>
      </c>
      <c r="F50" s="28">
        <v>-933</v>
      </c>
      <c r="G50" s="22">
        <v>-953</v>
      </c>
      <c r="H50" s="28">
        <v>-971</v>
      </c>
      <c r="I50" s="28">
        <v>-638</v>
      </c>
      <c r="J50" s="28">
        <v>-305</v>
      </c>
      <c r="K50" s="22">
        <v>-618</v>
      </c>
      <c r="L50" s="28">
        <v>-639</v>
      </c>
      <c r="M50" s="28">
        <v>-527</v>
      </c>
      <c r="N50" s="28">
        <v>-408</v>
      </c>
      <c r="O50" s="22">
        <v>-1495</v>
      </c>
      <c r="P50" s="28">
        <v>-1474</v>
      </c>
      <c r="Q50" s="28">
        <v>-893</v>
      </c>
      <c r="R50" s="28">
        <v>-834</v>
      </c>
      <c r="S50" s="22">
        <v>-1540</v>
      </c>
    </row>
    <row r="51" spans="1:19" ht="13.5">
      <c r="A51" s="6"/>
      <c r="B51" s="28">
        <v>3866</v>
      </c>
      <c r="C51" s="22">
        <v>1507</v>
      </c>
      <c r="D51" s="28">
        <v>1507</v>
      </c>
      <c r="E51" s="22"/>
      <c r="F51" s="28"/>
      <c r="G51" s="22">
        <v>2295</v>
      </c>
      <c r="H51" s="28"/>
      <c r="I51" s="28"/>
      <c r="J51" s="28"/>
      <c r="K51" s="22"/>
      <c r="L51" s="28"/>
      <c r="M51" s="28"/>
      <c r="N51" s="28"/>
      <c r="O51" s="22"/>
      <c r="P51" s="28"/>
      <c r="Q51" s="28"/>
      <c r="R51" s="28"/>
      <c r="S51" s="22"/>
    </row>
    <row r="52" spans="1:19" ht="13.5">
      <c r="A52" s="6" t="s">
        <v>87</v>
      </c>
      <c r="B52" s="28">
        <v>-374</v>
      </c>
      <c r="C52" s="22">
        <v>-629</v>
      </c>
      <c r="D52" s="28">
        <v>-222</v>
      </c>
      <c r="E52" s="22">
        <v>-483</v>
      </c>
      <c r="F52" s="28">
        <v>-242</v>
      </c>
      <c r="G52" s="22">
        <v>13</v>
      </c>
      <c r="H52" s="28">
        <v>13</v>
      </c>
      <c r="I52" s="28">
        <v>14</v>
      </c>
      <c r="J52" s="28">
        <v>19</v>
      </c>
      <c r="K52" s="22">
        <v>56</v>
      </c>
      <c r="L52" s="28">
        <v>46</v>
      </c>
      <c r="M52" s="28">
        <v>-20</v>
      </c>
      <c r="N52" s="28">
        <v>27</v>
      </c>
      <c r="O52" s="22">
        <v>164</v>
      </c>
      <c r="P52" s="28">
        <v>-491</v>
      </c>
      <c r="Q52" s="28">
        <v>-51</v>
      </c>
      <c r="R52" s="28">
        <v>40</v>
      </c>
      <c r="S52" s="22">
        <v>24</v>
      </c>
    </row>
    <row r="53" spans="1:19" ht="14.25" thickBot="1">
      <c r="A53" s="5" t="s">
        <v>45</v>
      </c>
      <c r="B53" s="29">
        <v>53007</v>
      </c>
      <c r="C53" s="23">
        <v>-11402</v>
      </c>
      <c r="D53" s="29">
        <v>-1281</v>
      </c>
      <c r="E53" s="23">
        <v>-22845</v>
      </c>
      <c r="F53" s="29">
        <v>-4881</v>
      </c>
      <c r="G53" s="23">
        <v>-18317</v>
      </c>
      <c r="H53" s="29">
        <v>5985</v>
      </c>
      <c r="I53" s="29">
        <v>8599</v>
      </c>
      <c r="J53" s="29">
        <v>2199</v>
      </c>
      <c r="K53" s="23">
        <v>-23582</v>
      </c>
      <c r="L53" s="29">
        <v>-14616</v>
      </c>
      <c r="M53" s="29">
        <v>-22199</v>
      </c>
      <c r="N53" s="29">
        <v>-22654</v>
      </c>
      <c r="O53" s="23">
        <v>-14552</v>
      </c>
      <c r="P53" s="29">
        <v>2574</v>
      </c>
      <c r="Q53" s="29">
        <v>-13835</v>
      </c>
      <c r="R53" s="29">
        <v>-3983</v>
      </c>
      <c r="S53" s="23">
        <v>-41581</v>
      </c>
    </row>
    <row r="54" spans="1:19" ht="14.25" thickTop="1">
      <c r="A54" s="7" t="s">
        <v>46</v>
      </c>
      <c r="B54" s="28">
        <v>1183</v>
      </c>
      <c r="C54" s="22">
        <v>1670</v>
      </c>
      <c r="D54" s="28">
        <v>241</v>
      </c>
      <c r="E54" s="22">
        <v>-790</v>
      </c>
      <c r="F54" s="28">
        <v>212</v>
      </c>
      <c r="G54" s="22">
        <v>-1200</v>
      </c>
      <c r="H54" s="28">
        <v>-961</v>
      </c>
      <c r="I54" s="28">
        <v>-626</v>
      </c>
      <c r="J54" s="28">
        <v>234</v>
      </c>
      <c r="K54" s="22">
        <v>317</v>
      </c>
      <c r="L54" s="28">
        <v>14</v>
      </c>
      <c r="M54" s="28">
        <v>841</v>
      </c>
      <c r="N54" s="28">
        <v>615</v>
      </c>
      <c r="O54" s="22">
        <v>-3775</v>
      </c>
      <c r="P54" s="28">
        <v>-1335</v>
      </c>
      <c r="Q54" s="28">
        <v>-864</v>
      </c>
      <c r="R54" s="28">
        <v>-1450</v>
      </c>
      <c r="S54" s="22">
        <v>-78</v>
      </c>
    </row>
    <row r="55" spans="1:19" ht="13.5">
      <c r="A55" s="7" t="s">
        <v>47</v>
      </c>
      <c r="B55" s="28">
        <v>8837</v>
      </c>
      <c r="C55" s="22">
        <v>276</v>
      </c>
      <c r="D55" s="28">
        <v>-639</v>
      </c>
      <c r="E55" s="22">
        <v>-13113</v>
      </c>
      <c r="F55" s="28">
        <v>-12687</v>
      </c>
      <c r="G55" s="22">
        <v>-3778</v>
      </c>
      <c r="H55" s="28">
        <v>-8552</v>
      </c>
      <c r="I55" s="28">
        <v>-7055</v>
      </c>
      <c r="J55" s="28">
        <v>-1984</v>
      </c>
      <c r="K55" s="22">
        <v>-11709</v>
      </c>
      <c r="L55" s="28">
        <v>-9528</v>
      </c>
      <c r="M55" s="28">
        <v>-16293</v>
      </c>
      <c r="N55" s="28">
        <v>-17507</v>
      </c>
      <c r="O55" s="22">
        <v>9133</v>
      </c>
      <c r="P55" s="28">
        <v>-6503</v>
      </c>
      <c r="Q55" s="28">
        <v>-11604</v>
      </c>
      <c r="R55" s="28">
        <v>-10074</v>
      </c>
      <c r="S55" s="22">
        <v>-3012</v>
      </c>
    </row>
    <row r="56" spans="1:19" ht="13.5">
      <c r="A56" s="7" t="s">
        <v>48</v>
      </c>
      <c r="B56" s="28">
        <v>30476</v>
      </c>
      <c r="C56" s="22">
        <v>30084</v>
      </c>
      <c r="D56" s="28">
        <v>30084</v>
      </c>
      <c r="E56" s="22">
        <v>37647</v>
      </c>
      <c r="F56" s="28">
        <v>37647</v>
      </c>
      <c r="G56" s="22">
        <v>40808</v>
      </c>
      <c r="H56" s="28">
        <v>40808</v>
      </c>
      <c r="I56" s="28">
        <v>40808</v>
      </c>
      <c r="J56" s="28">
        <v>40808</v>
      </c>
      <c r="K56" s="22">
        <v>53453</v>
      </c>
      <c r="L56" s="28">
        <v>53453</v>
      </c>
      <c r="M56" s="28">
        <v>53453</v>
      </c>
      <c r="N56" s="28">
        <v>53453</v>
      </c>
      <c r="O56" s="22">
        <v>43827</v>
      </c>
      <c r="P56" s="28">
        <v>43827</v>
      </c>
      <c r="Q56" s="28">
        <v>43827</v>
      </c>
      <c r="R56" s="28">
        <v>43827</v>
      </c>
      <c r="S56" s="22">
        <v>45862</v>
      </c>
    </row>
    <row r="57" spans="1:19" ht="13.5">
      <c r="A57" s="7" t="s">
        <v>49</v>
      </c>
      <c r="B57" s="28">
        <v>135</v>
      </c>
      <c r="C57" s="22">
        <v>109</v>
      </c>
      <c r="D57" s="28">
        <v>109</v>
      </c>
      <c r="E57" s="22">
        <v>5550</v>
      </c>
      <c r="F57" s="28">
        <v>407</v>
      </c>
      <c r="G57" s="22">
        <v>593</v>
      </c>
      <c r="H57" s="28">
        <v>593</v>
      </c>
      <c r="I57" s="28">
        <v>593</v>
      </c>
      <c r="J57" s="28">
        <v>593</v>
      </c>
      <c r="K57" s="22">
        <v>1585</v>
      </c>
      <c r="L57" s="28">
        <v>1585</v>
      </c>
      <c r="M57" s="28">
        <v>1585</v>
      </c>
      <c r="N57" s="28">
        <v>1585</v>
      </c>
      <c r="O57" s="22">
        <v>806</v>
      </c>
      <c r="P57" s="28">
        <v>806</v>
      </c>
      <c r="Q57" s="28">
        <v>806</v>
      </c>
      <c r="R57" s="28">
        <v>806</v>
      </c>
      <c r="S57" s="22">
        <v>307</v>
      </c>
    </row>
    <row r="58" spans="1:19" ht="13.5">
      <c r="A58" s="7" t="s">
        <v>50</v>
      </c>
      <c r="B58" s="28"/>
      <c r="C58" s="22">
        <v>5</v>
      </c>
      <c r="D58" s="28">
        <v>5</v>
      </c>
      <c r="E58" s="22"/>
      <c r="F58" s="28"/>
      <c r="G58" s="22">
        <v>24</v>
      </c>
      <c r="H58" s="28">
        <v>24</v>
      </c>
      <c r="I58" s="28">
        <v>24</v>
      </c>
      <c r="J58" s="28">
        <v>24</v>
      </c>
      <c r="K58" s="22">
        <v>144</v>
      </c>
      <c r="L58" s="28">
        <v>144</v>
      </c>
      <c r="M58" s="28">
        <v>144</v>
      </c>
      <c r="N58" s="28">
        <v>141</v>
      </c>
      <c r="O58" s="22"/>
      <c r="P58" s="28"/>
      <c r="Q58" s="28"/>
      <c r="R58" s="28"/>
      <c r="S58" s="22">
        <v>670</v>
      </c>
    </row>
    <row r="59" spans="1:19" ht="14.25" thickBot="1">
      <c r="A59" s="7" t="s">
        <v>48</v>
      </c>
      <c r="B59" s="28">
        <v>39450</v>
      </c>
      <c r="C59" s="22">
        <v>30476</v>
      </c>
      <c r="D59" s="28">
        <v>29560</v>
      </c>
      <c r="E59" s="22">
        <v>30084</v>
      </c>
      <c r="F59" s="28">
        <v>25367</v>
      </c>
      <c r="G59" s="22">
        <v>37647</v>
      </c>
      <c r="H59" s="28">
        <v>32873</v>
      </c>
      <c r="I59" s="28">
        <v>34370</v>
      </c>
      <c r="J59" s="28">
        <v>39441</v>
      </c>
      <c r="K59" s="22">
        <v>40808</v>
      </c>
      <c r="L59" s="28">
        <v>42989</v>
      </c>
      <c r="M59" s="28">
        <v>38885</v>
      </c>
      <c r="N59" s="28">
        <v>37673</v>
      </c>
      <c r="O59" s="22">
        <v>53453</v>
      </c>
      <c r="P59" s="28">
        <v>37817</v>
      </c>
      <c r="Q59" s="28">
        <v>32716</v>
      </c>
      <c r="R59" s="28">
        <v>34245</v>
      </c>
      <c r="S59" s="22">
        <v>43827</v>
      </c>
    </row>
    <row r="60" spans="1:19" ht="14.25" thickTop="1">
      <c r="A60" s="8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</row>
    <row r="62" ht="13.5">
      <c r="A62" s="20" t="s">
        <v>159</v>
      </c>
    </row>
    <row r="63" ht="13.5">
      <c r="A63" s="20" t="s">
        <v>160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70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155</v>
      </c>
      <c r="B2" s="14">
        <v>5801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156</v>
      </c>
      <c r="B3" s="1" t="s">
        <v>157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55</v>
      </c>
      <c r="B4" s="15" t="str">
        <f>HYPERLINK("http://www.kabupro.jp/mark/20140213/S10015AD.htm","四半期報告書")</f>
        <v>四半期報告書</v>
      </c>
      <c r="C4" s="15" t="str">
        <f>HYPERLINK("http://www.kabupro.jp/mark/20131111/S1000D4R.htm","四半期報告書")</f>
        <v>四半期報告書</v>
      </c>
      <c r="D4" s="15" t="str">
        <f>HYPERLINK("http://www.kabupro.jp/mark/20130807/S000E534.htm","四半期報告書")</f>
        <v>四半期報告書</v>
      </c>
      <c r="E4" s="15" t="str">
        <f>HYPERLINK("http://www.kabupro.jp/mark/20140213/S10015AD.htm","四半期報告書")</f>
        <v>四半期報告書</v>
      </c>
      <c r="F4" s="15" t="str">
        <f>HYPERLINK("http://www.kabupro.jp/mark/20130208/S000CRFX.htm","四半期報告書")</f>
        <v>四半期報告書</v>
      </c>
      <c r="G4" s="15" t="str">
        <f>HYPERLINK("http://www.kabupro.jp/mark/20121112/S000C7LG.htm","四半期報告書")</f>
        <v>四半期報告書</v>
      </c>
      <c r="H4" s="15" t="str">
        <f>HYPERLINK("http://www.kabupro.jp/mark/20120810/S000BN0E.htm","四半期報告書")</f>
        <v>四半期報告書</v>
      </c>
      <c r="I4" s="15" t="str">
        <f>HYPERLINK("http://www.kabupro.jp/mark/20130625/S000DKO0.htm","有価証券報告書")</f>
        <v>有価証券報告書</v>
      </c>
      <c r="J4" s="15" t="str">
        <f>HYPERLINK("http://www.kabupro.jp/mark/20120210/S000A7LY.htm","四半期報告書")</f>
        <v>四半期報告書</v>
      </c>
      <c r="K4" s="15" t="str">
        <f>HYPERLINK("http://www.kabupro.jp/mark/20111111/S0009N5J.htm","四半期報告書")</f>
        <v>四半期報告書</v>
      </c>
      <c r="L4" s="15" t="str">
        <f>HYPERLINK("http://www.kabupro.jp/mark/20110810/S0009275.htm","四半期報告書")</f>
        <v>四半期報告書</v>
      </c>
      <c r="M4" s="15" t="str">
        <f>HYPERLINK("http://www.kabupro.jp/mark/20120626/S000B16Z.htm","有価証券報告書")</f>
        <v>有価証券報告書</v>
      </c>
      <c r="N4" s="15" t="str">
        <f>HYPERLINK("http://www.kabupro.jp/mark/20110210/S0007OJ0.htm","四半期報告書")</f>
        <v>四半期報告書</v>
      </c>
      <c r="O4" s="15" t="str">
        <f>HYPERLINK("http://www.kabupro.jp/mark/20101111/S00071YH.htm","四半期報告書")</f>
        <v>四半期報告書</v>
      </c>
      <c r="P4" s="15" t="str">
        <f>HYPERLINK("http://www.kabupro.jp/mark/20100811/S0006G51.htm","四半期報告書")</f>
        <v>四半期報告書</v>
      </c>
      <c r="Q4" s="15" t="str">
        <f>HYPERLINK("http://www.kabupro.jp/mark/20110629/S0008GSI.htm","有価証券報告書")</f>
        <v>有価証券報告書</v>
      </c>
      <c r="R4" s="15" t="str">
        <f>HYPERLINK("http://www.kabupro.jp/mark/20100210/S000529C.htm","四半期報告書")</f>
        <v>四半期報告書</v>
      </c>
      <c r="S4" s="15" t="str">
        <f>HYPERLINK("http://www.kabupro.jp/mark/20091111/S0004IG9.htm","四半期報告書")</f>
        <v>四半期報告書</v>
      </c>
      <c r="T4" s="15" t="str">
        <f>HYPERLINK("http://www.kabupro.jp/mark/20090812/S0003Y8G.htm","四半期報告書")</f>
        <v>四半期報告書</v>
      </c>
      <c r="U4" s="15" t="str">
        <f>HYPERLINK("http://www.kabupro.jp/mark/20100629/S00063KD.htm","有価証券報告書")</f>
        <v>有価証券報告書</v>
      </c>
      <c r="V4" s="15" t="str">
        <f>HYPERLINK("http://www.kabupro.jp/mark/20090213/S0002JAU.htm","四半期報告書")</f>
        <v>四半期報告書</v>
      </c>
      <c r="W4" s="15" t="str">
        <f>HYPERLINK("http://www.kabupro.jp/mark/20081113/S0001TAT.htm","四半期報告書")</f>
        <v>四半期報告書</v>
      </c>
      <c r="X4" s="15" t="str">
        <f>HYPERLINK("http://www.kabupro.jp/mark/20080814/S00016I8.htm","四半期報告書")</f>
        <v>四半期報告書</v>
      </c>
      <c r="Y4" s="15" t="str">
        <f>HYPERLINK("http://www.kabupro.jp/mark/20090625/S0003G6T.htm","有価証券報告書")</f>
        <v>有価証券報告書</v>
      </c>
    </row>
    <row r="5" spans="1:25" ht="14.25" thickBot="1">
      <c r="A5" s="11" t="s">
        <v>56</v>
      </c>
      <c r="B5" s="1" t="s">
        <v>205</v>
      </c>
      <c r="C5" s="1" t="s">
        <v>208</v>
      </c>
      <c r="D5" s="1" t="s">
        <v>210</v>
      </c>
      <c r="E5" s="1" t="s">
        <v>205</v>
      </c>
      <c r="F5" s="1" t="s">
        <v>212</v>
      </c>
      <c r="G5" s="1" t="s">
        <v>214</v>
      </c>
      <c r="H5" s="1" t="s">
        <v>216</v>
      </c>
      <c r="I5" s="1" t="s">
        <v>62</v>
      </c>
      <c r="J5" s="1" t="s">
        <v>218</v>
      </c>
      <c r="K5" s="1" t="s">
        <v>220</v>
      </c>
      <c r="L5" s="1" t="s">
        <v>222</v>
      </c>
      <c r="M5" s="1" t="s">
        <v>66</v>
      </c>
      <c r="N5" s="1" t="s">
        <v>224</v>
      </c>
      <c r="O5" s="1" t="s">
        <v>226</v>
      </c>
      <c r="P5" s="1" t="s">
        <v>228</v>
      </c>
      <c r="Q5" s="1" t="s">
        <v>68</v>
      </c>
      <c r="R5" s="1" t="s">
        <v>230</v>
      </c>
      <c r="S5" s="1" t="s">
        <v>232</v>
      </c>
      <c r="T5" s="1" t="s">
        <v>234</v>
      </c>
      <c r="U5" s="1" t="s">
        <v>70</v>
      </c>
      <c r="V5" s="1" t="s">
        <v>236</v>
      </c>
      <c r="W5" s="1" t="s">
        <v>238</v>
      </c>
      <c r="X5" s="1" t="s">
        <v>240</v>
      </c>
      <c r="Y5" s="1" t="s">
        <v>72</v>
      </c>
    </row>
    <row r="6" spans="1:25" ht="15" thickBot="1" thickTop="1">
      <c r="A6" s="10" t="s">
        <v>57</v>
      </c>
      <c r="B6" s="18" t="s">
        <v>8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58</v>
      </c>
      <c r="B7" s="14" t="s">
        <v>206</v>
      </c>
      <c r="C7" s="14" t="s">
        <v>206</v>
      </c>
      <c r="D7" s="14" t="s">
        <v>206</v>
      </c>
      <c r="E7" s="16" t="s">
        <v>63</v>
      </c>
      <c r="F7" s="14" t="s">
        <v>206</v>
      </c>
      <c r="G7" s="14" t="s">
        <v>206</v>
      </c>
      <c r="H7" s="14" t="s">
        <v>206</v>
      </c>
      <c r="I7" s="16" t="s">
        <v>63</v>
      </c>
      <c r="J7" s="14" t="s">
        <v>206</v>
      </c>
      <c r="K7" s="14" t="s">
        <v>206</v>
      </c>
      <c r="L7" s="14" t="s">
        <v>206</v>
      </c>
      <c r="M7" s="16" t="s">
        <v>63</v>
      </c>
      <c r="N7" s="14" t="s">
        <v>206</v>
      </c>
      <c r="O7" s="14" t="s">
        <v>206</v>
      </c>
      <c r="P7" s="14" t="s">
        <v>206</v>
      </c>
      <c r="Q7" s="16" t="s">
        <v>63</v>
      </c>
      <c r="R7" s="14" t="s">
        <v>206</v>
      </c>
      <c r="S7" s="14" t="s">
        <v>206</v>
      </c>
      <c r="T7" s="14" t="s">
        <v>206</v>
      </c>
      <c r="U7" s="16" t="s">
        <v>63</v>
      </c>
      <c r="V7" s="14" t="s">
        <v>206</v>
      </c>
      <c r="W7" s="14" t="s">
        <v>206</v>
      </c>
      <c r="X7" s="14" t="s">
        <v>206</v>
      </c>
      <c r="Y7" s="16" t="s">
        <v>63</v>
      </c>
    </row>
    <row r="8" spans="1:25" ht="13.5">
      <c r="A8" s="13" t="s">
        <v>59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3.5">
      <c r="A9" s="13" t="s">
        <v>60</v>
      </c>
      <c r="B9" s="1" t="s">
        <v>207</v>
      </c>
      <c r="C9" s="1" t="s">
        <v>209</v>
      </c>
      <c r="D9" s="1" t="s">
        <v>211</v>
      </c>
      <c r="E9" s="17" t="s">
        <v>64</v>
      </c>
      <c r="F9" s="1" t="s">
        <v>213</v>
      </c>
      <c r="G9" s="1" t="s">
        <v>215</v>
      </c>
      <c r="H9" s="1" t="s">
        <v>217</v>
      </c>
      <c r="I9" s="17" t="s">
        <v>65</v>
      </c>
      <c r="J9" s="1" t="s">
        <v>219</v>
      </c>
      <c r="K9" s="1" t="s">
        <v>221</v>
      </c>
      <c r="L9" s="1" t="s">
        <v>223</v>
      </c>
      <c r="M9" s="17" t="s">
        <v>67</v>
      </c>
      <c r="N9" s="1" t="s">
        <v>225</v>
      </c>
      <c r="O9" s="1" t="s">
        <v>227</v>
      </c>
      <c r="P9" s="1" t="s">
        <v>229</v>
      </c>
      <c r="Q9" s="17" t="s">
        <v>69</v>
      </c>
      <c r="R9" s="1" t="s">
        <v>231</v>
      </c>
      <c r="S9" s="1" t="s">
        <v>233</v>
      </c>
      <c r="T9" s="1" t="s">
        <v>235</v>
      </c>
      <c r="U9" s="17" t="s">
        <v>71</v>
      </c>
      <c r="V9" s="1" t="s">
        <v>237</v>
      </c>
      <c r="W9" s="1" t="s">
        <v>239</v>
      </c>
      <c r="X9" s="1" t="s">
        <v>241</v>
      </c>
      <c r="Y9" s="17" t="s">
        <v>73</v>
      </c>
    </row>
    <row r="10" spans="1:25" ht="14.25" thickBot="1">
      <c r="A10" s="13" t="s">
        <v>61</v>
      </c>
      <c r="B10" s="1" t="s">
        <v>75</v>
      </c>
      <c r="C10" s="1" t="s">
        <v>75</v>
      </c>
      <c r="D10" s="1" t="s">
        <v>75</v>
      </c>
      <c r="E10" s="17" t="s">
        <v>75</v>
      </c>
      <c r="F10" s="1" t="s">
        <v>75</v>
      </c>
      <c r="G10" s="1" t="s">
        <v>75</v>
      </c>
      <c r="H10" s="1" t="s">
        <v>75</v>
      </c>
      <c r="I10" s="17" t="s">
        <v>75</v>
      </c>
      <c r="J10" s="1" t="s">
        <v>75</v>
      </c>
      <c r="K10" s="1" t="s">
        <v>75</v>
      </c>
      <c r="L10" s="1" t="s">
        <v>75</v>
      </c>
      <c r="M10" s="17" t="s">
        <v>75</v>
      </c>
      <c r="N10" s="1" t="s">
        <v>75</v>
      </c>
      <c r="O10" s="1" t="s">
        <v>75</v>
      </c>
      <c r="P10" s="1" t="s">
        <v>75</v>
      </c>
      <c r="Q10" s="17" t="s">
        <v>75</v>
      </c>
      <c r="R10" s="1" t="s">
        <v>75</v>
      </c>
      <c r="S10" s="1" t="s">
        <v>75</v>
      </c>
      <c r="T10" s="1" t="s">
        <v>75</v>
      </c>
      <c r="U10" s="17" t="s">
        <v>75</v>
      </c>
      <c r="V10" s="1" t="s">
        <v>75</v>
      </c>
      <c r="W10" s="1" t="s">
        <v>75</v>
      </c>
      <c r="X10" s="1" t="s">
        <v>75</v>
      </c>
      <c r="Y10" s="17" t="s">
        <v>75</v>
      </c>
    </row>
    <row r="11" spans="1:25" ht="14.25" thickTop="1">
      <c r="A11" s="9" t="s">
        <v>74</v>
      </c>
      <c r="B11" s="27">
        <v>26554</v>
      </c>
      <c r="C11" s="27">
        <v>40832</v>
      </c>
      <c r="D11" s="27">
        <v>35522</v>
      </c>
      <c r="E11" s="21">
        <v>31293</v>
      </c>
      <c r="F11" s="27">
        <v>31263</v>
      </c>
      <c r="G11" s="27">
        <v>32396</v>
      </c>
      <c r="H11" s="27">
        <v>36041</v>
      </c>
      <c r="I11" s="21">
        <v>33246</v>
      </c>
      <c r="J11" s="27">
        <v>30920</v>
      </c>
      <c r="K11" s="27">
        <v>28907</v>
      </c>
      <c r="L11" s="27">
        <v>28331</v>
      </c>
      <c r="M11" s="21">
        <v>41899</v>
      </c>
      <c r="N11" s="27">
        <v>37004</v>
      </c>
      <c r="O11" s="27">
        <v>37509</v>
      </c>
      <c r="P11" s="27">
        <v>44318</v>
      </c>
      <c r="Q11" s="21">
        <v>45346</v>
      </c>
      <c r="R11" s="27">
        <v>46205</v>
      </c>
      <c r="S11" s="27">
        <v>41439</v>
      </c>
      <c r="T11" s="27">
        <v>40690</v>
      </c>
      <c r="U11" s="21">
        <v>56477</v>
      </c>
      <c r="V11" s="27">
        <v>40417</v>
      </c>
      <c r="W11" s="27">
        <v>35866</v>
      </c>
      <c r="X11" s="27">
        <v>36884</v>
      </c>
      <c r="Y11" s="21">
        <v>47328</v>
      </c>
    </row>
    <row r="12" spans="1:25" ht="13.5">
      <c r="A12" s="2" t="s">
        <v>242</v>
      </c>
      <c r="B12" s="28">
        <v>201873</v>
      </c>
      <c r="C12" s="28">
        <v>238440</v>
      </c>
      <c r="D12" s="28">
        <v>237511</v>
      </c>
      <c r="E12" s="22">
        <v>222430</v>
      </c>
      <c r="F12" s="28">
        <v>215126</v>
      </c>
      <c r="G12" s="28">
        <v>220659</v>
      </c>
      <c r="H12" s="28">
        <v>228695</v>
      </c>
      <c r="I12" s="22">
        <v>221998</v>
      </c>
      <c r="J12" s="28">
        <v>216796</v>
      </c>
      <c r="K12" s="28">
        <v>225687</v>
      </c>
      <c r="L12" s="28">
        <v>234967</v>
      </c>
      <c r="M12" s="22">
        <v>227147</v>
      </c>
      <c r="N12" s="28">
        <v>231017</v>
      </c>
      <c r="O12" s="28">
        <v>224977</v>
      </c>
      <c r="P12" s="28">
        <v>226890</v>
      </c>
      <c r="Q12" s="22">
        <v>217098</v>
      </c>
      <c r="R12" s="28">
        <v>211320</v>
      </c>
      <c r="S12" s="28">
        <v>193995</v>
      </c>
      <c r="T12" s="28">
        <v>170426</v>
      </c>
      <c r="U12" s="22">
        <v>180928</v>
      </c>
      <c r="V12" s="28">
        <v>263333</v>
      </c>
      <c r="W12" s="28">
        <v>288441</v>
      </c>
      <c r="X12" s="28">
        <v>279576</v>
      </c>
      <c r="Y12" s="22">
        <v>281202</v>
      </c>
    </row>
    <row r="13" spans="1:25" ht="13.5">
      <c r="A13" s="2" t="s">
        <v>243</v>
      </c>
      <c r="B13" s="28">
        <v>18</v>
      </c>
      <c r="C13" s="28">
        <v>26</v>
      </c>
      <c r="D13" s="28">
        <v>24</v>
      </c>
      <c r="E13" s="22">
        <v>17</v>
      </c>
      <c r="F13" s="28">
        <v>17</v>
      </c>
      <c r="G13" s="28">
        <v>116</v>
      </c>
      <c r="H13" s="28">
        <v>115</v>
      </c>
      <c r="I13" s="22">
        <v>113</v>
      </c>
      <c r="J13" s="28">
        <v>114</v>
      </c>
      <c r="K13" s="28">
        <v>13</v>
      </c>
      <c r="L13" s="28">
        <v>14</v>
      </c>
      <c r="M13" s="22">
        <v>114</v>
      </c>
      <c r="N13" s="28">
        <v>14</v>
      </c>
      <c r="O13" s="28">
        <v>15</v>
      </c>
      <c r="P13" s="28">
        <v>19</v>
      </c>
      <c r="Q13" s="22">
        <v>15</v>
      </c>
      <c r="R13" s="28">
        <v>15</v>
      </c>
      <c r="S13" s="28">
        <v>15</v>
      </c>
      <c r="T13" s="28">
        <v>14</v>
      </c>
      <c r="U13" s="22">
        <v>24</v>
      </c>
      <c r="V13" s="28">
        <v>38</v>
      </c>
      <c r="W13" s="28">
        <v>39</v>
      </c>
      <c r="X13" s="28">
        <v>38</v>
      </c>
      <c r="Y13" s="22">
        <v>40</v>
      </c>
    </row>
    <row r="14" spans="1:25" ht="13.5">
      <c r="A14" s="2" t="s">
        <v>79</v>
      </c>
      <c r="B14" s="28">
        <v>33451</v>
      </c>
      <c r="C14" s="28">
        <v>34529</v>
      </c>
      <c r="D14" s="28">
        <v>34708</v>
      </c>
      <c r="E14" s="22">
        <v>30714</v>
      </c>
      <c r="F14" s="28">
        <v>31611</v>
      </c>
      <c r="G14" s="28">
        <v>29467</v>
      </c>
      <c r="H14" s="28">
        <v>28159</v>
      </c>
      <c r="I14" s="22">
        <v>28071</v>
      </c>
      <c r="J14" s="28">
        <v>30632</v>
      </c>
      <c r="K14" s="28">
        <v>31076</v>
      </c>
      <c r="L14" s="28">
        <v>30998</v>
      </c>
      <c r="M14" s="22">
        <v>30202</v>
      </c>
      <c r="N14" s="28">
        <v>28409</v>
      </c>
      <c r="O14" s="28">
        <v>28513</v>
      </c>
      <c r="P14" s="28">
        <v>28871</v>
      </c>
      <c r="Q14" s="22">
        <v>28703</v>
      </c>
      <c r="R14" s="28">
        <v>30114</v>
      </c>
      <c r="S14" s="28">
        <v>26357</v>
      </c>
      <c r="T14" s="28">
        <v>27960</v>
      </c>
      <c r="U14" s="22">
        <v>27842</v>
      </c>
      <c r="V14" s="28"/>
      <c r="W14" s="28"/>
      <c r="X14" s="28"/>
      <c r="Y14" s="22"/>
    </row>
    <row r="15" spans="1:25" ht="13.5">
      <c r="A15" s="2" t="s">
        <v>80</v>
      </c>
      <c r="B15" s="28">
        <v>28966</v>
      </c>
      <c r="C15" s="28">
        <v>39117</v>
      </c>
      <c r="D15" s="28">
        <v>36145</v>
      </c>
      <c r="E15" s="22">
        <v>31593</v>
      </c>
      <c r="F15" s="28">
        <v>33354</v>
      </c>
      <c r="G15" s="28">
        <v>31511</v>
      </c>
      <c r="H15" s="28">
        <v>32125</v>
      </c>
      <c r="I15" s="22">
        <v>28609</v>
      </c>
      <c r="J15" s="28">
        <v>33144</v>
      </c>
      <c r="K15" s="28">
        <v>34659</v>
      </c>
      <c r="L15" s="28">
        <v>35534</v>
      </c>
      <c r="M15" s="22">
        <v>30359</v>
      </c>
      <c r="N15" s="28">
        <v>33340</v>
      </c>
      <c r="O15" s="28">
        <v>30293</v>
      </c>
      <c r="P15" s="28">
        <v>30229</v>
      </c>
      <c r="Q15" s="22">
        <v>25322</v>
      </c>
      <c r="R15" s="28">
        <v>30844</v>
      </c>
      <c r="S15" s="28">
        <v>30350</v>
      </c>
      <c r="T15" s="28">
        <v>29467</v>
      </c>
      <c r="U15" s="22">
        <v>29283</v>
      </c>
      <c r="V15" s="28">
        <v>44265</v>
      </c>
      <c r="W15" s="28">
        <v>48409</v>
      </c>
      <c r="X15" s="28">
        <v>49918</v>
      </c>
      <c r="Y15" s="22"/>
    </row>
    <row r="16" spans="1:25" ht="13.5">
      <c r="A16" s="2" t="s">
        <v>81</v>
      </c>
      <c r="B16" s="28">
        <v>34060</v>
      </c>
      <c r="C16" s="28">
        <v>44196</v>
      </c>
      <c r="D16" s="28">
        <v>45353</v>
      </c>
      <c r="E16" s="22">
        <v>41940</v>
      </c>
      <c r="F16" s="28">
        <v>42824</v>
      </c>
      <c r="G16" s="28">
        <v>40550</v>
      </c>
      <c r="H16" s="28">
        <v>38080</v>
      </c>
      <c r="I16" s="22">
        <v>38207</v>
      </c>
      <c r="J16" s="28">
        <v>39527</v>
      </c>
      <c r="K16" s="28">
        <v>42820</v>
      </c>
      <c r="L16" s="28">
        <v>42275</v>
      </c>
      <c r="M16" s="22">
        <v>39344</v>
      </c>
      <c r="N16" s="28">
        <v>38586</v>
      </c>
      <c r="O16" s="28">
        <v>36678</v>
      </c>
      <c r="P16" s="28">
        <v>34840</v>
      </c>
      <c r="Q16" s="22">
        <v>33007</v>
      </c>
      <c r="R16" s="28">
        <v>32207</v>
      </c>
      <c r="S16" s="28">
        <v>28552</v>
      </c>
      <c r="T16" s="28">
        <v>28584</v>
      </c>
      <c r="U16" s="22">
        <v>36003</v>
      </c>
      <c r="V16" s="28"/>
      <c r="W16" s="28"/>
      <c r="X16" s="28"/>
      <c r="Y16" s="22"/>
    </row>
    <row r="17" spans="1:25" ht="13.5">
      <c r="A17" s="2" t="s">
        <v>84</v>
      </c>
      <c r="B17" s="28">
        <v>3421</v>
      </c>
      <c r="C17" s="28">
        <v>6426</v>
      </c>
      <c r="D17" s="28">
        <v>4970</v>
      </c>
      <c r="E17" s="22">
        <v>6311</v>
      </c>
      <c r="F17" s="28">
        <v>4290</v>
      </c>
      <c r="G17" s="28">
        <v>6572</v>
      </c>
      <c r="H17" s="28">
        <v>5654</v>
      </c>
      <c r="I17" s="22">
        <v>6732</v>
      </c>
      <c r="J17" s="28">
        <v>6165</v>
      </c>
      <c r="K17" s="28">
        <v>9125</v>
      </c>
      <c r="L17" s="28">
        <v>6521</v>
      </c>
      <c r="M17" s="22">
        <v>7753</v>
      </c>
      <c r="N17" s="28">
        <v>5278</v>
      </c>
      <c r="O17" s="28">
        <v>7180</v>
      </c>
      <c r="P17" s="28">
        <v>6339</v>
      </c>
      <c r="Q17" s="22">
        <v>7344</v>
      </c>
      <c r="R17" s="28">
        <v>4928</v>
      </c>
      <c r="S17" s="28">
        <v>6624</v>
      </c>
      <c r="T17" s="28">
        <v>5867</v>
      </c>
      <c r="U17" s="22">
        <v>6945</v>
      </c>
      <c r="V17" s="28"/>
      <c r="W17" s="28"/>
      <c r="X17" s="28"/>
      <c r="Y17" s="22">
        <v>8085</v>
      </c>
    </row>
    <row r="18" spans="1:25" ht="13.5">
      <c r="A18" s="2" t="s">
        <v>87</v>
      </c>
      <c r="B18" s="28">
        <v>37918</v>
      </c>
      <c r="C18" s="28">
        <v>44952</v>
      </c>
      <c r="D18" s="28">
        <v>44974</v>
      </c>
      <c r="E18" s="22">
        <v>29562</v>
      </c>
      <c r="F18" s="28">
        <v>34894</v>
      </c>
      <c r="G18" s="28">
        <v>30774</v>
      </c>
      <c r="H18" s="28">
        <v>39256</v>
      </c>
      <c r="I18" s="22">
        <v>34013</v>
      </c>
      <c r="J18" s="28">
        <v>39174</v>
      </c>
      <c r="K18" s="28">
        <v>30376</v>
      </c>
      <c r="L18" s="28">
        <v>44527</v>
      </c>
      <c r="M18" s="22">
        <v>44770</v>
      </c>
      <c r="N18" s="28">
        <v>69675</v>
      </c>
      <c r="O18" s="28">
        <v>58387</v>
      </c>
      <c r="P18" s="28">
        <v>46940</v>
      </c>
      <c r="Q18" s="22">
        <v>45585</v>
      </c>
      <c r="R18" s="28">
        <v>52256</v>
      </c>
      <c r="S18" s="28">
        <v>45411</v>
      </c>
      <c r="T18" s="28">
        <v>52314</v>
      </c>
      <c r="U18" s="22">
        <v>61648</v>
      </c>
      <c r="V18" s="28">
        <v>83397</v>
      </c>
      <c r="W18" s="28">
        <v>48495</v>
      </c>
      <c r="X18" s="28">
        <v>51856</v>
      </c>
      <c r="Y18" s="22">
        <v>48626</v>
      </c>
    </row>
    <row r="19" spans="1:25" ht="13.5">
      <c r="A19" s="2" t="s">
        <v>88</v>
      </c>
      <c r="B19" s="28">
        <v>-1300</v>
      </c>
      <c r="C19" s="28">
        <v>-1266</v>
      </c>
      <c r="D19" s="28">
        <v>-1226</v>
      </c>
      <c r="E19" s="22">
        <v>-1220</v>
      </c>
      <c r="F19" s="28">
        <v>-995</v>
      </c>
      <c r="G19" s="28">
        <v>-931</v>
      </c>
      <c r="H19" s="28">
        <v>-1057</v>
      </c>
      <c r="I19" s="22">
        <v>-896</v>
      </c>
      <c r="J19" s="28">
        <v>-1288</v>
      </c>
      <c r="K19" s="28">
        <v>-1400</v>
      </c>
      <c r="L19" s="28">
        <v>-1792</v>
      </c>
      <c r="M19" s="22">
        <v>-1784</v>
      </c>
      <c r="N19" s="28">
        <v>-1734</v>
      </c>
      <c r="O19" s="28">
        <v>-1897</v>
      </c>
      <c r="P19" s="28">
        <v>-1799</v>
      </c>
      <c r="Q19" s="22">
        <v>-1927</v>
      </c>
      <c r="R19" s="28">
        <v>-1786</v>
      </c>
      <c r="S19" s="28">
        <v>-1670</v>
      </c>
      <c r="T19" s="28">
        <v>-1767</v>
      </c>
      <c r="U19" s="22">
        <v>-1889</v>
      </c>
      <c r="V19" s="28">
        <v>-1561</v>
      </c>
      <c r="W19" s="28">
        <v>-1937</v>
      </c>
      <c r="X19" s="28">
        <v>-1865</v>
      </c>
      <c r="Y19" s="22">
        <v>-1843</v>
      </c>
    </row>
    <row r="20" spans="1:25" ht="13.5">
      <c r="A20" s="2" t="s">
        <v>89</v>
      </c>
      <c r="B20" s="28">
        <v>364964</v>
      </c>
      <c r="C20" s="28">
        <v>447255</v>
      </c>
      <c r="D20" s="28">
        <v>437984</v>
      </c>
      <c r="E20" s="22">
        <v>392644</v>
      </c>
      <c r="F20" s="28">
        <v>392386</v>
      </c>
      <c r="G20" s="28">
        <v>391118</v>
      </c>
      <c r="H20" s="28">
        <v>407071</v>
      </c>
      <c r="I20" s="22">
        <v>390096</v>
      </c>
      <c r="J20" s="28">
        <v>395188</v>
      </c>
      <c r="K20" s="28">
        <v>401265</v>
      </c>
      <c r="L20" s="28">
        <v>421378</v>
      </c>
      <c r="M20" s="22">
        <v>419808</v>
      </c>
      <c r="N20" s="28">
        <v>441593</v>
      </c>
      <c r="O20" s="28">
        <v>421656</v>
      </c>
      <c r="P20" s="28">
        <v>416651</v>
      </c>
      <c r="Q20" s="22">
        <v>400497</v>
      </c>
      <c r="R20" s="28">
        <v>406105</v>
      </c>
      <c r="S20" s="28">
        <v>371075</v>
      </c>
      <c r="T20" s="28">
        <v>353559</v>
      </c>
      <c r="U20" s="22">
        <v>397264</v>
      </c>
      <c r="V20" s="28">
        <v>506923</v>
      </c>
      <c r="W20" s="28">
        <v>495718</v>
      </c>
      <c r="X20" s="28">
        <v>491358</v>
      </c>
      <c r="Y20" s="22">
        <v>501435</v>
      </c>
    </row>
    <row r="21" spans="1:25" ht="13.5">
      <c r="A21" s="3" t="s">
        <v>244</v>
      </c>
      <c r="B21" s="28">
        <v>204933</v>
      </c>
      <c r="C21" s="28">
        <v>266613</v>
      </c>
      <c r="D21" s="28">
        <v>265016</v>
      </c>
      <c r="E21" s="22">
        <v>261521</v>
      </c>
      <c r="F21" s="28">
        <v>256169</v>
      </c>
      <c r="G21" s="28">
        <v>255358</v>
      </c>
      <c r="H21" s="28">
        <v>255633</v>
      </c>
      <c r="I21" s="22">
        <v>252843</v>
      </c>
      <c r="J21" s="28">
        <v>252728</v>
      </c>
      <c r="K21" s="28">
        <v>254241</v>
      </c>
      <c r="L21" s="28">
        <v>253862</v>
      </c>
      <c r="M21" s="22">
        <v>251660</v>
      </c>
      <c r="N21" s="28">
        <v>252081</v>
      </c>
      <c r="O21" s="28">
        <v>252780</v>
      </c>
      <c r="P21" s="28">
        <v>253014</v>
      </c>
      <c r="Q21" s="22">
        <v>250412</v>
      </c>
      <c r="R21" s="28">
        <v>250196</v>
      </c>
      <c r="S21" s="28">
        <v>251430</v>
      </c>
      <c r="T21" s="28">
        <v>252177</v>
      </c>
      <c r="U21" s="22">
        <v>250225</v>
      </c>
      <c r="V21" s="28">
        <v>254772</v>
      </c>
      <c r="W21" s="28">
        <v>254611</v>
      </c>
      <c r="X21" s="28">
        <v>251517</v>
      </c>
      <c r="Y21" s="22">
        <v>254390</v>
      </c>
    </row>
    <row r="22" spans="1:25" ht="13.5">
      <c r="A22" s="3" t="s">
        <v>245</v>
      </c>
      <c r="B22" s="28">
        <v>441149</v>
      </c>
      <c r="C22" s="28">
        <v>681073</v>
      </c>
      <c r="D22" s="28">
        <v>674929</v>
      </c>
      <c r="E22" s="22">
        <v>664682</v>
      </c>
      <c r="F22" s="28">
        <v>642398</v>
      </c>
      <c r="G22" s="28">
        <v>641624</v>
      </c>
      <c r="H22" s="28">
        <v>644452</v>
      </c>
      <c r="I22" s="22">
        <v>637864</v>
      </c>
      <c r="J22" s="28">
        <v>630076</v>
      </c>
      <c r="K22" s="28">
        <v>635838</v>
      </c>
      <c r="L22" s="28">
        <v>635406</v>
      </c>
      <c r="M22" s="22">
        <v>632808</v>
      </c>
      <c r="N22" s="28">
        <v>631551</v>
      </c>
      <c r="O22" s="28">
        <v>631165</v>
      </c>
      <c r="P22" s="28">
        <v>635020</v>
      </c>
      <c r="Q22" s="22">
        <v>628669</v>
      </c>
      <c r="R22" s="28">
        <v>626584</v>
      </c>
      <c r="S22" s="28">
        <v>629717</v>
      </c>
      <c r="T22" s="28">
        <v>627657</v>
      </c>
      <c r="U22" s="22">
        <v>618677</v>
      </c>
      <c r="V22" s="28">
        <v>635417</v>
      </c>
      <c r="W22" s="28">
        <v>637598</v>
      </c>
      <c r="X22" s="28">
        <v>627618</v>
      </c>
      <c r="Y22" s="22">
        <v>634424</v>
      </c>
    </row>
    <row r="23" spans="1:25" ht="13.5">
      <c r="A23" s="3" t="s">
        <v>99</v>
      </c>
      <c r="B23" s="28">
        <v>67442</v>
      </c>
      <c r="C23" s="28">
        <v>84811</v>
      </c>
      <c r="D23" s="28">
        <v>85508</v>
      </c>
      <c r="E23" s="22">
        <v>83746</v>
      </c>
      <c r="F23" s="28">
        <v>82929</v>
      </c>
      <c r="G23" s="28">
        <v>82654</v>
      </c>
      <c r="H23" s="28">
        <v>82973</v>
      </c>
      <c r="I23" s="22">
        <v>81433</v>
      </c>
      <c r="J23" s="28"/>
      <c r="K23" s="28"/>
      <c r="L23" s="28"/>
      <c r="M23" s="22">
        <v>78633</v>
      </c>
      <c r="N23" s="28"/>
      <c r="O23" s="28"/>
      <c r="P23" s="28"/>
      <c r="Q23" s="22">
        <v>78758</v>
      </c>
      <c r="R23" s="28"/>
      <c r="S23" s="28"/>
      <c r="T23" s="28"/>
      <c r="U23" s="22">
        <v>78771</v>
      </c>
      <c r="V23" s="28"/>
      <c r="W23" s="28"/>
      <c r="X23" s="28"/>
      <c r="Y23" s="22">
        <v>81728</v>
      </c>
    </row>
    <row r="24" spans="1:25" ht="13.5">
      <c r="A24" s="3" t="s">
        <v>101</v>
      </c>
      <c r="B24" s="28">
        <v>40999</v>
      </c>
      <c r="C24" s="28">
        <v>84057</v>
      </c>
      <c r="D24" s="28">
        <v>85051</v>
      </c>
      <c r="E24" s="22">
        <v>86154</v>
      </c>
      <c r="F24" s="28">
        <v>84565</v>
      </c>
      <c r="G24" s="28">
        <v>84904</v>
      </c>
      <c r="H24" s="28">
        <v>85455</v>
      </c>
      <c r="I24" s="22">
        <v>84937</v>
      </c>
      <c r="J24" s="28">
        <v>82608</v>
      </c>
      <c r="K24" s="28">
        <v>82824</v>
      </c>
      <c r="L24" s="28">
        <v>83493</v>
      </c>
      <c r="M24" s="22">
        <v>83180</v>
      </c>
      <c r="N24" s="28">
        <v>83385</v>
      </c>
      <c r="O24" s="28">
        <v>83515</v>
      </c>
      <c r="P24" s="28">
        <v>83802</v>
      </c>
      <c r="Q24" s="22">
        <v>83645</v>
      </c>
      <c r="R24" s="28">
        <v>82691</v>
      </c>
      <c r="S24" s="28">
        <v>83716</v>
      </c>
      <c r="T24" s="28">
        <v>84742</v>
      </c>
      <c r="U24" s="22">
        <v>84286</v>
      </c>
      <c r="V24" s="28">
        <v>85847</v>
      </c>
      <c r="W24" s="28">
        <v>87325</v>
      </c>
      <c r="X24" s="28">
        <v>87178</v>
      </c>
      <c r="Y24" s="22">
        <v>87816</v>
      </c>
    </row>
    <row r="25" spans="1:25" ht="13.5">
      <c r="A25" s="3" t="s">
        <v>87</v>
      </c>
      <c r="B25" s="28">
        <v>18889</v>
      </c>
      <c r="C25" s="28">
        <v>33677</v>
      </c>
      <c r="D25" s="28">
        <v>28987</v>
      </c>
      <c r="E25" s="22">
        <v>22140</v>
      </c>
      <c r="F25" s="28">
        <v>22694</v>
      </c>
      <c r="G25" s="28">
        <v>19594</v>
      </c>
      <c r="H25" s="28">
        <v>15103</v>
      </c>
      <c r="I25" s="22"/>
      <c r="J25" s="28">
        <v>93271</v>
      </c>
      <c r="K25" s="28">
        <v>92422</v>
      </c>
      <c r="L25" s="28">
        <v>93033</v>
      </c>
      <c r="M25" s="22"/>
      <c r="N25" s="28">
        <v>92431</v>
      </c>
      <c r="O25" s="28">
        <v>88239</v>
      </c>
      <c r="P25" s="28">
        <v>90600</v>
      </c>
      <c r="Q25" s="22"/>
      <c r="R25" s="28">
        <v>95227</v>
      </c>
      <c r="S25" s="28">
        <v>97481</v>
      </c>
      <c r="T25" s="28">
        <v>97497</v>
      </c>
      <c r="U25" s="22"/>
      <c r="V25" s="28">
        <v>99833</v>
      </c>
      <c r="W25" s="28">
        <v>98492</v>
      </c>
      <c r="X25" s="28">
        <v>99771</v>
      </c>
      <c r="Y25" s="22"/>
    </row>
    <row r="26" spans="1:25" ht="13.5">
      <c r="A26" s="3" t="s">
        <v>91</v>
      </c>
      <c r="B26" s="28">
        <v>-580399</v>
      </c>
      <c r="C26" s="28">
        <v>-854637</v>
      </c>
      <c r="D26" s="28">
        <v>-850155</v>
      </c>
      <c r="E26" s="22">
        <v>-838157</v>
      </c>
      <c r="F26" s="28">
        <v>-822822</v>
      </c>
      <c r="G26" s="28">
        <v>-818440</v>
      </c>
      <c r="H26" s="28">
        <v>-818850</v>
      </c>
      <c r="I26" s="22">
        <v>-807464</v>
      </c>
      <c r="J26" s="28">
        <v>-799505</v>
      </c>
      <c r="K26" s="28">
        <v>-798359</v>
      </c>
      <c r="L26" s="28">
        <v>-794793</v>
      </c>
      <c r="M26" s="22">
        <v>-782016</v>
      </c>
      <c r="N26" s="28">
        <v>-782322</v>
      </c>
      <c r="O26" s="28">
        <v>-774663</v>
      </c>
      <c r="P26" s="28">
        <v>-774165</v>
      </c>
      <c r="Q26" s="22">
        <v>-764231</v>
      </c>
      <c r="R26" s="28">
        <v>-759699</v>
      </c>
      <c r="S26" s="28">
        <v>-757862</v>
      </c>
      <c r="T26" s="28">
        <v>-750906</v>
      </c>
      <c r="U26" s="22">
        <v>-735868</v>
      </c>
      <c r="V26" s="28">
        <v>-749749</v>
      </c>
      <c r="W26" s="28">
        <v>-745533</v>
      </c>
      <c r="X26" s="28">
        <v>-734256</v>
      </c>
      <c r="Y26" s="22">
        <v>-733276</v>
      </c>
    </row>
    <row r="27" spans="1:25" ht="13.5">
      <c r="A27" s="3" t="s">
        <v>104</v>
      </c>
      <c r="B27" s="28">
        <v>193014</v>
      </c>
      <c r="C27" s="28">
        <v>295596</v>
      </c>
      <c r="D27" s="28">
        <v>289337</v>
      </c>
      <c r="E27" s="22">
        <v>280086</v>
      </c>
      <c r="F27" s="28">
        <v>265935</v>
      </c>
      <c r="G27" s="28">
        <v>265696</v>
      </c>
      <c r="H27" s="28">
        <v>264767</v>
      </c>
      <c r="I27" s="22">
        <v>262125</v>
      </c>
      <c r="J27" s="28">
        <v>259180</v>
      </c>
      <c r="K27" s="28">
        <v>266967</v>
      </c>
      <c r="L27" s="28">
        <v>271002</v>
      </c>
      <c r="M27" s="22">
        <v>273025</v>
      </c>
      <c r="N27" s="28">
        <v>277127</v>
      </c>
      <c r="O27" s="28">
        <v>281037</v>
      </c>
      <c r="P27" s="28">
        <v>288272</v>
      </c>
      <c r="Q27" s="22">
        <v>291189</v>
      </c>
      <c r="R27" s="28">
        <v>295000</v>
      </c>
      <c r="S27" s="28">
        <v>304483</v>
      </c>
      <c r="T27" s="28">
        <v>311167</v>
      </c>
      <c r="U27" s="22">
        <v>312073</v>
      </c>
      <c r="V27" s="28">
        <v>326121</v>
      </c>
      <c r="W27" s="28">
        <v>332494</v>
      </c>
      <c r="X27" s="28">
        <v>331829</v>
      </c>
      <c r="Y27" s="22">
        <v>338227</v>
      </c>
    </row>
    <row r="28" spans="1:25" ht="13.5">
      <c r="A28" s="3" t="s">
        <v>105</v>
      </c>
      <c r="B28" s="28">
        <v>4169</v>
      </c>
      <c r="C28" s="28">
        <v>4468</v>
      </c>
      <c r="D28" s="28">
        <v>4690</v>
      </c>
      <c r="E28" s="22">
        <v>4910</v>
      </c>
      <c r="F28" s="28">
        <v>5114</v>
      </c>
      <c r="G28" s="28">
        <v>5463</v>
      </c>
      <c r="H28" s="28">
        <v>5950</v>
      </c>
      <c r="I28" s="22">
        <v>6178</v>
      </c>
      <c r="J28" s="28">
        <v>6884</v>
      </c>
      <c r="K28" s="28">
        <v>7457</v>
      </c>
      <c r="L28" s="28">
        <v>7186</v>
      </c>
      <c r="M28" s="22">
        <v>7496</v>
      </c>
      <c r="N28" s="28">
        <v>7929</v>
      </c>
      <c r="O28" s="28">
        <v>8258</v>
      </c>
      <c r="P28" s="28">
        <v>8793</v>
      </c>
      <c r="Q28" s="22">
        <v>9251</v>
      </c>
      <c r="R28" s="28">
        <v>9915</v>
      </c>
      <c r="S28" s="28">
        <v>9865</v>
      </c>
      <c r="T28" s="28">
        <v>9297</v>
      </c>
      <c r="U28" s="22">
        <v>9225</v>
      </c>
      <c r="V28" s="28">
        <v>9858</v>
      </c>
      <c r="W28" s="28">
        <v>9530</v>
      </c>
      <c r="X28" s="28">
        <v>9742</v>
      </c>
      <c r="Y28" s="22">
        <v>17942</v>
      </c>
    </row>
    <row r="29" spans="1:25" ht="13.5">
      <c r="A29" s="3" t="s">
        <v>87</v>
      </c>
      <c r="B29" s="28">
        <v>5796</v>
      </c>
      <c r="C29" s="28">
        <v>7670</v>
      </c>
      <c r="D29" s="28">
        <v>7841</v>
      </c>
      <c r="E29" s="22">
        <v>7704</v>
      </c>
      <c r="F29" s="28">
        <v>7313</v>
      </c>
      <c r="G29" s="28">
        <v>7307</v>
      </c>
      <c r="H29" s="28">
        <v>7667</v>
      </c>
      <c r="I29" s="22">
        <v>7796</v>
      </c>
      <c r="J29" s="28">
        <v>7808</v>
      </c>
      <c r="K29" s="28">
        <v>8261</v>
      </c>
      <c r="L29" s="28">
        <v>8598</v>
      </c>
      <c r="M29" s="22">
        <v>8764</v>
      </c>
      <c r="N29" s="28">
        <v>9068</v>
      </c>
      <c r="O29" s="28">
        <v>9265</v>
      </c>
      <c r="P29" s="28">
        <v>9851</v>
      </c>
      <c r="Q29" s="22">
        <v>10037</v>
      </c>
      <c r="R29" s="28">
        <v>9895</v>
      </c>
      <c r="S29" s="28">
        <v>10602</v>
      </c>
      <c r="T29" s="28">
        <v>11400</v>
      </c>
      <c r="U29" s="22">
        <v>11499</v>
      </c>
      <c r="V29" s="28">
        <v>14636</v>
      </c>
      <c r="W29" s="28">
        <v>16654</v>
      </c>
      <c r="X29" s="28">
        <v>16569</v>
      </c>
      <c r="Y29" s="22">
        <v>18584</v>
      </c>
    </row>
    <row r="30" spans="1:25" ht="13.5">
      <c r="A30" s="3" t="s">
        <v>109</v>
      </c>
      <c r="B30" s="28">
        <v>9966</v>
      </c>
      <c r="C30" s="28">
        <v>12138</v>
      </c>
      <c r="D30" s="28">
        <v>12532</v>
      </c>
      <c r="E30" s="22">
        <v>12614</v>
      </c>
      <c r="F30" s="28">
        <v>12428</v>
      </c>
      <c r="G30" s="28">
        <v>12770</v>
      </c>
      <c r="H30" s="28">
        <v>13617</v>
      </c>
      <c r="I30" s="22">
        <v>13975</v>
      </c>
      <c r="J30" s="28">
        <v>14692</v>
      </c>
      <c r="K30" s="28">
        <v>15718</v>
      </c>
      <c r="L30" s="28">
        <v>15784</v>
      </c>
      <c r="M30" s="22">
        <v>16261</v>
      </c>
      <c r="N30" s="28">
        <v>16997</v>
      </c>
      <c r="O30" s="28">
        <v>17523</v>
      </c>
      <c r="P30" s="28">
        <v>18645</v>
      </c>
      <c r="Q30" s="22">
        <v>19288</v>
      </c>
      <c r="R30" s="28">
        <v>19810</v>
      </c>
      <c r="S30" s="28">
        <v>20468</v>
      </c>
      <c r="T30" s="28">
        <v>20698</v>
      </c>
      <c r="U30" s="22">
        <v>20724</v>
      </c>
      <c r="V30" s="28">
        <v>24494</v>
      </c>
      <c r="W30" s="28">
        <v>26184</v>
      </c>
      <c r="X30" s="28">
        <v>26311</v>
      </c>
      <c r="Y30" s="22">
        <v>36526</v>
      </c>
    </row>
    <row r="31" spans="1:25" ht="13.5">
      <c r="A31" s="3" t="s">
        <v>110</v>
      </c>
      <c r="B31" s="28">
        <v>144354</v>
      </c>
      <c r="C31" s="28">
        <v>112834</v>
      </c>
      <c r="D31" s="28">
        <v>110139</v>
      </c>
      <c r="E31" s="22">
        <v>107006</v>
      </c>
      <c r="F31" s="28">
        <v>95115</v>
      </c>
      <c r="G31" s="28">
        <v>88126</v>
      </c>
      <c r="H31" s="28">
        <v>90306</v>
      </c>
      <c r="I31" s="22">
        <v>92568</v>
      </c>
      <c r="J31" s="28">
        <v>84896</v>
      </c>
      <c r="K31" s="28">
        <v>89949</v>
      </c>
      <c r="L31" s="28">
        <v>85765</v>
      </c>
      <c r="M31" s="22">
        <v>85435</v>
      </c>
      <c r="N31" s="28">
        <v>89047</v>
      </c>
      <c r="O31" s="28">
        <v>87434</v>
      </c>
      <c r="P31" s="28">
        <v>87345</v>
      </c>
      <c r="Q31" s="22">
        <v>92990</v>
      </c>
      <c r="R31" s="28">
        <v>88415</v>
      </c>
      <c r="S31" s="28">
        <v>91193</v>
      </c>
      <c r="T31" s="28">
        <v>92719</v>
      </c>
      <c r="U31" s="22">
        <v>82304</v>
      </c>
      <c r="V31" s="28">
        <v>92358</v>
      </c>
      <c r="W31" s="28">
        <v>102518</v>
      </c>
      <c r="X31" s="28">
        <v>112047</v>
      </c>
      <c r="Y31" s="22">
        <v>107128</v>
      </c>
    </row>
    <row r="32" spans="1:25" ht="13.5">
      <c r="A32" s="3" t="s">
        <v>84</v>
      </c>
      <c r="B32" s="28">
        <v>5440</v>
      </c>
      <c r="C32" s="28">
        <v>5550</v>
      </c>
      <c r="D32" s="28">
        <v>6149</v>
      </c>
      <c r="E32" s="22">
        <v>5895</v>
      </c>
      <c r="F32" s="28">
        <v>11442</v>
      </c>
      <c r="G32" s="28">
        <v>12299</v>
      </c>
      <c r="H32" s="28">
        <v>12335</v>
      </c>
      <c r="I32" s="22">
        <v>10680</v>
      </c>
      <c r="J32" s="28">
        <v>14620</v>
      </c>
      <c r="K32" s="28">
        <v>13788</v>
      </c>
      <c r="L32" s="28">
        <v>12800</v>
      </c>
      <c r="M32" s="22">
        <v>12643</v>
      </c>
      <c r="N32" s="28">
        <v>13880</v>
      </c>
      <c r="O32" s="28">
        <v>14202</v>
      </c>
      <c r="P32" s="28">
        <v>14711</v>
      </c>
      <c r="Q32" s="22">
        <v>12274</v>
      </c>
      <c r="R32" s="28">
        <v>15089</v>
      </c>
      <c r="S32" s="28">
        <v>13116</v>
      </c>
      <c r="T32" s="28">
        <v>11878</v>
      </c>
      <c r="U32" s="22">
        <v>15788</v>
      </c>
      <c r="V32" s="28"/>
      <c r="W32" s="28"/>
      <c r="X32" s="28"/>
      <c r="Y32" s="22">
        <v>10823</v>
      </c>
    </row>
    <row r="33" spans="1:25" ht="13.5">
      <c r="A33" s="3" t="s">
        <v>87</v>
      </c>
      <c r="B33" s="28">
        <v>20686</v>
      </c>
      <c r="C33" s="28">
        <v>25639</v>
      </c>
      <c r="D33" s="28">
        <v>24778</v>
      </c>
      <c r="E33" s="22">
        <v>23898</v>
      </c>
      <c r="F33" s="28">
        <v>22418</v>
      </c>
      <c r="G33" s="28">
        <v>22275</v>
      </c>
      <c r="H33" s="28">
        <v>22399</v>
      </c>
      <c r="I33" s="22">
        <v>11604</v>
      </c>
      <c r="J33" s="28">
        <v>21717</v>
      </c>
      <c r="K33" s="28">
        <v>22017</v>
      </c>
      <c r="L33" s="28">
        <v>23990</v>
      </c>
      <c r="M33" s="22">
        <v>11991</v>
      </c>
      <c r="N33" s="28">
        <v>22783</v>
      </c>
      <c r="O33" s="28">
        <v>21290</v>
      </c>
      <c r="P33" s="28">
        <v>20993</v>
      </c>
      <c r="Q33" s="22">
        <v>11628</v>
      </c>
      <c r="R33" s="28">
        <v>22703</v>
      </c>
      <c r="S33" s="28">
        <v>23077</v>
      </c>
      <c r="T33" s="28">
        <v>22910</v>
      </c>
      <c r="U33" s="22">
        <v>13324</v>
      </c>
      <c r="V33" s="28">
        <v>43764</v>
      </c>
      <c r="W33" s="28">
        <v>56382</v>
      </c>
      <c r="X33" s="28">
        <v>30816</v>
      </c>
      <c r="Y33" s="22">
        <v>11757</v>
      </c>
    </row>
    <row r="34" spans="1:25" ht="13.5">
      <c r="A34" s="3" t="s">
        <v>88</v>
      </c>
      <c r="B34" s="28">
        <v>-1970</v>
      </c>
      <c r="C34" s="28">
        <v>-2019</v>
      </c>
      <c r="D34" s="28">
        <v>-2474</v>
      </c>
      <c r="E34" s="22">
        <v>-2443</v>
      </c>
      <c r="F34" s="28">
        <v>-2466</v>
      </c>
      <c r="G34" s="28">
        <v>-2673</v>
      </c>
      <c r="H34" s="28">
        <v>-2626</v>
      </c>
      <c r="I34" s="22">
        <v>-2468</v>
      </c>
      <c r="J34" s="28">
        <v>-2484</v>
      </c>
      <c r="K34" s="28">
        <v>-2607</v>
      </c>
      <c r="L34" s="28">
        <v>-3301</v>
      </c>
      <c r="M34" s="22">
        <v>-3586</v>
      </c>
      <c r="N34" s="28">
        <v>-3880</v>
      </c>
      <c r="O34" s="28">
        <v>-3439</v>
      </c>
      <c r="P34" s="28">
        <v>-3304</v>
      </c>
      <c r="Q34" s="22">
        <v>-3365</v>
      </c>
      <c r="R34" s="28">
        <v>-3920</v>
      </c>
      <c r="S34" s="28">
        <v>-4498</v>
      </c>
      <c r="T34" s="28">
        <v>-4534</v>
      </c>
      <c r="U34" s="22">
        <v>-4797</v>
      </c>
      <c r="V34" s="28">
        <v>-4338</v>
      </c>
      <c r="W34" s="28">
        <v>-4006</v>
      </c>
      <c r="X34" s="28">
        <v>-3736</v>
      </c>
      <c r="Y34" s="22">
        <v>-4725</v>
      </c>
    </row>
    <row r="35" spans="1:25" ht="13.5">
      <c r="A35" s="3" t="s">
        <v>118</v>
      </c>
      <c r="B35" s="28">
        <v>168511</v>
      </c>
      <c r="C35" s="28">
        <v>142006</v>
      </c>
      <c r="D35" s="28">
        <v>138592</v>
      </c>
      <c r="E35" s="22">
        <v>134356</v>
      </c>
      <c r="F35" s="28">
        <v>126510</v>
      </c>
      <c r="G35" s="28">
        <v>120027</v>
      </c>
      <c r="H35" s="28">
        <v>122416</v>
      </c>
      <c r="I35" s="22">
        <v>123917</v>
      </c>
      <c r="J35" s="28">
        <v>118749</v>
      </c>
      <c r="K35" s="28">
        <v>123149</v>
      </c>
      <c r="L35" s="28">
        <v>119254</v>
      </c>
      <c r="M35" s="22">
        <v>117848</v>
      </c>
      <c r="N35" s="28">
        <v>121831</v>
      </c>
      <c r="O35" s="28">
        <v>119488</v>
      </c>
      <c r="P35" s="28">
        <v>119746</v>
      </c>
      <c r="Q35" s="22">
        <v>124843</v>
      </c>
      <c r="R35" s="28">
        <v>122287</v>
      </c>
      <c r="S35" s="28">
        <v>122889</v>
      </c>
      <c r="T35" s="28">
        <v>122973</v>
      </c>
      <c r="U35" s="22">
        <v>115596</v>
      </c>
      <c r="V35" s="28">
        <v>131783</v>
      </c>
      <c r="W35" s="28">
        <v>154893</v>
      </c>
      <c r="X35" s="28">
        <v>139127</v>
      </c>
      <c r="Y35" s="22">
        <v>138587</v>
      </c>
    </row>
    <row r="36" spans="1:25" ht="13.5">
      <c r="A36" s="2" t="s">
        <v>119</v>
      </c>
      <c r="B36" s="28">
        <v>371493</v>
      </c>
      <c r="C36" s="28">
        <v>449741</v>
      </c>
      <c r="D36" s="28">
        <v>440462</v>
      </c>
      <c r="E36" s="22">
        <v>427057</v>
      </c>
      <c r="F36" s="28">
        <v>404873</v>
      </c>
      <c r="G36" s="28">
        <v>398494</v>
      </c>
      <c r="H36" s="28">
        <v>400801</v>
      </c>
      <c r="I36" s="22">
        <v>400018</v>
      </c>
      <c r="J36" s="28">
        <v>392623</v>
      </c>
      <c r="K36" s="28">
        <v>405835</v>
      </c>
      <c r="L36" s="28">
        <v>406042</v>
      </c>
      <c r="M36" s="22">
        <v>407135</v>
      </c>
      <c r="N36" s="28">
        <v>415956</v>
      </c>
      <c r="O36" s="28">
        <v>418048</v>
      </c>
      <c r="P36" s="28">
        <v>426665</v>
      </c>
      <c r="Q36" s="22">
        <v>435321</v>
      </c>
      <c r="R36" s="28">
        <v>437098</v>
      </c>
      <c r="S36" s="28">
        <v>447840</v>
      </c>
      <c r="T36" s="28">
        <v>454839</v>
      </c>
      <c r="U36" s="22">
        <v>448394</v>
      </c>
      <c r="V36" s="28">
        <v>482400</v>
      </c>
      <c r="W36" s="28">
        <v>513573</v>
      </c>
      <c r="X36" s="28">
        <v>497268</v>
      </c>
      <c r="Y36" s="22">
        <v>513341</v>
      </c>
    </row>
    <row r="37" spans="1:25" ht="14.25" thickBot="1">
      <c r="A37" s="5" t="s">
        <v>120</v>
      </c>
      <c r="B37" s="29">
        <v>736457</v>
      </c>
      <c r="C37" s="29">
        <v>896997</v>
      </c>
      <c r="D37" s="29">
        <v>878447</v>
      </c>
      <c r="E37" s="23">
        <v>819702</v>
      </c>
      <c r="F37" s="29">
        <v>797260</v>
      </c>
      <c r="G37" s="29">
        <v>789612</v>
      </c>
      <c r="H37" s="29">
        <v>807872</v>
      </c>
      <c r="I37" s="23">
        <v>790114</v>
      </c>
      <c r="J37" s="29">
        <v>787811</v>
      </c>
      <c r="K37" s="29">
        <v>807101</v>
      </c>
      <c r="L37" s="29">
        <v>827420</v>
      </c>
      <c r="M37" s="23">
        <v>826944</v>
      </c>
      <c r="N37" s="29">
        <v>857549</v>
      </c>
      <c r="O37" s="29">
        <v>839704</v>
      </c>
      <c r="P37" s="29">
        <v>843316</v>
      </c>
      <c r="Q37" s="23">
        <v>835819</v>
      </c>
      <c r="R37" s="29">
        <v>843204</v>
      </c>
      <c r="S37" s="29">
        <v>818916</v>
      </c>
      <c r="T37" s="29">
        <v>808398</v>
      </c>
      <c r="U37" s="23">
        <v>845658</v>
      </c>
      <c r="V37" s="29">
        <v>989323</v>
      </c>
      <c r="W37" s="29">
        <v>1009291</v>
      </c>
      <c r="X37" s="29">
        <v>988627</v>
      </c>
      <c r="Y37" s="23">
        <v>1014777</v>
      </c>
    </row>
    <row r="38" spans="1:25" ht="14.25" thickTop="1">
      <c r="A38" s="2" t="s">
        <v>246</v>
      </c>
      <c r="B38" s="28">
        <v>102995</v>
      </c>
      <c r="C38" s="28">
        <v>127260</v>
      </c>
      <c r="D38" s="28">
        <v>133934</v>
      </c>
      <c r="E38" s="22">
        <v>133125</v>
      </c>
      <c r="F38" s="28">
        <v>124426</v>
      </c>
      <c r="G38" s="28">
        <v>127278</v>
      </c>
      <c r="H38" s="28">
        <v>126686</v>
      </c>
      <c r="I38" s="22">
        <v>122000</v>
      </c>
      <c r="J38" s="28">
        <v>119387</v>
      </c>
      <c r="K38" s="28">
        <v>115964</v>
      </c>
      <c r="L38" s="28">
        <v>121322</v>
      </c>
      <c r="M38" s="22">
        <v>120873</v>
      </c>
      <c r="N38" s="28">
        <v>124571</v>
      </c>
      <c r="O38" s="28">
        <v>113561</v>
      </c>
      <c r="P38" s="28">
        <v>116511</v>
      </c>
      <c r="Q38" s="22">
        <v>115045</v>
      </c>
      <c r="R38" s="28">
        <v>119529</v>
      </c>
      <c r="S38" s="28">
        <v>96358</v>
      </c>
      <c r="T38" s="28">
        <v>87279</v>
      </c>
      <c r="U38" s="22">
        <v>96270</v>
      </c>
      <c r="V38" s="28">
        <v>145677</v>
      </c>
      <c r="W38" s="28">
        <v>152990</v>
      </c>
      <c r="X38" s="28">
        <v>150914</v>
      </c>
      <c r="Y38" s="22">
        <v>150057</v>
      </c>
    </row>
    <row r="39" spans="1:25" ht="13.5">
      <c r="A39" s="2" t="s">
        <v>123</v>
      </c>
      <c r="B39" s="28">
        <v>131992</v>
      </c>
      <c r="C39" s="28">
        <v>156292</v>
      </c>
      <c r="D39" s="28">
        <v>137316</v>
      </c>
      <c r="E39" s="22">
        <v>125049</v>
      </c>
      <c r="F39" s="28">
        <v>129099</v>
      </c>
      <c r="G39" s="28">
        <v>137389</v>
      </c>
      <c r="H39" s="28">
        <v>150186</v>
      </c>
      <c r="I39" s="22">
        <v>141857</v>
      </c>
      <c r="J39" s="28">
        <v>143788</v>
      </c>
      <c r="K39" s="28">
        <v>141212</v>
      </c>
      <c r="L39" s="28">
        <v>138722</v>
      </c>
      <c r="M39" s="22">
        <v>128552</v>
      </c>
      <c r="N39" s="28">
        <v>142098</v>
      </c>
      <c r="O39" s="28">
        <v>141355</v>
      </c>
      <c r="P39" s="28">
        <v>129664</v>
      </c>
      <c r="Q39" s="22">
        <v>125116</v>
      </c>
      <c r="R39" s="28">
        <v>127896</v>
      </c>
      <c r="S39" s="28">
        <v>129895</v>
      </c>
      <c r="T39" s="28">
        <v>136600</v>
      </c>
      <c r="U39" s="22">
        <v>151852</v>
      </c>
      <c r="V39" s="28">
        <v>190264</v>
      </c>
      <c r="W39" s="28">
        <v>176741</v>
      </c>
      <c r="X39" s="28">
        <v>167767</v>
      </c>
      <c r="Y39" s="22">
        <v>172072</v>
      </c>
    </row>
    <row r="40" spans="1:25" ht="13.5">
      <c r="A40" s="2" t="s">
        <v>124</v>
      </c>
      <c r="B40" s="28">
        <v>2200</v>
      </c>
      <c r="C40" s="28">
        <v>2296</v>
      </c>
      <c r="D40" s="28">
        <v>2296</v>
      </c>
      <c r="E40" s="22">
        <v>2333</v>
      </c>
      <c r="F40" s="28">
        <v>433</v>
      </c>
      <c r="G40" s="28">
        <v>15470</v>
      </c>
      <c r="H40" s="28">
        <v>16550</v>
      </c>
      <c r="I40" s="22">
        <v>16562</v>
      </c>
      <c r="J40" s="28">
        <v>16825</v>
      </c>
      <c r="K40" s="28">
        <v>4870</v>
      </c>
      <c r="L40" s="28">
        <v>4206</v>
      </c>
      <c r="M40" s="22">
        <v>24199</v>
      </c>
      <c r="N40" s="28">
        <v>44266</v>
      </c>
      <c r="O40" s="28">
        <v>51786</v>
      </c>
      <c r="P40" s="28">
        <v>31891</v>
      </c>
      <c r="Q40" s="22">
        <v>31845</v>
      </c>
      <c r="R40" s="28">
        <v>12100</v>
      </c>
      <c r="S40" s="28">
        <v>1660</v>
      </c>
      <c r="T40" s="28">
        <v>2225</v>
      </c>
      <c r="U40" s="22">
        <v>2295</v>
      </c>
      <c r="V40" s="28">
        <v>2088</v>
      </c>
      <c r="W40" s="28">
        <v>2448</v>
      </c>
      <c r="X40" s="28">
        <v>3491</v>
      </c>
      <c r="Y40" s="22">
        <v>6716</v>
      </c>
    </row>
    <row r="41" spans="1:25" ht="13.5">
      <c r="A41" s="2" t="s">
        <v>4</v>
      </c>
      <c r="B41" s="28">
        <v>1877</v>
      </c>
      <c r="C41" s="28">
        <v>3665</v>
      </c>
      <c r="D41" s="28">
        <v>1790</v>
      </c>
      <c r="E41" s="22">
        <v>2846</v>
      </c>
      <c r="F41" s="28">
        <v>1793</v>
      </c>
      <c r="G41" s="28">
        <v>3664</v>
      </c>
      <c r="H41" s="28">
        <v>1569</v>
      </c>
      <c r="I41" s="22">
        <v>1116</v>
      </c>
      <c r="J41" s="28">
        <v>1027</v>
      </c>
      <c r="K41" s="28">
        <v>2478</v>
      </c>
      <c r="L41" s="28">
        <v>2313</v>
      </c>
      <c r="M41" s="22">
        <v>3717</v>
      </c>
      <c r="N41" s="28">
        <v>2639</v>
      </c>
      <c r="O41" s="28">
        <v>2258</v>
      </c>
      <c r="P41" s="28">
        <v>1764</v>
      </c>
      <c r="Q41" s="22">
        <v>2350</v>
      </c>
      <c r="R41" s="28">
        <v>3293</v>
      </c>
      <c r="S41" s="28">
        <v>1870</v>
      </c>
      <c r="T41" s="28">
        <v>1210</v>
      </c>
      <c r="U41" s="22">
        <v>2858</v>
      </c>
      <c r="V41" s="28">
        <v>2508</v>
      </c>
      <c r="W41" s="28">
        <v>7848</v>
      </c>
      <c r="X41" s="28">
        <v>3400</v>
      </c>
      <c r="Y41" s="22">
        <v>14008</v>
      </c>
    </row>
    <row r="42" spans="1:25" ht="13.5">
      <c r="A42" s="2" t="s">
        <v>131</v>
      </c>
      <c r="B42" s="28">
        <v>1339</v>
      </c>
      <c r="C42" s="28">
        <v>1338</v>
      </c>
      <c r="D42" s="28">
        <v>1354</v>
      </c>
      <c r="E42" s="22">
        <v>1396</v>
      </c>
      <c r="F42" s="28">
        <v>1195</v>
      </c>
      <c r="G42" s="28">
        <v>1352</v>
      </c>
      <c r="H42" s="28">
        <v>1391</v>
      </c>
      <c r="I42" s="22"/>
      <c r="J42" s="28">
        <v>2007</v>
      </c>
      <c r="K42" s="28">
        <v>2162</v>
      </c>
      <c r="L42" s="28">
        <v>2401</v>
      </c>
      <c r="M42" s="22"/>
      <c r="N42" s="28">
        <v>3076</v>
      </c>
      <c r="O42" s="28">
        <v>3037</v>
      </c>
      <c r="P42" s="28">
        <v>3113</v>
      </c>
      <c r="Q42" s="22"/>
      <c r="R42" s="28">
        <v>5046</v>
      </c>
      <c r="S42" s="28">
        <v>5067</v>
      </c>
      <c r="T42" s="28">
        <v>5158</v>
      </c>
      <c r="U42" s="22">
        <v>5230</v>
      </c>
      <c r="V42" s="28">
        <v>4146</v>
      </c>
      <c r="W42" s="28">
        <v>3561</v>
      </c>
      <c r="X42" s="28">
        <v>3186</v>
      </c>
      <c r="Y42" s="22">
        <v>3401</v>
      </c>
    </row>
    <row r="43" spans="1:25" ht="13.5">
      <c r="A43" s="2"/>
      <c r="B43" s="28">
        <v>133</v>
      </c>
      <c r="C43" s="28">
        <v>135</v>
      </c>
      <c r="D43" s="28">
        <v>136</v>
      </c>
      <c r="E43" s="22">
        <v>144</v>
      </c>
      <c r="F43" s="28">
        <v>203</v>
      </c>
      <c r="G43" s="28">
        <v>218</v>
      </c>
      <c r="H43" s="28">
        <v>225</v>
      </c>
      <c r="I43" s="22">
        <v>261</v>
      </c>
      <c r="J43" s="28"/>
      <c r="K43" s="28"/>
      <c r="L43" s="28"/>
      <c r="M43" s="22">
        <v>1512</v>
      </c>
      <c r="N43" s="28"/>
      <c r="O43" s="28"/>
      <c r="P43" s="28"/>
      <c r="Q43" s="22"/>
      <c r="R43" s="28"/>
      <c r="S43" s="28"/>
      <c r="T43" s="28"/>
      <c r="U43" s="22"/>
      <c r="V43" s="28"/>
      <c r="W43" s="28"/>
      <c r="X43" s="28"/>
      <c r="Y43" s="22"/>
    </row>
    <row r="44" spans="1:25" ht="13.5">
      <c r="A44" s="2" t="s">
        <v>87</v>
      </c>
      <c r="B44" s="28">
        <v>56766</v>
      </c>
      <c r="C44" s="28">
        <v>67047</v>
      </c>
      <c r="D44" s="28">
        <v>67056</v>
      </c>
      <c r="E44" s="22">
        <v>62972</v>
      </c>
      <c r="F44" s="28">
        <v>52791</v>
      </c>
      <c r="G44" s="28">
        <v>58078</v>
      </c>
      <c r="H44" s="28">
        <v>57467</v>
      </c>
      <c r="I44" s="22">
        <v>58827</v>
      </c>
      <c r="J44" s="28">
        <v>53572</v>
      </c>
      <c r="K44" s="28">
        <v>69285</v>
      </c>
      <c r="L44" s="28">
        <v>53285</v>
      </c>
      <c r="M44" s="22">
        <v>54901</v>
      </c>
      <c r="N44" s="28">
        <v>54622</v>
      </c>
      <c r="O44" s="28">
        <v>49831</v>
      </c>
      <c r="P44" s="28">
        <v>55590</v>
      </c>
      <c r="Q44" s="22">
        <v>47095</v>
      </c>
      <c r="R44" s="28">
        <v>49017</v>
      </c>
      <c r="S44" s="28">
        <v>54260</v>
      </c>
      <c r="T44" s="28">
        <v>54987</v>
      </c>
      <c r="U44" s="22">
        <v>63338</v>
      </c>
      <c r="V44" s="28">
        <v>79697</v>
      </c>
      <c r="W44" s="28">
        <v>62810</v>
      </c>
      <c r="X44" s="28">
        <v>61559</v>
      </c>
      <c r="Y44" s="22">
        <v>57912</v>
      </c>
    </row>
    <row r="45" spans="1:25" ht="13.5">
      <c r="A45" s="2" t="s">
        <v>133</v>
      </c>
      <c r="B45" s="28">
        <v>297304</v>
      </c>
      <c r="C45" s="28">
        <v>358035</v>
      </c>
      <c r="D45" s="28">
        <v>353884</v>
      </c>
      <c r="E45" s="22">
        <v>327868</v>
      </c>
      <c r="F45" s="28">
        <v>351943</v>
      </c>
      <c r="G45" s="28">
        <v>343452</v>
      </c>
      <c r="H45" s="28">
        <v>354076</v>
      </c>
      <c r="I45" s="22">
        <v>345705</v>
      </c>
      <c r="J45" s="28">
        <v>360062</v>
      </c>
      <c r="K45" s="28">
        <v>342639</v>
      </c>
      <c r="L45" s="28">
        <v>332205</v>
      </c>
      <c r="M45" s="22">
        <v>338861</v>
      </c>
      <c r="N45" s="28">
        <v>371275</v>
      </c>
      <c r="O45" s="28">
        <v>361831</v>
      </c>
      <c r="P45" s="28">
        <v>338534</v>
      </c>
      <c r="Q45" s="22">
        <v>332315</v>
      </c>
      <c r="R45" s="28">
        <v>316883</v>
      </c>
      <c r="S45" s="28">
        <v>289112</v>
      </c>
      <c r="T45" s="28">
        <v>291463</v>
      </c>
      <c r="U45" s="22">
        <v>332373</v>
      </c>
      <c r="V45" s="28">
        <v>429381</v>
      </c>
      <c r="W45" s="28">
        <v>420400</v>
      </c>
      <c r="X45" s="28">
        <v>408320</v>
      </c>
      <c r="Y45" s="22">
        <v>419175</v>
      </c>
    </row>
    <row r="46" spans="1:25" ht="13.5">
      <c r="A46" s="2" t="s">
        <v>134</v>
      </c>
      <c r="B46" s="28">
        <v>40000</v>
      </c>
      <c r="C46" s="28">
        <v>40195</v>
      </c>
      <c r="D46" s="28">
        <v>40302</v>
      </c>
      <c r="E46" s="22">
        <v>30284</v>
      </c>
      <c r="F46" s="28">
        <v>32391</v>
      </c>
      <c r="G46" s="28">
        <v>32362</v>
      </c>
      <c r="H46" s="28">
        <v>32469</v>
      </c>
      <c r="I46" s="22">
        <v>22547</v>
      </c>
      <c r="J46" s="28">
        <v>22754</v>
      </c>
      <c r="K46" s="28">
        <v>37832</v>
      </c>
      <c r="L46" s="28">
        <v>38956</v>
      </c>
      <c r="M46" s="22">
        <v>28866</v>
      </c>
      <c r="N46" s="28">
        <v>29329</v>
      </c>
      <c r="O46" s="28">
        <v>22432</v>
      </c>
      <c r="P46" s="28">
        <v>42962</v>
      </c>
      <c r="Q46" s="22">
        <v>42899</v>
      </c>
      <c r="R46" s="28">
        <v>63604</v>
      </c>
      <c r="S46" s="28">
        <v>74194</v>
      </c>
      <c r="T46" s="28">
        <v>73004</v>
      </c>
      <c r="U46" s="22">
        <v>72880</v>
      </c>
      <c r="V46" s="28">
        <v>71180</v>
      </c>
      <c r="W46" s="28">
        <v>68285</v>
      </c>
      <c r="X46" s="28">
        <v>69660</v>
      </c>
      <c r="Y46" s="22">
        <v>69650</v>
      </c>
    </row>
    <row r="47" spans="1:25" ht="13.5">
      <c r="A47" s="2" t="s">
        <v>135</v>
      </c>
      <c r="B47" s="28">
        <v>126766</v>
      </c>
      <c r="C47" s="28">
        <v>183254</v>
      </c>
      <c r="D47" s="28">
        <v>172829</v>
      </c>
      <c r="E47" s="22">
        <v>162830</v>
      </c>
      <c r="F47" s="28">
        <v>133574</v>
      </c>
      <c r="G47" s="28">
        <v>138340</v>
      </c>
      <c r="H47" s="28">
        <v>141679</v>
      </c>
      <c r="I47" s="22">
        <v>144253</v>
      </c>
      <c r="J47" s="28">
        <v>140520</v>
      </c>
      <c r="K47" s="28">
        <v>150266</v>
      </c>
      <c r="L47" s="28">
        <v>158256</v>
      </c>
      <c r="M47" s="22">
        <v>160002</v>
      </c>
      <c r="N47" s="28">
        <v>155014</v>
      </c>
      <c r="O47" s="28">
        <v>155680</v>
      </c>
      <c r="P47" s="28">
        <v>162745</v>
      </c>
      <c r="Q47" s="22">
        <v>162226</v>
      </c>
      <c r="R47" s="28">
        <v>167158</v>
      </c>
      <c r="S47" s="28">
        <v>160946</v>
      </c>
      <c r="T47" s="28">
        <v>149912</v>
      </c>
      <c r="U47" s="22">
        <v>150087</v>
      </c>
      <c r="V47" s="28">
        <v>137620</v>
      </c>
      <c r="W47" s="28">
        <v>126241</v>
      </c>
      <c r="X47" s="28">
        <v>136819</v>
      </c>
      <c r="Y47" s="22">
        <v>139612</v>
      </c>
    </row>
    <row r="48" spans="1:25" ht="13.5">
      <c r="A48" s="2" t="s">
        <v>136</v>
      </c>
      <c r="B48" s="28">
        <v>42945</v>
      </c>
      <c r="C48" s="28">
        <v>49933</v>
      </c>
      <c r="D48" s="28">
        <v>51311</v>
      </c>
      <c r="E48" s="22">
        <v>52294</v>
      </c>
      <c r="F48" s="28">
        <v>53735</v>
      </c>
      <c r="G48" s="28">
        <v>55134</v>
      </c>
      <c r="H48" s="28">
        <v>56554</v>
      </c>
      <c r="I48" s="22">
        <v>57566</v>
      </c>
      <c r="J48" s="28">
        <v>55292</v>
      </c>
      <c r="K48" s="28">
        <v>56676</v>
      </c>
      <c r="L48" s="28">
        <v>57994</v>
      </c>
      <c r="M48" s="22">
        <v>59062</v>
      </c>
      <c r="N48" s="28">
        <v>61160</v>
      </c>
      <c r="O48" s="28">
        <v>62233</v>
      </c>
      <c r="P48" s="28">
        <v>63858</v>
      </c>
      <c r="Q48" s="22">
        <v>64798</v>
      </c>
      <c r="R48" s="28">
        <v>66968</v>
      </c>
      <c r="S48" s="28">
        <v>70277</v>
      </c>
      <c r="T48" s="28">
        <v>71536</v>
      </c>
      <c r="U48" s="22">
        <v>72442</v>
      </c>
      <c r="V48" s="28">
        <v>73050</v>
      </c>
      <c r="W48" s="28">
        <v>78119</v>
      </c>
      <c r="X48" s="28">
        <v>77406</v>
      </c>
      <c r="Y48" s="22">
        <v>77449</v>
      </c>
    </row>
    <row r="49" spans="1:25" ht="13.5">
      <c r="A49" s="2" t="s">
        <v>137</v>
      </c>
      <c r="B49" s="28">
        <v>11829</v>
      </c>
      <c r="C49" s="28">
        <v>12000</v>
      </c>
      <c r="D49" s="28">
        <v>12023</v>
      </c>
      <c r="E49" s="22">
        <v>12048</v>
      </c>
      <c r="F49" s="28">
        <v>12070</v>
      </c>
      <c r="G49" s="28">
        <v>12082</v>
      </c>
      <c r="H49" s="28">
        <v>12109</v>
      </c>
      <c r="I49" s="22">
        <v>12140</v>
      </c>
      <c r="J49" s="28">
        <v>11480</v>
      </c>
      <c r="K49" s="28">
        <v>11768</v>
      </c>
      <c r="L49" s="28">
        <v>12014</v>
      </c>
      <c r="M49" s="22">
        <v>12017</v>
      </c>
      <c r="N49" s="28">
        <v>12905</v>
      </c>
      <c r="O49" s="28">
        <v>12910</v>
      </c>
      <c r="P49" s="28">
        <v>12846</v>
      </c>
      <c r="Q49" s="22">
        <v>12852</v>
      </c>
      <c r="R49" s="28">
        <v>13598</v>
      </c>
      <c r="S49" s="28">
        <v>13602</v>
      </c>
      <c r="T49" s="28">
        <v>13645</v>
      </c>
      <c r="U49" s="22">
        <v>13652</v>
      </c>
      <c r="V49" s="28">
        <v>14888</v>
      </c>
      <c r="W49" s="28">
        <v>15395</v>
      </c>
      <c r="X49" s="28">
        <v>2938</v>
      </c>
      <c r="Y49" s="22">
        <v>3406</v>
      </c>
    </row>
    <row r="50" spans="1:25" ht="13.5">
      <c r="A50" s="2" t="s">
        <v>139</v>
      </c>
      <c r="B50" s="28">
        <v>577</v>
      </c>
      <c r="C50" s="28">
        <v>1168</v>
      </c>
      <c r="D50" s="28">
        <v>1214</v>
      </c>
      <c r="E50" s="22">
        <v>1214</v>
      </c>
      <c r="F50" s="28">
        <v>1216</v>
      </c>
      <c r="G50" s="28">
        <v>1197</v>
      </c>
      <c r="H50" s="28">
        <v>1239</v>
      </c>
      <c r="I50" s="22">
        <v>1214</v>
      </c>
      <c r="J50" s="28">
        <v>1274</v>
      </c>
      <c r="K50" s="28">
        <v>1286</v>
      </c>
      <c r="L50" s="28">
        <v>1320</v>
      </c>
      <c r="M50" s="22">
        <v>1320</v>
      </c>
      <c r="N50" s="28">
        <v>1322</v>
      </c>
      <c r="O50" s="28">
        <v>1321</v>
      </c>
      <c r="P50" s="28">
        <v>1313</v>
      </c>
      <c r="Q50" s="22"/>
      <c r="R50" s="28"/>
      <c r="S50" s="28"/>
      <c r="T50" s="28"/>
      <c r="U50" s="22"/>
      <c r="V50" s="28"/>
      <c r="W50" s="28"/>
      <c r="X50" s="28"/>
      <c r="Y50" s="22"/>
    </row>
    <row r="51" spans="1:25" ht="13.5">
      <c r="A51" s="2" t="s">
        <v>87</v>
      </c>
      <c r="B51" s="28">
        <v>10439</v>
      </c>
      <c r="C51" s="28">
        <v>15274</v>
      </c>
      <c r="D51" s="28">
        <v>14407</v>
      </c>
      <c r="E51" s="22">
        <v>10318</v>
      </c>
      <c r="F51" s="28">
        <v>9937</v>
      </c>
      <c r="G51" s="28">
        <v>9756</v>
      </c>
      <c r="H51" s="28">
        <v>10007</v>
      </c>
      <c r="I51" s="22">
        <v>8372</v>
      </c>
      <c r="J51" s="28">
        <v>9803</v>
      </c>
      <c r="K51" s="28">
        <v>9877</v>
      </c>
      <c r="L51" s="28">
        <v>10021</v>
      </c>
      <c r="M51" s="22">
        <v>10701</v>
      </c>
      <c r="N51" s="28">
        <v>11421</v>
      </c>
      <c r="O51" s="28">
        <v>11435</v>
      </c>
      <c r="P51" s="28">
        <v>11435</v>
      </c>
      <c r="Q51" s="22">
        <v>9144</v>
      </c>
      <c r="R51" s="28">
        <v>12637</v>
      </c>
      <c r="S51" s="28">
        <v>12843</v>
      </c>
      <c r="T51" s="28">
        <v>13721</v>
      </c>
      <c r="U51" s="22">
        <v>9930</v>
      </c>
      <c r="V51" s="28">
        <v>10421</v>
      </c>
      <c r="W51" s="28">
        <v>10293</v>
      </c>
      <c r="X51" s="28">
        <v>10515</v>
      </c>
      <c r="Y51" s="22">
        <v>9974</v>
      </c>
    </row>
    <row r="52" spans="1:25" ht="13.5">
      <c r="A52" s="2" t="s">
        <v>140</v>
      </c>
      <c r="B52" s="28">
        <v>232558</v>
      </c>
      <c r="C52" s="28">
        <v>301826</v>
      </c>
      <c r="D52" s="28">
        <v>292088</v>
      </c>
      <c r="E52" s="22">
        <v>268990</v>
      </c>
      <c r="F52" s="28">
        <v>242924</v>
      </c>
      <c r="G52" s="28">
        <v>248873</v>
      </c>
      <c r="H52" s="28">
        <v>254060</v>
      </c>
      <c r="I52" s="22">
        <v>246839</v>
      </c>
      <c r="J52" s="28">
        <v>241125</v>
      </c>
      <c r="K52" s="28">
        <v>267708</v>
      </c>
      <c r="L52" s="28">
        <v>278564</v>
      </c>
      <c r="M52" s="22">
        <v>272178</v>
      </c>
      <c r="N52" s="28">
        <v>271152</v>
      </c>
      <c r="O52" s="28">
        <v>266014</v>
      </c>
      <c r="P52" s="28">
        <v>295162</v>
      </c>
      <c r="Q52" s="22">
        <v>294575</v>
      </c>
      <c r="R52" s="28">
        <v>323967</v>
      </c>
      <c r="S52" s="28">
        <v>331864</v>
      </c>
      <c r="T52" s="28">
        <v>321820</v>
      </c>
      <c r="U52" s="22">
        <v>322855</v>
      </c>
      <c r="V52" s="28">
        <v>307161</v>
      </c>
      <c r="W52" s="28">
        <v>298334</v>
      </c>
      <c r="X52" s="28">
        <v>297339</v>
      </c>
      <c r="Y52" s="22">
        <v>300620</v>
      </c>
    </row>
    <row r="53" spans="1:25" ht="14.25" thickBot="1">
      <c r="A53" s="5" t="s">
        <v>141</v>
      </c>
      <c r="B53" s="29">
        <v>529863</v>
      </c>
      <c r="C53" s="29">
        <v>659862</v>
      </c>
      <c r="D53" s="29">
        <v>645972</v>
      </c>
      <c r="E53" s="23">
        <v>596858</v>
      </c>
      <c r="F53" s="29">
        <v>594868</v>
      </c>
      <c r="G53" s="29">
        <v>592325</v>
      </c>
      <c r="H53" s="29">
        <v>608136</v>
      </c>
      <c r="I53" s="23">
        <v>592545</v>
      </c>
      <c r="J53" s="29">
        <v>601188</v>
      </c>
      <c r="K53" s="29">
        <v>610347</v>
      </c>
      <c r="L53" s="29">
        <v>610770</v>
      </c>
      <c r="M53" s="23">
        <v>611039</v>
      </c>
      <c r="N53" s="29">
        <v>642428</v>
      </c>
      <c r="O53" s="29">
        <v>627845</v>
      </c>
      <c r="P53" s="29">
        <v>633697</v>
      </c>
      <c r="Q53" s="23">
        <v>626890</v>
      </c>
      <c r="R53" s="29">
        <v>640851</v>
      </c>
      <c r="S53" s="29">
        <v>620976</v>
      </c>
      <c r="T53" s="29">
        <v>613283</v>
      </c>
      <c r="U53" s="23">
        <v>655229</v>
      </c>
      <c r="V53" s="29">
        <v>736542</v>
      </c>
      <c r="W53" s="29">
        <v>718735</v>
      </c>
      <c r="X53" s="29">
        <v>705660</v>
      </c>
      <c r="Y53" s="23">
        <v>719795</v>
      </c>
    </row>
    <row r="54" spans="1:25" ht="14.25" thickTop="1">
      <c r="A54" s="2" t="s">
        <v>142</v>
      </c>
      <c r="B54" s="28">
        <v>69395</v>
      </c>
      <c r="C54" s="28">
        <v>69395</v>
      </c>
      <c r="D54" s="28">
        <v>69395</v>
      </c>
      <c r="E54" s="22">
        <v>69395</v>
      </c>
      <c r="F54" s="28">
        <v>69395</v>
      </c>
      <c r="G54" s="28">
        <v>69395</v>
      </c>
      <c r="H54" s="28">
        <v>69395</v>
      </c>
      <c r="I54" s="22">
        <v>69395</v>
      </c>
      <c r="J54" s="28">
        <v>69395</v>
      </c>
      <c r="K54" s="28">
        <v>69395</v>
      </c>
      <c r="L54" s="28">
        <v>69395</v>
      </c>
      <c r="M54" s="22">
        <v>69395</v>
      </c>
      <c r="N54" s="28">
        <v>69395</v>
      </c>
      <c r="O54" s="28">
        <v>69395</v>
      </c>
      <c r="P54" s="28">
        <v>69395</v>
      </c>
      <c r="Q54" s="22">
        <v>69395</v>
      </c>
      <c r="R54" s="28">
        <v>69395</v>
      </c>
      <c r="S54" s="28">
        <v>69395</v>
      </c>
      <c r="T54" s="28">
        <v>69395</v>
      </c>
      <c r="U54" s="22">
        <v>69375</v>
      </c>
      <c r="V54" s="28">
        <v>69375</v>
      </c>
      <c r="W54" s="28">
        <v>69375</v>
      </c>
      <c r="X54" s="28">
        <v>69373</v>
      </c>
      <c r="Y54" s="22">
        <v>69373</v>
      </c>
    </row>
    <row r="55" spans="1:25" ht="13.5">
      <c r="A55" s="2" t="s">
        <v>145</v>
      </c>
      <c r="B55" s="28">
        <v>21467</v>
      </c>
      <c r="C55" s="28">
        <v>21467</v>
      </c>
      <c r="D55" s="28">
        <v>21467</v>
      </c>
      <c r="E55" s="22">
        <v>21467</v>
      </c>
      <c r="F55" s="28">
        <v>21467</v>
      </c>
      <c r="G55" s="28">
        <v>21467</v>
      </c>
      <c r="H55" s="28">
        <v>21467</v>
      </c>
      <c r="I55" s="22">
        <v>21467</v>
      </c>
      <c r="J55" s="28">
        <v>21467</v>
      </c>
      <c r="K55" s="28">
        <v>21467</v>
      </c>
      <c r="L55" s="28">
        <v>21467</v>
      </c>
      <c r="M55" s="22">
        <v>21467</v>
      </c>
      <c r="N55" s="28">
        <v>21467</v>
      </c>
      <c r="O55" s="28">
        <v>21467</v>
      </c>
      <c r="P55" s="28">
        <v>21467</v>
      </c>
      <c r="Q55" s="22">
        <v>21467</v>
      </c>
      <c r="R55" s="28">
        <v>21467</v>
      </c>
      <c r="S55" s="28">
        <v>21467</v>
      </c>
      <c r="T55" s="28">
        <v>21467</v>
      </c>
      <c r="U55" s="22">
        <v>21448</v>
      </c>
      <c r="V55" s="28">
        <v>21448</v>
      </c>
      <c r="W55" s="28">
        <v>21448</v>
      </c>
      <c r="X55" s="28">
        <v>21446</v>
      </c>
      <c r="Y55" s="22">
        <v>21447</v>
      </c>
    </row>
    <row r="56" spans="1:25" ht="13.5">
      <c r="A56" s="2" t="s">
        <v>147</v>
      </c>
      <c r="B56" s="28">
        <v>80664</v>
      </c>
      <c r="C56" s="28">
        <v>75983</v>
      </c>
      <c r="D56" s="28">
        <v>74998</v>
      </c>
      <c r="E56" s="22">
        <v>76125</v>
      </c>
      <c r="F56" s="28">
        <v>76674</v>
      </c>
      <c r="G56" s="28">
        <v>75169</v>
      </c>
      <c r="H56" s="28">
        <v>73028</v>
      </c>
      <c r="I56" s="22">
        <v>72481</v>
      </c>
      <c r="J56" s="28">
        <v>69103</v>
      </c>
      <c r="K56" s="28">
        <v>72441</v>
      </c>
      <c r="L56" s="28">
        <v>85958</v>
      </c>
      <c r="M56" s="22">
        <v>87007</v>
      </c>
      <c r="N56" s="28">
        <v>80821</v>
      </c>
      <c r="O56" s="28">
        <v>78402</v>
      </c>
      <c r="P56" s="28">
        <v>75645</v>
      </c>
      <c r="Q56" s="22">
        <v>71987</v>
      </c>
      <c r="R56" s="28">
        <v>72865</v>
      </c>
      <c r="S56" s="28">
        <v>65831</v>
      </c>
      <c r="T56" s="28">
        <v>60557</v>
      </c>
      <c r="U56" s="22">
        <v>65737</v>
      </c>
      <c r="V56" s="28">
        <v>108697</v>
      </c>
      <c r="W56" s="28">
        <v>133105</v>
      </c>
      <c r="X56" s="28">
        <v>115041</v>
      </c>
      <c r="Y56" s="22">
        <v>119712</v>
      </c>
    </row>
    <row r="57" spans="1:25" ht="13.5">
      <c r="A57" s="2" t="s">
        <v>148</v>
      </c>
      <c r="B57" s="28">
        <v>-276</v>
      </c>
      <c r="C57" s="28">
        <v>-275</v>
      </c>
      <c r="D57" s="28">
        <v>-275</v>
      </c>
      <c r="E57" s="22">
        <v>-274</v>
      </c>
      <c r="F57" s="28">
        <v>-274</v>
      </c>
      <c r="G57" s="28">
        <v>-274</v>
      </c>
      <c r="H57" s="28">
        <v>-274</v>
      </c>
      <c r="I57" s="22">
        <v>-274</v>
      </c>
      <c r="J57" s="28">
        <v>-273</v>
      </c>
      <c r="K57" s="28">
        <v>-272</v>
      </c>
      <c r="L57" s="28">
        <v>-272</v>
      </c>
      <c r="M57" s="22">
        <v>-271</v>
      </c>
      <c r="N57" s="28">
        <v>-270</v>
      </c>
      <c r="O57" s="28">
        <v>-269</v>
      </c>
      <c r="P57" s="28">
        <v>-268</v>
      </c>
      <c r="Q57" s="22">
        <v>-236</v>
      </c>
      <c r="R57" s="28">
        <v>-2284</v>
      </c>
      <c r="S57" s="28">
        <v>-2283</v>
      </c>
      <c r="T57" s="28">
        <v>-2282</v>
      </c>
      <c r="U57" s="22">
        <v>-2281</v>
      </c>
      <c r="V57" s="28">
        <v>-2283</v>
      </c>
      <c r="W57" s="28">
        <v>-3636</v>
      </c>
      <c r="X57" s="28">
        <v>-3634</v>
      </c>
      <c r="Y57" s="22">
        <v>-5147</v>
      </c>
    </row>
    <row r="58" spans="1:25" ht="13.5">
      <c r="A58" s="2" t="s">
        <v>149</v>
      </c>
      <c r="B58" s="28">
        <v>171251</v>
      </c>
      <c r="C58" s="28">
        <v>166570</v>
      </c>
      <c r="D58" s="28">
        <v>165586</v>
      </c>
      <c r="E58" s="22">
        <v>166712</v>
      </c>
      <c r="F58" s="28">
        <v>167263</v>
      </c>
      <c r="G58" s="28">
        <v>165757</v>
      </c>
      <c r="H58" s="28">
        <v>163617</v>
      </c>
      <c r="I58" s="22">
        <v>163070</v>
      </c>
      <c r="J58" s="28">
        <v>159692</v>
      </c>
      <c r="K58" s="28">
        <v>163032</v>
      </c>
      <c r="L58" s="28">
        <v>176548</v>
      </c>
      <c r="M58" s="22">
        <v>177598</v>
      </c>
      <c r="N58" s="28">
        <v>171413</v>
      </c>
      <c r="O58" s="28">
        <v>168996</v>
      </c>
      <c r="P58" s="28">
        <v>166239</v>
      </c>
      <c r="Q58" s="22">
        <v>162614</v>
      </c>
      <c r="R58" s="28">
        <v>161443</v>
      </c>
      <c r="S58" s="28">
        <v>154410</v>
      </c>
      <c r="T58" s="28">
        <v>149137</v>
      </c>
      <c r="U58" s="22">
        <v>154280</v>
      </c>
      <c r="V58" s="28">
        <v>197239</v>
      </c>
      <c r="W58" s="28">
        <v>220293</v>
      </c>
      <c r="X58" s="28">
        <v>202226</v>
      </c>
      <c r="Y58" s="22">
        <v>205384</v>
      </c>
    </row>
    <row r="59" spans="1:25" ht="13.5">
      <c r="A59" s="2" t="s">
        <v>150</v>
      </c>
      <c r="B59" s="28">
        <v>25968</v>
      </c>
      <c r="C59" s="28">
        <v>23086</v>
      </c>
      <c r="D59" s="28">
        <v>22126</v>
      </c>
      <c r="E59" s="22">
        <v>18160</v>
      </c>
      <c r="F59" s="28">
        <v>11359</v>
      </c>
      <c r="G59" s="28">
        <v>8195</v>
      </c>
      <c r="H59" s="28">
        <v>9550</v>
      </c>
      <c r="I59" s="22">
        <v>11548</v>
      </c>
      <c r="J59" s="28">
        <v>8469</v>
      </c>
      <c r="K59" s="28">
        <v>11515</v>
      </c>
      <c r="L59" s="28">
        <v>13815</v>
      </c>
      <c r="M59" s="22">
        <v>14222</v>
      </c>
      <c r="N59" s="28">
        <v>15468</v>
      </c>
      <c r="O59" s="28">
        <v>14081</v>
      </c>
      <c r="P59" s="28">
        <v>14264</v>
      </c>
      <c r="Q59" s="22">
        <v>16482</v>
      </c>
      <c r="R59" s="28">
        <v>14420</v>
      </c>
      <c r="S59" s="28">
        <v>16639</v>
      </c>
      <c r="T59" s="28">
        <v>18310</v>
      </c>
      <c r="U59" s="22">
        <v>12616</v>
      </c>
      <c r="V59" s="28">
        <v>17880</v>
      </c>
      <c r="W59" s="28">
        <v>23011</v>
      </c>
      <c r="X59" s="28">
        <v>28544</v>
      </c>
      <c r="Y59" s="22">
        <v>24732</v>
      </c>
    </row>
    <row r="60" spans="1:25" ht="13.5">
      <c r="A60" s="2" t="s">
        <v>151</v>
      </c>
      <c r="B60" s="28">
        <v>675</v>
      </c>
      <c r="C60" s="28">
        <v>222</v>
      </c>
      <c r="D60" s="28">
        <v>-74</v>
      </c>
      <c r="E60" s="22">
        <v>419</v>
      </c>
      <c r="F60" s="28">
        <v>522</v>
      </c>
      <c r="G60" s="28">
        <v>-56</v>
      </c>
      <c r="H60" s="28">
        <v>-579</v>
      </c>
      <c r="I60" s="22">
        <v>589</v>
      </c>
      <c r="J60" s="28">
        <v>-913</v>
      </c>
      <c r="K60" s="28">
        <v>-2259</v>
      </c>
      <c r="L60" s="28">
        <v>105</v>
      </c>
      <c r="M60" s="22">
        <v>638</v>
      </c>
      <c r="N60" s="28">
        <v>578</v>
      </c>
      <c r="O60" s="28">
        <v>180</v>
      </c>
      <c r="P60" s="28">
        <v>-1175</v>
      </c>
      <c r="Q60" s="22">
        <v>905</v>
      </c>
      <c r="R60" s="28">
        <v>452</v>
      </c>
      <c r="S60" s="28">
        <v>-1654</v>
      </c>
      <c r="T60" s="28">
        <v>-2859</v>
      </c>
      <c r="U60" s="22">
        <v>-5465</v>
      </c>
      <c r="V60" s="28">
        <v>-8064</v>
      </c>
      <c r="W60" s="28">
        <v>-2519</v>
      </c>
      <c r="X60" s="28">
        <v>2405</v>
      </c>
      <c r="Y60" s="22">
        <v>2018</v>
      </c>
    </row>
    <row r="61" spans="1:25" ht="13.5">
      <c r="A61" s="2" t="s">
        <v>5</v>
      </c>
      <c r="B61" s="28">
        <v>-4667</v>
      </c>
      <c r="C61" s="28">
        <v>-4325</v>
      </c>
      <c r="D61" s="28">
        <v>-4374</v>
      </c>
      <c r="E61" s="22">
        <v>-4206</v>
      </c>
      <c r="F61" s="28">
        <v>-4051</v>
      </c>
      <c r="G61" s="28">
        <v>-4140</v>
      </c>
      <c r="H61" s="28">
        <v>-4293</v>
      </c>
      <c r="I61" s="22">
        <v>-4057</v>
      </c>
      <c r="J61" s="28">
        <v>-3398</v>
      </c>
      <c r="K61" s="28">
        <v>-3583</v>
      </c>
      <c r="L61" s="28">
        <v>-3691</v>
      </c>
      <c r="M61" s="22">
        <v>-3617</v>
      </c>
      <c r="N61" s="28"/>
      <c r="O61" s="28"/>
      <c r="P61" s="28"/>
      <c r="Q61" s="22"/>
      <c r="R61" s="28"/>
      <c r="S61" s="28"/>
      <c r="T61" s="28"/>
      <c r="U61" s="22"/>
      <c r="V61" s="28"/>
      <c r="W61" s="28"/>
      <c r="X61" s="28"/>
      <c r="Y61" s="22"/>
    </row>
    <row r="62" spans="1:25" ht="13.5">
      <c r="A62" s="2" t="s">
        <v>6</v>
      </c>
      <c r="B62" s="28">
        <v>-8424</v>
      </c>
      <c r="C62" s="28">
        <v>-8046</v>
      </c>
      <c r="D62" s="28">
        <v>-9253</v>
      </c>
      <c r="E62" s="22">
        <v>-15346</v>
      </c>
      <c r="F62" s="28">
        <v>-26958</v>
      </c>
      <c r="G62" s="28">
        <v>-26363</v>
      </c>
      <c r="H62" s="28">
        <v>-22182</v>
      </c>
      <c r="I62" s="22">
        <v>-26457</v>
      </c>
      <c r="J62" s="28">
        <v>-27822</v>
      </c>
      <c r="K62" s="28">
        <v>-22706</v>
      </c>
      <c r="L62" s="28">
        <v>-21022</v>
      </c>
      <c r="M62" s="22">
        <v>-22873</v>
      </c>
      <c r="N62" s="28">
        <v>-20607</v>
      </c>
      <c r="O62" s="28">
        <v>-19174</v>
      </c>
      <c r="P62" s="28">
        <v>-15996</v>
      </c>
      <c r="Q62" s="22">
        <v>-16586</v>
      </c>
      <c r="R62" s="28">
        <v>-18128</v>
      </c>
      <c r="S62" s="28">
        <v>-15391</v>
      </c>
      <c r="T62" s="28">
        <v>-15881</v>
      </c>
      <c r="U62" s="22">
        <v>-18729</v>
      </c>
      <c r="V62" s="28">
        <v>-11891</v>
      </c>
      <c r="W62" s="28">
        <v>-11814</v>
      </c>
      <c r="X62" s="28">
        <v>-11799</v>
      </c>
      <c r="Y62" s="22">
        <v>-200</v>
      </c>
    </row>
    <row r="63" spans="1:25" ht="13.5">
      <c r="A63" s="2" t="s">
        <v>152</v>
      </c>
      <c r="B63" s="28">
        <v>13553</v>
      </c>
      <c r="C63" s="28">
        <v>10937</v>
      </c>
      <c r="D63" s="28">
        <v>8424</v>
      </c>
      <c r="E63" s="22">
        <v>-973</v>
      </c>
      <c r="F63" s="28">
        <v>-19127</v>
      </c>
      <c r="G63" s="28">
        <v>-22364</v>
      </c>
      <c r="H63" s="28">
        <v>-17504</v>
      </c>
      <c r="I63" s="22">
        <v>-18376</v>
      </c>
      <c r="J63" s="28">
        <v>-23664</v>
      </c>
      <c r="K63" s="28">
        <v>-17033</v>
      </c>
      <c r="L63" s="28">
        <v>-10792</v>
      </c>
      <c r="M63" s="22">
        <v>-11630</v>
      </c>
      <c r="N63" s="28">
        <v>-4560</v>
      </c>
      <c r="O63" s="28">
        <v>-4913</v>
      </c>
      <c r="P63" s="28">
        <v>-2907</v>
      </c>
      <c r="Q63" s="22">
        <v>801</v>
      </c>
      <c r="R63" s="28">
        <v>-3255</v>
      </c>
      <c r="S63" s="28">
        <v>-406</v>
      </c>
      <c r="T63" s="28">
        <v>-429</v>
      </c>
      <c r="U63" s="22">
        <v>-11578</v>
      </c>
      <c r="V63" s="28">
        <v>-2075</v>
      </c>
      <c r="W63" s="28">
        <v>8678</v>
      </c>
      <c r="X63" s="28">
        <v>19150</v>
      </c>
      <c r="Y63" s="22">
        <v>26550</v>
      </c>
    </row>
    <row r="64" spans="1:25" ht="13.5">
      <c r="A64" s="6" t="s">
        <v>7</v>
      </c>
      <c r="B64" s="28">
        <v>21789</v>
      </c>
      <c r="C64" s="28">
        <v>59627</v>
      </c>
      <c r="D64" s="28">
        <v>58464</v>
      </c>
      <c r="E64" s="22">
        <v>57103</v>
      </c>
      <c r="F64" s="28">
        <v>54257</v>
      </c>
      <c r="G64" s="28">
        <v>53894</v>
      </c>
      <c r="H64" s="28">
        <v>53623</v>
      </c>
      <c r="I64" s="22">
        <v>52874</v>
      </c>
      <c r="J64" s="28">
        <v>50594</v>
      </c>
      <c r="K64" s="28">
        <v>50755</v>
      </c>
      <c r="L64" s="28">
        <v>50894</v>
      </c>
      <c r="M64" s="22">
        <v>49936</v>
      </c>
      <c r="N64" s="28">
        <v>48268</v>
      </c>
      <c r="O64" s="28">
        <v>47776</v>
      </c>
      <c r="P64" s="28">
        <v>46286</v>
      </c>
      <c r="Q64" s="22">
        <v>45512</v>
      </c>
      <c r="R64" s="28">
        <v>44164</v>
      </c>
      <c r="S64" s="28">
        <v>43935</v>
      </c>
      <c r="T64" s="28">
        <v>46406</v>
      </c>
      <c r="U64" s="22">
        <v>47727</v>
      </c>
      <c r="V64" s="28">
        <v>57617</v>
      </c>
      <c r="W64" s="28">
        <v>61585</v>
      </c>
      <c r="X64" s="28">
        <v>61589</v>
      </c>
      <c r="Y64" s="22">
        <v>63046</v>
      </c>
    </row>
    <row r="65" spans="1:25" ht="13.5">
      <c r="A65" s="6" t="s">
        <v>153</v>
      </c>
      <c r="B65" s="28">
        <v>206594</v>
      </c>
      <c r="C65" s="28">
        <v>237135</v>
      </c>
      <c r="D65" s="28">
        <v>232474</v>
      </c>
      <c r="E65" s="22">
        <v>222843</v>
      </c>
      <c r="F65" s="28">
        <v>202392</v>
      </c>
      <c r="G65" s="28">
        <v>197286</v>
      </c>
      <c r="H65" s="28">
        <v>199736</v>
      </c>
      <c r="I65" s="22">
        <v>197569</v>
      </c>
      <c r="J65" s="28">
        <v>186622</v>
      </c>
      <c r="K65" s="28">
        <v>196753</v>
      </c>
      <c r="L65" s="28">
        <v>216650</v>
      </c>
      <c r="M65" s="22">
        <v>215904</v>
      </c>
      <c r="N65" s="28">
        <v>215121</v>
      </c>
      <c r="O65" s="28">
        <v>211858</v>
      </c>
      <c r="P65" s="28">
        <v>209619</v>
      </c>
      <c r="Q65" s="22">
        <v>208928</v>
      </c>
      <c r="R65" s="28">
        <v>202353</v>
      </c>
      <c r="S65" s="28">
        <v>197939</v>
      </c>
      <c r="T65" s="28">
        <v>195115</v>
      </c>
      <c r="U65" s="22">
        <v>190428</v>
      </c>
      <c r="V65" s="28">
        <v>252780</v>
      </c>
      <c r="W65" s="28">
        <v>290556</v>
      </c>
      <c r="X65" s="28">
        <v>282966</v>
      </c>
      <c r="Y65" s="22">
        <v>294982</v>
      </c>
    </row>
    <row r="66" spans="1:25" ht="14.25" thickBot="1">
      <c r="A66" s="7" t="s">
        <v>154</v>
      </c>
      <c r="B66" s="28">
        <v>736457</v>
      </c>
      <c r="C66" s="28">
        <v>896997</v>
      </c>
      <c r="D66" s="28">
        <v>878447</v>
      </c>
      <c r="E66" s="22">
        <v>819702</v>
      </c>
      <c r="F66" s="28">
        <v>797260</v>
      </c>
      <c r="G66" s="28">
        <v>789612</v>
      </c>
      <c r="H66" s="28">
        <v>807872</v>
      </c>
      <c r="I66" s="22">
        <v>790114</v>
      </c>
      <c r="J66" s="28">
        <v>787811</v>
      </c>
      <c r="K66" s="28">
        <v>807101</v>
      </c>
      <c r="L66" s="28">
        <v>827420</v>
      </c>
      <c r="M66" s="22">
        <v>826944</v>
      </c>
      <c r="N66" s="28">
        <v>857549</v>
      </c>
      <c r="O66" s="28">
        <v>839704</v>
      </c>
      <c r="P66" s="28">
        <v>843316</v>
      </c>
      <c r="Q66" s="22">
        <v>835819</v>
      </c>
      <c r="R66" s="28">
        <v>843204</v>
      </c>
      <c r="S66" s="28">
        <v>818916</v>
      </c>
      <c r="T66" s="28">
        <v>808398</v>
      </c>
      <c r="U66" s="22">
        <v>845658</v>
      </c>
      <c r="V66" s="28">
        <v>989323</v>
      </c>
      <c r="W66" s="28">
        <v>1009291</v>
      </c>
      <c r="X66" s="28">
        <v>988627</v>
      </c>
      <c r="Y66" s="22">
        <v>1014777</v>
      </c>
    </row>
    <row r="67" spans="1:25" ht="14.25" thickTop="1">
      <c r="A67" s="8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</row>
    <row r="69" ht="13.5">
      <c r="A69" s="20" t="s">
        <v>159</v>
      </c>
    </row>
    <row r="70" ht="13.5">
      <c r="A70" s="20" t="s">
        <v>160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56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155</v>
      </c>
      <c r="B2" s="14">
        <v>5801</v>
      </c>
      <c r="C2" s="14"/>
      <c r="D2" s="14"/>
      <c r="E2" s="14"/>
      <c r="F2" s="14"/>
      <c r="G2" s="14"/>
    </row>
    <row r="3" spans="1:7" ht="14.25" thickBot="1">
      <c r="A3" s="11" t="s">
        <v>156</v>
      </c>
      <c r="B3" s="1" t="s">
        <v>157</v>
      </c>
      <c r="C3" s="1"/>
      <c r="D3" s="1"/>
      <c r="E3" s="1"/>
      <c r="F3" s="1"/>
      <c r="G3" s="1"/>
    </row>
    <row r="4" spans="1:7" ht="14.25" thickTop="1">
      <c r="A4" s="10" t="s">
        <v>55</v>
      </c>
      <c r="B4" s="15" t="str">
        <f>HYPERLINK("http://www.kabupro.jp/mark/20130625/S000DKO0.htm","有価証券報告書")</f>
        <v>有価証券報告書</v>
      </c>
      <c r="C4" s="15" t="str">
        <f>HYPERLINK("http://www.kabupro.jp/mark/20130625/S000DKO0.htm","有価証券報告書")</f>
        <v>有価証券報告書</v>
      </c>
      <c r="D4" s="15" t="str">
        <f>HYPERLINK("http://www.kabupro.jp/mark/20120626/S000B16Z.htm","有価証券報告書")</f>
        <v>有価証券報告書</v>
      </c>
      <c r="E4" s="15" t="str">
        <f>HYPERLINK("http://www.kabupro.jp/mark/20110629/S0008GSI.htm","有価証券報告書")</f>
        <v>有価証券報告書</v>
      </c>
      <c r="F4" s="15" t="str">
        <f>HYPERLINK("http://www.kabupro.jp/mark/20100629/S00063KD.htm","有価証券報告書")</f>
        <v>有価証券報告書</v>
      </c>
      <c r="G4" s="15" t="str">
        <f>HYPERLINK("http://www.kabupro.jp/mark/20090625/S0003G6T.htm","有価証券報告書")</f>
        <v>有価証券報告書</v>
      </c>
    </row>
    <row r="5" spans="1:7" ht="14.25" thickBot="1">
      <c r="A5" s="11" t="s">
        <v>56</v>
      </c>
      <c r="B5" s="1" t="s">
        <v>62</v>
      </c>
      <c r="C5" s="1" t="s">
        <v>62</v>
      </c>
      <c r="D5" s="1" t="s">
        <v>66</v>
      </c>
      <c r="E5" s="1" t="s">
        <v>68</v>
      </c>
      <c r="F5" s="1" t="s">
        <v>70</v>
      </c>
      <c r="G5" s="1" t="s">
        <v>72</v>
      </c>
    </row>
    <row r="6" spans="1:7" ht="15" thickBot="1" thickTop="1">
      <c r="A6" s="10" t="s">
        <v>57</v>
      </c>
      <c r="B6" s="18" t="s">
        <v>204</v>
      </c>
      <c r="C6" s="19"/>
      <c r="D6" s="19"/>
      <c r="E6" s="19"/>
      <c r="F6" s="19"/>
      <c r="G6" s="19"/>
    </row>
    <row r="7" spans="1:7" ht="14.25" thickTop="1">
      <c r="A7" s="12" t="s">
        <v>58</v>
      </c>
      <c r="B7" s="16" t="s">
        <v>63</v>
      </c>
      <c r="C7" s="16" t="s">
        <v>63</v>
      </c>
      <c r="D7" s="16" t="s">
        <v>63</v>
      </c>
      <c r="E7" s="16" t="s">
        <v>63</v>
      </c>
      <c r="F7" s="16" t="s">
        <v>63</v>
      </c>
      <c r="G7" s="16" t="s">
        <v>63</v>
      </c>
    </row>
    <row r="8" spans="1:7" ht="13.5">
      <c r="A8" s="13" t="s">
        <v>59</v>
      </c>
      <c r="B8" s="17" t="s">
        <v>161</v>
      </c>
      <c r="C8" s="17" t="s">
        <v>162</v>
      </c>
      <c r="D8" s="17" t="s">
        <v>163</v>
      </c>
      <c r="E8" s="17" t="s">
        <v>164</v>
      </c>
      <c r="F8" s="17" t="s">
        <v>165</v>
      </c>
      <c r="G8" s="17" t="s">
        <v>166</v>
      </c>
    </row>
    <row r="9" spans="1:7" ht="13.5">
      <c r="A9" s="13" t="s">
        <v>60</v>
      </c>
      <c r="B9" s="17" t="s">
        <v>64</v>
      </c>
      <c r="C9" s="17" t="s">
        <v>65</v>
      </c>
      <c r="D9" s="17" t="s">
        <v>67</v>
      </c>
      <c r="E9" s="17" t="s">
        <v>69</v>
      </c>
      <c r="F9" s="17" t="s">
        <v>71</v>
      </c>
      <c r="G9" s="17" t="s">
        <v>73</v>
      </c>
    </row>
    <row r="10" spans="1:7" ht="14.25" thickBot="1">
      <c r="A10" s="13" t="s">
        <v>61</v>
      </c>
      <c r="B10" s="17" t="s">
        <v>75</v>
      </c>
      <c r="C10" s="17" t="s">
        <v>75</v>
      </c>
      <c r="D10" s="17" t="s">
        <v>75</v>
      </c>
      <c r="E10" s="17" t="s">
        <v>75</v>
      </c>
      <c r="F10" s="17" t="s">
        <v>75</v>
      </c>
      <c r="G10" s="17" t="s">
        <v>75</v>
      </c>
    </row>
    <row r="11" spans="1:7" ht="14.25" thickTop="1">
      <c r="A11" s="26" t="s">
        <v>167</v>
      </c>
      <c r="B11" s="21">
        <v>396154</v>
      </c>
      <c r="C11" s="21">
        <v>403685</v>
      </c>
      <c r="D11" s="21">
        <v>417687</v>
      </c>
      <c r="E11" s="21">
        <v>350424</v>
      </c>
      <c r="F11" s="21">
        <v>426125</v>
      </c>
      <c r="G11" s="21">
        <v>532665</v>
      </c>
    </row>
    <row r="12" spans="1:7" ht="13.5">
      <c r="A12" s="6" t="s">
        <v>168</v>
      </c>
      <c r="B12" s="22">
        <v>2874</v>
      </c>
      <c r="C12" s="22">
        <v>2830</v>
      </c>
      <c r="D12" s="22">
        <v>4115</v>
      </c>
      <c r="E12" s="22">
        <v>3356</v>
      </c>
      <c r="F12" s="22">
        <v>4539</v>
      </c>
      <c r="G12" s="22">
        <v>5114</v>
      </c>
    </row>
    <row r="13" spans="1:7" ht="13.5">
      <c r="A13" s="6" t="s">
        <v>169</v>
      </c>
      <c r="B13" s="22">
        <v>214400</v>
      </c>
      <c r="C13" s="22">
        <v>244547</v>
      </c>
      <c r="D13" s="22">
        <v>249132</v>
      </c>
      <c r="E13" s="22">
        <v>224843</v>
      </c>
      <c r="F13" s="22">
        <v>270948</v>
      </c>
      <c r="G13" s="22">
        <v>347868</v>
      </c>
    </row>
    <row r="14" spans="1:7" ht="13.5">
      <c r="A14" s="6" t="s">
        <v>170</v>
      </c>
      <c r="B14" s="22">
        <v>152929</v>
      </c>
      <c r="C14" s="22">
        <v>130548</v>
      </c>
      <c r="D14" s="22">
        <v>133187</v>
      </c>
      <c r="E14" s="22">
        <v>95344</v>
      </c>
      <c r="F14" s="22">
        <v>127589</v>
      </c>
      <c r="G14" s="22">
        <v>135121</v>
      </c>
    </row>
    <row r="15" spans="1:7" ht="13.5">
      <c r="A15" s="6" t="s">
        <v>171</v>
      </c>
      <c r="B15" s="22">
        <v>370204</v>
      </c>
      <c r="C15" s="22">
        <v>377926</v>
      </c>
      <c r="D15" s="22">
        <v>386435</v>
      </c>
      <c r="E15" s="22">
        <v>323544</v>
      </c>
      <c r="F15" s="22">
        <v>403078</v>
      </c>
      <c r="G15" s="22"/>
    </row>
    <row r="16" spans="1:7" ht="13.5">
      <c r="A16" s="6" t="s">
        <v>172</v>
      </c>
      <c r="B16" s="22">
        <v>26</v>
      </c>
      <c r="C16" s="22">
        <v>53</v>
      </c>
      <c r="D16" s="22">
        <v>94</v>
      </c>
      <c r="E16" s="22">
        <v>212</v>
      </c>
      <c r="F16" s="22">
        <v>114</v>
      </c>
      <c r="G16" s="22">
        <v>227</v>
      </c>
    </row>
    <row r="17" spans="1:7" ht="13.5">
      <c r="A17" s="6" t="s">
        <v>173</v>
      </c>
      <c r="B17" s="22">
        <v>3237</v>
      </c>
      <c r="C17" s="22">
        <v>2874</v>
      </c>
      <c r="D17" s="22">
        <v>2830</v>
      </c>
      <c r="E17" s="22">
        <v>4115</v>
      </c>
      <c r="F17" s="22">
        <v>3356</v>
      </c>
      <c r="G17" s="22">
        <v>4539</v>
      </c>
    </row>
    <row r="18" spans="1:7" ht="13.5">
      <c r="A18" s="6" t="s">
        <v>174</v>
      </c>
      <c r="B18" s="22">
        <v>366940</v>
      </c>
      <c r="C18" s="22">
        <v>374998</v>
      </c>
      <c r="D18" s="22">
        <v>383511</v>
      </c>
      <c r="E18" s="22">
        <v>319216</v>
      </c>
      <c r="F18" s="22">
        <v>399606</v>
      </c>
      <c r="G18" s="22">
        <v>483337</v>
      </c>
    </row>
    <row r="19" spans="1:7" ht="13.5">
      <c r="A19" s="7" t="s">
        <v>175</v>
      </c>
      <c r="B19" s="22">
        <v>29214</v>
      </c>
      <c r="C19" s="22">
        <v>28687</v>
      </c>
      <c r="D19" s="22">
        <v>34175</v>
      </c>
      <c r="E19" s="22">
        <v>31207</v>
      </c>
      <c r="F19" s="22">
        <v>26519</v>
      </c>
      <c r="G19" s="22">
        <v>49327</v>
      </c>
    </row>
    <row r="20" spans="1:7" ht="13.5">
      <c r="A20" s="6" t="s">
        <v>176</v>
      </c>
      <c r="B20" s="22">
        <v>7893</v>
      </c>
      <c r="C20" s="22">
        <v>8323</v>
      </c>
      <c r="D20" s="22">
        <v>8511</v>
      </c>
      <c r="E20" s="22">
        <v>8449</v>
      </c>
      <c r="F20" s="22">
        <v>9711</v>
      </c>
      <c r="G20" s="22">
        <v>10854</v>
      </c>
    </row>
    <row r="21" spans="1:7" ht="13.5">
      <c r="A21" s="6" t="s">
        <v>177</v>
      </c>
      <c r="B21" s="22">
        <v>24712</v>
      </c>
      <c r="C21" s="22">
        <v>26840</v>
      </c>
      <c r="D21" s="22">
        <v>27736</v>
      </c>
      <c r="E21" s="22">
        <v>25559</v>
      </c>
      <c r="F21" s="22">
        <v>26521</v>
      </c>
      <c r="G21" s="22">
        <v>29153</v>
      </c>
    </row>
    <row r="22" spans="1:7" ht="13.5">
      <c r="A22" s="6" t="s">
        <v>178</v>
      </c>
      <c r="B22" s="22">
        <v>32605</v>
      </c>
      <c r="C22" s="22">
        <v>35163</v>
      </c>
      <c r="D22" s="22">
        <v>36248</v>
      </c>
      <c r="E22" s="22">
        <v>34008</v>
      </c>
      <c r="F22" s="22">
        <v>36232</v>
      </c>
      <c r="G22" s="22">
        <v>40007</v>
      </c>
    </row>
    <row r="23" spans="1:7" ht="14.25" thickBot="1">
      <c r="A23" s="25" t="s">
        <v>179</v>
      </c>
      <c r="B23" s="23">
        <v>-3391</v>
      </c>
      <c r="C23" s="23">
        <v>-6476</v>
      </c>
      <c r="D23" s="23">
        <v>-2072</v>
      </c>
      <c r="E23" s="23">
        <v>-2801</v>
      </c>
      <c r="F23" s="23">
        <v>-9713</v>
      </c>
      <c r="G23" s="23">
        <v>9319</v>
      </c>
    </row>
    <row r="24" spans="1:7" ht="14.25" thickTop="1">
      <c r="A24" s="6" t="s">
        <v>180</v>
      </c>
      <c r="B24" s="22">
        <v>276</v>
      </c>
      <c r="C24" s="22">
        <v>252</v>
      </c>
      <c r="D24" s="22">
        <v>294</v>
      </c>
      <c r="E24" s="22">
        <v>365</v>
      </c>
      <c r="F24" s="22">
        <v>936</v>
      </c>
      <c r="G24" s="22">
        <v>1066</v>
      </c>
    </row>
    <row r="25" spans="1:7" ht="13.5">
      <c r="A25" s="6" t="s">
        <v>181</v>
      </c>
      <c r="B25" s="22">
        <v>23223</v>
      </c>
      <c r="C25" s="22">
        <v>14276</v>
      </c>
      <c r="D25" s="22">
        <v>19601</v>
      </c>
      <c r="E25" s="22">
        <v>8633</v>
      </c>
      <c r="F25" s="22">
        <v>10182</v>
      </c>
      <c r="G25" s="22">
        <v>7941</v>
      </c>
    </row>
    <row r="26" spans="1:7" ht="13.5">
      <c r="A26" s="6" t="s">
        <v>87</v>
      </c>
      <c r="B26" s="22">
        <v>700</v>
      </c>
      <c r="C26" s="22">
        <v>470</v>
      </c>
      <c r="D26" s="22">
        <v>702</v>
      </c>
      <c r="E26" s="22">
        <v>812</v>
      </c>
      <c r="F26" s="22">
        <v>540</v>
      </c>
      <c r="G26" s="22">
        <v>467</v>
      </c>
    </row>
    <row r="27" spans="1:7" ht="13.5">
      <c r="A27" s="6" t="s">
        <v>182</v>
      </c>
      <c r="B27" s="22">
        <v>24200</v>
      </c>
      <c r="C27" s="22">
        <v>15000</v>
      </c>
      <c r="D27" s="22">
        <v>20598</v>
      </c>
      <c r="E27" s="22">
        <v>9812</v>
      </c>
      <c r="F27" s="22">
        <v>11659</v>
      </c>
      <c r="G27" s="22">
        <v>9476</v>
      </c>
    </row>
    <row r="28" spans="1:7" ht="13.5">
      <c r="A28" s="6" t="s">
        <v>183</v>
      </c>
      <c r="B28" s="22">
        <v>1786</v>
      </c>
      <c r="C28" s="22">
        <v>2108</v>
      </c>
      <c r="D28" s="22">
        <v>2452</v>
      </c>
      <c r="E28" s="22">
        <v>2493</v>
      </c>
      <c r="F28" s="22">
        <v>2637</v>
      </c>
      <c r="G28" s="22">
        <v>2756</v>
      </c>
    </row>
    <row r="29" spans="1:7" ht="13.5">
      <c r="A29" s="6" t="s">
        <v>184</v>
      </c>
      <c r="B29" s="22">
        <v>402</v>
      </c>
      <c r="C29" s="22">
        <v>480</v>
      </c>
      <c r="D29" s="22">
        <v>1010</v>
      </c>
      <c r="E29" s="22">
        <v>1057</v>
      </c>
      <c r="F29" s="22">
        <v>1034</v>
      </c>
      <c r="G29" s="22">
        <v>1409</v>
      </c>
    </row>
    <row r="30" spans="1:7" ht="13.5">
      <c r="A30" s="6" t="s">
        <v>87</v>
      </c>
      <c r="B30" s="22">
        <v>591</v>
      </c>
      <c r="C30" s="22">
        <v>984</v>
      </c>
      <c r="D30" s="22">
        <v>765</v>
      </c>
      <c r="E30" s="22">
        <v>857</v>
      </c>
      <c r="F30" s="22">
        <v>1703</v>
      </c>
      <c r="G30" s="22">
        <v>1446</v>
      </c>
    </row>
    <row r="31" spans="1:7" ht="13.5">
      <c r="A31" s="6" t="s">
        <v>185</v>
      </c>
      <c r="B31" s="22">
        <v>2781</v>
      </c>
      <c r="C31" s="22">
        <v>3574</v>
      </c>
      <c r="D31" s="22">
        <v>4228</v>
      </c>
      <c r="E31" s="22">
        <v>4408</v>
      </c>
      <c r="F31" s="22">
        <v>5436</v>
      </c>
      <c r="G31" s="22">
        <v>5804</v>
      </c>
    </row>
    <row r="32" spans="1:7" ht="14.25" thickBot="1">
      <c r="A32" s="25" t="s">
        <v>186</v>
      </c>
      <c r="B32" s="23">
        <v>18027</v>
      </c>
      <c r="C32" s="23">
        <v>4949</v>
      </c>
      <c r="D32" s="23">
        <v>14297</v>
      </c>
      <c r="E32" s="23">
        <v>2602</v>
      </c>
      <c r="F32" s="23">
        <v>-3490</v>
      </c>
      <c r="G32" s="23">
        <v>12991</v>
      </c>
    </row>
    <row r="33" spans="1:7" ht="14.25" thickTop="1">
      <c r="A33" s="6" t="s">
        <v>187</v>
      </c>
      <c r="B33" s="22">
        <v>95</v>
      </c>
      <c r="C33" s="22">
        <v>8314</v>
      </c>
      <c r="D33" s="22">
        <v>938</v>
      </c>
      <c r="E33" s="22">
        <v>256</v>
      </c>
      <c r="F33" s="22">
        <v>288</v>
      </c>
      <c r="G33" s="22">
        <v>13</v>
      </c>
    </row>
    <row r="34" spans="1:7" ht="13.5">
      <c r="A34" s="6" t="s">
        <v>188</v>
      </c>
      <c r="B34" s="22">
        <v>0</v>
      </c>
      <c r="C34" s="22">
        <v>5921</v>
      </c>
      <c r="D34" s="22">
        <v>2275</v>
      </c>
      <c r="E34" s="22">
        <v>10226</v>
      </c>
      <c r="F34" s="22">
        <v>3656</v>
      </c>
      <c r="G34" s="22">
        <v>2051</v>
      </c>
    </row>
    <row r="35" spans="1:7" ht="13.5">
      <c r="A35" s="6"/>
      <c r="B35" s="22">
        <v>51</v>
      </c>
      <c r="C35" s="22">
        <v>143</v>
      </c>
      <c r="D35" s="22"/>
      <c r="E35" s="22"/>
      <c r="F35" s="22"/>
      <c r="G35" s="22"/>
    </row>
    <row r="36" spans="1:7" ht="13.5">
      <c r="A36" s="6" t="s">
        <v>189</v>
      </c>
      <c r="B36" s="22">
        <v>57</v>
      </c>
      <c r="C36" s="22"/>
      <c r="D36" s="22"/>
      <c r="E36" s="22"/>
      <c r="F36" s="22"/>
      <c r="G36" s="22"/>
    </row>
    <row r="37" spans="1:7" ht="13.5">
      <c r="A37" s="6" t="s">
        <v>87</v>
      </c>
      <c r="B37" s="22">
        <v>17</v>
      </c>
      <c r="C37" s="22">
        <v>274</v>
      </c>
      <c r="D37" s="22">
        <v>1296</v>
      </c>
      <c r="E37" s="22">
        <v>162</v>
      </c>
      <c r="F37" s="22">
        <v>985</v>
      </c>
      <c r="G37" s="22">
        <v>531</v>
      </c>
    </row>
    <row r="38" spans="1:7" ht="13.5">
      <c r="A38" s="6" t="s">
        <v>190</v>
      </c>
      <c r="B38" s="22">
        <v>221</v>
      </c>
      <c r="C38" s="22">
        <v>14653</v>
      </c>
      <c r="D38" s="22">
        <v>5414</v>
      </c>
      <c r="E38" s="22">
        <v>11836</v>
      </c>
      <c r="F38" s="22">
        <v>20824</v>
      </c>
      <c r="G38" s="22">
        <v>27633</v>
      </c>
    </row>
    <row r="39" spans="1:7" ht="13.5">
      <c r="A39" s="6" t="s">
        <v>191</v>
      </c>
      <c r="B39" s="22">
        <v>349</v>
      </c>
      <c r="C39" s="22">
        <v>832</v>
      </c>
      <c r="D39" s="22">
        <v>308</v>
      </c>
      <c r="E39" s="22">
        <v>841</v>
      </c>
      <c r="F39" s="22">
        <v>958</v>
      </c>
      <c r="G39" s="22">
        <v>759</v>
      </c>
    </row>
    <row r="40" spans="1:7" ht="13.5">
      <c r="A40" s="6" t="s">
        <v>192</v>
      </c>
      <c r="B40" s="22">
        <v>1</v>
      </c>
      <c r="C40" s="22">
        <v>352</v>
      </c>
      <c r="D40" s="22">
        <v>2645</v>
      </c>
      <c r="E40" s="22"/>
      <c r="F40" s="22"/>
      <c r="G40" s="22"/>
    </row>
    <row r="41" spans="1:7" ht="13.5">
      <c r="A41" s="6" t="s">
        <v>193</v>
      </c>
      <c r="B41" s="22">
        <v>106</v>
      </c>
      <c r="C41" s="22">
        <v>1582</v>
      </c>
      <c r="D41" s="22">
        <v>5037</v>
      </c>
      <c r="E41" s="22">
        <v>5009</v>
      </c>
      <c r="F41" s="22">
        <v>2784</v>
      </c>
      <c r="G41" s="22">
        <v>1986</v>
      </c>
    </row>
    <row r="42" spans="1:7" ht="13.5">
      <c r="A42" s="6" t="s">
        <v>194</v>
      </c>
      <c r="B42" s="22">
        <v>1762</v>
      </c>
      <c r="C42" s="22">
        <v>1933</v>
      </c>
      <c r="D42" s="22"/>
      <c r="E42" s="22">
        <v>2485</v>
      </c>
      <c r="F42" s="22"/>
      <c r="G42" s="22"/>
    </row>
    <row r="43" spans="1:7" ht="13.5">
      <c r="A43" s="6" t="s">
        <v>195</v>
      </c>
      <c r="B43" s="22">
        <v>862</v>
      </c>
      <c r="C43" s="22">
        <v>907</v>
      </c>
      <c r="D43" s="22">
        <v>591</v>
      </c>
      <c r="E43" s="22"/>
      <c r="F43" s="22"/>
      <c r="G43" s="22"/>
    </row>
    <row r="44" spans="1:7" ht="13.5">
      <c r="A44" s="6" t="s">
        <v>196</v>
      </c>
      <c r="B44" s="22"/>
      <c r="C44" s="22">
        <v>15296</v>
      </c>
      <c r="D44" s="22"/>
      <c r="E44" s="22"/>
      <c r="F44" s="22"/>
      <c r="G44" s="22"/>
    </row>
    <row r="45" spans="1:7" ht="13.5">
      <c r="A45" s="6" t="s">
        <v>197</v>
      </c>
      <c r="B45" s="22">
        <v>1037</v>
      </c>
      <c r="C45" s="22">
        <v>414</v>
      </c>
      <c r="D45" s="22"/>
      <c r="E45" s="22"/>
      <c r="F45" s="22"/>
      <c r="G45" s="22"/>
    </row>
    <row r="46" spans="1:7" ht="13.5">
      <c r="A46" s="6" t="s">
        <v>87</v>
      </c>
      <c r="B46" s="22">
        <v>482</v>
      </c>
      <c r="C46" s="22">
        <v>3815</v>
      </c>
      <c r="D46" s="22">
        <v>1235</v>
      </c>
      <c r="E46" s="22">
        <v>1110</v>
      </c>
      <c r="F46" s="22">
        <v>5942</v>
      </c>
      <c r="G46" s="22">
        <v>918</v>
      </c>
    </row>
    <row r="47" spans="1:7" ht="13.5">
      <c r="A47" s="6" t="s">
        <v>198</v>
      </c>
      <c r="B47" s="22">
        <v>4601</v>
      </c>
      <c r="C47" s="22">
        <v>25134</v>
      </c>
      <c r="D47" s="22">
        <v>11574</v>
      </c>
      <c r="E47" s="22">
        <v>14052</v>
      </c>
      <c r="F47" s="22">
        <v>34736</v>
      </c>
      <c r="G47" s="22">
        <v>23733</v>
      </c>
    </row>
    <row r="48" spans="1:7" ht="13.5">
      <c r="A48" s="7" t="s">
        <v>199</v>
      </c>
      <c r="B48" s="22">
        <v>13647</v>
      </c>
      <c r="C48" s="22">
        <v>-5531</v>
      </c>
      <c r="D48" s="22">
        <v>8137</v>
      </c>
      <c r="E48" s="22">
        <v>386</v>
      </c>
      <c r="F48" s="22">
        <v>-17402</v>
      </c>
      <c r="G48" s="22">
        <v>16891</v>
      </c>
    </row>
    <row r="49" spans="1:7" ht="13.5">
      <c r="A49" s="7" t="s">
        <v>200</v>
      </c>
      <c r="B49" s="22">
        <v>-2644</v>
      </c>
      <c r="C49" s="22">
        <v>-874</v>
      </c>
      <c r="D49" s="22">
        <v>-3413</v>
      </c>
      <c r="E49" s="22">
        <v>-2639</v>
      </c>
      <c r="F49" s="22">
        <v>-4113</v>
      </c>
      <c r="G49" s="22">
        <v>8520</v>
      </c>
    </row>
    <row r="50" spans="1:7" ht="13.5">
      <c r="A50" s="7" t="s">
        <v>201</v>
      </c>
      <c r="B50" s="22">
        <v>1351</v>
      </c>
      <c r="C50" s="22">
        <v>4769</v>
      </c>
      <c r="D50" s="22">
        <v>1669</v>
      </c>
      <c r="E50" s="22">
        <v>120</v>
      </c>
      <c r="F50" s="22">
        <v>1561</v>
      </c>
      <c r="G50" s="22">
        <v>-2076</v>
      </c>
    </row>
    <row r="51" spans="1:7" ht="13.5">
      <c r="A51" s="7" t="s">
        <v>202</v>
      </c>
      <c r="B51" s="22">
        <v>-1292</v>
      </c>
      <c r="C51" s="22">
        <v>3894</v>
      </c>
      <c r="D51" s="22">
        <v>-1744</v>
      </c>
      <c r="E51" s="22">
        <v>-2519</v>
      </c>
      <c r="F51" s="22">
        <v>-2551</v>
      </c>
      <c r="G51" s="22">
        <v>6444</v>
      </c>
    </row>
    <row r="52" spans="1:7" ht="14.25" thickBot="1">
      <c r="A52" s="7" t="s">
        <v>203</v>
      </c>
      <c r="B52" s="22">
        <v>14939</v>
      </c>
      <c r="C52" s="22">
        <v>-9425</v>
      </c>
      <c r="D52" s="22">
        <v>9882</v>
      </c>
      <c r="E52" s="22">
        <v>2905</v>
      </c>
      <c r="F52" s="22">
        <v>-14850</v>
      </c>
      <c r="G52" s="22">
        <v>10446</v>
      </c>
    </row>
    <row r="53" spans="1:7" ht="14.25" thickTop="1">
      <c r="A53" s="8"/>
      <c r="B53" s="24"/>
      <c r="C53" s="24"/>
      <c r="D53" s="24"/>
      <c r="E53" s="24"/>
      <c r="F53" s="24"/>
      <c r="G53" s="24"/>
    </row>
    <row r="55" ht="13.5">
      <c r="A55" s="20" t="s">
        <v>159</v>
      </c>
    </row>
    <row r="56" ht="13.5">
      <c r="A56" s="20" t="s">
        <v>160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108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155</v>
      </c>
      <c r="B2" s="14">
        <v>5801</v>
      </c>
      <c r="C2" s="14"/>
      <c r="D2" s="14"/>
      <c r="E2" s="14"/>
      <c r="F2" s="14"/>
      <c r="G2" s="14"/>
    </row>
    <row r="3" spans="1:7" ht="14.25" thickBot="1">
      <c r="A3" s="11" t="s">
        <v>156</v>
      </c>
      <c r="B3" s="1" t="s">
        <v>157</v>
      </c>
      <c r="C3" s="1"/>
      <c r="D3" s="1"/>
      <c r="E3" s="1"/>
      <c r="F3" s="1"/>
      <c r="G3" s="1"/>
    </row>
    <row r="4" spans="1:7" ht="14.25" thickTop="1">
      <c r="A4" s="10" t="s">
        <v>55</v>
      </c>
      <c r="B4" s="15" t="str">
        <f>HYPERLINK("http://www.kabupro.jp/mark/20130625/S000DKO0.htm","有価証券報告書")</f>
        <v>有価証券報告書</v>
      </c>
      <c r="C4" s="15" t="str">
        <f>HYPERLINK("http://www.kabupro.jp/mark/20130625/S000DKO0.htm","有価証券報告書")</f>
        <v>有価証券報告書</v>
      </c>
      <c r="D4" s="15" t="str">
        <f>HYPERLINK("http://www.kabupro.jp/mark/20120626/S000B16Z.htm","有価証券報告書")</f>
        <v>有価証券報告書</v>
      </c>
      <c r="E4" s="15" t="str">
        <f>HYPERLINK("http://www.kabupro.jp/mark/20110629/S0008GSI.htm","有価証券報告書")</f>
        <v>有価証券報告書</v>
      </c>
      <c r="F4" s="15" t="str">
        <f>HYPERLINK("http://www.kabupro.jp/mark/20100629/S00063KD.htm","有価証券報告書")</f>
        <v>有価証券報告書</v>
      </c>
      <c r="G4" s="15" t="str">
        <f>HYPERLINK("http://www.kabupro.jp/mark/20090625/S0003G6T.htm","有価証券報告書")</f>
        <v>有価証券報告書</v>
      </c>
    </row>
    <row r="5" spans="1:7" ht="14.25" thickBot="1">
      <c r="A5" s="11" t="s">
        <v>56</v>
      </c>
      <c r="B5" s="1" t="s">
        <v>62</v>
      </c>
      <c r="C5" s="1" t="s">
        <v>62</v>
      </c>
      <c r="D5" s="1" t="s">
        <v>66</v>
      </c>
      <c r="E5" s="1" t="s">
        <v>68</v>
      </c>
      <c r="F5" s="1" t="s">
        <v>70</v>
      </c>
      <c r="G5" s="1" t="s">
        <v>72</v>
      </c>
    </row>
    <row r="6" spans="1:7" ht="15" thickBot="1" thickTop="1">
      <c r="A6" s="10" t="s">
        <v>57</v>
      </c>
      <c r="B6" s="18" t="s">
        <v>158</v>
      </c>
      <c r="C6" s="19"/>
      <c r="D6" s="19"/>
      <c r="E6" s="19"/>
      <c r="F6" s="19"/>
      <c r="G6" s="19"/>
    </row>
    <row r="7" spans="1:7" ht="14.25" thickTop="1">
      <c r="A7" s="12" t="s">
        <v>58</v>
      </c>
      <c r="B7" s="16" t="s">
        <v>63</v>
      </c>
      <c r="C7" s="16" t="s">
        <v>63</v>
      </c>
      <c r="D7" s="16" t="s">
        <v>63</v>
      </c>
      <c r="E7" s="16" t="s">
        <v>63</v>
      </c>
      <c r="F7" s="16" t="s">
        <v>63</v>
      </c>
      <c r="G7" s="16" t="s">
        <v>63</v>
      </c>
    </row>
    <row r="8" spans="1:7" ht="13.5">
      <c r="A8" s="13" t="s">
        <v>59</v>
      </c>
      <c r="B8" s="17"/>
      <c r="C8" s="17"/>
      <c r="D8" s="17"/>
      <c r="E8" s="17"/>
      <c r="F8" s="17"/>
      <c r="G8" s="17"/>
    </row>
    <row r="9" spans="1:7" ht="13.5">
      <c r="A9" s="13" t="s">
        <v>60</v>
      </c>
      <c r="B9" s="17" t="s">
        <v>64</v>
      </c>
      <c r="C9" s="17" t="s">
        <v>65</v>
      </c>
      <c r="D9" s="17" t="s">
        <v>67</v>
      </c>
      <c r="E9" s="17" t="s">
        <v>69</v>
      </c>
      <c r="F9" s="17" t="s">
        <v>71</v>
      </c>
      <c r="G9" s="17" t="s">
        <v>73</v>
      </c>
    </row>
    <row r="10" spans="1:7" ht="14.25" thickBot="1">
      <c r="A10" s="13" t="s">
        <v>61</v>
      </c>
      <c r="B10" s="17" t="s">
        <v>75</v>
      </c>
      <c r="C10" s="17" t="s">
        <v>75</v>
      </c>
      <c r="D10" s="17" t="s">
        <v>75</v>
      </c>
      <c r="E10" s="17" t="s">
        <v>75</v>
      </c>
      <c r="F10" s="17" t="s">
        <v>75</v>
      </c>
      <c r="G10" s="17" t="s">
        <v>75</v>
      </c>
    </row>
    <row r="11" spans="1:7" ht="14.25" thickTop="1">
      <c r="A11" s="9" t="s">
        <v>74</v>
      </c>
      <c r="B11" s="21">
        <v>457</v>
      </c>
      <c r="C11" s="21">
        <v>556</v>
      </c>
      <c r="D11" s="21">
        <v>288</v>
      </c>
      <c r="E11" s="21">
        <v>8822</v>
      </c>
      <c r="F11" s="21">
        <v>19516</v>
      </c>
      <c r="G11" s="21">
        <v>1861</v>
      </c>
    </row>
    <row r="12" spans="1:7" ht="13.5">
      <c r="A12" s="2" t="s">
        <v>76</v>
      </c>
      <c r="B12" s="22">
        <v>3249</v>
      </c>
      <c r="C12" s="22">
        <v>3939</v>
      </c>
      <c r="D12" s="22">
        <v>8112</v>
      </c>
      <c r="E12" s="22">
        <v>7607</v>
      </c>
      <c r="F12" s="22">
        <v>5762</v>
      </c>
      <c r="G12" s="22">
        <v>13788</v>
      </c>
    </row>
    <row r="13" spans="1:7" ht="13.5">
      <c r="A13" s="2" t="s">
        <v>77</v>
      </c>
      <c r="B13" s="22">
        <v>98845</v>
      </c>
      <c r="C13" s="22">
        <v>103850</v>
      </c>
      <c r="D13" s="22">
        <v>105132</v>
      </c>
      <c r="E13" s="22">
        <v>96677</v>
      </c>
      <c r="F13" s="22">
        <v>71950</v>
      </c>
      <c r="G13" s="22">
        <v>137732</v>
      </c>
    </row>
    <row r="14" spans="1:7" ht="13.5">
      <c r="A14" s="2" t="s">
        <v>78</v>
      </c>
      <c r="B14" s="22">
        <v>625</v>
      </c>
      <c r="C14" s="22">
        <v>1436</v>
      </c>
      <c r="D14" s="22">
        <v>3343</v>
      </c>
      <c r="E14" s="22">
        <v>868</v>
      </c>
      <c r="F14" s="22"/>
      <c r="G14" s="22"/>
    </row>
    <row r="15" spans="1:7" ht="13.5">
      <c r="A15" s="2" t="s">
        <v>79</v>
      </c>
      <c r="B15" s="22">
        <v>3237</v>
      </c>
      <c r="C15" s="22">
        <v>2874</v>
      </c>
      <c r="D15" s="22">
        <v>2830</v>
      </c>
      <c r="E15" s="22">
        <v>4115</v>
      </c>
      <c r="F15" s="22">
        <v>3356</v>
      </c>
      <c r="G15" s="22"/>
    </row>
    <row r="16" spans="1:7" ht="13.5">
      <c r="A16" s="2" t="s">
        <v>80</v>
      </c>
      <c r="B16" s="22">
        <v>10039</v>
      </c>
      <c r="C16" s="22">
        <v>9239</v>
      </c>
      <c r="D16" s="22">
        <v>10167</v>
      </c>
      <c r="E16" s="22">
        <v>9151</v>
      </c>
      <c r="F16" s="22">
        <v>8168</v>
      </c>
      <c r="G16" s="22">
        <v>10747</v>
      </c>
    </row>
    <row r="17" spans="1:7" ht="13.5">
      <c r="A17" s="2" t="s">
        <v>81</v>
      </c>
      <c r="B17" s="22">
        <v>7837</v>
      </c>
      <c r="C17" s="22">
        <v>9713</v>
      </c>
      <c r="D17" s="22">
        <v>9127</v>
      </c>
      <c r="E17" s="22">
        <v>8254</v>
      </c>
      <c r="F17" s="22">
        <v>8801</v>
      </c>
      <c r="G17" s="22"/>
    </row>
    <row r="18" spans="1:7" ht="13.5">
      <c r="A18" s="2" t="s">
        <v>82</v>
      </c>
      <c r="B18" s="22">
        <v>132</v>
      </c>
      <c r="C18" s="22">
        <v>233</v>
      </c>
      <c r="D18" s="22">
        <v>172</v>
      </c>
      <c r="E18" s="22">
        <v>406</v>
      </c>
      <c r="F18" s="22">
        <v>199</v>
      </c>
      <c r="G18" s="22">
        <v>708</v>
      </c>
    </row>
    <row r="19" spans="1:7" ht="13.5">
      <c r="A19" s="2" t="s">
        <v>83</v>
      </c>
      <c r="B19" s="22">
        <v>442</v>
      </c>
      <c r="C19" s="22">
        <v>584</v>
      </c>
      <c r="D19" s="22">
        <v>545</v>
      </c>
      <c r="E19" s="22">
        <v>943</v>
      </c>
      <c r="F19" s="22">
        <v>686</v>
      </c>
      <c r="G19" s="22">
        <v>775</v>
      </c>
    </row>
    <row r="20" spans="1:7" ht="13.5">
      <c r="A20" s="2" t="s">
        <v>84</v>
      </c>
      <c r="B20" s="22">
        <v>1994</v>
      </c>
      <c r="C20" s="22">
        <v>2554</v>
      </c>
      <c r="D20" s="22">
        <v>2348</v>
      </c>
      <c r="E20" s="22">
        <v>2151</v>
      </c>
      <c r="F20" s="22">
        <v>3793</v>
      </c>
      <c r="G20" s="22">
        <v>3696</v>
      </c>
    </row>
    <row r="21" spans="1:7" ht="13.5">
      <c r="A21" s="2" t="s">
        <v>85</v>
      </c>
      <c r="B21" s="22">
        <v>5541</v>
      </c>
      <c r="C21" s="22">
        <v>5700</v>
      </c>
      <c r="D21" s="22">
        <v>5974</v>
      </c>
      <c r="E21" s="22">
        <v>17562</v>
      </c>
      <c r="F21" s="22">
        <v>18899</v>
      </c>
      <c r="G21" s="22">
        <v>10336</v>
      </c>
    </row>
    <row r="22" spans="1:7" ht="13.5">
      <c r="A22" s="2" t="s">
        <v>86</v>
      </c>
      <c r="B22" s="22">
        <v>33174</v>
      </c>
      <c r="C22" s="22">
        <v>17180</v>
      </c>
      <c r="D22" s="22">
        <v>17685</v>
      </c>
      <c r="E22" s="22">
        <v>17940</v>
      </c>
      <c r="F22" s="22">
        <v>22896</v>
      </c>
      <c r="G22" s="22">
        <v>22399</v>
      </c>
    </row>
    <row r="23" spans="1:7" ht="13.5">
      <c r="A23" s="2" t="s">
        <v>87</v>
      </c>
      <c r="B23" s="22">
        <v>328</v>
      </c>
      <c r="C23" s="22">
        <v>428</v>
      </c>
      <c r="D23" s="22">
        <v>415</v>
      </c>
      <c r="E23" s="22">
        <v>1131</v>
      </c>
      <c r="F23" s="22">
        <v>1400</v>
      </c>
      <c r="G23" s="22">
        <v>1900</v>
      </c>
    </row>
    <row r="24" spans="1:7" ht="13.5">
      <c r="A24" s="2" t="s">
        <v>88</v>
      </c>
      <c r="B24" s="22">
        <v>-41</v>
      </c>
      <c r="C24" s="22">
        <v>-155</v>
      </c>
      <c r="D24" s="22">
        <v>-201</v>
      </c>
      <c r="E24" s="22">
        <v>-319</v>
      </c>
      <c r="F24" s="22">
        <v>-224</v>
      </c>
      <c r="G24" s="22">
        <v>-181</v>
      </c>
    </row>
    <row r="25" spans="1:7" ht="13.5">
      <c r="A25" s="2" t="s">
        <v>89</v>
      </c>
      <c r="B25" s="22">
        <v>165864</v>
      </c>
      <c r="C25" s="22">
        <v>158137</v>
      </c>
      <c r="D25" s="22">
        <v>165945</v>
      </c>
      <c r="E25" s="22">
        <v>175312</v>
      </c>
      <c r="F25" s="22">
        <v>171938</v>
      </c>
      <c r="G25" s="22">
        <v>218695</v>
      </c>
    </row>
    <row r="26" spans="1:7" ht="13.5">
      <c r="A26" s="3" t="s">
        <v>90</v>
      </c>
      <c r="B26" s="22">
        <v>103298</v>
      </c>
      <c r="C26" s="22">
        <v>103526</v>
      </c>
      <c r="D26" s="22">
        <v>109558</v>
      </c>
      <c r="E26" s="22">
        <v>109546</v>
      </c>
      <c r="F26" s="22">
        <v>109180</v>
      </c>
      <c r="G26" s="22">
        <v>99786</v>
      </c>
    </row>
    <row r="27" spans="1:7" ht="13.5">
      <c r="A27" s="4" t="s">
        <v>91</v>
      </c>
      <c r="B27" s="22">
        <v>-72854</v>
      </c>
      <c r="C27" s="22">
        <v>-70912</v>
      </c>
      <c r="D27" s="22">
        <v>-73147</v>
      </c>
      <c r="E27" s="22">
        <v>-71193</v>
      </c>
      <c r="F27" s="22">
        <v>-68838</v>
      </c>
      <c r="G27" s="22">
        <v>-61106</v>
      </c>
    </row>
    <row r="28" spans="1:7" ht="13.5">
      <c r="A28" s="4" t="s">
        <v>92</v>
      </c>
      <c r="B28" s="22">
        <v>30444</v>
      </c>
      <c r="C28" s="22">
        <v>32613</v>
      </c>
      <c r="D28" s="22">
        <v>36410</v>
      </c>
      <c r="E28" s="22">
        <v>38353</v>
      </c>
      <c r="F28" s="22">
        <v>40342</v>
      </c>
      <c r="G28" s="22">
        <v>38679</v>
      </c>
    </row>
    <row r="29" spans="1:7" ht="13.5">
      <c r="A29" s="3" t="s">
        <v>93</v>
      </c>
      <c r="B29" s="22">
        <v>12269</v>
      </c>
      <c r="C29" s="22">
        <v>12281</v>
      </c>
      <c r="D29" s="22">
        <v>11889</v>
      </c>
      <c r="E29" s="22">
        <v>11840</v>
      </c>
      <c r="F29" s="22">
        <v>12066</v>
      </c>
      <c r="G29" s="22">
        <v>11260</v>
      </c>
    </row>
    <row r="30" spans="1:7" ht="13.5">
      <c r="A30" s="4" t="s">
        <v>91</v>
      </c>
      <c r="B30" s="22">
        <v>-9853</v>
      </c>
      <c r="C30" s="22">
        <v>-9734</v>
      </c>
      <c r="D30" s="22">
        <v>-9590</v>
      </c>
      <c r="E30" s="22">
        <v>-9378</v>
      </c>
      <c r="F30" s="22">
        <v>-9176</v>
      </c>
      <c r="G30" s="22">
        <v>-8498</v>
      </c>
    </row>
    <row r="31" spans="1:7" ht="13.5">
      <c r="A31" s="4" t="s">
        <v>94</v>
      </c>
      <c r="B31" s="22">
        <v>2415</v>
      </c>
      <c r="C31" s="22">
        <v>2546</v>
      </c>
      <c r="D31" s="22">
        <v>2298</v>
      </c>
      <c r="E31" s="22">
        <v>2461</v>
      </c>
      <c r="F31" s="22">
        <v>2890</v>
      </c>
      <c r="G31" s="22">
        <v>2761</v>
      </c>
    </row>
    <row r="32" spans="1:7" ht="13.5">
      <c r="A32" s="3" t="s">
        <v>95</v>
      </c>
      <c r="B32" s="22">
        <v>216051</v>
      </c>
      <c r="C32" s="22">
        <v>218865</v>
      </c>
      <c r="D32" s="22">
        <v>220321</v>
      </c>
      <c r="E32" s="22">
        <v>218717</v>
      </c>
      <c r="F32" s="22">
        <v>219314</v>
      </c>
      <c r="G32" s="22">
        <v>186827</v>
      </c>
    </row>
    <row r="33" spans="1:7" ht="13.5">
      <c r="A33" s="4" t="s">
        <v>91</v>
      </c>
      <c r="B33" s="22">
        <v>-201247</v>
      </c>
      <c r="C33" s="22">
        <v>-198684</v>
      </c>
      <c r="D33" s="22">
        <v>-192770</v>
      </c>
      <c r="E33" s="22">
        <v>-193895</v>
      </c>
      <c r="F33" s="22">
        <v>-187467</v>
      </c>
      <c r="G33" s="22">
        <v>-158406</v>
      </c>
    </row>
    <row r="34" spans="1:7" ht="13.5">
      <c r="A34" s="4" t="s">
        <v>96</v>
      </c>
      <c r="B34" s="22">
        <v>14803</v>
      </c>
      <c r="C34" s="22">
        <v>20181</v>
      </c>
      <c r="D34" s="22">
        <v>27551</v>
      </c>
      <c r="E34" s="22">
        <v>24821</v>
      </c>
      <c r="F34" s="22">
        <v>31847</v>
      </c>
      <c r="G34" s="22">
        <v>28420</v>
      </c>
    </row>
    <row r="35" spans="1:7" ht="13.5">
      <c r="A35" s="3" t="s">
        <v>97</v>
      </c>
      <c r="B35" s="22">
        <v>1742</v>
      </c>
      <c r="C35" s="22">
        <v>1780</v>
      </c>
      <c r="D35" s="22">
        <v>1778</v>
      </c>
      <c r="E35" s="22">
        <v>1763</v>
      </c>
      <c r="F35" s="22">
        <v>1770</v>
      </c>
      <c r="G35" s="22">
        <v>1712</v>
      </c>
    </row>
    <row r="36" spans="1:7" ht="13.5">
      <c r="A36" s="4" t="s">
        <v>91</v>
      </c>
      <c r="B36" s="22">
        <v>-1679</v>
      </c>
      <c r="C36" s="22">
        <v>-1682</v>
      </c>
      <c r="D36" s="22">
        <v>-1639</v>
      </c>
      <c r="E36" s="22">
        <v>-1623</v>
      </c>
      <c r="F36" s="22">
        <v>-1587</v>
      </c>
      <c r="G36" s="22">
        <v>-1560</v>
      </c>
    </row>
    <row r="37" spans="1:7" ht="13.5">
      <c r="A37" s="4" t="s">
        <v>98</v>
      </c>
      <c r="B37" s="22">
        <v>63</v>
      </c>
      <c r="C37" s="22">
        <v>97</v>
      </c>
      <c r="D37" s="22">
        <v>138</v>
      </c>
      <c r="E37" s="22">
        <v>139</v>
      </c>
      <c r="F37" s="22">
        <v>183</v>
      </c>
      <c r="G37" s="22">
        <v>151</v>
      </c>
    </row>
    <row r="38" spans="1:7" ht="13.5">
      <c r="A38" s="3" t="s">
        <v>99</v>
      </c>
      <c r="B38" s="22">
        <v>20908</v>
      </c>
      <c r="C38" s="22">
        <v>20855</v>
      </c>
      <c r="D38" s="22">
        <v>20843</v>
      </c>
      <c r="E38" s="22">
        <v>20762</v>
      </c>
      <c r="F38" s="22">
        <v>20916</v>
      </c>
      <c r="G38" s="22">
        <v>20219</v>
      </c>
    </row>
    <row r="39" spans="1:7" ht="13.5">
      <c r="A39" s="4" t="s">
        <v>91</v>
      </c>
      <c r="B39" s="22">
        <v>-19585</v>
      </c>
      <c r="C39" s="22">
        <v>-19447</v>
      </c>
      <c r="D39" s="22">
        <v>-19184</v>
      </c>
      <c r="E39" s="22">
        <v>-18964</v>
      </c>
      <c r="F39" s="22">
        <v>-18704</v>
      </c>
      <c r="G39" s="22">
        <v>-17825</v>
      </c>
    </row>
    <row r="40" spans="1:7" ht="13.5">
      <c r="A40" s="4" t="s">
        <v>100</v>
      </c>
      <c r="B40" s="22">
        <v>1323</v>
      </c>
      <c r="C40" s="22">
        <v>1407</v>
      </c>
      <c r="D40" s="22">
        <v>1658</v>
      </c>
      <c r="E40" s="22">
        <v>1797</v>
      </c>
      <c r="F40" s="22">
        <v>2212</v>
      </c>
      <c r="G40" s="22">
        <v>2394</v>
      </c>
    </row>
    <row r="41" spans="1:7" ht="13.5">
      <c r="A41" s="3" t="s">
        <v>101</v>
      </c>
      <c r="B41" s="22">
        <v>23658</v>
      </c>
      <c r="C41" s="22">
        <v>24225</v>
      </c>
      <c r="D41" s="22">
        <v>24285</v>
      </c>
      <c r="E41" s="22">
        <v>24405</v>
      </c>
      <c r="F41" s="22">
        <v>24435</v>
      </c>
      <c r="G41" s="22">
        <v>20839</v>
      </c>
    </row>
    <row r="42" spans="1:7" ht="13.5">
      <c r="A42" s="3" t="s">
        <v>102</v>
      </c>
      <c r="B42" s="22">
        <v>128</v>
      </c>
      <c r="C42" s="22">
        <v>119</v>
      </c>
      <c r="D42" s="22">
        <v>86</v>
      </c>
      <c r="E42" s="22">
        <v>68</v>
      </c>
      <c r="F42" s="22">
        <v>93</v>
      </c>
      <c r="G42" s="22"/>
    </row>
    <row r="43" spans="1:7" ht="13.5">
      <c r="A43" s="4" t="s">
        <v>91</v>
      </c>
      <c r="B43" s="22">
        <v>-90</v>
      </c>
      <c r="C43" s="22">
        <v>-65</v>
      </c>
      <c r="D43" s="22">
        <v>-41</v>
      </c>
      <c r="E43" s="22">
        <v>-21</v>
      </c>
      <c r="F43" s="22">
        <v>-15</v>
      </c>
      <c r="G43" s="22"/>
    </row>
    <row r="44" spans="1:7" ht="13.5">
      <c r="A44" s="4" t="s">
        <v>102</v>
      </c>
      <c r="B44" s="22">
        <v>37</v>
      </c>
      <c r="C44" s="22">
        <v>54</v>
      </c>
      <c r="D44" s="22">
        <v>44</v>
      </c>
      <c r="E44" s="22">
        <v>46</v>
      </c>
      <c r="F44" s="22">
        <v>77</v>
      </c>
      <c r="G44" s="22"/>
    </row>
    <row r="45" spans="1:7" ht="13.5">
      <c r="A45" s="3" t="s">
        <v>103</v>
      </c>
      <c r="B45" s="22">
        <v>1368</v>
      </c>
      <c r="C45" s="22">
        <v>1696</v>
      </c>
      <c r="D45" s="22">
        <v>3373</v>
      </c>
      <c r="E45" s="22">
        <v>8478</v>
      </c>
      <c r="F45" s="22">
        <v>8734</v>
      </c>
      <c r="G45" s="22">
        <v>2972</v>
      </c>
    </row>
    <row r="46" spans="1:7" ht="13.5">
      <c r="A46" s="3" t="s">
        <v>104</v>
      </c>
      <c r="B46" s="22">
        <v>74115</v>
      </c>
      <c r="C46" s="22">
        <v>82823</v>
      </c>
      <c r="D46" s="22">
        <v>95763</v>
      </c>
      <c r="E46" s="22">
        <v>100505</v>
      </c>
      <c r="F46" s="22">
        <v>110723</v>
      </c>
      <c r="G46" s="22">
        <v>96219</v>
      </c>
    </row>
    <row r="47" spans="1:7" ht="13.5">
      <c r="A47" s="3" t="s">
        <v>105</v>
      </c>
      <c r="B47" s="22">
        <v>38</v>
      </c>
      <c r="C47" s="22">
        <v>62</v>
      </c>
      <c r="D47" s="22">
        <v>86</v>
      </c>
      <c r="E47" s="22">
        <v>110</v>
      </c>
      <c r="F47" s="22"/>
      <c r="G47" s="22"/>
    </row>
    <row r="48" spans="1:7" ht="13.5">
      <c r="A48" s="3" t="s">
        <v>106</v>
      </c>
      <c r="B48" s="22">
        <v>1661</v>
      </c>
      <c r="C48" s="22">
        <v>1811</v>
      </c>
      <c r="D48" s="22">
        <v>2594</v>
      </c>
      <c r="E48" s="22">
        <v>2015</v>
      </c>
      <c r="F48" s="22">
        <v>2219</v>
      </c>
      <c r="G48" s="22">
        <v>3098</v>
      </c>
    </row>
    <row r="49" spans="1:7" ht="13.5">
      <c r="A49" s="3" t="s">
        <v>107</v>
      </c>
      <c r="B49" s="22">
        <v>2</v>
      </c>
      <c r="C49" s="22">
        <v>0</v>
      </c>
      <c r="D49" s="22">
        <v>1</v>
      </c>
      <c r="E49" s="22">
        <v>2</v>
      </c>
      <c r="F49" s="22">
        <v>3</v>
      </c>
      <c r="G49" s="22">
        <v>4</v>
      </c>
    </row>
    <row r="50" spans="1:7" ht="13.5">
      <c r="A50" s="3" t="s">
        <v>108</v>
      </c>
      <c r="B50" s="22">
        <v>50</v>
      </c>
      <c r="C50" s="22">
        <v>60</v>
      </c>
      <c r="D50" s="22">
        <v>15</v>
      </c>
      <c r="E50" s="22">
        <v>19</v>
      </c>
      <c r="F50" s="22">
        <v>28</v>
      </c>
      <c r="G50" s="22">
        <v>56</v>
      </c>
    </row>
    <row r="51" spans="1:7" ht="13.5">
      <c r="A51" s="3" t="s">
        <v>87</v>
      </c>
      <c r="B51" s="22">
        <v>389</v>
      </c>
      <c r="C51" s="22">
        <v>401</v>
      </c>
      <c r="D51" s="22">
        <v>351</v>
      </c>
      <c r="E51" s="22">
        <v>352</v>
      </c>
      <c r="F51" s="22">
        <v>350</v>
      </c>
      <c r="G51" s="22">
        <v>348</v>
      </c>
    </row>
    <row r="52" spans="1:7" ht="13.5">
      <c r="A52" s="3" t="s">
        <v>109</v>
      </c>
      <c r="B52" s="22">
        <v>2141</v>
      </c>
      <c r="C52" s="22">
        <v>2336</v>
      </c>
      <c r="D52" s="22">
        <v>3048</v>
      </c>
      <c r="E52" s="22">
        <v>2500</v>
      </c>
      <c r="F52" s="22">
        <v>2601</v>
      </c>
      <c r="G52" s="22">
        <v>3506</v>
      </c>
    </row>
    <row r="53" spans="1:7" ht="13.5">
      <c r="A53" s="3" t="s">
        <v>110</v>
      </c>
      <c r="B53" s="22">
        <v>46965</v>
      </c>
      <c r="C53" s="22">
        <v>37566</v>
      </c>
      <c r="D53" s="22">
        <v>45257</v>
      </c>
      <c r="E53" s="22">
        <v>52785</v>
      </c>
      <c r="F53" s="22">
        <v>43340</v>
      </c>
      <c r="G53" s="22">
        <v>65990</v>
      </c>
    </row>
    <row r="54" spans="1:7" ht="13.5">
      <c r="A54" s="3" t="s">
        <v>111</v>
      </c>
      <c r="B54" s="22">
        <v>105157</v>
      </c>
      <c r="C54" s="22">
        <v>102790</v>
      </c>
      <c r="D54" s="22">
        <v>99537</v>
      </c>
      <c r="E54" s="22">
        <v>99753</v>
      </c>
      <c r="F54" s="22">
        <v>97940</v>
      </c>
      <c r="G54" s="22">
        <v>98385</v>
      </c>
    </row>
    <row r="55" spans="1:7" ht="13.5">
      <c r="A55" s="3" t="s">
        <v>112</v>
      </c>
      <c r="B55" s="22">
        <v>28</v>
      </c>
      <c r="C55" s="22">
        <v>28</v>
      </c>
      <c r="D55" s="22">
        <v>28</v>
      </c>
      <c r="E55" s="22">
        <v>28</v>
      </c>
      <c r="F55" s="22">
        <v>28</v>
      </c>
      <c r="G55" s="22">
        <v>28</v>
      </c>
    </row>
    <row r="56" spans="1:7" ht="13.5">
      <c r="A56" s="3" t="s">
        <v>113</v>
      </c>
      <c r="B56" s="22">
        <v>30180</v>
      </c>
      <c r="C56" s="22">
        <v>30364</v>
      </c>
      <c r="D56" s="22">
        <v>31120</v>
      </c>
      <c r="E56" s="22">
        <v>31715</v>
      </c>
      <c r="F56" s="22">
        <v>29565</v>
      </c>
      <c r="G56" s="22">
        <v>11399</v>
      </c>
    </row>
    <row r="57" spans="1:7" ht="13.5">
      <c r="A57" s="3" t="s">
        <v>114</v>
      </c>
      <c r="B57" s="22">
        <v>5</v>
      </c>
      <c r="C57" s="22">
        <v>2</v>
      </c>
      <c r="D57" s="22">
        <v>3</v>
      </c>
      <c r="E57" s="22">
        <v>6</v>
      </c>
      <c r="F57" s="22">
        <v>6</v>
      </c>
      <c r="G57" s="22">
        <v>8</v>
      </c>
    </row>
    <row r="58" spans="1:7" ht="13.5">
      <c r="A58" s="3" t="s">
        <v>115</v>
      </c>
      <c r="B58" s="22">
        <v>242</v>
      </c>
      <c r="C58" s="22">
        <v>488</v>
      </c>
      <c r="D58" s="22">
        <v>1222</v>
      </c>
      <c r="E58" s="22">
        <v>3291</v>
      </c>
      <c r="F58" s="22">
        <v>7095</v>
      </c>
      <c r="G58" s="22">
        <v>71105</v>
      </c>
    </row>
    <row r="59" spans="1:7" ht="13.5">
      <c r="A59" s="3" t="s">
        <v>116</v>
      </c>
      <c r="B59" s="22">
        <v>484</v>
      </c>
      <c r="C59" s="22">
        <v>196</v>
      </c>
      <c r="D59" s="22">
        <v>247</v>
      </c>
      <c r="E59" s="22">
        <v>132</v>
      </c>
      <c r="F59" s="22">
        <v>228</v>
      </c>
      <c r="G59" s="22">
        <v>293</v>
      </c>
    </row>
    <row r="60" spans="1:7" ht="13.5">
      <c r="A60" s="3" t="s">
        <v>84</v>
      </c>
      <c r="B60" s="22"/>
      <c r="C60" s="22">
        <v>2210</v>
      </c>
      <c r="D60" s="22">
        <v>3971</v>
      </c>
      <c r="E60" s="22">
        <v>3948</v>
      </c>
      <c r="F60" s="22">
        <v>6270</v>
      </c>
      <c r="G60" s="22"/>
    </row>
    <row r="61" spans="1:7" ht="13.5">
      <c r="A61" s="3" t="s">
        <v>117</v>
      </c>
      <c r="B61" s="22">
        <v>1435</v>
      </c>
      <c r="C61" s="22">
        <v>1073</v>
      </c>
      <c r="D61" s="22">
        <v>1057</v>
      </c>
      <c r="E61" s="22">
        <v>1057</v>
      </c>
      <c r="F61" s="22">
        <v>1098</v>
      </c>
      <c r="G61" s="22">
        <v>1201</v>
      </c>
    </row>
    <row r="62" spans="1:7" ht="13.5">
      <c r="A62" s="3" t="s">
        <v>87</v>
      </c>
      <c r="B62" s="22">
        <v>6848</v>
      </c>
      <c r="C62" s="22">
        <v>7183</v>
      </c>
      <c r="D62" s="22">
        <v>7231</v>
      </c>
      <c r="E62" s="22">
        <v>7423</v>
      </c>
      <c r="F62" s="22">
        <v>7732</v>
      </c>
      <c r="G62" s="22">
        <v>5509</v>
      </c>
    </row>
    <row r="63" spans="1:7" ht="13.5">
      <c r="A63" s="3" t="s">
        <v>88</v>
      </c>
      <c r="B63" s="22">
        <v>-4303</v>
      </c>
      <c r="C63" s="22">
        <v>-4364</v>
      </c>
      <c r="D63" s="22">
        <v>-3544</v>
      </c>
      <c r="E63" s="22">
        <v>-4189</v>
      </c>
      <c r="F63" s="22">
        <v>-4262</v>
      </c>
      <c r="G63" s="22">
        <v>-34539</v>
      </c>
    </row>
    <row r="64" spans="1:7" ht="13.5">
      <c r="A64" s="3" t="s">
        <v>118</v>
      </c>
      <c r="B64" s="22">
        <v>187044</v>
      </c>
      <c r="C64" s="22">
        <v>177540</v>
      </c>
      <c r="D64" s="22">
        <v>186133</v>
      </c>
      <c r="E64" s="22">
        <v>195953</v>
      </c>
      <c r="F64" s="22">
        <v>189045</v>
      </c>
      <c r="G64" s="22">
        <v>219382</v>
      </c>
    </row>
    <row r="65" spans="1:7" ht="13.5">
      <c r="A65" s="2" t="s">
        <v>119</v>
      </c>
      <c r="B65" s="22">
        <v>263301</v>
      </c>
      <c r="C65" s="22">
        <v>262699</v>
      </c>
      <c r="D65" s="22">
        <v>284945</v>
      </c>
      <c r="E65" s="22">
        <v>298959</v>
      </c>
      <c r="F65" s="22">
        <v>302369</v>
      </c>
      <c r="G65" s="22">
        <v>319108</v>
      </c>
    </row>
    <row r="66" spans="1:7" ht="14.25" thickBot="1">
      <c r="A66" s="5" t="s">
        <v>120</v>
      </c>
      <c r="B66" s="23">
        <v>429166</v>
      </c>
      <c r="C66" s="23">
        <v>420837</v>
      </c>
      <c r="D66" s="23">
        <v>450891</v>
      </c>
      <c r="E66" s="23">
        <v>474272</v>
      </c>
      <c r="F66" s="23">
        <v>474308</v>
      </c>
      <c r="G66" s="23">
        <v>537804</v>
      </c>
    </row>
    <row r="67" spans="1:7" ht="14.25" thickTop="1">
      <c r="A67" s="2" t="s">
        <v>121</v>
      </c>
      <c r="B67" s="22">
        <v>618</v>
      </c>
      <c r="C67" s="22">
        <v>608</v>
      </c>
      <c r="D67" s="22">
        <v>607</v>
      </c>
      <c r="E67" s="22">
        <v>845</v>
      </c>
      <c r="F67" s="22">
        <v>728</v>
      </c>
      <c r="G67" s="22">
        <v>971</v>
      </c>
    </row>
    <row r="68" spans="1:7" ht="13.5">
      <c r="A68" s="2" t="s">
        <v>122</v>
      </c>
      <c r="B68" s="22">
        <v>62980</v>
      </c>
      <c r="C68" s="22">
        <v>64942</v>
      </c>
      <c r="D68" s="22">
        <v>59972</v>
      </c>
      <c r="E68" s="22">
        <v>54839</v>
      </c>
      <c r="F68" s="22">
        <v>48466</v>
      </c>
      <c r="G68" s="22">
        <v>78848</v>
      </c>
    </row>
    <row r="69" spans="1:7" ht="13.5">
      <c r="A69" s="2" t="s">
        <v>123</v>
      </c>
      <c r="B69" s="22">
        <v>40340</v>
      </c>
      <c r="C69" s="22">
        <v>57781</v>
      </c>
      <c r="D69" s="22">
        <v>39057</v>
      </c>
      <c r="E69" s="22">
        <v>43017</v>
      </c>
      <c r="F69" s="22">
        <v>49273</v>
      </c>
      <c r="G69" s="22">
        <v>55955</v>
      </c>
    </row>
    <row r="70" spans="1:7" ht="13.5">
      <c r="A70" s="2" t="s">
        <v>124</v>
      </c>
      <c r="B70" s="22">
        <v>2000</v>
      </c>
      <c r="C70" s="22">
        <v>15000</v>
      </c>
      <c r="D70" s="22">
        <v>22000</v>
      </c>
      <c r="E70" s="22">
        <v>30000</v>
      </c>
      <c r="F70" s="22"/>
      <c r="G70" s="22">
        <v>5000</v>
      </c>
    </row>
    <row r="71" spans="1:7" ht="13.5">
      <c r="A71" s="2" t="s">
        <v>125</v>
      </c>
      <c r="B71" s="22">
        <v>459</v>
      </c>
      <c r="C71" s="22">
        <v>461</v>
      </c>
      <c r="D71" s="22">
        <v>452</v>
      </c>
      <c r="E71" s="22">
        <v>16</v>
      </c>
      <c r="F71" s="22">
        <v>29</v>
      </c>
      <c r="G71" s="22"/>
    </row>
    <row r="72" spans="1:7" ht="13.5">
      <c r="A72" s="2" t="s">
        <v>126</v>
      </c>
      <c r="B72" s="22">
        <v>6835</v>
      </c>
      <c r="C72" s="22">
        <v>4157</v>
      </c>
      <c r="D72" s="22">
        <v>7637</v>
      </c>
      <c r="E72" s="22">
        <v>4239</v>
      </c>
      <c r="F72" s="22">
        <v>8236</v>
      </c>
      <c r="G72" s="22">
        <v>4837</v>
      </c>
    </row>
    <row r="73" spans="1:7" ht="13.5">
      <c r="A73" s="2" t="s">
        <v>127</v>
      </c>
      <c r="B73" s="22">
        <v>13553</v>
      </c>
      <c r="C73" s="22">
        <v>16734</v>
      </c>
      <c r="D73" s="22">
        <v>13661</v>
      </c>
      <c r="E73" s="22">
        <v>13310</v>
      </c>
      <c r="F73" s="22">
        <v>14357</v>
      </c>
      <c r="G73" s="22">
        <v>16761</v>
      </c>
    </row>
    <row r="74" spans="1:7" ht="13.5">
      <c r="A74" s="2" t="s">
        <v>128</v>
      </c>
      <c r="B74" s="22"/>
      <c r="C74" s="22">
        <v>290</v>
      </c>
      <c r="D74" s="22"/>
      <c r="E74" s="22"/>
      <c r="F74" s="22"/>
      <c r="G74" s="22"/>
    </row>
    <row r="75" spans="1:7" ht="13.5">
      <c r="A75" s="2" t="s">
        <v>129</v>
      </c>
      <c r="B75" s="22">
        <v>105</v>
      </c>
      <c r="C75" s="22">
        <v>410</v>
      </c>
      <c r="D75" s="22">
        <v>417</v>
      </c>
      <c r="E75" s="22">
        <v>729</v>
      </c>
      <c r="F75" s="22">
        <v>1631</v>
      </c>
      <c r="G75" s="22">
        <v>679</v>
      </c>
    </row>
    <row r="76" spans="1:7" ht="13.5">
      <c r="A76" s="2" t="s">
        <v>130</v>
      </c>
      <c r="B76" s="22">
        <v>343</v>
      </c>
      <c r="C76" s="22">
        <v>723</v>
      </c>
      <c r="D76" s="22">
        <v>629</v>
      </c>
      <c r="E76" s="22">
        <v>633</v>
      </c>
      <c r="F76" s="22">
        <v>1557</v>
      </c>
      <c r="G76" s="22">
        <v>2570</v>
      </c>
    </row>
    <row r="77" spans="1:7" ht="13.5">
      <c r="A77" s="2" t="s">
        <v>131</v>
      </c>
      <c r="B77" s="22">
        <v>669</v>
      </c>
      <c r="C77" s="22">
        <v>919</v>
      </c>
      <c r="D77" s="22">
        <v>1472</v>
      </c>
      <c r="E77" s="22">
        <v>2743</v>
      </c>
      <c r="F77" s="22"/>
      <c r="G77" s="22"/>
    </row>
    <row r="78" spans="1:7" ht="13.5">
      <c r="A78" s="2" t="s">
        <v>132</v>
      </c>
      <c r="B78" s="22">
        <v>42</v>
      </c>
      <c r="C78" s="22">
        <v>36</v>
      </c>
      <c r="D78" s="22">
        <v>55</v>
      </c>
      <c r="E78" s="22">
        <v>22</v>
      </c>
      <c r="F78" s="22">
        <v>120</v>
      </c>
      <c r="G78" s="22">
        <v>70</v>
      </c>
    </row>
    <row r="79" spans="1:7" ht="13.5">
      <c r="A79" s="2"/>
      <c r="B79" s="22">
        <v>55</v>
      </c>
      <c r="C79" s="22">
        <v>157</v>
      </c>
      <c r="D79" s="22">
        <v>1010</v>
      </c>
      <c r="E79" s="22"/>
      <c r="F79" s="22"/>
      <c r="G79" s="22"/>
    </row>
    <row r="80" spans="1:7" ht="13.5">
      <c r="A80" s="2" t="s">
        <v>87</v>
      </c>
      <c r="B80" s="22">
        <v>397</v>
      </c>
      <c r="C80" s="22">
        <v>206</v>
      </c>
      <c r="D80" s="22">
        <v>594</v>
      </c>
      <c r="E80" s="22">
        <v>1098</v>
      </c>
      <c r="F80" s="22">
        <v>4850</v>
      </c>
      <c r="G80" s="22">
        <v>867</v>
      </c>
    </row>
    <row r="81" spans="1:7" ht="13.5">
      <c r="A81" s="2" t="s">
        <v>133</v>
      </c>
      <c r="B81" s="22">
        <v>128402</v>
      </c>
      <c r="C81" s="22">
        <v>162432</v>
      </c>
      <c r="D81" s="22">
        <v>147895</v>
      </c>
      <c r="E81" s="22">
        <v>156649</v>
      </c>
      <c r="F81" s="22">
        <v>139246</v>
      </c>
      <c r="G81" s="22">
        <v>187659</v>
      </c>
    </row>
    <row r="82" spans="1:7" ht="13.5">
      <c r="A82" s="2" t="s">
        <v>134</v>
      </c>
      <c r="B82" s="22">
        <v>30000</v>
      </c>
      <c r="C82" s="22">
        <v>22000</v>
      </c>
      <c r="D82" s="22">
        <v>27000</v>
      </c>
      <c r="E82" s="22">
        <v>39000</v>
      </c>
      <c r="F82" s="22">
        <v>69000</v>
      </c>
      <c r="G82" s="22">
        <v>65000</v>
      </c>
    </row>
    <row r="83" spans="1:7" ht="13.5">
      <c r="A83" s="2" t="s">
        <v>135</v>
      </c>
      <c r="B83" s="22">
        <v>103399</v>
      </c>
      <c r="C83" s="22">
        <v>87870</v>
      </c>
      <c r="D83" s="22">
        <v>105265</v>
      </c>
      <c r="E83" s="22">
        <v>109781</v>
      </c>
      <c r="F83" s="22">
        <v>100256</v>
      </c>
      <c r="G83" s="22">
        <v>91207</v>
      </c>
    </row>
    <row r="84" spans="1:7" ht="13.5">
      <c r="A84" s="2" t="s">
        <v>125</v>
      </c>
      <c r="B84" s="22">
        <v>1004</v>
      </c>
      <c r="C84" s="22">
        <v>1456</v>
      </c>
      <c r="D84" s="22">
        <v>1889</v>
      </c>
      <c r="E84" s="22">
        <v>31</v>
      </c>
      <c r="F84" s="22">
        <v>52</v>
      </c>
      <c r="G84" s="22"/>
    </row>
    <row r="85" spans="1:7" ht="13.5">
      <c r="A85" s="2" t="s">
        <v>136</v>
      </c>
      <c r="B85" s="22">
        <v>22254</v>
      </c>
      <c r="C85" s="22">
        <v>25503</v>
      </c>
      <c r="D85" s="22">
        <v>28904</v>
      </c>
      <c r="E85" s="22">
        <v>31897</v>
      </c>
      <c r="F85" s="22">
        <v>35252</v>
      </c>
      <c r="G85" s="22">
        <v>38526</v>
      </c>
    </row>
    <row r="86" spans="1:7" ht="13.5">
      <c r="A86" s="2" t="s">
        <v>137</v>
      </c>
      <c r="B86" s="22">
        <v>10622</v>
      </c>
      <c r="C86" s="22">
        <v>10717</v>
      </c>
      <c r="D86" s="22">
        <v>11620</v>
      </c>
      <c r="E86" s="22">
        <v>12432</v>
      </c>
      <c r="F86" s="22">
        <v>12516</v>
      </c>
      <c r="G86" s="22">
        <v>2185</v>
      </c>
    </row>
    <row r="87" spans="1:7" ht="13.5">
      <c r="A87" s="2" t="s">
        <v>138</v>
      </c>
      <c r="B87" s="22">
        <v>1889</v>
      </c>
      <c r="C87" s="22"/>
      <c r="D87" s="22"/>
      <c r="E87" s="22"/>
      <c r="F87" s="22"/>
      <c r="G87" s="22">
        <v>2184</v>
      </c>
    </row>
    <row r="88" spans="1:7" ht="13.5">
      <c r="A88" s="2" t="s">
        <v>139</v>
      </c>
      <c r="B88" s="22">
        <v>414</v>
      </c>
      <c r="C88" s="22">
        <v>414</v>
      </c>
      <c r="D88" s="22">
        <v>413</v>
      </c>
      <c r="E88" s="22"/>
      <c r="F88" s="22"/>
      <c r="G88" s="22"/>
    </row>
    <row r="89" spans="1:7" ht="13.5">
      <c r="A89" s="2" t="s">
        <v>87</v>
      </c>
      <c r="B89" s="22">
        <v>1600</v>
      </c>
      <c r="C89" s="22">
        <v>1704</v>
      </c>
      <c r="D89" s="22">
        <v>3294</v>
      </c>
      <c r="E89" s="22">
        <v>3467</v>
      </c>
      <c r="F89" s="22">
        <v>4613</v>
      </c>
      <c r="G89" s="22">
        <v>5061</v>
      </c>
    </row>
    <row r="90" spans="1:7" ht="13.5">
      <c r="A90" s="2" t="s">
        <v>140</v>
      </c>
      <c r="B90" s="22">
        <v>171185</v>
      </c>
      <c r="C90" s="22">
        <v>149666</v>
      </c>
      <c r="D90" s="22">
        <v>178388</v>
      </c>
      <c r="E90" s="22">
        <v>196610</v>
      </c>
      <c r="F90" s="22">
        <v>221690</v>
      </c>
      <c r="G90" s="22">
        <v>204166</v>
      </c>
    </row>
    <row r="91" spans="1:7" ht="14.25" thickBot="1">
      <c r="A91" s="5" t="s">
        <v>141</v>
      </c>
      <c r="B91" s="23">
        <v>299588</v>
      </c>
      <c r="C91" s="23">
        <v>312098</v>
      </c>
      <c r="D91" s="23">
        <v>326284</v>
      </c>
      <c r="E91" s="23">
        <v>353260</v>
      </c>
      <c r="F91" s="23">
        <v>360936</v>
      </c>
      <c r="G91" s="23">
        <v>391825</v>
      </c>
    </row>
    <row r="92" spans="1:7" ht="14.25" thickTop="1">
      <c r="A92" s="2" t="s">
        <v>142</v>
      </c>
      <c r="B92" s="22">
        <v>69395</v>
      </c>
      <c r="C92" s="22">
        <v>69395</v>
      </c>
      <c r="D92" s="22">
        <v>69395</v>
      </c>
      <c r="E92" s="22">
        <v>69395</v>
      </c>
      <c r="F92" s="22">
        <v>69375</v>
      </c>
      <c r="G92" s="22">
        <v>69373</v>
      </c>
    </row>
    <row r="93" spans="1:7" ht="13.5">
      <c r="A93" s="3" t="s">
        <v>143</v>
      </c>
      <c r="B93" s="22"/>
      <c r="C93" s="22">
        <v>21467</v>
      </c>
      <c r="D93" s="22">
        <v>21467</v>
      </c>
      <c r="E93" s="22">
        <v>21467</v>
      </c>
      <c r="F93" s="22">
        <v>21448</v>
      </c>
      <c r="G93" s="22">
        <v>21446</v>
      </c>
    </row>
    <row r="94" spans="1:7" ht="13.5">
      <c r="A94" s="3" t="s">
        <v>144</v>
      </c>
      <c r="B94" s="22">
        <v>21467</v>
      </c>
      <c r="C94" s="22"/>
      <c r="D94" s="22"/>
      <c r="E94" s="22"/>
      <c r="F94" s="22"/>
      <c r="G94" s="22">
        <v>0</v>
      </c>
    </row>
    <row r="95" spans="1:7" ht="13.5">
      <c r="A95" s="3" t="s">
        <v>145</v>
      </c>
      <c r="B95" s="22">
        <v>21467</v>
      </c>
      <c r="C95" s="22">
        <v>21467</v>
      </c>
      <c r="D95" s="22">
        <v>21467</v>
      </c>
      <c r="E95" s="22">
        <v>21467</v>
      </c>
      <c r="F95" s="22">
        <v>21448</v>
      </c>
      <c r="G95" s="22">
        <v>21447</v>
      </c>
    </row>
    <row r="96" spans="1:7" ht="13.5">
      <c r="A96" s="3" t="s">
        <v>146</v>
      </c>
      <c r="B96" s="22">
        <v>22021</v>
      </c>
      <c r="C96" s="22">
        <v>7081</v>
      </c>
      <c r="D96" s="22">
        <v>18785</v>
      </c>
      <c r="E96" s="22">
        <v>11617</v>
      </c>
      <c r="F96" s="22">
        <v>12031</v>
      </c>
      <c r="G96" s="22">
        <v>30934</v>
      </c>
    </row>
    <row r="97" spans="1:7" ht="13.5">
      <c r="A97" s="3" t="s">
        <v>147</v>
      </c>
      <c r="B97" s="22">
        <v>22021</v>
      </c>
      <c r="C97" s="22">
        <v>7081</v>
      </c>
      <c r="D97" s="22">
        <v>20391</v>
      </c>
      <c r="E97" s="22">
        <v>14041</v>
      </c>
      <c r="F97" s="22">
        <v>15342</v>
      </c>
      <c r="G97" s="22">
        <v>35398</v>
      </c>
    </row>
    <row r="98" spans="1:7" ht="13.5">
      <c r="A98" s="2" t="s">
        <v>148</v>
      </c>
      <c r="B98" s="22">
        <v>-240</v>
      </c>
      <c r="C98" s="22">
        <v>-240</v>
      </c>
      <c r="D98" s="22">
        <v>-239</v>
      </c>
      <c r="E98" s="22">
        <v>-236</v>
      </c>
      <c r="F98" s="22">
        <v>-2281</v>
      </c>
      <c r="G98" s="22">
        <v>-5147</v>
      </c>
    </row>
    <row r="99" spans="1:7" ht="13.5">
      <c r="A99" s="2" t="s">
        <v>149</v>
      </c>
      <c r="B99" s="22">
        <v>112643</v>
      </c>
      <c r="C99" s="22">
        <v>97703</v>
      </c>
      <c r="D99" s="22">
        <v>111015</v>
      </c>
      <c r="E99" s="22">
        <v>104668</v>
      </c>
      <c r="F99" s="22">
        <v>103885</v>
      </c>
      <c r="G99" s="22">
        <v>121070</v>
      </c>
    </row>
    <row r="100" spans="1:7" ht="13.5">
      <c r="A100" s="2" t="s">
        <v>150</v>
      </c>
      <c r="B100" s="22">
        <v>17040</v>
      </c>
      <c r="C100" s="22">
        <v>10806</v>
      </c>
      <c r="D100" s="22">
        <v>13451</v>
      </c>
      <c r="E100" s="22">
        <v>15871</v>
      </c>
      <c r="F100" s="22">
        <v>12216</v>
      </c>
      <c r="G100" s="22">
        <v>23986</v>
      </c>
    </row>
    <row r="101" spans="1:7" ht="13.5">
      <c r="A101" s="2" t="s">
        <v>151</v>
      </c>
      <c r="B101" s="22">
        <v>-105</v>
      </c>
      <c r="C101" s="22">
        <v>229</v>
      </c>
      <c r="D101" s="22">
        <v>139</v>
      </c>
      <c r="E101" s="22">
        <v>472</v>
      </c>
      <c r="F101" s="22">
        <v>-2730</v>
      </c>
      <c r="G101" s="22">
        <v>921</v>
      </c>
    </row>
    <row r="102" spans="1:7" ht="13.5">
      <c r="A102" s="2" t="s">
        <v>152</v>
      </c>
      <c r="B102" s="22">
        <v>16934</v>
      </c>
      <c r="C102" s="22">
        <v>11035</v>
      </c>
      <c r="D102" s="22">
        <v>13591</v>
      </c>
      <c r="E102" s="22">
        <v>16343</v>
      </c>
      <c r="F102" s="22">
        <v>9486</v>
      </c>
      <c r="G102" s="22">
        <v>24908</v>
      </c>
    </row>
    <row r="103" spans="1:7" ht="13.5">
      <c r="A103" s="6" t="s">
        <v>153</v>
      </c>
      <c r="B103" s="22">
        <v>129577</v>
      </c>
      <c r="C103" s="22">
        <v>108739</v>
      </c>
      <c r="D103" s="22">
        <v>124606</v>
      </c>
      <c r="E103" s="22">
        <v>121011</v>
      </c>
      <c r="F103" s="22">
        <v>113371</v>
      </c>
      <c r="G103" s="22">
        <v>145978</v>
      </c>
    </row>
    <row r="104" spans="1:7" ht="14.25" thickBot="1">
      <c r="A104" s="7" t="s">
        <v>154</v>
      </c>
      <c r="B104" s="22">
        <v>429166</v>
      </c>
      <c r="C104" s="22">
        <v>420837</v>
      </c>
      <c r="D104" s="22">
        <v>450891</v>
      </c>
      <c r="E104" s="22">
        <v>474272</v>
      </c>
      <c r="F104" s="22">
        <v>474308</v>
      </c>
      <c r="G104" s="22">
        <v>537804</v>
      </c>
    </row>
    <row r="105" spans="1:7" ht="14.25" thickTop="1">
      <c r="A105" s="8"/>
      <c r="B105" s="24"/>
      <c r="C105" s="24"/>
      <c r="D105" s="24"/>
      <c r="E105" s="24"/>
      <c r="F105" s="24"/>
      <c r="G105" s="24"/>
    </row>
    <row r="107" ht="13.5">
      <c r="A107" s="20" t="s">
        <v>159</v>
      </c>
    </row>
    <row r="108" ht="13.5">
      <c r="A108" s="20" t="s">
        <v>160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2014-02-13T04:19:02Z</dcterms:created>
  <dcterms:modified xsi:type="dcterms:W3CDTF">2014-02-13T04:19:20Z</dcterms:modified>
  <cp:category/>
  <cp:version/>
  <cp:contentType/>
  <cp:contentStatus/>
</cp:coreProperties>
</file>