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<sst xmlns="http://schemas.openxmlformats.org/spreadsheetml/2006/main" count="759" uniqueCount="304">
  <si>
    <t>短期借入金の純増減額（△は減少）</t>
  </si>
  <si>
    <t>長期借入れによる収入</t>
  </si>
  <si>
    <t>長期借入金の返済による支出</t>
  </si>
  <si>
    <t>配当金の支払額</t>
  </si>
  <si>
    <t>社債の発行による収入</t>
  </si>
  <si>
    <t>社債の償還による支出</t>
  </si>
  <si>
    <t>自己株式の取得による支出</t>
  </si>
  <si>
    <t>その他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</si>
  <si>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</si>
  <si>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</si>
  <si>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</si>
  <si>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</si>
  <si>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連結子会社の会計期間変更による現金及び現金同等物の減少額</t>
  </si>
  <si>
    <t>新規連結に伴う現金及び現金同等物の増加額</t>
  </si>
  <si>
    <t>連結・キャッシュフロー計算書</t>
  </si>
  <si>
    <t>持分法による投資利益</t>
  </si>
  <si>
    <t>為替差益</t>
  </si>
  <si>
    <t>持分法による投資損失</t>
  </si>
  <si>
    <t>段階取得に係る差益</t>
  </si>
  <si>
    <t>その他</t>
  </si>
  <si>
    <t>課徴金引当金繰入額</t>
  </si>
  <si>
    <t>少数株主損益調整前四半期純利益</t>
  </si>
  <si>
    <t>賃貸事業等売上高</t>
  </si>
  <si>
    <t>連結・損益計算書</t>
  </si>
  <si>
    <t>2012/10/29</t>
  </si>
  <si>
    <t>2012/09/30</t>
  </si>
  <si>
    <t>2012/07/30</t>
  </si>
  <si>
    <t>2012/06/30</t>
  </si>
  <si>
    <t>2012/02/06</t>
  </si>
  <si>
    <t>2011/12/31</t>
  </si>
  <si>
    <t>2011/10/31</t>
  </si>
  <si>
    <t>2011/09/30</t>
  </si>
  <si>
    <t>2011/08/01</t>
  </si>
  <si>
    <t>2011/06/30</t>
  </si>
  <si>
    <t>2011/02/07</t>
  </si>
  <si>
    <t>2010/12/31</t>
  </si>
  <si>
    <t>2010/11/01</t>
  </si>
  <si>
    <t>2010/09/30</t>
  </si>
  <si>
    <t>2010/08/02</t>
  </si>
  <si>
    <t>2010/06/30</t>
  </si>
  <si>
    <t>2010/02/12</t>
  </si>
  <si>
    <t>2009/12/31</t>
  </si>
  <si>
    <t>2009/11/09</t>
  </si>
  <si>
    <t>2009/09/30</t>
  </si>
  <si>
    <t>2009/08/07</t>
  </si>
  <si>
    <t>2009/06/30</t>
  </si>
  <si>
    <t>2009/02/13</t>
  </si>
  <si>
    <t>2008/12/31</t>
  </si>
  <si>
    <t>2008/11/10</t>
  </si>
  <si>
    <t>2008/09/30</t>
  </si>
  <si>
    <t>2008/08/11</t>
  </si>
  <si>
    <t>2008/06/30</t>
  </si>
  <si>
    <t>受取手形及び営業未収入金</t>
  </si>
  <si>
    <t>たな卸資産</t>
  </si>
  <si>
    <t>建物及び構築物（純額）</t>
  </si>
  <si>
    <t>建物及び構築物</t>
  </si>
  <si>
    <t>機械装置及び運搬具</t>
  </si>
  <si>
    <t>機械装置及び運搬具（純額）</t>
  </si>
  <si>
    <t>前払年金費用</t>
  </si>
  <si>
    <t>支払手形及び買掛金</t>
  </si>
  <si>
    <t>未払役員賞与</t>
  </si>
  <si>
    <t>その他の引当金</t>
  </si>
  <si>
    <t>退職給付引当金</t>
  </si>
  <si>
    <t>役員退職慰労引当金</t>
  </si>
  <si>
    <t>負債</t>
  </si>
  <si>
    <t>資本剰余金</t>
  </si>
  <si>
    <t>株主資本</t>
  </si>
  <si>
    <t>為替換算調整勘定</t>
  </si>
  <si>
    <t>少数株主持分</t>
  </si>
  <si>
    <t>連結・貸借対照表</t>
  </si>
  <si>
    <t>累積四半期</t>
  </si>
  <si>
    <t>2013/04/01</t>
  </si>
  <si>
    <t>引当金の増減額（△は減少）</t>
  </si>
  <si>
    <t>受取保険金</t>
  </si>
  <si>
    <t>受取利息及び受取配当金</t>
  </si>
  <si>
    <t>持分法による投資損益（△は益）</t>
  </si>
  <si>
    <t>投資有価証券評価損益（△は益）</t>
  </si>
  <si>
    <t>有形及び無形固定資産除却損</t>
  </si>
  <si>
    <t>有形固定資産売却損益（△は益）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</si>
  <si>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</si>
  <si>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</si>
  <si>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</si>
  <si>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</si>
  <si>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</si>
  <si>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</si>
  <si>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保険金の受取額</t>
  </si>
  <si>
    <t>課徴金の支払額</t>
  </si>
  <si>
    <t>損害賠償金の支払額</t>
  </si>
  <si>
    <t>独占禁止法関連損失引当金の支払額</t>
  </si>
  <si>
    <t>法人税等の支払額</t>
  </si>
  <si>
    <t>法人税等の支払額又は還付額（△は支払）</t>
  </si>
  <si>
    <t>営業活動によるキャッシュ・フロー</t>
  </si>
  <si>
    <t>定期預金の純増減額（△は増加）</t>
  </si>
  <si>
    <t>有形及び無形固定資産の取得による支出</t>
  </si>
  <si>
    <t>有形及び無形固定資産の売却による収入</t>
  </si>
  <si>
    <t>投資有価証券の取得による支出</t>
  </si>
  <si>
    <t>投資有価証券の売却による収入</t>
  </si>
  <si>
    <t>貸付けによる支出</t>
  </si>
  <si>
    <t>貸付金の回収による収入</t>
  </si>
  <si>
    <t>連結の範囲の変更を伴う子会社株式の取得による収入</t>
  </si>
  <si>
    <t>子会社株式の取得による支出</t>
  </si>
  <si>
    <t>連結の範囲の変更を伴う子会社株式の売却による収入</t>
  </si>
  <si>
    <t>営業譲受による支出</t>
  </si>
  <si>
    <t>関係会社出資金の払込による支出</t>
  </si>
  <si>
    <t>投資活動によるキャッシュ・フロー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</si>
  <si>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</si>
  <si>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</si>
  <si>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</si>
  <si>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</si>
  <si>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</si>
  <si>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</si>
  <si>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</si>
  <si>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</si>
  <si>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</si>
  <si>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</si>
  <si>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</si>
  <si>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</si>
  <si>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</si>
  <si>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</si>
  <si>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</si>
  <si>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2009/06/26</t>
  </si>
  <si>
    <t>2009/03/31</t>
  </si>
  <si>
    <t>2008/03/31</t>
  </si>
  <si>
    <t>現金及び預金</t>
  </si>
  <si>
    <t>百万円</t>
  </si>
  <si>
    <t>受取手形</t>
  </si>
  <si>
    <t>売掛金</t>
  </si>
  <si>
    <t>有価証券</t>
  </si>
  <si>
    <t>有価証券</t>
  </si>
  <si>
    <t>製品</t>
  </si>
  <si>
    <t>商品及び製品</t>
  </si>
  <si>
    <t>仕掛品</t>
  </si>
  <si>
    <t>原材料</t>
  </si>
  <si>
    <t>貯蔵品</t>
  </si>
  <si>
    <t>原材料及び貯蔵品</t>
  </si>
  <si>
    <t>前払金</t>
  </si>
  <si>
    <t>前払費用</t>
  </si>
  <si>
    <t>繰延税金資産</t>
  </si>
  <si>
    <t>未収入金</t>
  </si>
  <si>
    <t>短期貸付金</t>
  </si>
  <si>
    <t>その他</t>
  </si>
  <si>
    <t>貸倒引当金</t>
  </si>
  <si>
    <t>流動資産</t>
  </si>
  <si>
    <t>建物</t>
  </si>
  <si>
    <t>減価償却累計額</t>
  </si>
  <si>
    <t>減損損失累計額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</si>
  <si>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</si>
  <si>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</si>
  <si>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</si>
  <si>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</si>
  <si>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</si>
  <si>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</si>
  <si>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</si>
  <si>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</si>
  <si>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</si>
  <si>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</si>
  <si>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</si>
  <si>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</si>
  <si>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その他（純額）</t>
  </si>
  <si>
    <t>有形固定資産</t>
  </si>
  <si>
    <t>有形固定資産</t>
  </si>
  <si>
    <t>特許実施権</t>
  </si>
  <si>
    <t>のれん</t>
  </si>
  <si>
    <t>商標権</t>
  </si>
  <si>
    <t>ソフトウエア</t>
  </si>
  <si>
    <t>施設利用権</t>
  </si>
  <si>
    <t>その他</t>
  </si>
  <si>
    <t>無形固定資産</t>
  </si>
  <si>
    <t>投資有価証券</t>
  </si>
  <si>
    <t>関係会社株式</t>
  </si>
  <si>
    <t>関係会社出資金</t>
  </si>
  <si>
    <t>従業員に対する長期貸付金</t>
  </si>
  <si>
    <t>関係会社長期貸付金</t>
  </si>
  <si>
    <t>長期前払費用</t>
  </si>
  <si>
    <t>前払年金費用</t>
  </si>
  <si>
    <t>投資損失引当金</t>
  </si>
  <si>
    <t>投資その他の資産</t>
  </si>
  <si>
    <t>固定資産</t>
  </si>
  <si>
    <t>資産</t>
  </si>
  <si>
    <t>支払手形</t>
  </si>
  <si>
    <t>買掛金</t>
  </si>
  <si>
    <t>短期借入金</t>
  </si>
  <si>
    <t>コマーシャル・ペーパー</t>
  </si>
  <si>
    <t>1年内償還予定の社債</t>
  </si>
  <si>
    <t>リース債務</t>
  </si>
  <si>
    <t>未払金</t>
  </si>
  <si>
    <t>未払法人税等</t>
  </si>
  <si>
    <t>未払費用</t>
  </si>
  <si>
    <t>繰延税金負債</t>
  </si>
  <si>
    <t>前受金</t>
  </si>
  <si>
    <t>預り金</t>
  </si>
  <si>
    <t>修繕引当金</t>
  </si>
  <si>
    <t>預り原料</t>
  </si>
  <si>
    <t>建設関係未払金</t>
  </si>
  <si>
    <t>独占禁止法関連損失引当金</t>
  </si>
  <si>
    <t>課徴金引当金</t>
  </si>
  <si>
    <t>課徴金引当金</t>
  </si>
  <si>
    <t>流動負債</t>
  </si>
  <si>
    <t>社債</t>
  </si>
  <si>
    <t>長期借入金</t>
  </si>
  <si>
    <t>リース債務</t>
  </si>
  <si>
    <t>繰延税金負債</t>
  </si>
  <si>
    <t>債務保証損失引当金</t>
  </si>
  <si>
    <t>固定負債</t>
  </si>
  <si>
    <t>負債</t>
  </si>
  <si>
    <t>資本金</t>
  </si>
  <si>
    <t>資本準備金</t>
  </si>
  <si>
    <t>資本剰余金</t>
  </si>
  <si>
    <t>利益準備金</t>
  </si>
  <si>
    <t>固定資産圧縮積立金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</si>
  <si>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</si>
  <si>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</si>
  <si>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</si>
  <si>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</si>
  <si>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</si>
  <si>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</si>
  <si>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</si>
  <si>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</si>
  <si>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</si>
  <si>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</si>
  <si>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</si>
  <si>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</si>
  <si>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</si>
  <si>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</si>
  <si>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株式会社フジクラ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</si>
  <si>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</si>
  <si>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</si>
  <si>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</si>
  <si>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</si>
  <si>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</si>
  <si>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</si>
  <si>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</si>
  <si>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</si>
  <si>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</si>
  <si>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</si>
  <si>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製品期首たな卸高</t>
  </si>
  <si>
    <t>売上原価</t>
  </si>
  <si>
    <t>当期製品製造原価</t>
  </si>
  <si>
    <t>当期製品仕入高</t>
  </si>
  <si>
    <t>合計</t>
  </si>
  <si>
    <t>他勘定振替高</t>
  </si>
  <si>
    <t>製品期末たな卸高</t>
  </si>
  <si>
    <t>製品売上原価</t>
  </si>
  <si>
    <t>売上総利益</t>
  </si>
  <si>
    <t>販売費</t>
  </si>
  <si>
    <t>一般管理費</t>
  </si>
  <si>
    <t>減価償却費</t>
  </si>
  <si>
    <t>のれん償却額</t>
  </si>
  <si>
    <t>販売費・一般管理費</t>
  </si>
  <si>
    <t>販売費・一般管理費</t>
  </si>
  <si>
    <t>営業利益</t>
  </si>
  <si>
    <t>受取利息</t>
  </si>
  <si>
    <t>受取配当金</t>
  </si>
  <si>
    <t>投資損失引当金戻入益</t>
  </si>
  <si>
    <t>営業外収益</t>
  </si>
  <si>
    <t>支払利息</t>
  </si>
  <si>
    <t>社債利息</t>
  </si>
  <si>
    <t>貸倒引当金繰入額</t>
  </si>
  <si>
    <t>固定資産除却損</t>
  </si>
  <si>
    <t>固定資産撤去・移設費</t>
  </si>
  <si>
    <t>製品補修費用</t>
  </si>
  <si>
    <t>その他</t>
  </si>
  <si>
    <t>営業外費用</t>
  </si>
  <si>
    <t>経常利益</t>
  </si>
  <si>
    <t>固定資産売却益</t>
  </si>
  <si>
    <t>貸倒引当金戻入額</t>
  </si>
  <si>
    <t>貸倒引当金戻入益</t>
  </si>
  <si>
    <t>投資損失引当金戻入益</t>
  </si>
  <si>
    <t>退職給付信託設定益</t>
  </si>
  <si>
    <t>債務保証損失引当金戻入益</t>
  </si>
  <si>
    <t>関係会社株式売却益</t>
  </si>
  <si>
    <t>投資有価証券売却益</t>
  </si>
  <si>
    <t>特別利益</t>
  </si>
  <si>
    <t>特別利益</t>
  </si>
  <si>
    <t>事業構造改善費用</t>
  </si>
  <si>
    <t>損害賠償金</t>
  </si>
  <si>
    <t>投資有価証券評価損</t>
  </si>
  <si>
    <t>投資損失引当金繰入額</t>
  </si>
  <si>
    <t>独占禁止法関連損失引当金繰入額</t>
  </si>
  <si>
    <t>課徴金引当金繰入額</t>
  </si>
  <si>
    <t>災害による損失</t>
  </si>
  <si>
    <t>関係会社株式評価損</t>
  </si>
  <si>
    <t>関係会社出資金評価損</t>
  </si>
  <si>
    <t>減損損失</t>
  </si>
  <si>
    <t>減損損失</t>
  </si>
  <si>
    <t>債務保証損失引当金繰入額</t>
  </si>
  <si>
    <t>固定資産撤去整備費</t>
  </si>
  <si>
    <t>特別損失</t>
  </si>
  <si>
    <t>税引前四半期純利益</t>
  </si>
  <si>
    <t>法人税、住民税及び事業税</t>
  </si>
  <si>
    <t>過年度法人税等</t>
  </si>
  <si>
    <t>法人税等調整額</t>
  </si>
  <si>
    <t>法人税等合計</t>
  </si>
  <si>
    <t>四半期純利益</t>
  </si>
  <si>
    <t>個別・損益計算書</t>
  </si>
  <si>
    <t>2014/02/03</t>
  </si>
  <si>
    <t>四半期</t>
  </si>
  <si>
    <t>2013/12/31</t>
  </si>
  <si>
    <t>2013/11/01</t>
  </si>
  <si>
    <t>2013/09/30</t>
  </si>
  <si>
    <t>2013/08/02</t>
  </si>
  <si>
    <t>2013/06/30</t>
  </si>
  <si>
    <t>2013/02/04</t>
  </si>
  <si>
    <t>2012/12/31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</si>
</sst>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222</v>
      </c>
      <c r="B2" s="14">
        <v>5803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223</v>
      </c>
      <c r="B3" s="1" t="s">
        <v>224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105</v>
      </c>
      <c r="B4" s="15" t="str">
        <f>HYPERLINK("http://www.kabupro.jp/mark/20140203/S10010YM.htm","四半期報告書")</f>
        <v>四半期報告書</v>
      </c>
      <c r="C4" s="15" t="str">
        <f>HYPERLINK("http://www.kabupro.jp/mark/20131101/S1000B6F.htm","四半期報告書")</f>
        <v>四半期報告書</v>
      </c>
      <c r="D4" s="15" t="str">
        <f>HYPERLINK("http://www.kabupro.jp/mark/20130802/S000E450.htm","四半期報告書")</f>
        <v>四半期報告書</v>
      </c>
      <c r="E4" s="15" t="str">
        <f>HYPERLINK("http://www.kabupro.jp/mark/20130627/S000DSE6.htm","有価証券報告書")</f>
        <v>有価証券報告書</v>
      </c>
      <c r="F4" s="15" t="str">
        <f>HYPERLINK("http://www.kabupro.jp/mark/20140203/S10010YM.htm","四半期報告書")</f>
        <v>四半期報告書</v>
      </c>
      <c r="G4" s="15" t="str">
        <f>HYPERLINK("http://www.kabupro.jp/mark/20131101/S1000B6F.htm","四半期報告書")</f>
        <v>四半期報告書</v>
      </c>
      <c r="H4" s="15" t="str">
        <f>HYPERLINK("http://www.kabupro.jp/mark/20130802/S000E450.htm","四半期報告書")</f>
        <v>四半期報告書</v>
      </c>
      <c r="I4" s="15" t="str">
        <f>HYPERLINK("http://www.kabupro.jp/mark/20130627/S000DSE6.htm","有価証券報告書")</f>
        <v>有価証券報告書</v>
      </c>
      <c r="J4" s="15" t="str">
        <f>HYPERLINK("http://www.kabupro.jp/mark/20130204/S000CPH0.htm","四半期報告書")</f>
        <v>四半期報告書</v>
      </c>
      <c r="K4" s="15" t="str">
        <f>HYPERLINK("http://www.kabupro.jp/mark/20121029/S000C4A3.htm","四半期報告書")</f>
        <v>四半期報告書</v>
      </c>
      <c r="L4" s="15" t="str">
        <f>HYPERLINK("http://www.kabupro.jp/mark/20120730/S000BJBZ.htm","四半期報告書")</f>
        <v>四半期報告書</v>
      </c>
      <c r="M4" s="15" t="str">
        <f>HYPERLINK("http://www.kabupro.jp/mark/20120628/S000B9LD.htm","有価証券報告書")</f>
        <v>有価証券報告書</v>
      </c>
      <c r="N4" s="15" t="str">
        <f>HYPERLINK("http://www.kabupro.jp/mark/20120206/S000A71Y.htm","四半期報告書")</f>
        <v>四半期報告書</v>
      </c>
      <c r="O4" s="15" t="str">
        <f>HYPERLINK("http://www.kabupro.jp/mark/20111031/S0009KO5.htm","四半期報告書")</f>
        <v>四半期報告書</v>
      </c>
      <c r="P4" s="15" t="str">
        <f>HYPERLINK("http://www.kabupro.jp/mark/20110801/S0008ZSY.htm","四半期報告書")</f>
        <v>四半期報告書</v>
      </c>
      <c r="Q4" s="15" t="str">
        <f>HYPERLINK("http://www.kabupro.jp/mark/20110629/S0008QH0.htm","有価証券報告書")</f>
        <v>有価証券報告書</v>
      </c>
      <c r="R4" s="15" t="str">
        <f>HYPERLINK("http://www.kabupro.jp/mark/20110207/S0007NWE.htm","四半期報告書")</f>
        <v>四半期報告書</v>
      </c>
      <c r="S4" s="15" t="str">
        <f>HYPERLINK("http://www.kabupro.jp/mark/20101101/S00070PB.htm","四半期報告書")</f>
        <v>四半期報告書</v>
      </c>
      <c r="T4" s="15" t="str">
        <f>HYPERLINK("http://www.kabupro.jp/mark/20100802/S0006FT4.htm","四半期報告書")</f>
        <v>四半期報告書</v>
      </c>
      <c r="U4" s="15" t="str">
        <f>HYPERLINK("http://www.kabupro.jp/mark/20090626/S0003J8C.htm","有価証券報告書")</f>
        <v>有価証券報告書</v>
      </c>
      <c r="V4" s="15" t="str">
        <f>HYPERLINK("http://www.kabupro.jp/mark/20100212/S000550U.htm","四半期報告書")</f>
        <v>四半期報告書</v>
      </c>
      <c r="W4" s="15" t="str">
        <f>HYPERLINK("http://www.kabupro.jp/mark/20091109/S0004GWU.htm","四半期報告書")</f>
        <v>四半期報告書</v>
      </c>
      <c r="X4" s="15" t="str">
        <f>HYPERLINK("http://www.kabupro.jp/mark/20090807/S0003U2A.htm","四半期報告書")</f>
        <v>四半期報告書</v>
      </c>
      <c r="Y4" s="15" t="str">
        <f>HYPERLINK("http://www.kabupro.jp/mark/20090626/S0003J8C.htm","有価証券報告書")</f>
        <v>有価証券報告書</v>
      </c>
    </row>
    <row r="5" spans="1:25" ht="14.25" thickBot="1">
      <c r="A5" s="11" t="s">
        <v>106</v>
      </c>
      <c r="B5" s="1" t="s">
        <v>295</v>
      </c>
      <c r="C5" s="1" t="s">
        <v>298</v>
      </c>
      <c r="D5" s="1" t="s">
        <v>300</v>
      </c>
      <c r="E5" s="1" t="s">
        <v>112</v>
      </c>
      <c r="F5" s="1" t="s">
        <v>295</v>
      </c>
      <c r="G5" s="1" t="s">
        <v>298</v>
      </c>
      <c r="H5" s="1" t="s">
        <v>300</v>
      </c>
      <c r="I5" s="1" t="s">
        <v>112</v>
      </c>
      <c r="J5" s="1" t="s">
        <v>302</v>
      </c>
      <c r="K5" s="1" t="s">
        <v>24</v>
      </c>
      <c r="L5" s="1" t="s">
        <v>26</v>
      </c>
      <c r="M5" s="1" t="s">
        <v>116</v>
      </c>
      <c r="N5" s="1" t="s">
        <v>28</v>
      </c>
      <c r="O5" s="1" t="s">
        <v>30</v>
      </c>
      <c r="P5" s="1" t="s">
        <v>32</v>
      </c>
      <c r="Q5" s="1" t="s">
        <v>118</v>
      </c>
      <c r="R5" s="1" t="s">
        <v>34</v>
      </c>
      <c r="S5" s="1" t="s">
        <v>36</v>
      </c>
      <c r="T5" s="1" t="s">
        <v>38</v>
      </c>
      <c r="U5" s="1" t="s">
        <v>120</v>
      </c>
      <c r="V5" s="1" t="s">
        <v>40</v>
      </c>
      <c r="W5" s="1" t="s">
        <v>42</v>
      </c>
      <c r="X5" s="1" t="s">
        <v>44</v>
      </c>
      <c r="Y5" s="1" t="s">
        <v>120</v>
      </c>
    </row>
    <row r="6" spans="1:25" ht="15" thickBot="1" thickTop="1">
      <c r="A6" s="10" t="s">
        <v>107</v>
      </c>
      <c r="B6" s="18" t="s">
        <v>23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108</v>
      </c>
      <c r="B7" s="14" t="s">
        <v>70</v>
      </c>
      <c r="C7" s="14" t="s">
        <v>70</v>
      </c>
      <c r="D7" s="14" t="s">
        <v>70</v>
      </c>
      <c r="E7" s="16" t="s">
        <v>113</v>
      </c>
      <c r="F7" s="14" t="s">
        <v>70</v>
      </c>
      <c r="G7" s="14" t="s">
        <v>70</v>
      </c>
      <c r="H7" s="14" t="s">
        <v>70</v>
      </c>
      <c r="I7" s="16" t="s">
        <v>113</v>
      </c>
      <c r="J7" s="14" t="s">
        <v>70</v>
      </c>
      <c r="K7" s="14" t="s">
        <v>70</v>
      </c>
      <c r="L7" s="14" t="s">
        <v>70</v>
      </c>
      <c r="M7" s="16" t="s">
        <v>113</v>
      </c>
      <c r="N7" s="14" t="s">
        <v>70</v>
      </c>
      <c r="O7" s="14" t="s">
        <v>70</v>
      </c>
      <c r="P7" s="14" t="s">
        <v>70</v>
      </c>
      <c r="Q7" s="16" t="s">
        <v>113</v>
      </c>
      <c r="R7" s="14" t="s">
        <v>70</v>
      </c>
      <c r="S7" s="14" t="s">
        <v>70</v>
      </c>
      <c r="T7" s="14" t="s">
        <v>70</v>
      </c>
      <c r="U7" s="16" t="s">
        <v>113</v>
      </c>
      <c r="V7" s="14" t="s">
        <v>70</v>
      </c>
      <c r="W7" s="14" t="s">
        <v>70</v>
      </c>
      <c r="X7" s="14" t="s">
        <v>70</v>
      </c>
      <c r="Y7" s="16" t="s">
        <v>113</v>
      </c>
    </row>
    <row r="8" spans="1:25" ht="13.5">
      <c r="A8" s="13" t="s">
        <v>109</v>
      </c>
      <c r="B8" s="1" t="s">
        <v>71</v>
      </c>
      <c r="C8" s="1" t="s">
        <v>71</v>
      </c>
      <c r="D8" s="1" t="s">
        <v>71</v>
      </c>
      <c r="E8" s="17" t="s">
        <v>228</v>
      </c>
      <c r="F8" s="1" t="s">
        <v>228</v>
      </c>
      <c r="G8" s="1" t="s">
        <v>228</v>
      </c>
      <c r="H8" s="1" t="s">
        <v>228</v>
      </c>
      <c r="I8" s="17" t="s">
        <v>229</v>
      </c>
      <c r="J8" s="1" t="s">
        <v>229</v>
      </c>
      <c r="K8" s="1" t="s">
        <v>229</v>
      </c>
      <c r="L8" s="1" t="s">
        <v>229</v>
      </c>
      <c r="M8" s="17" t="s">
        <v>230</v>
      </c>
      <c r="N8" s="1" t="s">
        <v>230</v>
      </c>
      <c r="O8" s="1" t="s">
        <v>230</v>
      </c>
      <c r="P8" s="1" t="s">
        <v>230</v>
      </c>
      <c r="Q8" s="17" t="s">
        <v>231</v>
      </c>
      <c r="R8" s="1" t="s">
        <v>231</v>
      </c>
      <c r="S8" s="1" t="s">
        <v>231</v>
      </c>
      <c r="T8" s="1" t="s">
        <v>231</v>
      </c>
      <c r="U8" s="17" t="s">
        <v>232</v>
      </c>
      <c r="V8" s="1" t="s">
        <v>232</v>
      </c>
      <c r="W8" s="1" t="s">
        <v>232</v>
      </c>
      <c r="X8" s="1" t="s">
        <v>232</v>
      </c>
      <c r="Y8" s="17" t="s">
        <v>233</v>
      </c>
    </row>
    <row r="9" spans="1:25" ht="13.5">
      <c r="A9" s="13" t="s">
        <v>110</v>
      </c>
      <c r="B9" s="1" t="s">
        <v>297</v>
      </c>
      <c r="C9" s="1" t="s">
        <v>299</v>
      </c>
      <c r="D9" s="1" t="s">
        <v>301</v>
      </c>
      <c r="E9" s="17" t="s">
        <v>114</v>
      </c>
      <c r="F9" s="1" t="s">
        <v>303</v>
      </c>
      <c r="G9" s="1" t="s">
        <v>25</v>
      </c>
      <c r="H9" s="1" t="s">
        <v>27</v>
      </c>
      <c r="I9" s="17" t="s">
        <v>115</v>
      </c>
      <c r="J9" s="1" t="s">
        <v>29</v>
      </c>
      <c r="K9" s="1" t="s">
        <v>31</v>
      </c>
      <c r="L9" s="1" t="s">
        <v>33</v>
      </c>
      <c r="M9" s="17" t="s">
        <v>117</v>
      </c>
      <c r="N9" s="1" t="s">
        <v>35</v>
      </c>
      <c r="O9" s="1" t="s">
        <v>37</v>
      </c>
      <c r="P9" s="1" t="s">
        <v>39</v>
      </c>
      <c r="Q9" s="17" t="s">
        <v>119</v>
      </c>
      <c r="R9" s="1" t="s">
        <v>41</v>
      </c>
      <c r="S9" s="1" t="s">
        <v>43</v>
      </c>
      <c r="T9" s="1" t="s">
        <v>45</v>
      </c>
      <c r="U9" s="17" t="s">
        <v>121</v>
      </c>
      <c r="V9" s="1" t="s">
        <v>47</v>
      </c>
      <c r="W9" s="1" t="s">
        <v>49</v>
      </c>
      <c r="X9" s="1" t="s">
        <v>51</v>
      </c>
      <c r="Y9" s="17" t="s">
        <v>122</v>
      </c>
    </row>
    <row r="10" spans="1:25" ht="14.25" thickBot="1">
      <c r="A10" s="13" t="s">
        <v>111</v>
      </c>
      <c r="B10" s="1" t="s">
        <v>124</v>
      </c>
      <c r="C10" s="1" t="s">
        <v>124</v>
      </c>
      <c r="D10" s="1" t="s">
        <v>124</v>
      </c>
      <c r="E10" s="17" t="s">
        <v>124</v>
      </c>
      <c r="F10" s="1" t="s">
        <v>124</v>
      </c>
      <c r="G10" s="1" t="s">
        <v>124</v>
      </c>
      <c r="H10" s="1" t="s">
        <v>124</v>
      </c>
      <c r="I10" s="17" t="s">
        <v>124</v>
      </c>
      <c r="J10" s="1" t="s">
        <v>124</v>
      </c>
      <c r="K10" s="1" t="s">
        <v>124</v>
      </c>
      <c r="L10" s="1" t="s">
        <v>124</v>
      </c>
      <c r="M10" s="17" t="s">
        <v>124</v>
      </c>
      <c r="N10" s="1" t="s">
        <v>124</v>
      </c>
      <c r="O10" s="1" t="s">
        <v>124</v>
      </c>
      <c r="P10" s="1" t="s">
        <v>124</v>
      </c>
      <c r="Q10" s="17" t="s">
        <v>124</v>
      </c>
      <c r="R10" s="1" t="s">
        <v>124</v>
      </c>
      <c r="S10" s="1" t="s">
        <v>124</v>
      </c>
      <c r="T10" s="1" t="s">
        <v>124</v>
      </c>
      <c r="U10" s="17" t="s">
        <v>124</v>
      </c>
      <c r="V10" s="1" t="s">
        <v>124</v>
      </c>
      <c r="W10" s="1" t="s">
        <v>124</v>
      </c>
      <c r="X10" s="1" t="s">
        <v>124</v>
      </c>
      <c r="Y10" s="17" t="s">
        <v>124</v>
      </c>
    </row>
    <row r="11" spans="1:25" ht="14.25" thickTop="1">
      <c r="A11" s="26" t="s">
        <v>234</v>
      </c>
      <c r="B11" s="27">
        <v>439683</v>
      </c>
      <c r="C11" s="27">
        <v>282538</v>
      </c>
      <c r="D11" s="27">
        <v>136255</v>
      </c>
      <c r="E11" s="21">
        <v>491118</v>
      </c>
      <c r="F11" s="27">
        <v>363433</v>
      </c>
      <c r="G11" s="27">
        <v>239669</v>
      </c>
      <c r="H11" s="27">
        <v>120679</v>
      </c>
      <c r="I11" s="21">
        <v>509081</v>
      </c>
      <c r="J11" s="27">
        <v>387376</v>
      </c>
      <c r="K11" s="27">
        <v>268286</v>
      </c>
      <c r="L11" s="27">
        <v>132990</v>
      </c>
      <c r="M11" s="21">
        <v>521832</v>
      </c>
      <c r="N11" s="27">
        <v>388279</v>
      </c>
      <c r="O11" s="27">
        <v>254124</v>
      </c>
      <c r="P11" s="27">
        <v>125677</v>
      </c>
      <c r="Q11" s="21">
        <v>503527</v>
      </c>
      <c r="R11" s="27">
        <v>374142</v>
      </c>
      <c r="S11" s="27">
        <v>241502</v>
      </c>
      <c r="T11" s="27">
        <v>112932</v>
      </c>
      <c r="U11" s="21">
        <v>573657</v>
      </c>
      <c r="V11" s="27">
        <v>469462</v>
      </c>
      <c r="W11" s="27">
        <v>329897</v>
      </c>
      <c r="X11" s="27">
        <v>158300</v>
      </c>
      <c r="Y11" s="21">
        <v>659482</v>
      </c>
    </row>
    <row r="12" spans="1:25" ht="13.5">
      <c r="A12" s="7" t="s">
        <v>236</v>
      </c>
      <c r="B12" s="28">
        <v>366737</v>
      </c>
      <c r="C12" s="28">
        <v>236180</v>
      </c>
      <c r="D12" s="28">
        <v>114664</v>
      </c>
      <c r="E12" s="22">
        <v>415082</v>
      </c>
      <c r="F12" s="28">
        <v>306225</v>
      </c>
      <c r="G12" s="28">
        <v>201443</v>
      </c>
      <c r="H12" s="28">
        <v>100438</v>
      </c>
      <c r="I12" s="22">
        <v>428397</v>
      </c>
      <c r="J12" s="28">
        <v>326842</v>
      </c>
      <c r="K12" s="28">
        <v>227077</v>
      </c>
      <c r="L12" s="28">
        <v>112154</v>
      </c>
      <c r="M12" s="22">
        <v>436741</v>
      </c>
      <c r="N12" s="28">
        <v>324565</v>
      </c>
      <c r="O12" s="28">
        <v>212736</v>
      </c>
      <c r="P12" s="28">
        <v>105461</v>
      </c>
      <c r="Q12" s="22">
        <v>417830</v>
      </c>
      <c r="R12" s="28">
        <v>308202</v>
      </c>
      <c r="S12" s="28">
        <v>199055</v>
      </c>
      <c r="T12" s="28">
        <v>94273</v>
      </c>
      <c r="U12" s="22">
        <v>497298</v>
      </c>
      <c r="V12" s="28">
        <v>403535</v>
      </c>
      <c r="W12" s="28">
        <v>278802</v>
      </c>
      <c r="X12" s="28">
        <v>134869</v>
      </c>
      <c r="Y12" s="22">
        <v>560216</v>
      </c>
    </row>
    <row r="13" spans="1:25" ht="13.5">
      <c r="A13" s="7" t="s">
        <v>243</v>
      </c>
      <c r="B13" s="28">
        <v>72946</v>
      </c>
      <c r="C13" s="28">
        <v>46358</v>
      </c>
      <c r="D13" s="28">
        <v>21591</v>
      </c>
      <c r="E13" s="22">
        <v>76036</v>
      </c>
      <c r="F13" s="28">
        <v>57208</v>
      </c>
      <c r="G13" s="28">
        <v>38225</v>
      </c>
      <c r="H13" s="28">
        <v>20240</v>
      </c>
      <c r="I13" s="22">
        <v>80684</v>
      </c>
      <c r="J13" s="28">
        <v>60533</v>
      </c>
      <c r="K13" s="28">
        <v>41208</v>
      </c>
      <c r="L13" s="28">
        <v>20835</v>
      </c>
      <c r="M13" s="22">
        <v>85091</v>
      </c>
      <c r="N13" s="28">
        <v>63713</v>
      </c>
      <c r="O13" s="28">
        <v>41388</v>
      </c>
      <c r="P13" s="28">
        <v>20216</v>
      </c>
      <c r="Q13" s="22">
        <v>85696</v>
      </c>
      <c r="R13" s="28">
        <v>65939</v>
      </c>
      <c r="S13" s="28">
        <v>42446</v>
      </c>
      <c r="T13" s="28">
        <v>18659</v>
      </c>
      <c r="U13" s="22">
        <v>76359</v>
      </c>
      <c r="V13" s="28">
        <v>65926</v>
      </c>
      <c r="W13" s="28">
        <v>51095</v>
      </c>
      <c r="X13" s="28">
        <v>23430</v>
      </c>
      <c r="Y13" s="22">
        <v>99266</v>
      </c>
    </row>
    <row r="14" spans="1:25" ht="13.5">
      <c r="A14" s="7" t="s">
        <v>248</v>
      </c>
      <c r="B14" s="28">
        <v>57066</v>
      </c>
      <c r="C14" s="28">
        <v>37726</v>
      </c>
      <c r="D14" s="28">
        <v>18760</v>
      </c>
      <c r="E14" s="22">
        <v>69536</v>
      </c>
      <c r="F14" s="28">
        <v>51631</v>
      </c>
      <c r="G14" s="28">
        <v>33842</v>
      </c>
      <c r="H14" s="28">
        <v>17014</v>
      </c>
      <c r="I14" s="22">
        <v>67300</v>
      </c>
      <c r="J14" s="28">
        <v>51743</v>
      </c>
      <c r="K14" s="28">
        <v>34876</v>
      </c>
      <c r="L14" s="28">
        <v>17374</v>
      </c>
      <c r="M14" s="22">
        <v>68199</v>
      </c>
      <c r="N14" s="28">
        <v>50796</v>
      </c>
      <c r="O14" s="28">
        <v>33664</v>
      </c>
      <c r="P14" s="28">
        <v>16598</v>
      </c>
      <c r="Q14" s="22">
        <v>67762</v>
      </c>
      <c r="R14" s="28">
        <v>50565</v>
      </c>
      <c r="S14" s="28">
        <v>33290</v>
      </c>
      <c r="T14" s="28">
        <v>16816</v>
      </c>
      <c r="U14" s="22">
        <v>76129</v>
      </c>
      <c r="V14" s="28">
        <v>59526</v>
      </c>
      <c r="W14" s="28">
        <v>39667</v>
      </c>
      <c r="X14" s="28">
        <v>19723</v>
      </c>
      <c r="Y14" s="22">
        <v>78890</v>
      </c>
    </row>
    <row r="15" spans="1:25" ht="14.25" thickBot="1">
      <c r="A15" s="25" t="s">
        <v>250</v>
      </c>
      <c r="B15" s="29">
        <v>15879</v>
      </c>
      <c r="C15" s="29">
        <v>8632</v>
      </c>
      <c r="D15" s="29">
        <v>2831</v>
      </c>
      <c r="E15" s="23">
        <v>6499</v>
      </c>
      <c r="F15" s="29">
        <v>5577</v>
      </c>
      <c r="G15" s="29">
        <v>4383</v>
      </c>
      <c r="H15" s="29">
        <v>3226</v>
      </c>
      <c r="I15" s="23">
        <v>13383</v>
      </c>
      <c r="J15" s="29">
        <v>8790</v>
      </c>
      <c r="K15" s="29">
        <v>6332</v>
      </c>
      <c r="L15" s="29">
        <v>3461</v>
      </c>
      <c r="M15" s="23">
        <v>16891</v>
      </c>
      <c r="N15" s="29">
        <v>12917</v>
      </c>
      <c r="O15" s="29">
        <v>7723</v>
      </c>
      <c r="P15" s="29">
        <v>3617</v>
      </c>
      <c r="Q15" s="23">
        <v>17934</v>
      </c>
      <c r="R15" s="29">
        <v>15373</v>
      </c>
      <c r="S15" s="29">
        <v>9156</v>
      </c>
      <c r="T15" s="29">
        <v>1842</v>
      </c>
      <c r="U15" s="23">
        <v>230</v>
      </c>
      <c r="V15" s="29">
        <v>6400</v>
      </c>
      <c r="W15" s="29">
        <v>11427</v>
      </c>
      <c r="X15" s="29">
        <v>3707</v>
      </c>
      <c r="Y15" s="23">
        <v>20375</v>
      </c>
    </row>
    <row r="16" spans="1:25" ht="14.25" thickTop="1">
      <c r="A16" s="6" t="s">
        <v>251</v>
      </c>
      <c r="B16" s="28">
        <v>78</v>
      </c>
      <c r="C16" s="28">
        <v>50</v>
      </c>
      <c r="D16" s="28">
        <v>22</v>
      </c>
      <c r="E16" s="22">
        <v>147</v>
      </c>
      <c r="F16" s="28">
        <v>109</v>
      </c>
      <c r="G16" s="28">
        <v>77</v>
      </c>
      <c r="H16" s="28">
        <v>39</v>
      </c>
      <c r="I16" s="22">
        <v>268</v>
      </c>
      <c r="J16" s="28">
        <v>128</v>
      </c>
      <c r="K16" s="28">
        <v>89</v>
      </c>
      <c r="L16" s="28">
        <v>44</v>
      </c>
      <c r="M16" s="22">
        <v>195</v>
      </c>
      <c r="N16" s="28">
        <v>151</v>
      </c>
      <c r="O16" s="28">
        <v>111</v>
      </c>
      <c r="P16" s="28">
        <v>61</v>
      </c>
      <c r="Q16" s="22">
        <v>331</v>
      </c>
      <c r="R16" s="28">
        <v>281</v>
      </c>
      <c r="S16" s="28">
        <v>244</v>
      </c>
      <c r="T16" s="28">
        <v>70</v>
      </c>
      <c r="U16" s="22">
        <v>518</v>
      </c>
      <c r="V16" s="28">
        <v>374</v>
      </c>
      <c r="W16" s="28">
        <v>218</v>
      </c>
      <c r="X16" s="28">
        <v>108</v>
      </c>
      <c r="Y16" s="22">
        <v>771</v>
      </c>
    </row>
    <row r="17" spans="1:25" ht="13.5">
      <c r="A17" s="6" t="s">
        <v>252</v>
      </c>
      <c r="B17" s="28">
        <v>731</v>
      </c>
      <c r="C17" s="28">
        <v>488</v>
      </c>
      <c r="D17" s="28">
        <v>394</v>
      </c>
      <c r="E17" s="22">
        <v>1142</v>
      </c>
      <c r="F17" s="28">
        <v>1014</v>
      </c>
      <c r="G17" s="28">
        <v>501</v>
      </c>
      <c r="H17" s="28">
        <v>444</v>
      </c>
      <c r="I17" s="22">
        <v>1063</v>
      </c>
      <c r="J17" s="28">
        <v>1040</v>
      </c>
      <c r="K17" s="28">
        <v>450</v>
      </c>
      <c r="L17" s="28">
        <v>379</v>
      </c>
      <c r="M17" s="22">
        <v>1246</v>
      </c>
      <c r="N17" s="28">
        <v>930</v>
      </c>
      <c r="O17" s="28">
        <v>676</v>
      </c>
      <c r="P17" s="28">
        <v>447</v>
      </c>
      <c r="Q17" s="22">
        <v>1159</v>
      </c>
      <c r="R17" s="28">
        <v>1150</v>
      </c>
      <c r="S17" s="28">
        <v>455</v>
      </c>
      <c r="T17" s="28">
        <v>403</v>
      </c>
      <c r="U17" s="22">
        <v>1412</v>
      </c>
      <c r="V17" s="28">
        <v>1112</v>
      </c>
      <c r="W17" s="28">
        <v>729</v>
      </c>
      <c r="X17" s="28">
        <v>588</v>
      </c>
      <c r="Y17" s="22">
        <v>1551</v>
      </c>
    </row>
    <row r="18" spans="1:25" ht="13.5">
      <c r="A18" s="6" t="s">
        <v>15</v>
      </c>
      <c r="B18" s="28">
        <v>1182</v>
      </c>
      <c r="C18" s="28">
        <v>874</v>
      </c>
      <c r="D18" s="28">
        <v>719</v>
      </c>
      <c r="E18" s="22"/>
      <c r="F18" s="28">
        <v>69</v>
      </c>
      <c r="G18" s="28">
        <v>127</v>
      </c>
      <c r="H18" s="28">
        <v>128</v>
      </c>
      <c r="I18" s="22">
        <v>851</v>
      </c>
      <c r="J18" s="28">
        <v>1059</v>
      </c>
      <c r="K18" s="28">
        <v>398</v>
      </c>
      <c r="L18" s="28">
        <v>438</v>
      </c>
      <c r="M18" s="22">
        <v>1893</v>
      </c>
      <c r="N18" s="28">
        <v>1838</v>
      </c>
      <c r="O18" s="28">
        <v>1293</v>
      </c>
      <c r="P18" s="28">
        <v>588</v>
      </c>
      <c r="Q18" s="22">
        <v>1885</v>
      </c>
      <c r="R18" s="28">
        <v>2449</v>
      </c>
      <c r="S18" s="28">
        <v>1745</v>
      </c>
      <c r="T18" s="28">
        <v>644</v>
      </c>
      <c r="U18" s="22">
        <v>578</v>
      </c>
      <c r="V18" s="28">
        <v>556</v>
      </c>
      <c r="W18" s="28">
        <v>808</v>
      </c>
      <c r="X18" s="28">
        <v>800</v>
      </c>
      <c r="Y18" s="22">
        <v>1099</v>
      </c>
    </row>
    <row r="19" spans="1:25" ht="13.5">
      <c r="A19" s="6" t="s">
        <v>16</v>
      </c>
      <c r="B19" s="28">
        <v>909</v>
      </c>
      <c r="C19" s="28">
        <v>442</v>
      </c>
      <c r="D19" s="28">
        <v>515</v>
      </c>
      <c r="E19" s="22">
        <v>884</v>
      </c>
      <c r="F19" s="28">
        <v>581</v>
      </c>
      <c r="G19" s="28">
        <v>293</v>
      </c>
      <c r="H19" s="28">
        <v>142</v>
      </c>
      <c r="I19" s="22">
        <v>523</v>
      </c>
      <c r="J19" s="28">
        <v>702</v>
      </c>
      <c r="K19" s="28">
        <v>298</v>
      </c>
      <c r="L19" s="28">
        <v>225</v>
      </c>
      <c r="M19" s="22">
        <v>1188</v>
      </c>
      <c r="N19" s="28">
        <v>521</v>
      </c>
      <c r="O19" s="28">
        <v>642</v>
      </c>
      <c r="P19" s="28">
        <v>557</v>
      </c>
      <c r="Q19" s="22">
        <v>905</v>
      </c>
      <c r="R19" s="28">
        <v>528</v>
      </c>
      <c r="S19" s="28">
        <v>177</v>
      </c>
      <c r="T19" s="28"/>
      <c r="U19" s="22">
        <v>1085</v>
      </c>
      <c r="V19" s="28">
        <v>1493</v>
      </c>
      <c r="W19" s="28">
        <v>1242</v>
      </c>
      <c r="X19" s="28">
        <v>596</v>
      </c>
      <c r="Y19" s="22"/>
    </row>
    <row r="20" spans="1:25" ht="13.5">
      <c r="A20" s="6" t="s">
        <v>140</v>
      </c>
      <c r="B20" s="28">
        <v>700</v>
      </c>
      <c r="C20" s="28">
        <v>560</v>
      </c>
      <c r="D20" s="28">
        <v>296</v>
      </c>
      <c r="E20" s="22">
        <v>1128</v>
      </c>
      <c r="F20" s="28">
        <v>375</v>
      </c>
      <c r="G20" s="28">
        <v>333</v>
      </c>
      <c r="H20" s="28">
        <v>185</v>
      </c>
      <c r="I20" s="22">
        <v>916</v>
      </c>
      <c r="J20" s="28">
        <v>724</v>
      </c>
      <c r="K20" s="28">
        <v>412</v>
      </c>
      <c r="L20" s="28">
        <v>203</v>
      </c>
      <c r="M20" s="22">
        <v>1453</v>
      </c>
      <c r="N20" s="28">
        <v>903</v>
      </c>
      <c r="O20" s="28">
        <v>650</v>
      </c>
      <c r="P20" s="28">
        <v>503</v>
      </c>
      <c r="Q20" s="22">
        <v>1102</v>
      </c>
      <c r="R20" s="28">
        <v>808</v>
      </c>
      <c r="S20" s="28">
        <v>561</v>
      </c>
      <c r="T20" s="28">
        <v>250</v>
      </c>
      <c r="U20" s="22">
        <v>1411</v>
      </c>
      <c r="V20" s="28">
        <v>1610</v>
      </c>
      <c r="W20" s="28">
        <v>1253</v>
      </c>
      <c r="X20" s="28">
        <v>642</v>
      </c>
      <c r="Y20" s="22">
        <v>1200</v>
      </c>
    </row>
    <row r="21" spans="1:25" ht="13.5">
      <c r="A21" s="6" t="s">
        <v>254</v>
      </c>
      <c r="B21" s="28">
        <v>3603</v>
      </c>
      <c r="C21" s="28">
        <v>2416</v>
      </c>
      <c r="D21" s="28">
        <v>1949</v>
      </c>
      <c r="E21" s="22">
        <v>3303</v>
      </c>
      <c r="F21" s="28">
        <v>2150</v>
      </c>
      <c r="G21" s="28">
        <v>1332</v>
      </c>
      <c r="H21" s="28">
        <v>940</v>
      </c>
      <c r="I21" s="22">
        <v>3623</v>
      </c>
      <c r="J21" s="28">
        <v>3655</v>
      </c>
      <c r="K21" s="28">
        <v>1648</v>
      </c>
      <c r="L21" s="28">
        <v>1290</v>
      </c>
      <c r="M21" s="22">
        <v>5977</v>
      </c>
      <c r="N21" s="28">
        <v>4346</v>
      </c>
      <c r="O21" s="28">
        <v>3374</v>
      </c>
      <c r="P21" s="28">
        <v>2159</v>
      </c>
      <c r="Q21" s="22">
        <v>5384</v>
      </c>
      <c r="R21" s="28">
        <v>5218</v>
      </c>
      <c r="S21" s="28">
        <v>3184</v>
      </c>
      <c r="T21" s="28">
        <v>1369</v>
      </c>
      <c r="U21" s="22">
        <v>5006</v>
      </c>
      <c r="V21" s="28">
        <v>5146</v>
      </c>
      <c r="W21" s="28">
        <v>4252</v>
      </c>
      <c r="X21" s="28">
        <v>2735</v>
      </c>
      <c r="Y21" s="22">
        <v>4623</v>
      </c>
    </row>
    <row r="22" spans="1:25" ht="13.5">
      <c r="A22" s="6" t="s">
        <v>255</v>
      </c>
      <c r="B22" s="28">
        <v>2478</v>
      </c>
      <c r="C22" s="28">
        <v>1604</v>
      </c>
      <c r="D22" s="28">
        <v>788</v>
      </c>
      <c r="E22" s="22">
        <v>3077</v>
      </c>
      <c r="F22" s="28">
        <v>2310</v>
      </c>
      <c r="G22" s="28">
        <v>1536</v>
      </c>
      <c r="H22" s="28">
        <v>750</v>
      </c>
      <c r="I22" s="22">
        <v>3404</v>
      </c>
      <c r="J22" s="28">
        <v>2470</v>
      </c>
      <c r="K22" s="28">
        <v>1598</v>
      </c>
      <c r="L22" s="28">
        <v>769</v>
      </c>
      <c r="M22" s="22">
        <v>2955</v>
      </c>
      <c r="N22" s="28">
        <v>2189</v>
      </c>
      <c r="O22" s="28">
        <v>1463</v>
      </c>
      <c r="P22" s="28">
        <v>724</v>
      </c>
      <c r="Q22" s="22">
        <v>2905</v>
      </c>
      <c r="R22" s="28">
        <v>2208</v>
      </c>
      <c r="S22" s="28">
        <v>1540</v>
      </c>
      <c r="T22" s="28">
        <v>839</v>
      </c>
      <c r="U22" s="22">
        <v>3775</v>
      </c>
      <c r="V22" s="28">
        <v>2880</v>
      </c>
      <c r="W22" s="28">
        <v>1881</v>
      </c>
      <c r="X22" s="28">
        <v>921</v>
      </c>
      <c r="Y22" s="22">
        <v>3751</v>
      </c>
    </row>
    <row r="23" spans="1:25" ht="13.5">
      <c r="A23" s="6" t="s">
        <v>17</v>
      </c>
      <c r="B23" s="28"/>
      <c r="C23" s="28"/>
      <c r="D23" s="28"/>
      <c r="E23" s="22">
        <v>735</v>
      </c>
      <c r="F23" s="28"/>
      <c r="G23" s="28"/>
      <c r="H23" s="28"/>
      <c r="I23" s="22"/>
      <c r="J23" s="28"/>
      <c r="K23" s="28"/>
      <c r="L23" s="28"/>
      <c r="M23" s="22"/>
      <c r="N23" s="28"/>
      <c r="O23" s="28"/>
      <c r="P23" s="28"/>
      <c r="Q23" s="22"/>
      <c r="R23" s="28"/>
      <c r="S23" s="28"/>
      <c r="T23" s="28"/>
      <c r="U23" s="22"/>
      <c r="V23" s="28"/>
      <c r="W23" s="28"/>
      <c r="X23" s="28"/>
      <c r="Y23" s="22"/>
    </row>
    <row r="24" spans="1:25" ht="13.5">
      <c r="A24" s="6" t="s">
        <v>261</v>
      </c>
      <c r="B24" s="28">
        <v>3153</v>
      </c>
      <c r="C24" s="28">
        <v>2242</v>
      </c>
      <c r="D24" s="28">
        <v>1253</v>
      </c>
      <c r="E24" s="22">
        <v>3620</v>
      </c>
      <c r="F24" s="28">
        <v>2558</v>
      </c>
      <c r="G24" s="28">
        <v>1423</v>
      </c>
      <c r="H24" s="28">
        <v>573</v>
      </c>
      <c r="I24" s="22">
        <v>3576</v>
      </c>
      <c r="J24" s="28">
        <v>2282</v>
      </c>
      <c r="K24" s="28">
        <v>1480</v>
      </c>
      <c r="L24" s="28">
        <v>971</v>
      </c>
      <c r="M24" s="22">
        <v>2650</v>
      </c>
      <c r="N24" s="28">
        <v>2294</v>
      </c>
      <c r="O24" s="28">
        <v>1491</v>
      </c>
      <c r="P24" s="28">
        <v>827</v>
      </c>
      <c r="Q24" s="22">
        <v>2926</v>
      </c>
      <c r="R24" s="28">
        <v>2341</v>
      </c>
      <c r="S24" s="28">
        <v>1913</v>
      </c>
      <c r="T24" s="28">
        <v>982</v>
      </c>
      <c r="U24" s="22">
        <v>3404</v>
      </c>
      <c r="V24" s="28">
        <v>3185</v>
      </c>
      <c r="W24" s="28">
        <v>2382</v>
      </c>
      <c r="X24" s="28">
        <v>1334</v>
      </c>
      <c r="Y24" s="22">
        <v>3501</v>
      </c>
    </row>
    <row r="25" spans="1:25" ht="13.5">
      <c r="A25" s="6" t="s">
        <v>262</v>
      </c>
      <c r="B25" s="28">
        <v>5631</v>
      </c>
      <c r="C25" s="28">
        <v>3846</v>
      </c>
      <c r="D25" s="28">
        <v>2042</v>
      </c>
      <c r="E25" s="22">
        <v>8523</v>
      </c>
      <c r="F25" s="28">
        <v>4869</v>
      </c>
      <c r="G25" s="28">
        <v>2959</v>
      </c>
      <c r="H25" s="28">
        <v>1323</v>
      </c>
      <c r="I25" s="22">
        <v>7851</v>
      </c>
      <c r="J25" s="28">
        <v>4753</v>
      </c>
      <c r="K25" s="28">
        <v>3078</v>
      </c>
      <c r="L25" s="28">
        <v>1741</v>
      </c>
      <c r="M25" s="22">
        <v>6471</v>
      </c>
      <c r="N25" s="28">
        <v>4484</v>
      </c>
      <c r="O25" s="28">
        <v>2954</v>
      </c>
      <c r="P25" s="28">
        <v>1551</v>
      </c>
      <c r="Q25" s="22">
        <v>6789</v>
      </c>
      <c r="R25" s="28">
        <v>4550</v>
      </c>
      <c r="S25" s="28">
        <v>3453</v>
      </c>
      <c r="T25" s="28">
        <v>1821</v>
      </c>
      <c r="U25" s="22">
        <v>8743</v>
      </c>
      <c r="V25" s="28">
        <v>6066</v>
      </c>
      <c r="W25" s="28">
        <v>4264</v>
      </c>
      <c r="X25" s="28">
        <v>2255</v>
      </c>
      <c r="Y25" s="22">
        <v>8955</v>
      </c>
    </row>
    <row r="26" spans="1:25" ht="14.25" thickBot="1">
      <c r="A26" s="25" t="s">
        <v>263</v>
      </c>
      <c r="B26" s="29">
        <v>13851</v>
      </c>
      <c r="C26" s="29">
        <v>7201</v>
      </c>
      <c r="D26" s="29">
        <v>2738</v>
      </c>
      <c r="E26" s="23">
        <v>1279</v>
      </c>
      <c r="F26" s="29">
        <v>2858</v>
      </c>
      <c r="G26" s="29">
        <v>2755</v>
      </c>
      <c r="H26" s="29">
        <v>2843</v>
      </c>
      <c r="I26" s="23">
        <v>9156</v>
      </c>
      <c r="J26" s="29">
        <v>7693</v>
      </c>
      <c r="K26" s="29">
        <v>4902</v>
      </c>
      <c r="L26" s="29">
        <v>3009</v>
      </c>
      <c r="M26" s="23">
        <v>16397</v>
      </c>
      <c r="N26" s="29">
        <v>12780</v>
      </c>
      <c r="O26" s="29">
        <v>8143</v>
      </c>
      <c r="P26" s="29">
        <v>4225</v>
      </c>
      <c r="Q26" s="23">
        <v>16529</v>
      </c>
      <c r="R26" s="29">
        <v>16041</v>
      </c>
      <c r="S26" s="29">
        <v>8886</v>
      </c>
      <c r="T26" s="29">
        <v>1390</v>
      </c>
      <c r="U26" s="23">
        <v>-3506</v>
      </c>
      <c r="V26" s="29">
        <v>5479</v>
      </c>
      <c r="W26" s="29">
        <v>11415</v>
      </c>
      <c r="X26" s="29">
        <v>4187</v>
      </c>
      <c r="Y26" s="23">
        <v>16043</v>
      </c>
    </row>
    <row r="27" spans="1:25" ht="14.25" thickTop="1">
      <c r="A27" s="6" t="s">
        <v>265</v>
      </c>
      <c r="B27" s="28"/>
      <c r="C27" s="28"/>
      <c r="D27" s="28"/>
      <c r="E27" s="22"/>
      <c r="F27" s="28"/>
      <c r="G27" s="28"/>
      <c r="H27" s="28"/>
      <c r="I27" s="22"/>
      <c r="J27" s="28"/>
      <c r="K27" s="28"/>
      <c r="L27" s="28"/>
      <c r="M27" s="22"/>
      <c r="N27" s="28"/>
      <c r="O27" s="28"/>
      <c r="P27" s="28"/>
      <c r="Q27" s="22"/>
      <c r="R27" s="28"/>
      <c r="S27" s="28">
        <v>33</v>
      </c>
      <c r="T27" s="28">
        <v>21</v>
      </c>
      <c r="U27" s="22"/>
      <c r="V27" s="28">
        <v>77</v>
      </c>
      <c r="W27" s="28">
        <v>38</v>
      </c>
      <c r="X27" s="28">
        <v>27</v>
      </c>
      <c r="Y27" s="22"/>
    </row>
    <row r="28" spans="1:25" ht="13.5">
      <c r="A28" s="6" t="s">
        <v>264</v>
      </c>
      <c r="B28" s="28">
        <v>396</v>
      </c>
      <c r="C28" s="28">
        <v>304</v>
      </c>
      <c r="D28" s="28">
        <v>304</v>
      </c>
      <c r="E28" s="22"/>
      <c r="F28" s="28">
        <v>1</v>
      </c>
      <c r="G28" s="28">
        <v>1</v>
      </c>
      <c r="H28" s="28"/>
      <c r="I28" s="22"/>
      <c r="J28" s="28"/>
      <c r="K28" s="28"/>
      <c r="L28" s="28"/>
      <c r="M28" s="22">
        <v>1488</v>
      </c>
      <c r="N28" s="28">
        <v>303</v>
      </c>
      <c r="O28" s="28">
        <v>303</v>
      </c>
      <c r="P28" s="28">
        <v>303</v>
      </c>
      <c r="Q28" s="22">
        <v>20</v>
      </c>
      <c r="R28" s="28"/>
      <c r="S28" s="28"/>
      <c r="T28" s="28"/>
      <c r="U28" s="22"/>
      <c r="V28" s="28"/>
      <c r="W28" s="28">
        <v>3</v>
      </c>
      <c r="X28" s="28">
        <v>3</v>
      </c>
      <c r="Y28" s="22">
        <v>296</v>
      </c>
    </row>
    <row r="29" spans="1:25" ht="13.5">
      <c r="A29" s="6" t="s">
        <v>271</v>
      </c>
      <c r="B29" s="28">
        <v>277</v>
      </c>
      <c r="C29" s="28">
        <v>202</v>
      </c>
      <c r="D29" s="28">
        <v>93</v>
      </c>
      <c r="E29" s="22"/>
      <c r="F29" s="28">
        <v>192</v>
      </c>
      <c r="G29" s="28">
        <v>16</v>
      </c>
      <c r="H29" s="28">
        <v>2</v>
      </c>
      <c r="I29" s="22"/>
      <c r="J29" s="28"/>
      <c r="K29" s="28"/>
      <c r="L29" s="28"/>
      <c r="M29" s="22"/>
      <c r="N29" s="28"/>
      <c r="O29" s="28"/>
      <c r="P29" s="28"/>
      <c r="Q29" s="22">
        <v>11</v>
      </c>
      <c r="R29" s="28"/>
      <c r="S29" s="28"/>
      <c r="T29" s="28">
        <v>6</v>
      </c>
      <c r="U29" s="22">
        <v>3201</v>
      </c>
      <c r="V29" s="28">
        <v>58</v>
      </c>
      <c r="W29" s="28">
        <v>57</v>
      </c>
      <c r="X29" s="28">
        <v>46</v>
      </c>
      <c r="Y29" s="22">
        <v>2188</v>
      </c>
    </row>
    <row r="30" spans="1:25" ht="13.5">
      <c r="A30" s="6" t="s">
        <v>73</v>
      </c>
      <c r="B30" s="28">
        <v>104</v>
      </c>
      <c r="C30" s="28">
        <v>106</v>
      </c>
      <c r="D30" s="28"/>
      <c r="E30" s="22">
        <v>19892</v>
      </c>
      <c r="F30" s="28">
        <v>10386</v>
      </c>
      <c r="G30" s="28">
        <v>4570</v>
      </c>
      <c r="H30" s="28">
        <v>604</v>
      </c>
      <c r="I30" s="22">
        <v>15479</v>
      </c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18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19</v>
      </c>
      <c r="B32" s="28">
        <v>134</v>
      </c>
      <c r="C32" s="28">
        <v>3</v>
      </c>
      <c r="D32" s="28"/>
      <c r="E32" s="22">
        <v>1294</v>
      </c>
      <c r="F32" s="28">
        <v>491</v>
      </c>
      <c r="G32" s="28">
        <v>390</v>
      </c>
      <c r="H32" s="28">
        <v>390</v>
      </c>
      <c r="I32" s="22">
        <v>116</v>
      </c>
      <c r="J32" s="28">
        <v>30</v>
      </c>
      <c r="K32" s="28">
        <v>29</v>
      </c>
      <c r="L32" s="28">
        <v>8</v>
      </c>
      <c r="M32" s="22">
        <v>122</v>
      </c>
      <c r="N32" s="28">
        <v>114</v>
      </c>
      <c r="O32" s="28">
        <v>105</v>
      </c>
      <c r="P32" s="28">
        <v>72</v>
      </c>
      <c r="Q32" s="22"/>
      <c r="R32" s="28">
        <v>7</v>
      </c>
      <c r="S32" s="28">
        <v>7</v>
      </c>
      <c r="T32" s="28"/>
      <c r="U32" s="22">
        <v>279</v>
      </c>
      <c r="V32" s="28">
        <v>5</v>
      </c>
      <c r="W32" s="28"/>
      <c r="X32" s="28">
        <v>8</v>
      </c>
      <c r="Y32" s="22">
        <v>140</v>
      </c>
    </row>
    <row r="33" spans="1:25" ht="13.5">
      <c r="A33" s="6" t="s">
        <v>272</v>
      </c>
      <c r="B33" s="28">
        <v>912</v>
      </c>
      <c r="C33" s="28">
        <v>616</v>
      </c>
      <c r="D33" s="28">
        <v>397</v>
      </c>
      <c r="E33" s="22">
        <v>21186</v>
      </c>
      <c r="F33" s="28">
        <v>11072</v>
      </c>
      <c r="G33" s="28">
        <v>4980</v>
      </c>
      <c r="H33" s="28">
        <v>997</v>
      </c>
      <c r="I33" s="22">
        <v>15596</v>
      </c>
      <c r="J33" s="28">
        <v>30</v>
      </c>
      <c r="K33" s="28">
        <v>29</v>
      </c>
      <c r="L33" s="28">
        <v>8</v>
      </c>
      <c r="M33" s="22">
        <v>1611</v>
      </c>
      <c r="N33" s="28">
        <v>417</v>
      </c>
      <c r="O33" s="28">
        <v>408</v>
      </c>
      <c r="P33" s="28">
        <v>375</v>
      </c>
      <c r="Q33" s="22">
        <v>125</v>
      </c>
      <c r="R33" s="28">
        <v>40</v>
      </c>
      <c r="S33" s="28">
        <v>41</v>
      </c>
      <c r="T33" s="28">
        <v>27</v>
      </c>
      <c r="U33" s="22">
        <v>7395</v>
      </c>
      <c r="V33" s="28">
        <v>141</v>
      </c>
      <c r="W33" s="28">
        <v>99</v>
      </c>
      <c r="X33" s="28">
        <v>85</v>
      </c>
      <c r="Y33" s="22">
        <v>2625</v>
      </c>
    </row>
    <row r="34" spans="1:25" ht="13.5">
      <c r="A34" s="6" t="s">
        <v>276</v>
      </c>
      <c r="B34" s="28"/>
      <c r="C34" s="28"/>
      <c r="D34" s="28"/>
      <c r="E34" s="22"/>
      <c r="F34" s="28"/>
      <c r="G34" s="28"/>
      <c r="H34" s="28"/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/>
      <c r="V34" s="28">
        <v>785</v>
      </c>
      <c r="W34" s="28">
        <v>561</v>
      </c>
      <c r="X34" s="28"/>
      <c r="Y34" s="22">
        <v>398</v>
      </c>
    </row>
    <row r="35" spans="1:25" ht="13.5">
      <c r="A35" s="6" t="s">
        <v>285</v>
      </c>
      <c r="B35" s="28"/>
      <c r="C35" s="28"/>
      <c r="D35" s="28"/>
      <c r="E35" s="22"/>
      <c r="F35" s="28"/>
      <c r="G35" s="28"/>
      <c r="H35" s="28"/>
      <c r="I35" s="22"/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>
        <v>384</v>
      </c>
      <c r="U35" s="22"/>
      <c r="V35" s="28"/>
      <c r="W35" s="28"/>
      <c r="X35" s="28"/>
      <c r="Y35" s="22"/>
    </row>
    <row r="36" spans="1:25" ht="13.5">
      <c r="A36" s="6" t="s">
        <v>283</v>
      </c>
      <c r="B36" s="28">
        <v>2416</v>
      </c>
      <c r="C36" s="28">
        <v>126</v>
      </c>
      <c r="D36" s="28"/>
      <c r="E36" s="22">
        <v>805</v>
      </c>
      <c r="F36" s="28">
        <v>513</v>
      </c>
      <c r="G36" s="28">
        <v>473</v>
      </c>
      <c r="H36" s="28"/>
      <c r="I36" s="22">
        <v>2438</v>
      </c>
      <c r="J36" s="28"/>
      <c r="K36" s="28"/>
      <c r="L36" s="28"/>
      <c r="M36" s="22">
        <v>176</v>
      </c>
      <c r="N36" s="28"/>
      <c r="O36" s="28"/>
      <c r="P36" s="28"/>
      <c r="Q36" s="22">
        <v>312</v>
      </c>
      <c r="R36" s="28">
        <v>297</v>
      </c>
      <c r="S36" s="28">
        <v>300</v>
      </c>
      <c r="T36" s="28"/>
      <c r="U36" s="22">
        <v>10242</v>
      </c>
      <c r="V36" s="28">
        <v>935</v>
      </c>
      <c r="W36" s="28">
        <v>914</v>
      </c>
      <c r="X36" s="28"/>
      <c r="Y36" s="22">
        <v>968</v>
      </c>
    </row>
    <row r="37" spans="1:25" ht="13.5">
      <c r="A37" s="6" t="s">
        <v>281</v>
      </c>
      <c r="B37" s="28"/>
      <c r="C37" s="28"/>
      <c r="D37" s="28"/>
      <c r="E37" s="22"/>
      <c r="F37" s="28"/>
      <c r="G37" s="28"/>
      <c r="H37" s="28"/>
      <c r="I37" s="22"/>
      <c r="J37" s="28"/>
      <c r="K37" s="28"/>
      <c r="L37" s="28"/>
      <c r="M37" s="22"/>
      <c r="N37" s="28"/>
      <c r="O37" s="28"/>
      <c r="P37" s="28"/>
      <c r="Q37" s="22">
        <v>376</v>
      </c>
      <c r="R37" s="28">
        <v>376</v>
      </c>
      <c r="S37" s="28"/>
      <c r="T37" s="28"/>
      <c r="U37" s="22"/>
      <c r="V37" s="28"/>
      <c r="W37" s="28"/>
      <c r="X37" s="28"/>
      <c r="Y37" s="22"/>
    </row>
    <row r="38" spans="1:25" ht="13.5">
      <c r="A38" s="6" t="s">
        <v>282</v>
      </c>
      <c r="B38" s="28">
        <v>1311</v>
      </c>
      <c r="C38" s="28"/>
      <c r="D38" s="28"/>
      <c r="E38" s="22"/>
      <c r="F38" s="28">
        <v>3</v>
      </c>
      <c r="G38" s="28"/>
      <c r="H38" s="28"/>
      <c r="I38" s="22"/>
      <c r="J38" s="28"/>
      <c r="K38" s="28"/>
      <c r="L38" s="28"/>
      <c r="M38" s="22"/>
      <c r="N38" s="28"/>
      <c r="O38" s="28"/>
      <c r="P38" s="28"/>
      <c r="Q38" s="22">
        <v>362</v>
      </c>
      <c r="R38" s="28">
        <v>359</v>
      </c>
      <c r="S38" s="28">
        <v>359</v>
      </c>
      <c r="T38" s="28"/>
      <c r="U38" s="22"/>
      <c r="V38" s="28"/>
      <c r="W38" s="28"/>
      <c r="X38" s="28"/>
      <c r="Y38" s="22">
        <v>241</v>
      </c>
    </row>
    <row r="39" spans="1:25" ht="13.5">
      <c r="A39" s="6" t="s">
        <v>274</v>
      </c>
      <c r="B39" s="28">
        <v>710</v>
      </c>
      <c r="C39" s="28"/>
      <c r="D39" s="28"/>
      <c r="E39" s="22">
        <v>2894</v>
      </c>
      <c r="F39" s="28">
        <v>257</v>
      </c>
      <c r="G39" s="28"/>
      <c r="H39" s="28"/>
      <c r="I39" s="22">
        <v>2078</v>
      </c>
      <c r="J39" s="28"/>
      <c r="K39" s="28"/>
      <c r="L39" s="28"/>
      <c r="M39" s="22">
        <v>186</v>
      </c>
      <c r="N39" s="28">
        <v>168</v>
      </c>
      <c r="O39" s="28"/>
      <c r="P39" s="28"/>
      <c r="Q39" s="22">
        <v>639</v>
      </c>
      <c r="R39" s="28">
        <v>277</v>
      </c>
      <c r="S39" s="28">
        <v>310</v>
      </c>
      <c r="T39" s="28">
        <v>229</v>
      </c>
      <c r="U39" s="22">
        <v>1800</v>
      </c>
      <c r="V39" s="28">
        <v>712</v>
      </c>
      <c r="W39" s="28">
        <v>742</v>
      </c>
      <c r="X39" s="28"/>
      <c r="Y39" s="22">
        <v>363</v>
      </c>
    </row>
    <row r="40" spans="1:25" ht="13.5">
      <c r="A40" s="6" t="s">
        <v>257</v>
      </c>
      <c r="B40" s="28"/>
      <c r="C40" s="28"/>
      <c r="D40" s="28"/>
      <c r="E40" s="22"/>
      <c r="F40" s="28"/>
      <c r="G40" s="28"/>
      <c r="H40" s="28"/>
      <c r="I40" s="22"/>
      <c r="J40" s="28"/>
      <c r="K40" s="28"/>
      <c r="L40" s="28"/>
      <c r="M40" s="22"/>
      <c r="N40" s="28"/>
      <c r="O40" s="28"/>
      <c r="P40" s="28"/>
      <c r="Q40" s="22"/>
      <c r="R40" s="28"/>
      <c r="S40" s="28"/>
      <c r="T40" s="28"/>
      <c r="U40" s="22"/>
      <c r="V40" s="28"/>
      <c r="W40" s="28"/>
      <c r="X40" s="28">
        <v>52</v>
      </c>
      <c r="Y40" s="22"/>
    </row>
    <row r="41" spans="1:25" ht="13.5">
      <c r="A41" s="6" t="s">
        <v>20</v>
      </c>
      <c r="B41" s="28"/>
      <c r="C41" s="28"/>
      <c r="D41" s="28"/>
      <c r="E41" s="22"/>
      <c r="F41" s="28"/>
      <c r="G41" s="28"/>
      <c r="H41" s="28"/>
      <c r="I41" s="22">
        <v>1180</v>
      </c>
      <c r="J41" s="28">
        <v>1180</v>
      </c>
      <c r="K41" s="28">
        <v>1180</v>
      </c>
      <c r="L41" s="28">
        <v>1180</v>
      </c>
      <c r="M41" s="22">
        <v>1000</v>
      </c>
      <c r="N41" s="28">
        <v>1000</v>
      </c>
      <c r="O41" s="28">
        <v>1000</v>
      </c>
      <c r="P41" s="28"/>
      <c r="Q41" s="22">
        <v>4400</v>
      </c>
      <c r="R41" s="28"/>
      <c r="S41" s="28"/>
      <c r="T41" s="28"/>
      <c r="U41" s="22"/>
      <c r="V41" s="28"/>
      <c r="W41" s="28"/>
      <c r="X41" s="28"/>
      <c r="Y41" s="22"/>
    </row>
    <row r="42" spans="1:25" ht="13.5">
      <c r="A42" s="6" t="s">
        <v>280</v>
      </c>
      <c r="B42" s="28">
        <v>367</v>
      </c>
      <c r="C42" s="28">
        <v>350</v>
      </c>
      <c r="D42" s="28">
        <v>248</v>
      </c>
      <c r="E42" s="22">
        <v>9326</v>
      </c>
      <c r="F42" s="28">
        <v>7527</v>
      </c>
      <c r="G42" s="28">
        <v>5925</v>
      </c>
      <c r="H42" s="28">
        <v>3254</v>
      </c>
      <c r="I42" s="22">
        <v>19685</v>
      </c>
      <c r="J42" s="28">
        <v>3535</v>
      </c>
      <c r="K42" s="28"/>
      <c r="L42" s="28"/>
      <c r="M42" s="22">
        <v>542</v>
      </c>
      <c r="N42" s="28"/>
      <c r="O42" s="28"/>
      <c r="P42" s="28"/>
      <c r="Q42" s="22"/>
      <c r="R42" s="28"/>
      <c r="S42" s="28"/>
      <c r="T42" s="28"/>
      <c r="U42" s="22"/>
      <c r="V42" s="28"/>
      <c r="W42" s="28"/>
      <c r="X42" s="28"/>
      <c r="Y42" s="22"/>
    </row>
    <row r="43" spans="1:25" ht="13.5">
      <c r="A43" s="6" t="s">
        <v>275</v>
      </c>
      <c r="B43" s="28"/>
      <c r="C43" s="28"/>
      <c r="D43" s="28"/>
      <c r="E43" s="22">
        <v>1823</v>
      </c>
      <c r="F43" s="28">
        <v>1792</v>
      </c>
      <c r="G43" s="28">
        <v>1792</v>
      </c>
      <c r="H43" s="28"/>
      <c r="I43" s="22"/>
      <c r="J43" s="28"/>
      <c r="K43" s="28"/>
      <c r="L43" s="28"/>
      <c r="M43" s="22"/>
      <c r="N43" s="28"/>
      <c r="O43" s="28"/>
      <c r="P43" s="28"/>
      <c r="Q43" s="22"/>
      <c r="R43" s="28"/>
      <c r="S43" s="28"/>
      <c r="T43" s="28"/>
      <c r="U43" s="22"/>
      <c r="V43" s="28"/>
      <c r="W43" s="28"/>
      <c r="X43" s="28"/>
      <c r="Y43" s="22"/>
    </row>
    <row r="44" spans="1:25" ht="13.5">
      <c r="A44" s="6" t="s">
        <v>140</v>
      </c>
      <c r="B44" s="28">
        <v>563</v>
      </c>
      <c r="C44" s="28">
        <v>24</v>
      </c>
      <c r="D44" s="28">
        <v>2</v>
      </c>
      <c r="E44" s="22">
        <v>1707</v>
      </c>
      <c r="F44" s="28">
        <v>1614</v>
      </c>
      <c r="G44" s="28">
        <v>1584</v>
      </c>
      <c r="H44" s="28">
        <v>425</v>
      </c>
      <c r="I44" s="22">
        <v>1020</v>
      </c>
      <c r="J44" s="28">
        <v>1271</v>
      </c>
      <c r="K44" s="28">
        <v>556</v>
      </c>
      <c r="L44" s="28">
        <v>157</v>
      </c>
      <c r="M44" s="22">
        <v>1581</v>
      </c>
      <c r="N44" s="28">
        <v>457</v>
      </c>
      <c r="O44" s="28">
        <v>355</v>
      </c>
      <c r="P44" s="28">
        <v>34</v>
      </c>
      <c r="Q44" s="22">
        <v>179</v>
      </c>
      <c r="R44" s="28">
        <v>168</v>
      </c>
      <c r="S44" s="28">
        <v>265</v>
      </c>
      <c r="T44" s="28">
        <v>18</v>
      </c>
      <c r="U44" s="22">
        <v>1452</v>
      </c>
      <c r="V44" s="28">
        <v>193</v>
      </c>
      <c r="W44" s="28">
        <v>141</v>
      </c>
      <c r="X44" s="28">
        <v>19</v>
      </c>
      <c r="Y44" s="22">
        <v>152</v>
      </c>
    </row>
    <row r="45" spans="1:25" ht="13.5">
      <c r="A45" s="6" t="s">
        <v>287</v>
      </c>
      <c r="B45" s="28">
        <v>5370</v>
      </c>
      <c r="C45" s="28">
        <v>754</v>
      </c>
      <c r="D45" s="28">
        <v>250</v>
      </c>
      <c r="E45" s="22">
        <v>16557</v>
      </c>
      <c r="F45" s="28">
        <v>11709</v>
      </c>
      <c r="G45" s="28">
        <v>9775</v>
      </c>
      <c r="H45" s="28">
        <v>3679</v>
      </c>
      <c r="I45" s="22">
        <v>28083</v>
      </c>
      <c r="J45" s="28">
        <v>5987</v>
      </c>
      <c r="K45" s="28">
        <v>1736</v>
      </c>
      <c r="L45" s="28">
        <v>1337</v>
      </c>
      <c r="M45" s="22">
        <v>3561</v>
      </c>
      <c r="N45" s="28">
        <v>1701</v>
      </c>
      <c r="O45" s="28">
        <v>1430</v>
      </c>
      <c r="P45" s="28">
        <v>108</v>
      </c>
      <c r="Q45" s="22">
        <v>8308</v>
      </c>
      <c r="R45" s="28">
        <v>3464</v>
      </c>
      <c r="S45" s="28">
        <v>3219</v>
      </c>
      <c r="T45" s="28">
        <v>632</v>
      </c>
      <c r="U45" s="22">
        <v>13494</v>
      </c>
      <c r="V45" s="28">
        <v>2626</v>
      </c>
      <c r="W45" s="28">
        <v>2360</v>
      </c>
      <c r="X45" s="28">
        <v>72</v>
      </c>
      <c r="Y45" s="22">
        <v>2124</v>
      </c>
    </row>
    <row r="46" spans="1:25" ht="13.5">
      <c r="A46" s="7" t="s">
        <v>288</v>
      </c>
      <c r="B46" s="28">
        <v>9393</v>
      </c>
      <c r="C46" s="28">
        <v>7063</v>
      </c>
      <c r="D46" s="28">
        <v>2885</v>
      </c>
      <c r="E46" s="22">
        <v>5908</v>
      </c>
      <c r="F46" s="28">
        <v>2221</v>
      </c>
      <c r="G46" s="28">
        <v>-2039</v>
      </c>
      <c r="H46" s="28">
        <v>161</v>
      </c>
      <c r="I46" s="22">
        <v>-3330</v>
      </c>
      <c r="J46" s="28">
        <v>1736</v>
      </c>
      <c r="K46" s="28">
        <v>3194</v>
      </c>
      <c r="L46" s="28">
        <v>1680</v>
      </c>
      <c r="M46" s="22">
        <v>14447</v>
      </c>
      <c r="N46" s="28">
        <v>11496</v>
      </c>
      <c r="O46" s="28">
        <v>7121</v>
      </c>
      <c r="P46" s="28">
        <v>4491</v>
      </c>
      <c r="Q46" s="22">
        <v>8346</v>
      </c>
      <c r="R46" s="28">
        <v>12616</v>
      </c>
      <c r="S46" s="28">
        <v>5709</v>
      </c>
      <c r="T46" s="28">
        <v>784</v>
      </c>
      <c r="U46" s="22">
        <v>-9606</v>
      </c>
      <c r="V46" s="28">
        <v>2994</v>
      </c>
      <c r="W46" s="28">
        <v>9154</v>
      </c>
      <c r="X46" s="28">
        <v>4200</v>
      </c>
      <c r="Y46" s="22">
        <v>16544</v>
      </c>
    </row>
    <row r="47" spans="1:25" ht="13.5">
      <c r="A47" s="7" t="s">
        <v>289</v>
      </c>
      <c r="B47" s="28"/>
      <c r="C47" s="28"/>
      <c r="D47" s="28"/>
      <c r="E47" s="22">
        <v>5028</v>
      </c>
      <c r="F47" s="28"/>
      <c r="G47" s="28"/>
      <c r="H47" s="28"/>
      <c r="I47" s="22">
        <v>5215</v>
      </c>
      <c r="J47" s="28"/>
      <c r="K47" s="28"/>
      <c r="L47" s="28"/>
      <c r="M47" s="22">
        <v>5081</v>
      </c>
      <c r="N47" s="28"/>
      <c r="O47" s="28"/>
      <c r="P47" s="28"/>
      <c r="Q47" s="22">
        <v>6540</v>
      </c>
      <c r="R47" s="28"/>
      <c r="S47" s="28"/>
      <c r="T47" s="28"/>
      <c r="U47" s="22">
        <v>3970</v>
      </c>
      <c r="V47" s="28"/>
      <c r="W47" s="28"/>
      <c r="X47" s="28"/>
      <c r="Y47" s="22">
        <v>6346</v>
      </c>
    </row>
    <row r="48" spans="1:25" ht="13.5">
      <c r="A48" s="7" t="s">
        <v>291</v>
      </c>
      <c r="B48" s="28"/>
      <c r="C48" s="28"/>
      <c r="D48" s="28"/>
      <c r="E48" s="22">
        <v>-2486</v>
      </c>
      <c r="F48" s="28"/>
      <c r="G48" s="28"/>
      <c r="H48" s="28"/>
      <c r="I48" s="22">
        <v>-2788</v>
      </c>
      <c r="J48" s="28"/>
      <c r="K48" s="28"/>
      <c r="L48" s="28"/>
      <c r="M48" s="22">
        <v>34</v>
      </c>
      <c r="N48" s="28"/>
      <c r="O48" s="28"/>
      <c r="P48" s="28"/>
      <c r="Q48" s="22">
        <v>-1202</v>
      </c>
      <c r="R48" s="28"/>
      <c r="S48" s="28"/>
      <c r="T48" s="28"/>
      <c r="U48" s="22">
        <v>6444</v>
      </c>
      <c r="V48" s="28"/>
      <c r="W48" s="28"/>
      <c r="X48" s="28"/>
      <c r="Y48" s="22">
        <v>6674</v>
      </c>
    </row>
    <row r="49" spans="1:25" ht="13.5">
      <c r="A49" s="7" t="s">
        <v>292</v>
      </c>
      <c r="B49" s="28">
        <v>5959</v>
      </c>
      <c r="C49" s="28">
        <v>3571</v>
      </c>
      <c r="D49" s="28">
        <v>2364</v>
      </c>
      <c r="E49" s="22">
        <v>2541</v>
      </c>
      <c r="F49" s="28">
        <v>2358</v>
      </c>
      <c r="G49" s="28">
        <v>1634</v>
      </c>
      <c r="H49" s="28">
        <v>1205</v>
      </c>
      <c r="I49" s="22">
        <v>2427</v>
      </c>
      <c r="J49" s="28">
        <v>2524</v>
      </c>
      <c r="K49" s="28">
        <v>2011</v>
      </c>
      <c r="L49" s="28">
        <v>1373</v>
      </c>
      <c r="M49" s="22">
        <v>5115</v>
      </c>
      <c r="N49" s="28">
        <v>3955</v>
      </c>
      <c r="O49" s="28">
        <v>2488</v>
      </c>
      <c r="P49" s="28">
        <v>1464</v>
      </c>
      <c r="Q49" s="22">
        <v>5337</v>
      </c>
      <c r="R49" s="28">
        <v>4450</v>
      </c>
      <c r="S49" s="28">
        <v>1478</v>
      </c>
      <c r="T49" s="28">
        <v>564</v>
      </c>
      <c r="U49" s="22">
        <v>10415</v>
      </c>
      <c r="V49" s="28">
        <v>5564</v>
      </c>
      <c r="W49" s="28">
        <v>3754</v>
      </c>
      <c r="X49" s="28">
        <v>1911</v>
      </c>
      <c r="Y49" s="22">
        <v>12552</v>
      </c>
    </row>
    <row r="50" spans="1:25" ht="13.5">
      <c r="A50" s="7" t="s">
        <v>21</v>
      </c>
      <c r="B50" s="28">
        <v>3434</v>
      </c>
      <c r="C50" s="28">
        <v>3492</v>
      </c>
      <c r="D50" s="28">
        <v>520</v>
      </c>
      <c r="E50" s="22">
        <v>3367</v>
      </c>
      <c r="F50" s="28">
        <v>-137</v>
      </c>
      <c r="G50" s="28">
        <v>-3674</v>
      </c>
      <c r="H50" s="28">
        <v>-1044</v>
      </c>
      <c r="I50" s="22">
        <v>-5758</v>
      </c>
      <c r="J50" s="28">
        <v>-787</v>
      </c>
      <c r="K50" s="28">
        <v>1183</v>
      </c>
      <c r="L50" s="28">
        <v>307</v>
      </c>
      <c r="M50" s="22">
        <v>9332</v>
      </c>
      <c r="N50" s="28">
        <v>7541</v>
      </c>
      <c r="O50" s="28">
        <v>4632</v>
      </c>
      <c r="P50" s="28">
        <v>3027</v>
      </c>
      <c r="Q50" s="22"/>
      <c r="R50" s="28"/>
      <c r="S50" s="28"/>
      <c r="T50" s="28"/>
      <c r="U50" s="22"/>
      <c r="V50" s="28"/>
      <c r="W50" s="28"/>
      <c r="X50" s="28"/>
      <c r="Y50" s="22"/>
    </row>
    <row r="51" spans="1:25" ht="13.5">
      <c r="A51" s="7" t="s">
        <v>22</v>
      </c>
      <c r="B51" s="28">
        <v>270</v>
      </c>
      <c r="C51" s="28">
        <v>21</v>
      </c>
      <c r="D51" s="28">
        <v>-31</v>
      </c>
      <c r="E51" s="22">
        <v>317</v>
      </c>
      <c r="F51" s="28">
        <v>785</v>
      </c>
      <c r="G51" s="28">
        <v>406</v>
      </c>
      <c r="H51" s="28">
        <v>137</v>
      </c>
      <c r="I51" s="22">
        <v>474</v>
      </c>
      <c r="J51" s="28">
        <v>202</v>
      </c>
      <c r="K51" s="28">
        <v>167</v>
      </c>
      <c r="L51" s="28">
        <v>140</v>
      </c>
      <c r="M51" s="22">
        <v>-50</v>
      </c>
      <c r="N51" s="28">
        <v>-189</v>
      </c>
      <c r="O51" s="28">
        <v>-319</v>
      </c>
      <c r="P51" s="28">
        <v>-24</v>
      </c>
      <c r="Q51" s="22">
        <v>441</v>
      </c>
      <c r="R51" s="28">
        <v>571</v>
      </c>
      <c r="S51" s="28">
        <v>320</v>
      </c>
      <c r="T51" s="28">
        <v>108</v>
      </c>
      <c r="U51" s="22">
        <v>-1001</v>
      </c>
      <c r="V51" s="28">
        <v>-182</v>
      </c>
      <c r="W51" s="28">
        <v>782</v>
      </c>
      <c r="X51" s="28">
        <v>313</v>
      </c>
      <c r="Y51" s="22">
        <v>-511</v>
      </c>
    </row>
    <row r="52" spans="1:25" ht="14.25" thickBot="1">
      <c r="A52" s="7" t="s">
        <v>293</v>
      </c>
      <c r="B52" s="28">
        <v>3163</v>
      </c>
      <c r="C52" s="28">
        <v>3470</v>
      </c>
      <c r="D52" s="28">
        <v>552</v>
      </c>
      <c r="E52" s="22">
        <v>3049</v>
      </c>
      <c r="F52" s="28">
        <v>-922</v>
      </c>
      <c r="G52" s="28">
        <v>-4080</v>
      </c>
      <c r="H52" s="28">
        <v>-1181</v>
      </c>
      <c r="I52" s="22">
        <v>-6232</v>
      </c>
      <c r="J52" s="28">
        <v>-990</v>
      </c>
      <c r="K52" s="28">
        <v>1016</v>
      </c>
      <c r="L52" s="28">
        <v>167</v>
      </c>
      <c r="M52" s="22">
        <v>9383</v>
      </c>
      <c r="N52" s="28">
        <v>7730</v>
      </c>
      <c r="O52" s="28">
        <v>4952</v>
      </c>
      <c r="P52" s="28">
        <v>3051</v>
      </c>
      <c r="Q52" s="22">
        <v>2567</v>
      </c>
      <c r="R52" s="28">
        <v>7595</v>
      </c>
      <c r="S52" s="28">
        <v>3909</v>
      </c>
      <c r="T52" s="28">
        <v>111</v>
      </c>
      <c r="U52" s="22">
        <v>-19020</v>
      </c>
      <c r="V52" s="28">
        <v>-2387</v>
      </c>
      <c r="W52" s="28">
        <v>4616</v>
      </c>
      <c r="X52" s="28">
        <v>1975</v>
      </c>
      <c r="Y52" s="22">
        <v>4503</v>
      </c>
    </row>
    <row r="53" spans="1:25" ht="14.25" thickTop="1">
      <c r="A53" s="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5" ht="13.5">
      <c r="A55" s="20" t="s">
        <v>226</v>
      </c>
    </row>
    <row r="56" ht="13.5">
      <c r="A56" s="20" t="s">
        <v>227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7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222</v>
      </c>
      <c r="B2" s="14">
        <v>5803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223</v>
      </c>
      <c r="B3" s="1" t="s">
        <v>224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105</v>
      </c>
      <c r="B4" s="15" t="str">
        <f>HYPERLINK("http://www.kabupro.jp/mark/20131101/S1000B6F.htm","四半期報告書")</f>
        <v>四半期報告書</v>
      </c>
      <c r="C4" s="15" t="str">
        <f>HYPERLINK("http://www.kabupro.jp/mark/20130627/S000DSE6.htm","有価証券報告書")</f>
        <v>有価証券報告書</v>
      </c>
      <c r="D4" s="15" t="str">
        <f>HYPERLINK("http://www.kabupro.jp/mark/20131101/S1000B6F.htm","四半期報告書")</f>
        <v>四半期報告書</v>
      </c>
      <c r="E4" s="15" t="str">
        <f>HYPERLINK("http://www.kabupro.jp/mark/20130627/S000DSE6.htm","有価証券報告書")</f>
        <v>有価証券報告書</v>
      </c>
      <c r="F4" s="15" t="str">
        <f>HYPERLINK("http://www.kabupro.jp/mark/20121029/S000C4A3.htm","四半期報告書")</f>
        <v>四半期報告書</v>
      </c>
      <c r="G4" s="15" t="str">
        <f>HYPERLINK("http://www.kabupro.jp/mark/20120628/S000B9LD.htm","有価証券報告書")</f>
        <v>有価証券報告書</v>
      </c>
      <c r="H4" s="15" t="str">
        <f>HYPERLINK("http://www.kabupro.jp/mark/20110207/S0007NWE.htm","四半期報告書")</f>
        <v>四半期報告書</v>
      </c>
      <c r="I4" s="15" t="str">
        <f>HYPERLINK("http://www.kabupro.jp/mark/20111031/S0009KO5.htm","四半期報告書")</f>
        <v>四半期報告書</v>
      </c>
      <c r="J4" s="15" t="str">
        <f>HYPERLINK("http://www.kabupro.jp/mark/20100802/S0006FT4.htm","四半期報告書")</f>
        <v>四半期報告書</v>
      </c>
      <c r="K4" s="15" t="str">
        <f>HYPERLINK("http://www.kabupro.jp/mark/20110629/S0008QH0.htm","有価証券報告書")</f>
        <v>有価証券報告書</v>
      </c>
      <c r="L4" s="15" t="str">
        <f>HYPERLINK("http://www.kabupro.jp/mark/20110207/S0007NWE.htm","四半期報告書")</f>
        <v>四半期報告書</v>
      </c>
      <c r="M4" s="15" t="str">
        <f>HYPERLINK("http://www.kabupro.jp/mark/20101101/S00070PB.htm","四半期報告書")</f>
        <v>四半期報告書</v>
      </c>
      <c r="N4" s="15" t="str">
        <f>HYPERLINK("http://www.kabupro.jp/mark/20100802/S0006FT4.htm","四半期報告書")</f>
        <v>四半期報告書</v>
      </c>
      <c r="O4" s="15" t="str">
        <f>HYPERLINK("http://www.kabupro.jp/mark/20090626/S0003J8C.htm","有価証券報告書")</f>
        <v>有価証券報告書</v>
      </c>
      <c r="P4" s="15" t="str">
        <f>HYPERLINK("http://www.kabupro.jp/mark/20100212/S000550U.htm","四半期報告書")</f>
        <v>四半期報告書</v>
      </c>
      <c r="Q4" s="15" t="str">
        <f>HYPERLINK("http://www.kabupro.jp/mark/20091109/S0004GWU.htm","四半期報告書")</f>
        <v>四半期報告書</v>
      </c>
      <c r="R4" s="15" t="str">
        <f>HYPERLINK("http://www.kabupro.jp/mark/20090807/S0003U2A.htm","四半期報告書")</f>
        <v>四半期報告書</v>
      </c>
      <c r="S4" s="15" t="str">
        <f>HYPERLINK("http://www.kabupro.jp/mark/20090626/S0003J8C.htm","有価証券報告書")</f>
        <v>有価証券報告書</v>
      </c>
    </row>
    <row r="5" spans="1:19" ht="14.25" thickBot="1">
      <c r="A5" s="11" t="s">
        <v>106</v>
      </c>
      <c r="B5" s="1" t="s">
        <v>298</v>
      </c>
      <c r="C5" s="1" t="s">
        <v>112</v>
      </c>
      <c r="D5" s="1" t="s">
        <v>298</v>
      </c>
      <c r="E5" s="1" t="s">
        <v>112</v>
      </c>
      <c r="F5" s="1" t="s">
        <v>24</v>
      </c>
      <c r="G5" s="1" t="s">
        <v>116</v>
      </c>
      <c r="H5" s="1" t="s">
        <v>34</v>
      </c>
      <c r="I5" s="1" t="s">
        <v>30</v>
      </c>
      <c r="J5" s="1" t="s">
        <v>38</v>
      </c>
      <c r="K5" s="1" t="s">
        <v>118</v>
      </c>
      <c r="L5" s="1" t="s">
        <v>34</v>
      </c>
      <c r="M5" s="1" t="s">
        <v>36</v>
      </c>
      <c r="N5" s="1" t="s">
        <v>38</v>
      </c>
      <c r="O5" s="1" t="s">
        <v>120</v>
      </c>
      <c r="P5" s="1" t="s">
        <v>40</v>
      </c>
      <c r="Q5" s="1" t="s">
        <v>42</v>
      </c>
      <c r="R5" s="1" t="s">
        <v>44</v>
      </c>
      <c r="S5" s="1" t="s">
        <v>120</v>
      </c>
    </row>
    <row r="6" spans="1:19" ht="15" thickBot="1" thickTop="1">
      <c r="A6" s="10" t="s">
        <v>107</v>
      </c>
      <c r="B6" s="18" t="s">
        <v>14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108</v>
      </c>
      <c r="B7" s="14" t="s">
        <v>70</v>
      </c>
      <c r="C7" s="16" t="s">
        <v>113</v>
      </c>
      <c r="D7" s="14" t="s">
        <v>70</v>
      </c>
      <c r="E7" s="16" t="s">
        <v>113</v>
      </c>
      <c r="F7" s="14" t="s">
        <v>70</v>
      </c>
      <c r="G7" s="16" t="s">
        <v>113</v>
      </c>
      <c r="H7" s="14" t="s">
        <v>70</v>
      </c>
      <c r="I7" s="14" t="s">
        <v>70</v>
      </c>
      <c r="J7" s="14" t="s">
        <v>70</v>
      </c>
      <c r="K7" s="16" t="s">
        <v>113</v>
      </c>
      <c r="L7" s="14" t="s">
        <v>70</v>
      </c>
      <c r="M7" s="14" t="s">
        <v>70</v>
      </c>
      <c r="N7" s="14" t="s">
        <v>70</v>
      </c>
      <c r="O7" s="16" t="s">
        <v>113</v>
      </c>
      <c r="P7" s="14" t="s">
        <v>70</v>
      </c>
      <c r="Q7" s="14" t="s">
        <v>70</v>
      </c>
      <c r="R7" s="14" t="s">
        <v>70</v>
      </c>
      <c r="S7" s="16" t="s">
        <v>113</v>
      </c>
    </row>
    <row r="8" spans="1:19" ht="13.5">
      <c r="A8" s="13" t="s">
        <v>109</v>
      </c>
      <c r="B8" s="1" t="s">
        <v>71</v>
      </c>
      <c r="C8" s="17" t="s">
        <v>228</v>
      </c>
      <c r="D8" s="1" t="s">
        <v>228</v>
      </c>
      <c r="E8" s="17" t="s">
        <v>229</v>
      </c>
      <c r="F8" s="1" t="s">
        <v>229</v>
      </c>
      <c r="G8" s="17" t="s">
        <v>230</v>
      </c>
      <c r="H8" s="1" t="s">
        <v>230</v>
      </c>
      <c r="I8" s="1" t="s">
        <v>230</v>
      </c>
      <c r="J8" s="1" t="s">
        <v>230</v>
      </c>
      <c r="K8" s="17" t="s">
        <v>231</v>
      </c>
      <c r="L8" s="1" t="s">
        <v>231</v>
      </c>
      <c r="M8" s="1" t="s">
        <v>231</v>
      </c>
      <c r="N8" s="1" t="s">
        <v>231</v>
      </c>
      <c r="O8" s="17" t="s">
        <v>232</v>
      </c>
      <c r="P8" s="1" t="s">
        <v>232</v>
      </c>
      <c r="Q8" s="1" t="s">
        <v>232</v>
      </c>
      <c r="R8" s="1" t="s">
        <v>232</v>
      </c>
      <c r="S8" s="17" t="s">
        <v>233</v>
      </c>
    </row>
    <row r="9" spans="1:19" ht="13.5">
      <c r="A9" s="13" t="s">
        <v>110</v>
      </c>
      <c r="B9" s="1" t="s">
        <v>299</v>
      </c>
      <c r="C9" s="17" t="s">
        <v>114</v>
      </c>
      <c r="D9" s="1" t="s">
        <v>25</v>
      </c>
      <c r="E9" s="17" t="s">
        <v>115</v>
      </c>
      <c r="F9" s="1" t="s">
        <v>31</v>
      </c>
      <c r="G9" s="17" t="s">
        <v>117</v>
      </c>
      <c r="H9" s="1" t="s">
        <v>35</v>
      </c>
      <c r="I9" s="1" t="s">
        <v>37</v>
      </c>
      <c r="J9" s="1" t="s">
        <v>39</v>
      </c>
      <c r="K9" s="17" t="s">
        <v>119</v>
      </c>
      <c r="L9" s="1" t="s">
        <v>41</v>
      </c>
      <c r="M9" s="1" t="s">
        <v>43</v>
      </c>
      <c r="N9" s="1" t="s">
        <v>45</v>
      </c>
      <c r="O9" s="17" t="s">
        <v>121</v>
      </c>
      <c r="P9" s="1" t="s">
        <v>47</v>
      </c>
      <c r="Q9" s="1" t="s">
        <v>49</v>
      </c>
      <c r="R9" s="1" t="s">
        <v>51</v>
      </c>
      <c r="S9" s="17" t="s">
        <v>122</v>
      </c>
    </row>
    <row r="10" spans="1:19" ht="14.25" thickBot="1">
      <c r="A10" s="13" t="s">
        <v>111</v>
      </c>
      <c r="B10" s="1" t="s">
        <v>124</v>
      </c>
      <c r="C10" s="17" t="s">
        <v>124</v>
      </c>
      <c r="D10" s="1" t="s">
        <v>124</v>
      </c>
      <c r="E10" s="17" t="s">
        <v>124</v>
      </c>
      <c r="F10" s="1" t="s">
        <v>124</v>
      </c>
      <c r="G10" s="17" t="s">
        <v>124</v>
      </c>
      <c r="H10" s="1" t="s">
        <v>124</v>
      </c>
      <c r="I10" s="1" t="s">
        <v>124</v>
      </c>
      <c r="J10" s="1" t="s">
        <v>124</v>
      </c>
      <c r="K10" s="17" t="s">
        <v>124</v>
      </c>
      <c r="L10" s="1" t="s">
        <v>124</v>
      </c>
      <c r="M10" s="1" t="s">
        <v>124</v>
      </c>
      <c r="N10" s="1" t="s">
        <v>124</v>
      </c>
      <c r="O10" s="17" t="s">
        <v>124</v>
      </c>
      <c r="P10" s="1" t="s">
        <v>124</v>
      </c>
      <c r="Q10" s="1" t="s">
        <v>124</v>
      </c>
      <c r="R10" s="1" t="s">
        <v>124</v>
      </c>
      <c r="S10" s="17" t="s">
        <v>124</v>
      </c>
    </row>
    <row r="11" spans="1:19" ht="14.25" thickTop="1">
      <c r="A11" s="30" t="s">
        <v>288</v>
      </c>
      <c r="B11" s="27">
        <v>7063</v>
      </c>
      <c r="C11" s="21">
        <v>5908</v>
      </c>
      <c r="D11" s="27">
        <v>-2039</v>
      </c>
      <c r="E11" s="21">
        <v>-3330</v>
      </c>
      <c r="F11" s="27">
        <v>3194</v>
      </c>
      <c r="G11" s="21">
        <v>14447</v>
      </c>
      <c r="H11" s="27">
        <v>11496</v>
      </c>
      <c r="I11" s="27">
        <v>7121</v>
      </c>
      <c r="J11" s="27">
        <v>4491</v>
      </c>
      <c r="K11" s="21">
        <v>8346</v>
      </c>
      <c r="L11" s="27">
        <v>12616</v>
      </c>
      <c r="M11" s="27">
        <v>5709</v>
      </c>
      <c r="N11" s="27">
        <v>784</v>
      </c>
      <c r="O11" s="21">
        <v>-9606</v>
      </c>
      <c r="P11" s="27">
        <v>2994</v>
      </c>
      <c r="Q11" s="27">
        <v>9154</v>
      </c>
      <c r="R11" s="27">
        <v>4200</v>
      </c>
      <c r="S11" s="21">
        <v>16544</v>
      </c>
    </row>
    <row r="12" spans="1:19" ht="13.5">
      <c r="A12" s="6" t="s">
        <v>246</v>
      </c>
      <c r="B12" s="28">
        <v>12255</v>
      </c>
      <c r="C12" s="22">
        <v>24646</v>
      </c>
      <c r="D12" s="28">
        <v>10665</v>
      </c>
      <c r="E12" s="22">
        <v>24330</v>
      </c>
      <c r="F12" s="28">
        <v>11496</v>
      </c>
      <c r="G12" s="22">
        <v>25892</v>
      </c>
      <c r="H12" s="28">
        <v>19074</v>
      </c>
      <c r="I12" s="28">
        <v>12660</v>
      </c>
      <c r="J12" s="28">
        <v>6281</v>
      </c>
      <c r="K12" s="22">
        <v>26385</v>
      </c>
      <c r="L12" s="28">
        <v>19268</v>
      </c>
      <c r="M12" s="28">
        <v>12427</v>
      </c>
      <c r="N12" s="28">
        <v>6410</v>
      </c>
      <c r="O12" s="22">
        <v>29958</v>
      </c>
      <c r="P12" s="28">
        <v>22081</v>
      </c>
      <c r="Q12" s="28">
        <v>15322</v>
      </c>
      <c r="R12" s="28">
        <v>7732</v>
      </c>
      <c r="S12" s="22">
        <v>29513</v>
      </c>
    </row>
    <row r="13" spans="1:19" ht="13.5">
      <c r="A13" s="6" t="s">
        <v>282</v>
      </c>
      <c r="B13" s="28"/>
      <c r="C13" s="22"/>
      <c r="D13" s="28"/>
      <c r="E13" s="22"/>
      <c r="F13" s="28"/>
      <c r="G13" s="22"/>
      <c r="H13" s="28"/>
      <c r="I13" s="28"/>
      <c r="J13" s="28"/>
      <c r="K13" s="22"/>
      <c r="L13" s="28"/>
      <c r="M13" s="28">
        <v>359</v>
      </c>
      <c r="N13" s="28"/>
      <c r="O13" s="22"/>
      <c r="P13" s="28"/>
      <c r="Q13" s="28"/>
      <c r="R13" s="28"/>
      <c r="S13" s="22"/>
    </row>
    <row r="14" spans="1:19" ht="13.5">
      <c r="A14" s="6" t="s">
        <v>283</v>
      </c>
      <c r="B14" s="28"/>
      <c r="C14" s="22">
        <v>805</v>
      </c>
      <c r="D14" s="28"/>
      <c r="E14" s="22">
        <v>2438</v>
      </c>
      <c r="F14" s="28"/>
      <c r="G14" s="22">
        <v>176</v>
      </c>
      <c r="H14" s="28"/>
      <c r="I14" s="28"/>
      <c r="J14" s="28"/>
      <c r="K14" s="22">
        <v>312</v>
      </c>
      <c r="L14" s="28">
        <v>297</v>
      </c>
      <c r="M14" s="28">
        <v>300</v>
      </c>
      <c r="N14" s="28"/>
      <c r="O14" s="22">
        <v>10242</v>
      </c>
      <c r="P14" s="28">
        <v>935</v>
      </c>
      <c r="Q14" s="28">
        <v>914</v>
      </c>
      <c r="R14" s="28"/>
      <c r="S14" s="22">
        <v>968</v>
      </c>
    </row>
    <row r="15" spans="1:19" ht="13.5">
      <c r="A15" s="6" t="s">
        <v>274</v>
      </c>
      <c r="B15" s="28"/>
      <c r="C15" s="22"/>
      <c r="D15" s="28"/>
      <c r="E15" s="22"/>
      <c r="F15" s="28"/>
      <c r="G15" s="22"/>
      <c r="H15" s="28"/>
      <c r="I15" s="28"/>
      <c r="J15" s="28"/>
      <c r="K15" s="22"/>
      <c r="L15" s="28"/>
      <c r="M15" s="28"/>
      <c r="N15" s="28"/>
      <c r="O15" s="22"/>
      <c r="P15" s="28"/>
      <c r="Q15" s="28"/>
      <c r="R15" s="28"/>
      <c r="S15" s="22"/>
    </row>
    <row r="16" spans="1:19" ht="13.5">
      <c r="A16" s="6" t="s">
        <v>247</v>
      </c>
      <c r="B16" s="28">
        <v>988</v>
      </c>
      <c r="C16" s="22">
        <v>1249</v>
      </c>
      <c r="D16" s="28">
        <v>538</v>
      </c>
      <c r="E16" s="22">
        <v>528</v>
      </c>
      <c r="F16" s="28">
        <v>261</v>
      </c>
      <c r="G16" s="22">
        <v>393</v>
      </c>
      <c r="H16" s="28">
        <v>308</v>
      </c>
      <c r="I16" s="28">
        <v>193</v>
      </c>
      <c r="J16" s="28">
        <v>89</v>
      </c>
      <c r="K16" s="22">
        <v>342</v>
      </c>
      <c r="L16" s="28">
        <v>235</v>
      </c>
      <c r="M16" s="28">
        <v>140</v>
      </c>
      <c r="N16" s="28">
        <v>52</v>
      </c>
      <c r="O16" s="22">
        <v>1146</v>
      </c>
      <c r="P16" s="28">
        <v>833</v>
      </c>
      <c r="Q16" s="28">
        <v>509</v>
      </c>
      <c r="R16" s="28">
        <v>233</v>
      </c>
      <c r="S16" s="22">
        <v>979</v>
      </c>
    </row>
    <row r="17" spans="1:19" ht="13.5">
      <c r="A17" s="6" t="s">
        <v>72</v>
      </c>
      <c r="B17" s="28">
        <v>334</v>
      </c>
      <c r="C17" s="22">
        <v>-769</v>
      </c>
      <c r="D17" s="28">
        <v>-1763</v>
      </c>
      <c r="E17" s="22">
        <v>2637</v>
      </c>
      <c r="F17" s="28">
        <v>1712</v>
      </c>
      <c r="G17" s="22">
        <v>946</v>
      </c>
      <c r="H17" s="28">
        <v>1836</v>
      </c>
      <c r="I17" s="28">
        <v>1445</v>
      </c>
      <c r="J17" s="28">
        <v>456</v>
      </c>
      <c r="K17" s="22">
        <v>4349</v>
      </c>
      <c r="L17" s="28">
        <v>265</v>
      </c>
      <c r="M17" s="28">
        <v>61</v>
      </c>
      <c r="N17" s="28">
        <v>558</v>
      </c>
      <c r="O17" s="22">
        <v>347</v>
      </c>
      <c r="P17" s="28">
        <v>69</v>
      </c>
      <c r="Q17" s="28">
        <v>89</v>
      </c>
      <c r="R17" s="28">
        <v>325</v>
      </c>
      <c r="S17" s="22">
        <v>383</v>
      </c>
    </row>
    <row r="18" spans="1:19" ht="13.5">
      <c r="A18" s="6" t="s">
        <v>73</v>
      </c>
      <c r="B18" s="28">
        <v>-106</v>
      </c>
      <c r="C18" s="22"/>
      <c r="D18" s="28">
        <v>-4570</v>
      </c>
      <c r="E18" s="22"/>
      <c r="F18" s="28"/>
      <c r="G18" s="22"/>
      <c r="H18" s="28"/>
      <c r="I18" s="28"/>
      <c r="J18" s="28"/>
      <c r="K18" s="22"/>
      <c r="L18" s="28"/>
      <c r="M18" s="28"/>
      <c r="N18" s="28"/>
      <c r="O18" s="22"/>
      <c r="P18" s="28"/>
      <c r="Q18" s="28"/>
      <c r="R18" s="28"/>
      <c r="S18" s="22"/>
    </row>
    <row r="19" spans="1:19" ht="13.5">
      <c r="A19" s="6" t="s">
        <v>74</v>
      </c>
      <c r="B19" s="28">
        <v>-538</v>
      </c>
      <c r="C19" s="22">
        <v>-1290</v>
      </c>
      <c r="D19" s="28">
        <v>-578</v>
      </c>
      <c r="E19" s="22">
        <v>-1332</v>
      </c>
      <c r="F19" s="28">
        <v>-539</v>
      </c>
      <c r="G19" s="22">
        <v>-1441</v>
      </c>
      <c r="H19" s="28">
        <v>-1082</v>
      </c>
      <c r="I19" s="28">
        <v>-787</v>
      </c>
      <c r="J19" s="28">
        <v>-508</v>
      </c>
      <c r="K19" s="22">
        <v>-1490</v>
      </c>
      <c r="L19" s="28">
        <v>-1432</v>
      </c>
      <c r="M19" s="28">
        <v>-699</v>
      </c>
      <c r="N19" s="28">
        <v>-474</v>
      </c>
      <c r="O19" s="22">
        <v>-1930</v>
      </c>
      <c r="P19" s="28">
        <v>-1486</v>
      </c>
      <c r="Q19" s="28">
        <v>-948</v>
      </c>
      <c r="R19" s="28">
        <v>-697</v>
      </c>
      <c r="S19" s="22">
        <v>-2323</v>
      </c>
    </row>
    <row r="20" spans="1:19" ht="13.5">
      <c r="A20" s="6" t="s">
        <v>255</v>
      </c>
      <c r="B20" s="28">
        <v>1604</v>
      </c>
      <c r="C20" s="22">
        <v>3077</v>
      </c>
      <c r="D20" s="28">
        <v>1536</v>
      </c>
      <c r="E20" s="22">
        <v>3404</v>
      </c>
      <c r="F20" s="28">
        <v>1598</v>
      </c>
      <c r="G20" s="22">
        <v>2955</v>
      </c>
      <c r="H20" s="28">
        <v>2189</v>
      </c>
      <c r="I20" s="28">
        <v>1463</v>
      </c>
      <c r="J20" s="28">
        <v>724</v>
      </c>
      <c r="K20" s="22">
        <v>2905</v>
      </c>
      <c r="L20" s="28">
        <v>2208</v>
      </c>
      <c r="M20" s="28">
        <v>1540</v>
      </c>
      <c r="N20" s="28">
        <v>839</v>
      </c>
      <c r="O20" s="22">
        <v>3775</v>
      </c>
      <c r="P20" s="28">
        <v>2880</v>
      </c>
      <c r="Q20" s="28">
        <v>1881</v>
      </c>
      <c r="R20" s="28">
        <v>921</v>
      </c>
      <c r="S20" s="22">
        <v>3751</v>
      </c>
    </row>
    <row r="21" spans="1:19" ht="13.5">
      <c r="A21" s="6" t="s">
        <v>75</v>
      </c>
      <c r="B21" s="28">
        <v>-874</v>
      </c>
      <c r="C21" s="22">
        <v>735</v>
      </c>
      <c r="D21" s="28">
        <v>-127</v>
      </c>
      <c r="E21" s="22">
        <v>-851</v>
      </c>
      <c r="F21" s="28">
        <v>-398</v>
      </c>
      <c r="G21" s="22">
        <v>-1893</v>
      </c>
      <c r="H21" s="28">
        <v>-1838</v>
      </c>
      <c r="I21" s="28">
        <v>-1293</v>
      </c>
      <c r="J21" s="28">
        <v>-588</v>
      </c>
      <c r="K21" s="22">
        <v>-1885</v>
      </c>
      <c r="L21" s="28">
        <v>-2449</v>
      </c>
      <c r="M21" s="28">
        <v>-1745</v>
      </c>
      <c r="N21" s="28">
        <v>-644</v>
      </c>
      <c r="O21" s="22">
        <v>-578</v>
      </c>
      <c r="P21" s="28">
        <v>-556</v>
      </c>
      <c r="Q21" s="28">
        <v>-808</v>
      </c>
      <c r="R21" s="28">
        <v>-800</v>
      </c>
      <c r="S21" s="22">
        <v>-1099</v>
      </c>
    </row>
    <row r="22" spans="1:19" ht="13.5">
      <c r="A22" s="6" t="s">
        <v>76</v>
      </c>
      <c r="B22" s="28">
        <v>1</v>
      </c>
      <c r="C22" s="22">
        <v>1437</v>
      </c>
      <c r="D22" s="28">
        <v>1437</v>
      </c>
      <c r="E22" s="22">
        <v>172</v>
      </c>
      <c r="F22" s="28"/>
      <c r="G22" s="22"/>
      <c r="H22" s="28">
        <v>222</v>
      </c>
      <c r="I22" s="28"/>
      <c r="J22" s="28"/>
      <c r="K22" s="22">
        <v>23</v>
      </c>
      <c r="L22" s="28">
        <v>15</v>
      </c>
      <c r="M22" s="28">
        <v>12</v>
      </c>
      <c r="N22" s="28"/>
      <c r="O22" s="22">
        <v>995</v>
      </c>
      <c r="P22" s="28">
        <v>785</v>
      </c>
      <c r="Q22" s="28">
        <v>561</v>
      </c>
      <c r="R22" s="28"/>
      <c r="S22" s="22">
        <v>398</v>
      </c>
    </row>
    <row r="23" spans="1:19" ht="13.5">
      <c r="A23" s="6" t="s">
        <v>77</v>
      </c>
      <c r="B23" s="28"/>
      <c r="C23" s="22">
        <v>1055</v>
      </c>
      <c r="D23" s="28">
        <v>156</v>
      </c>
      <c r="E23" s="22">
        <v>4401</v>
      </c>
      <c r="F23" s="28">
        <v>186</v>
      </c>
      <c r="G23" s="22">
        <v>650</v>
      </c>
      <c r="H23" s="28">
        <v>128</v>
      </c>
      <c r="I23" s="28">
        <v>98</v>
      </c>
      <c r="J23" s="28"/>
      <c r="K23" s="22">
        <v>1308</v>
      </c>
      <c r="L23" s="28">
        <v>557</v>
      </c>
      <c r="M23" s="28">
        <v>486</v>
      </c>
      <c r="N23" s="28"/>
      <c r="O23" s="22">
        <v>1563</v>
      </c>
      <c r="P23" s="28">
        <v>758</v>
      </c>
      <c r="Q23" s="28">
        <v>757</v>
      </c>
      <c r="R23" s="28"/>
      <c r="S23" s="22">
        <v>508</v>
      </c>
    </row>
    <row r="24" spans="1:19" ht="13.5">
      <c r="A24" s="6" t="s">
        <v>78</v>
      </c>
      <c r="B24" s="28">
        <v>-319</v>
      </c>
      <c r="C24" s="22"/>
      <c r="D24" s="28">
        <v>-1</v>
      </c>
      <c r="E24" s="22"/>
      <c r="F24" s="28">
        <v>-16</v>
      </c>
      <c r="G24" s="22"/>
      <c r="H24" s="28">
        <v>-303</v>
      </c>
      <c r="I24" s="28">
        <v>-303</v>
      </c>
      <c r="J24" s="28">
        <v>-303</v>
      </c>
      <c r="K24" s="22"/>
      <c r="L24" s="28"/>
      <c r="M24" s="28"/>
      <c r="N24" s="28"/>
      <c r="O24" s="22"/>
      <c r="P24" s="28"/>
      <c r="Q24" s="28"/>
      <c r="R24" s="28"/>
      <c r="S24" s="22"/>
    </row>
    <row r="25" spans="1:19" ht="13.5">
      <c r="A25" s="6" t="s">
        <v>79</v>
      </c>
      <c r="B25" s="28">
        <v>-6564</v>
      </c>
      <c r="C25" s="22">
        <v>4927</v>
      </c>
      <c r="D25" s="28">
        <v>2409</v>
      </c>
      <c r="E25" s="22">
        <v>6441</v>
      </c>
      <c r="F25" s="28">
        <v>-6808</v>
      </c>
      <c r="G25" s="22">
        <v>-4637</v>
      </c>
      <c r="H25" s="28">
        <v>-2636</v>
      </c>
      <c r="I25" s="28">
        <v>4071</v>
      </c>
      <c r="J25" s="28">
        <v>6460</v>
      </c>
      <c r="K25" s="22">
        <v>335</v>
      </c>
      <c r="L25" s="28">
        <v>-1682</v>
      </c>
      <c r="M25" s="28">
        <v>-1197</v>
      </c>
      <c r="N25" s="28">
        <v>9217</v>
      </c>
      <c r="O25" s="22">
        <v>38550</v>
      </c>
      <c r="P25" s="28">
        <v>15137</v>
      </c>
      <c r="Q25" s="28">
        <v>1312</v>
      </c>
      <c r="R25" s="28">
        <v>7398</v>
      </c>
      <c r="S25" s="22">
        <v>-11442</v>
      </c>
    </row>
    <row r="26" spans="1:19" ht="13.5">
      <c r="A26" s="6" t="s">
        <v>80</v>
      </c>
      <c r="B26" s="28">
        <v>-4413</v>
      </c>
      <c r="C26" s="22">
        <v>-3487</v>
      </c>
      <c r="D26" s="28">
        <v>-5445</v>
      </c>
      <c r="E26" s="22">
        <v>-4199</v>
      </c>
      <c r="F26" s="28">
        <v>-8865</v>
      </c>
      <c r="G26" s="22">
        <v>-6734</v>
      </c>
      <c r="H26" s="28">
        <v>-8550</v>
      </c>
      <c r="I26" s="28">
        <v>-2852</v>
      </c>
      <c r="J26" s="28">
        <v>-2960</v>
      </c>
      <c r="K26" s="22">
        <v>-3113</v>
      </c>
      <c r="L26" s="28">
        <v>-9398</v>
      </c>
      <c r="M26" s="28">
        <v>-7056</v>
      </c>
      <c r="N26" s="28">
        <v>-2811</v>
      </c>
      <c r="O26" s="22">
        <v>12917</v>
      </c>
      <c r="P26" s="28">
        <v>651</v>
      </c>
      <c r="Q26" s="28">
        <v>-4701</v>
      </c>
      <c r="R26" s="28">
        <v>-3022</v>
      </c>
      <c r="S26" s="22">
        <v>-5890</v>
      </c>
    </row>
    <row r="27" spans="1:19" ht="13.5">
      <c r="A27" s="6" t="s">
        <v>81</v>
      </c>
      <c r="B27" s="28">
        <v>370</v>
      </c>
      <c r="C27" s="22">
        <v>-16936</v>
      </c>
      <c r="D27" s="28">
        <v>-7211</v>
      </c>
      <c r="E27" s="22">
        <v>1938</v>
      </c>
      <c r="F27" s="28">
        <v>2728</v>
      </c>
      <c r="G27" s="22">
        <v>-1299</v>
      </c>
      <c r="H27" s="28">
        <v>-898</v>
      </c>
      <c r="I27" s="28">
        <v>-4748</v>
      </c>
      <c r="J27" s="28">
        <v>-7957</v>
      </c>
      <c r="K27" s="22">
        <v>9718</v>
      </c>
      <c r="L27" s="28">
        <v>9332</v>
      </c>
      <c r="M27" s="28">
        <v>4470</v>
      </c>
      <c r="N27" s="28">
        <v>-2187</v>
      </c>
      <c r="O27" s="22">
        <v>-25474</v>
      </c>
      <c r="P27" s="28">
        <v>-6364</v>
      </c>
      <c r="Q27" s="28">
        <v>448</v>
      </c>
      <c r="R27" s="28">
        <v>-1096</v>
      </c>
      <c r="S27" s="22">
        <v>4788</v>
      </c>
    </row>
    <row r="28" spans="1:19" ht="13.5">
      <c r="A28" s="6" t="s">
        <v>140</v>
      </c>
      <c r="B28" s="28">
        <v>2821</v>
      </c>
      <c r="C28" s="22">
        <v>5429</v>
      </c>
      <c r="D28" s="28">
        <v>1695</v>
      </c>
      <c r="E28" s="22">
        <v>8673</v>
      </c>
      <c r="F28" s="28">
        <v>352</v>
      </c>
      <c r="G28" s="22">
        <v>816</v>
      </c>
      <c r="H28" s="28">
        <v>-3114</v>
      </c>
      <c r="I28" s="28">
        <v>953</v>
      </c>
      <c r="J28" s="28">
        <v>2325</v>
      </c>
      <c r="K28" s="22">
        <v>419</v>
      </c>
      <c r="L28" s="28">
        <v>-1692</v>
      </c>
      <c r="M28" s="28">
        <v>3793</v>
      </c>
      <c r="N28" s="28">
        <v>214</v>
      </c>
      <c r="O28" s="22">
        <v>-1997</v>
      </c>
      <c r="P28" s="28">
        <v>-2971</v>
      </c>
      <c r="Q28" s="28">
        <v>2130</v>
      </c>
      <c r="R28" s="28">
        <v>286</v>
      </c>
      <c r="S28" s="22">
        <v>-3097</v>
      </c>
    </row>
    <row r="29" spans="1:19" ht="13.5">
      <c r="A29" s="6" t="s">
        <v>82</v>
      </c>
      <c r="B29" s="28">
        <v>12622</v>
      </c>
      <c r="C29" s="22">
        <v>12807</v>
      </c>
      <c r="D29" s="28">
        <v>-3298</v>
      </c>
      <c r="E29" s="22">
        <v>29347</v>
      </c>
      <c r="F29" s="28">
        <v>4901</v>
      </c>
      <c r="G29" s="22">
        <v>28782</v>
      </c>
      <c r="H29" s="28">
        <v>16832</v>
      </c>
      <c r="I29" s="28">
        <v>18020</v>
      </c>
      <c r="J29" s="28">
        <v>8511</v>
      </c>
      <c r="K29" s="22">
        <v>48664</v>
      </c>
      <c r="L29" s="28">
        <v>28881</v>
      </c>
      <c r="M29" s="28">
        <v>18594</v>
      </c>
      <c r="N29" s="28">
        <v>11961</v>
      </c>
      <c r="O29" s="22">
        <v>56546</v>
      </c>
      <c r="P29" s="28">
        <v>35691</v>
      </c>
      <c r="Q29" s="28">
        <v>26566</v>
      </c>
      <c r="R29" s="28">
        <v>15481</v>
      </c>
      <c r="S29" s="22">
        <v>31745</v>
      </c>
    </row>
    <row r="30" spans="1:19" ht="13.5">
      <c r="A30" s="6" t="s">
        <v>83</v>
      </c>
      <c r="B30" s="28">
        <v>670</v>
      </c>
      <c r="C30" s="22">
        <v>1505</v>
      </c>
      <c r="D30" s="28">
        <v>703</v>
      </c>
      <c r="E30" s="22">
        <v>1755</v>
      </c>
      <c r="F30" s="28">
        <v>855</v>
      </c>
      <c r="G30" s="22">
        <v>2678</v>
      </c>
      <c r="H30" s="28">
        <v>2311</v>
      </c>
      <c r="I30" s="28">
        <v>1939</v>
      </c>
      <c r="J30" s="28">
        <v>1593</v>
      </c>
      <c r="K30" s="22">
        <v>2037</v>
      </c>
      <c r="L30" s="28">
        <v>1979</v>
      </c>
      <c r="M30" s="28">
        <v>1152</v>
      </c>
      <c r="N30" s="28">
        <v>924</v>
      </c>
      <c r="O30" s="22">
        <v>2554</v>
      </c>
      <c r="P30" s="28">
        <v>2110</v>
      </c>
      <c r="Q30" s="28">
        <v>1466</v>
      </c>
      <c r="R30" s="28">
        <v>1215</v>
      </c>
      <c r="S30" s="22">
        <v>2663</v>
      </c>
    </row>
    <row r="31" spans="1:19" ht="13.5">
      <c r="A31" s="6" t="s">
        <v>84</v>
      </c>
      <c r="B31" s="28">
        <v>-1677</v>
      </c>
      <c r="C31" s="22">
        <v>-2722</v>
      </c>
      <c r="D31" s="28">
        <v>-1265</v>
      </c>
      <c r="E31" s="22">
        <v>-3546</v>
      </c>
      <c r="F31" s="28">
        <v>-1602</v>
      </c>
      <c r="G31" s="22">
        <v>-2922</v>
      </c>
      <c r="H31" s="28">
        <v>-1918</v>
      </c>
      <c r="I31" s="28">
        <v>-1420</v>
      </c>
      <c r="J31" s="28">
        <v>-452</v>
      </c>
      <c r="K31" s="22">
        <v>-2744</v>
      </c>
      <c r="L31" s="28">
        <v>-1946</v>
      </c>
      <c r="M31" s="28">
        <v>-1526</v>
      </c>
      <c r="N31" s="28">
        <v>-633</v>
      </c>
      <c r="O31" s="22">
        <v>-3735</v>
      </c>
      <c r="P31" s="28">
        <v>-2648</v>
      </c>
      <c r="Q31" s="28">
        <v>-1947</v>
      </c>
      <c r="R31" s="28">
        <v>-637</v>
      </c>
      <c r="S31" s="22">
        <v>-3812</v>
      </c>
    </row>
    <row r="32" spans="1:19" ht="13.5">
      <c r="A32" s="6" t="s">
        <v>85</v>
      </c>
      <c r="B32" s="28">
        <v>106</v>
      </c>
      <c r="C32" s="22"/>
      <c r="D32" s="28">
        <v>4570</v>
      </c>
      <c r="E32" s="22"/>
      <c r="F32" s="28"/>
      <c r="G32" s="22"/>
      <c r="H32" s="28"/>
      <c r="I32" s="28"/>
      <c r="J32" s="28"/>
      <c r="K32" s="22"/>
      <c r="L32" s="28"/>
      <c r="M32" s="28"/>
      <c r="N32" s="28"/>
      <c r="O32" s="22"/>
      <c r="P32" s="28"/>
      <c r="Q32" s="28"/>
      <c r="R32" s="28"/>
      <c r="S32" s="22"/>
    </row>
    <row r="33" spans="1:19" ht="13.5">
      <c r="A33" s="6" t="s">
        <v>86</v>
      </c>
      <c r="B33" s="28"/>
      <c r="C33" s="22">
        <v>-1180</v>
      </c>
      <c r="D33" s="28"/>
      <c r="E33" s="22"/>
      <c r="F33" s="28"/>
      <c r="G33" s="22">
        <v>-5484</v>
      </c>
      <c r="H33" s="28">
        <v>-4411</v>
      </c>
      <c r="I33" s="28">
        <v>-4411</v>
      </c>
      <c r="J33" s="28"/>
      <c r="K33" s="22"/>
      <c r="L33" s="28"/>
      <c r="M33" s="28"/>
      <c r="N33" s="28"/>
      <c r="O33" s="22"/>
      <c r="P33" s="28"/>
      <c r="Q33" s="28"/>
      <c r="R33" s="28"/>
      <c r="S33" s="22"/>
    </row>
    <row r="34" spans="1:19" ht="13.5">
      <c r="A34" s="6" t="s">
        <v>87</v>
      </c>
      <c r="B34" s="28"/>
      <c r="C34" s="22">
        <v>-1823</v>
      </c>
      <c r="D34" s="28"/>
      <c r="E34" s="22"/>
      <c r="F34" s="28"/>
      <c r="G34" s="22"/>
      <c r="H34" s="28"/>
      <c r="I34" s="28"/>
      <c r="J34" s="28"/>
      <c r="K34" s="22"/>
      <c r="L34" s="28"/>
      <c r="M34" s="28"/>
      <c r="N34" s="28"/>
      <c r="O34" s="22"/>
      <c r="P34" s="28"/>
      <c r="Q34" s="28"/>
      <c r="R34" s="28"/>
      <c r="S34" s="22"/>
    </row>
    <row r="35" spans="1:19" ht="13.5">
      <c r="A35" s="6" t="s">
        <v>88</v>
      </c>
      <c r="B35" s="28"/>
      <c r="C35" s="22"/>
      <c r="D35" s="28">
        <v>-1680</v>
      </c>
      <c r="E35" s="22"/>
      <c r="F35" s="28"/>
      <c r="G35" s="22"/>
      <c r="H35" s="28"/>
      <c r="I35" s="28"/>
      <c r="J35" s="28"/>
      <c r="K35" s="22"/>
      <c r="L35" s="28"/>
      <c r="M35" s="28"/>
      <c r="N35" s="28"/>
      <c r="O35" s="22"/>
      <c r="P35" s="28"/>
      <c r="Q35" s="28"/>
      <c r="R35" s="28"/>
      <c r="S35" s="22"/>
    </row>
    <row r="36" spans="1:19" ht="13.5">
      <c r="A36" s="6" t="s">
        <v>89</v>
      </c>
      <c r="B36" s="28"/>
      <c r="C36" s="22"/>
      <c r="D36" s="28"/>
      <c r="E36" s="22"/>
      <c r="F36" s="28"/>
      <c r="G36" s="22"/>
      <c r="H36" s="28"/>
      <c r="I36" s="28"/>
      <c r="J36" s="28"/>
      <c r="K36" s="22"/>
      <c r="L36" s="28"/>
      <c r="M36" s="28"/>
      <c r="N36" s="28"/>
      <c r="O36" s="22">
        <v>-3797</v>
      </c>
      <c r="P36" s="28"/>
      <c r="Q36" s="28"/>
      <c r="R36" s="28">
        <v>-2413</v>
      </c>
      <c r="S36" s="22">
        <v>-7497</v>
      </c>
    </row>
    <row r="37" spans="1:19" ht="13.5">
      <c r="A37" s="6" t="s">
        <v>90</v>
      </c>
      <c r="B37" s="28">
        <v>-3403</v>
      </c>
      <c r="C37" s="22">
        <v>-4245</v>
      </c>
      <c r="D37" s="28">
        <v>-2493</v>
      </c>
      <c r="E37" s="22">
        <v>-6015</v>
      </c>
      <c r="F37" s="28">
        <v>-2128</v>
      </c>
      <c r="G37" s="22">
        <v>-5799</v>
      </c>
      <c r="H37" s="28">
        <v>-3894</v>
      </c>
      <c r="I37" s="28">
        <v>-2898</v>
      </c>
      <c r="J37" s="28">
        <v>-2474</v>
      </c>
      <c r="K37" s="22">
        <v>-4089</v>
      </c>
      <c r="L37" s="28">
        <v>-1860</v>
      </c>
      <c r="M37" s="28">
        <v>-559</v>
      </c>
      <c r="N37" s="28">
        <v>-524</v>
      </c>
      <c r="O37" s="22"/>
      <c r="P37" s="28">
        <v>-3633</v>
      </c>
      <c r="Q37" s="28">
        <v>-2696</v>
      </c>
      <c r="R37" s="28"/>
      <c r="S37" s="22"/>
    </row>
    <row r="38" spans="1:19" ht="14.25" thickBot="1">
      <c r="A38" s="5" t="s">
        <v>91</v>
      </c>
      <c r="B38" s="29">
        <v>8318</v>
      </c>
      <c r="C38" s="23">
        <v>22554</v>
      </c>
      <c r="D38" s="29">
        <v>-3462</v>
      </c>
      <c r="E38" s="23">
        <v>37019</v>
      </c>
      <c r="F38" s="29">
        <v>2026</v>
      </c>
      <c r="G38" s="23">
        <v>17255</v>
      </c>
      <c r="H38" s="29">
        <v>8920</v>
      </c>
      <c r="I38" s="29">
        <v>11230</v>
      </c>
      <c r="J38" s="29">
        <v>7178</v>
      </c>
      <c r="K38" s="23">
        <v>43867</v>
      </c>
      <c r="L38" s="29">
        <v>27053</v>
      </c>
      <c r="M38" s="29">
        <v>17661</v>
      </c>
      <c r="N38" s="29">
        <v>11728</v>
      </c>
      <c r="O38" s="23">
        <v>51567</v>
      </c>
      <c r="P38" s="29">
        <v>31519</v>
      </c>
      <c r="Q38" s="29">
        <v>23389</v>
      </c>
      <c r="R38" s="29">
        <v>13646</v>
      </c>
      <c r="S38" s="23">
        <v>23099</v>
      </c>
    </row>
    <row r="39" spans="1:19" ht="14.25" thickTop="1">
      <c r="A39" s="6" t="s">
        <v>92</v>
      </c>
      <c r="B39" s="28">
        <v>463</v>
      </c>
      <c r="C39" s="22"/>
      <c r="D39" s="28">
        <v>179</v>
      </c>
      <c r="E39" s="22"/>
      <c r="F39" s="28">
        <v>-25061</v>
      </c>
      <c r="G39" s="22"/>
      <c r="H39" s="28"/>
      <c r="I39" s="28">
        <v>883</v>
      </c>
      <c r="J39" s="28"/>
      <c r="K39" s="22"/>
      <c r="L39" s="28"/>
      <c r="M39" s="28"/>
      <c r="N39" s="28"/>
      <c r="O39" s="22"/>
      <c r="P39" s="28"/>
      <c r="Q39" s="28"/>
      <c r="R39" s="28"/>
      <c r="S39" s="22"/>
    </row>
    <row r="40" spans="1:19" ht="13.5">
      <c r="A40" s="6" t="s">
        <v>93</v>
      </c>
      <c r="B40" s="28">
        <v>-22915</v>
      </c>
      <c r="C40" s="22">
        <v>-52343</v>
      </c>
      <c r="D40" s="28">
        <v>-16950</v>
      </c>
      <c r="E40" s="22">
        <v>-24915</v>
      </c>
      <c r="F40" s="28">
        <v>-12063</v>
      </c>
      <c r="G40" s="22">
        <v>-33704</v>
      </c>
      <c r="H40" s="28">
        <v>-28796</v>
      </c>
      <c r="I40" s="28">
        <v>-24205</v>
      </c>
      <c r="J40" s="28">
        <v>-16379</v>
      </c>
      <c r="K40" s="22">
        <v>-24645</v>
      </c>
      <c r="L40" s="28">
        <v>-18322</v>
      </c>
      <c r="M40" s="28">
        <v>-12090</v>
      </c>
      <c r="N40" s="28">
        <v>-4395</v>
      </c>
      <c r="O40" s="22">
        <v>-33019</v>
      </c>
      <c r="P40" s="28">
        <v>-27549</v>
      </c>
      <c r="Q40" s="28">
        <v>-19257</v>
      </c>
      <c r="R40" s="28">
        <v>-7846</v>
      </c>
      <c r="S40" s="22">
        <v>-36090</v>
      </c>
    </row>
    <row r="41" spans="1:19" ht="13.5">
      <c r="A41" s="6" t="s">
        <v>94</v>
      </c>
      <c r="B41" s="28">
        <v>1114</v>
      </c>
      <c r="C41" s="22">
        <v>1603</v>
      </c>
      <c r="D41" s="28">
        <v>711</v>
      </c>
      <c r="E41" s="22">
        <v>1209</v>
      </c>
      <c r="F41" s="28">
        <v>898</v>
      </c>
      <c r="G41" s="22">
        <v>2380</v>
      </c>
      <c r="H41" s="28">
        <v>869</v>
      </c>
      <c r="I41" s="28">
        <v>833</v>
      </c>
      <c r="J41" s="28">
        <v>623</v>
      </c>
      <c r="K41" s="22">
        <v>1201</v>
      </c>
      <c r="L41" s="28">
        <v>1051</v>
      </c>
      <c r="M41" s="28">
        <v>946</v>
      </c>
      <c r="N41" s="28">
        <v>228</v>
      </c>
      <c r="O41" s="22">
        <v>1213</v>
      </c>
      <c r="P41" s="28">
        <v>1004</v>
      </c>
      <c r="Q41" s="28">
        <v>587</v>
      </c>
      <c r="R41" s="28">
        <v>343</v>
      </c>
      <c r="S41" s="22">
        <v>1630</v>
      </c>
    </row>
    <row r="42" spans="1:19" ht="13.5">
      <c r="A42" s="6" t="s">
        <v>95</v>
      </c>
      <c r="B42" s="28"/>
      <c r="C42" s="22"/>
      <c r="D42" s="28"/>
      <c r="E42" s="22"/>
      <c r="F42" s="28"/>
      <c r="G42" s="22"/>
      <c r="H42" s="28">
        <v>-29</v>
      </c>
      <c r="I42" s="28">
        <v>-25</v>
      </c>
      <c r="J42" s="28">
        <v>-15</v>
      </c>
      <c r="K42" s="22">
        <v>-568</v>
      </c>
      <c r="L42" s="28">
        <v>-109</v>
      </c>
      <c r="M42" s="28">
        <v>-73</v>
      </c>
      <c r="N42" s="28">
        <v>-29</v>
      </c>
      <c r="O42" s="22">
        <v>-11222</v>
      </c>
      <c r="P42" s="28">
        <v>-1130</v>
      </c>
      <c r="Q42" s="28">
        <v>-1118</v>
      </c>
      <c r="R42" s="28">
        <v>-306</v>
      </c>
      <c r="S42" s="22">
        <v>-3431</v>
      </c>
    </row>
    <row r="43" spans="1:19" ht="13.5">
      <c r="A43" s="6" t="s">
        <v>96</v>
      </c>
      <c r="B43" s="28">
        <v>638</v>
      </c>
      <c r="C43" s="22">
        <v>2121</v>
      </c>
      <c r="D43" s="28">
        <v>50</v>
      </c>
      <c r="E43" s="22">
        <v>152</v>
      </c>
      <c r="F43" s="28"/>
      <c r="G43" s="22"/>
      <c r="H43" s="28"/>
      <c r="I43" s="28"/>
      <c r="J43" s="28"/>
      <c r="K43" s="22">
        <v>78</v>
      </c>
      <c r="L43" s="28"/>
      <c r="M43" s="28"/>
      <c r="N43" s="28"/>
      <c r="O43" s="22">
        <v>7408</v>
      </c>
      <c r="P43" s="28"/>
      <c r="Q43" s="28"/>
      <c r="R43" s="28"/>
      <c r="S43" s="22">
        <v>3720</v>
      </c>
    </row>
    <row r="44" spans="1:19" ht="13.5">
      <c r="A44" s="6" t="s">
        <v>97</v>
      </c>
      <c r="B44" s="28">
        <v>-1005</v>
      </c>
      <c r="C44" s="22">
        <v>-1883</v>
      </c>
      <c r="D44" s="28">
        <v>-577</v>
      </c>
      <c r="E44" s="22">
        <v>-2397</v>
      </c>
      <c r="F44" s="28">
        <v>-664</v>
      </c>
      <c r="G44" s="22">
        <v>-1500</v>
      </c>
      <c r="H44" s="28">
        <v>-818</v>
      </c>
      <c r="I44" s="28">
        <v>-536</v>
      </c>
      <c r="J44" s="28">
        <v>-1577</v>
      </c>
      <c r="K44" s="22">
        <v>-1577</v>
      </c>
      <c r="L44" s="28">
        <v>-1237</v>
      </c>
      <c r="M44" s="28">
        <v>-960</v>
      </c>
      <c r="N44" s="28">
        <v>-648</v>
      </c>
      <c r="O44" s="22">
        <v>-3410</v>
      </c>
      <c r="P44" s="28">
        <v>-2498</v>
      </c>
      <c r="Q44" s="28">
        <v>-1411</v>
      </c>
      <c r="R44" s="28">
        <v>-770</v>
      </c>
      <c r="S44" s="22">
        <v>-1677</v>
      </c>
    </row>
    <row r="45" spans="1:19" ht="13.5">
      <c r="A45" s="6" t="s">
        <v>98</v>
      </c>
      <c r="B45" s="28">
        <v>758</v>
      </c>
      <c r="C45" s="22">
        <v>3316</v>
      </c>
      <c r="D45" s="28">
        <v>935</v>
      </c>
      <c r="E45" s="22">
        <v>1520</v>
      </c>
      <c r="F45" s="28">
        <v>626</v>
      </c>
      <c r="G45" s="22">
        <v>1926</v>
      </c>
      <c r="H45" s="28">
        <v>1052</v>
      </c>
      <c r="I45" s="28">
        <v>806</v>
      </c>
      <c r="J45" s="28">
        <v>2133</v>
      </c>
      <c r="K45" s="22">
        <v>2133</v>
      </c>
      <c r="L45" s="28">
        <v>1799</v>
      </c>
      <c r="M45" s="28">
        <v>1159</v>
      </c>
      <c r="N45" s="28">
        <v>322</v>
      </c>
      <c r="O45" s="22">
        <v>2773</v>
      </c>
      <c r="P45" s="28">
        <v>2502</v>
      </c>
      <c r="Q45" s="28">
        <v>1508</v>
      </c>
      <c r="R45" s="28">
        <v>602</v>
      </c>
      <c r="S45" s="22">
        <v>1551</v>
      </c>
    </row>
    <row r="46" spans="1:19" ht="13.5">
      <c r="A46" s="6" t="s">
        <v>99</v>
      </c>
      <c r="B46" s="28">
        <v>-1895</v>
      </c>
      <c r="C46" s="22">
        <v>-7077</v>
      </c>
      <c r="D46" s="28">
        <v>-2146</v>
      </c>
      <c r="E46" s="22">
        <v>-1016</v>
      </c>
      <c r="F46" s="28">
        <v>-980</v>
      </c>
      <c r="G46" s="22">
        <v>-1028</v>
      </c>
      <c r="H46" s="28">
        <v>-1028</v>
      </c>
      <c r="I46" s="28">
        <v>-1028</v>
      </c>
      <c r="J46" s="28"/>
      <c r="K46" s="22"/>
      <c r="L46" s="28"/>
      <c r="M46" s="28"/>
      <c r="N46" s="28"/>
      <c r="O46" s="22">
        <v>-1647</v>
      </c>
      <c r="P46" s="28">
        <v>-1547</v>
      </c>
      <c r="Q46" s="28">
        <v>-1525</v>
      </c>
      <c r="R46" s="28">
        <v>-1386</v>
      </c>
      <c r="S46" s="22"/>
    </row>
    <row r="47" spans="1:19" ht="13.5">
      <c r="A47" s="6" t="s">
        <v>100</v>
      </c>
      <c r="B47" s="28"/>
      <c r="C47" s="22"/>
      <c r="D47" s="28"/>
      <c r="E47" s="22"/>
      <c r="F47" s="28"/>
      <c r="G47" s="22"/>
      <c r="H47" s="28"/>
      <c r="I47" s="28"/>
      <c r="J47" s="28"/>
      <c r="K47" s="22"/>
      <c r="L47" s="28"/>
      <c r="M47" s="28"/>
      <c r="N47" s="28"/>
      <c r="O47" s="22">
        <v>-311</v>
      </c>
      <c r="P47" s="28">
        <v>-311</v>
      </c>
      <c r="Q47" s="28">
        <v>-152</v>
      </c>
      <c r="R47" s="28">
        <v>-152</v>
      </c>
      <c r="S47" s="22"/>
    </row>
    <row r="48" spans="1:19" ht="13.5">
      <c r="A48" s="6" t="s">
        <v>101</v>
      </c>
      <c r="B48" s="28"/>
      <c r="C48" s="22">
        <v>917</v>
      </c>
      <c r="D48" s="28"/>
      <c r="E48" s="22"/>
      <c r="F48" s="28"/>
      <c r="G48" s="22"/>
      <c r="H48" s="28"/>
      <c r="I48" s="28"/>
      <c r="J48" s="28"/>
      <c r="K48" s="22"/>
      <c r="L48" s="28"/>
      <c r="M48" s="28"/>
      <c r="N48" s="28"/>
      <c r="O48" s="22"/>
      <c r="P48" s="28"/>
      <c r="Q48" s="28"/>
      <c r="R48" s="28"/>
      <c r="S48" s="22"/>
    </row>
    <row r="49" spans="1:19" ht="13.5">
      <c r="A49" s="6" t="s">
        <v>102</v>
      </c>
      <c r="B49" s="28"/>
      <c r="C49" s="22"/>
      <c r="D49" s="28"/>
      <c r="E49" s="22"/>
      <c r="F49" s="28"/>
      <c r="G49" s="22"/>
      <c r="H49" s="28"/>
      <c r="I49" s="28"/>
      <c r="J49" s="28"/>
      <c r="K49" s="22">
        <v>-1728</v>
      </c>
      <c r="L49" s="28">
        <v>-1728</v>
      </c>
      <c r="M49" s="28">
        <v>-1728</v>
      </c>
      <c r="N49" s="28">
        <v>-1753</v>
      </c>
      <c r="O49" s="22">
        <v>-1120</v>
      </c>
      <c r="P49" s="28">
        <v>-1120</v>
      </c>
      <c r="Q49" s="28">
        <v>-1120</v>
      </c>
      <c r="R49" s="28">
        <v>-1090</v>
      </c>
      <c r="S49" s="22"/>
    </row>
    <row r="50" spans="1:19" ht="13.5">
      <c r="A50" s="6" t="s">
        <v>103</v>
      </c>
      <c r="B50" s="28">
        <v>-1647</v>
      </c>
      <c r="C50" s="22">
        <v>-1566</v>
      </c>
      <c r="D50" s="28">
        <v>-40</v>
      </c>
      <c r="E50" s="22">
        <v>-1555</v>
      </c>
      <c r="F50" s="28">
        <v>-1303</v>
      </c>
      <c r="G50" s="22">
        <v>-1072</v>
      </c>
      <c r="H50" s="28">
        <v>-904</v>
      </c>
      <c r="I50" s="28">
        <v>-412</v>
      </c>
      <c r="J50" s="28"/>
      <c r="K50" s="22">
        <v>-767</v>
      </c>
      <c r="L50" s="28">
        <v>-4080</v>
      </c>
      <c r="M50" s="28">
        <v>-1642</v>
      </c>
      <c r="N50" s="28">
        <v>-1074</v>
      </c>
      <c r="O50" s="22"/>
      <c r="P50" s="28"/>
      <c r="Q50" s="28"/>
      <c r="R50" s="28"/>
      <c r="S50" s="22"/>
    </row>
    <row r="51" spans="1:19" ht="13.5">
      <c r="A51" s="6" t="s">
        <v>140</v>
      </c>
      <c r="B51" s="28">
        <v>-746</v>
      </c>
      <c r="C51" s="22">
        <v>-1164</v>
      </c>
      <c r="D51" s="28">
        <v>-577</v>
      </c>
      <c r="E51" s="22">
        <v>-2153</v>
      </c>
      <c r="F51" s="28">
        <v>-765</v>
      </c>
      <c r="G51" s="22">
        <v>1230</v>
      </c>
      <c r="H51" s="28">
        <v>699</v>
      </c>
      <c r="I51" s="28">
        <v>-269</v>
      </c>
      <c r="J51" s="28">
        <v>305</v>
      </c>
      <c r="K51" s="22">
        <v>416</v>
      </c>
      <c r="L51" s="28">
        <v>469</v>
      </c>
      <c r="M51" s="28">
        <v>583</v>
      </c>
      <c r="N51" s="28">
        <v>269</v>
      </c>
      <c r="O51" s="22">
        <v>-1103</v>
      </c>
      <c r="P51" s="28">
        <v>-250</v>
      </c>
      <c r="Q51" s="28">
        <v>83</v>
      </c>
      <c r="R51" s="28">
        <v>-172</v>
      </c>
      <c r="S51" s="22">
        <v>-1121</v>
      </c>
    </row>
    <row r="52" spans="1:19" ht="14.25" thickBot="1">
      <c r="A52" s="5" t="s">
        <v>104</v>
      </c>
      <c r="B52" s="29">
        <v>-25236</v>
      </c>
      <c r="C52" s="23">
        <v>-56077</v>
      </c>
      <c r="D52" s="29">
        <v>-18415</v>
      </c>
      <c r="E52" s="23">
        <v>-29157</v>
      </c>
      <c r="F52" s="29">
        <v>-39314</v>
      </c>
      <c r="G52" s="23">
        <v>-31770</v>
      </c>
      <c r="H52" s="29">
        <v>-28956</v>
      </c>
      <c r="I52" s="29">
        <v>-23954</v>
      </c>
      <c r="J52" s="29">
        <v>-14910</v>
      </c>
      <c r="K52" s="23">
        <v>-25458</v>
      </c>
      <c r="L52" s="29">
        <v>-22156</v>
      </c>
      <c r="M52" s="29">
        <v>-13805</v>
      </c>
      <c r="N52" s="29">
        <v>-7080</v>
      </c>
      <c r="O52" s="23">
        <v>-40437</v>
      </c>
      <c r="P52" s="29">
        <v>-30899</v>
      </c>
      <c r="Q52" s="29">
        <v>-22406</v>
      </c>
      <c r="R52" s="29">
        <v>-10780</v>
      </c>
      <c r="S52" s="23">
        <v>-34419</v>
      </c>
    </row>
    <row r="53" spans="1:19" ht="14.25" thickTop="1">
      <c r="A53" s="6" t="s">
        <v>0</v>
      </c>
      <c r="B53" s="28">
        <v>12196</v>
      </c>
      <c r="C53" s="22">
        <v>7927</v>
      </c>
      <c r="D53" s="28">
        <v>11225</v>
      </c>
      <c r="E53" s="22">
        <v>-19267</v>
      </c>
      <c r="F53" s="28">
        <v>-905</v>
      </c>
      <c r="G53" s="22">
        <v>2457</v>
      </c>
      <c r="H53" s="28">
        <v>-359</v>
      </c>
      <c r="I53" s="28">
        <v>-183</v>
      </c>
      <c r="J53" s="28">
        <v>1354</v>
      </c>
      <c r="K53" s="22">
        <v>-16669</v>
      </c>
      <c r="L53" s="28">
        <v>-21180</v>
      </c>
      <c r="M53" s="28">
        <v>-20090</v>
      </c>
      <c r="N53" s="28">
        <v>-18082</v>
      </c>
      <c r="O53" s="22">
        <v>4485</v>
      </c>
      <c r="P53" s="28">
        <v>5531</v>
      </c>
      <c r="Q53" s="28">
        <v>-2973</v>
      </c>
      <c r="R53" s="28">
        <v>-7799</v>
      </c>
      <c r="S53" s="22">
        <v>17071</v>
      </c>
    </row>
    <row r="54" spans="1:19" ht="13.5">
      <c r="A54" s="6" t="s">
        <v>1</v>
      </c>
      <c r="B54" s="28">
        <v>10978</v>
      </c>
      <c r="C54" s="22">
        <v>38150</v>
      </c>
      <c r="D54" s="28">
        <v>25000</v>
      </c>
      <c r="E54" s="22">
        <v>1521</v>
      </c>
      <c r="F54" s="28">
        <v>1456</v>
      </c>
      <c r="G54" s="22">
        <v>15585</v>
      </c>
      <c r="H54" s="28">
        <v>14860</v>
      </c>
      <c r="I54" s="28">
        <v>14211</v>
      </c>
      <c r="J54" s="28">
        <v>10000</v>
      </c>
      <c r="K54" s="22">
        <v>10000</v>
      </c>
      <c r="L54" s="28">
        <v>10000</v>
      </c>
      <c r="M54" s="28">
        <v>10000</v>
      </c>
      <c r="N54" s="28"/>
      <c r="O54" s="22">
        <v>20360</v>
      </c>
      <c r="P54" s="28">
        <v>20174</v>
      </c>
      <c r="Q54" s="28">
        <v>25</v>
      </c>
      <c r="R54" s="28"/>
      <c r="S54" s="22">
        <v>22022</v>
      </c>
    </row>
    <row r="55" spans="1:19" ht="13.5">
      <c r="A55" s="6" t="s">
        <v>2</v>
      </c>
      <c r="B55" s="28">
        <v>-6795</v>
      </c>
      <c r="C55" s="22">
        <v>-17994</v>
      </c>
      <c r="D55" s="28">
        <v>-16345</v>
      </c>
      <c r="E55" s="22">
        <v>-8007</v>
      </c>
      <c r="F55" s="28">
        <v>-6467</v>
      </c>
      <c r="G55" s="22">
        <v>-4085</v>
      </c>
      <c r="H55" s="28">
        <v>-1627</v>
      </c>
      <c r="I55" s="28">
        <v>-1263</v>
      </c>
      <c r="J55" s="28">
        <v>-431</v>
      </c>
      <c r="K55" s="22">
        <v>-2605</v>
      </c>
      <c r="L55" s="28">
        <v>-800</v>
      </c>
      <c r="M55" s="28">
        <v>-376</v>
      </c>
      <c r="N55" s="28"/>
      <c r="O55" s="22">
        <v>-3742</v>
      </c>
      <c r="P55" s="28">
        <v>-1775</v>
      </c>
      <c r="Q55" s="28">
        <v>-1451</v>
      </c>
      <c r="R55" s="28"/>
      <c r="S55" s="22">
        <v>-4693</v>
      </c>
    </row>
    <row r="56" spans="1:19" ht="13.5">
      <c r="A56" s="6" t="s">
        <v>3</v>
      </c>
      <c r="B56" s="28">
        <v>-853</v>
      </c>
      <c r="C56" s="22">
        <v>-1778</v>
      </c>
      <c r="D56" s="28">
        <v>-901</v>
      </c>
      <c r="E56" s="22">
        <v>-2163</v>
      </c>
      <c r="F56" s="28">
        <v>-1262</v>
      </c>
      <c r="G56" s="22">
        <v>-1803</v>
      </c>
      <c r="H56" s="28">
        <v>-1803</v>
      </c>
      <c r="I56" s="28">
        <v>-901</v>
      </c>
      <c r="J56" s="28">
        <v>-901</v>
      </c>
      <c r="K56" s="22">
        <v>-1803</v>
      </c>
      <c r="L56" s="28">
        <v>-1803</v>
      </c>
      <c r="M56" s="28">
        <v>-901</v>
      </c>
      <c r="N56" s="28">
        <v>-901</v>
      </c>
      <c r="O56" s="22">
        <v>-3607</v>
      </c>
      <c r="P56" s="28">
        <v>-3607</v>
      </c>
      <c r="Q56" s="28">
        <v>-1803</v>
      </c>
      <c r="R56" s="28">
        <v>-1803</v>
      </c>
      <c r="S56" s="22">
        <v>-3703</v>
      </c>
    </row>
    <row r="57" spans="1:19" ht="13.5">
      <c r="A57" s="6" t="s">
        <v>4</v>
      </c>
      <c r="B57" s="28"/>
      <c r="C57" s="22"/>
      <c r="D57" s="28"/>
      <c r="E57" s="22">
        <v>39820</v>
      </c>
      <c r="F57" s="28">
        <v>39820</v>
      </c>
      <c r="G57" s="22"/>
      <c r="H57" s="28"/>
      <c r="I57" s="28"/>
      <c r="J57" s="28"/>
      <c r="K57" s="22"/>
      <c r="L57" s="28"/>
      <c r="M57" s="28"/>
      <c r="N57" s="28"/>
      <c r="O57" s="22"/>
      <c r="P57" s="28"/>
      <c r="Q57" s="28"/>
      <c r="R57" s="28"/>
      <c r="S57" s="22">
        <v>20000</v>
      </c>
    </row>
    <row r="58" spans="1:19" ht="13.5">
      <c r="A58" s="6" t="s">
        <v>5</v>
      </c>
      <c r="B58" s="28"/>
      <c r="C58" s="22">
        <v>-10000</v>
      </c>
      <c r="D58" s="28"/>
      <c r="E58" s="22">
        <v>-10000</v>
      </c>
      <c r="F58" s="28"/>
      <c r="G58" s="22"/>
      <c r="H58" s="28"/>
      <c r="I58" s="28"/>
      <c r="J58" s="28"/>
      <c r="K58" s="22"/>
      <c r="L58" s="28"/>
      <c r="M58" s="28"/>
      <c r="N58" s="28"/>
      <c r="O58" s="22">
        <v>-10000</v>
      </c>
      <c r="P58" s="28">
        <v>-10000</v>
      </c>
      <c r="Q58" s="28"/>
      <c r="R58" s="28"/>
      <c r="S58" s="22">
        <v>-20000</v>
      </c>
    </row>
    <row r="59" spans="1:19" ht="13.5">
      <c r="A59" s="6" t="s">
        <v>6</v>
      </c>
      <c r="B59" s="28">
        <v>-1446</v>
      </c>
      <c r="C59" s="22">
        <v>-5023</v>
      </c>
      <c r="D59" s="28">
        <v>-2425</v>
      </c>
      <c r="E59" s="22">
        <v>-5</v>
      </c>
      <c r="F59" s="28">
        <v>-3</v>
      </c>
      <c r="G59" s="22">
        <v>-17</v>
      </c>
      <c r="H59" s="28">
        <v>-14</v>
      </c>
      <c r="I59" s="28">
        <v>-5</v>
      </c>
      <c r="J59" s="28">
        <v>-3</v>
      </c>
      <c r="K59" s="22">
        <v>-16</v>
      </c>
      <c r="L59" s="28">
        <v>-11</v>
      </c>
      <c r="M59" s="28">
        <v>-9</v>
      </c>
      <c r="N59" s="28"/>
      <c r="O59" s="22">
        <v>-41</v>
      </c>
      <c r="P59" s="28">
        <v>-37</v>
      </c>
      <c r="Q59" s="28">
        <v>-28</v>
      </c>
      <c r="R59" s="28"/>
      <c r="S59" s="22">
        <v>-6060</v>
      </c>
    </row>
    <row r="60" spans="1:19" ht="13.5">
      <c r="A60" s="6" t="s">
        <v>7</v>
      </c>
      <c r="B60" s="28">
        <v>-602</v>
      </c>
      <c r="C60" s="22">
        <v>923</v>
      </c>
      <c r="D60" s="28">
        <v>163</v>
      </c>
      <c r="E60" s="22">
        <v>-209</v>
      </c>
      <c r="F60" s="28">
        <v>-209</v>
      </c>
      <c r="G60" s="22">
        <v>-266</v>
      </c>
      <c r="H60" s="28">
        <v>-266</v>
      </c>
      <c r="I60" s="28">
        <v>-266</v>
      </c>
      <c r="J60" s="28">
        <v>-246</v>
      </c>
      <c r="K60" s="22">
        <v>-215</v>
      </c>
      <c r="L60" s="28">
        <v>-215</v>
      </c>
      <c r="M60" s="28">
        <v>-215</v>
      </c>
      <c r="N60" s="28">
        <v>292</v>
      </c>
      <c r="O60" s="22">
        <v>-349</v>
      </c>
      <c r="P60" s="28">
        <v>-351</v>
      </c>
      <c r="Q60" s="28">
        <v>-356</v>
      </c>
      <c r="R60" s="28">
        <v>-771</v>
      </c>
      <c r="S60" s="22">
        <v>219</v>
      </c>
    </row>
    <row r="61" spans="1:19" ht="14.25" thickBot="1">
      <c r="A61" s="5" t="s">
        <v>8</v>
      </c>
      <c r="B61" s="29">
        <v>13476</v>
      </c>
      <c r="C61" s="23">
        <v>12204</v>
      </c>
      <c r="D61" s="29">
        <v>16715</v>
      </c>
      <c r="E61" s="23">
        <v>1688</v>
      </c>
      <c r="F61" s="29">
        <v>32428</v>
      </c>
      <c r="G61" s="23">
        <v>11869</v>
      </c>
      <c r="H61" s="29">
        <v>10788</v>
      </c>
      <c r="I61" s="29">
        <v>11591</v>
      </c>
      <c r="J61" s="29">
        <v>9771</v>
      </c>
      <c r="K61" s="23">
        <v>-25310</v>
      </c>
      <c r="L61" s="29">
        <v>-26011</v>
      </c>
      <c r="M61" s="29">
        <v>-25594</v>
      </c>
      <c r="N61" s="29">
        <v>-28693</v>
      </c>
      <c r="O61" s="23">
        <v>21104</v>
      </c>
      <c r="P61" s="29">
        <v>22934</v>
      </c>
      <c r="Q61" s="29">
        <v>-6588</v>
      </c>
      <c r="R61" s="29">
        <v>-8375</v>
      </c>
      <c r="S61" s="23">
        <v>19856</v>
      </c>
    </row>
    <row r="62" spans="1:19" ht="14.25" thickTop="1">
      <c r="A62" s="7" t="s">
        <v>9</v>
      </c>
      <c r="B62" s="28">
        <v>702</v>
      </c>
      <c r="C62" s="22">
        <v>4531</v>
      </c>
      <c r="D62" s="28">
        <v>-1443</v>
      </c>
      <c r="E62" s="22">
        <v>60</v>
      </c>
      <c r="F62" s="28">
        <v>-1832</v>
      </c>
      <c r="G62" s="22">
        <v>-2969</v>
      </c>
      <c r="H62" s="28">
        <v>-3981</v>
      </c>
      <c r="I62" s="28">
        <v>-3313</v>
      </c>
      <c r="J62" s="28">
        <v>-1985</v>
      </c>
      <c r="K62" s="22">
        <v>-561</v>
      </c>
      <c r="L62" s="28">
        <v>-976</v>
      </c>
      <c r="M62" s="28">
        <v>-1353</v>
      </c>
      <c r="N62" s="28">
        <v>-150</v>
      </c>
      <c r="O62" s="22">
        <v>-746</v>
      </c>
      <c r="P62" s="28">
        <v>-1719</v>
      </c>
      <c r="Q62" s="28">
        <v>438</v>
      </c>
      <c r="R62" s="28">
        <v>968</v>
      </c>
      <c r="S62" s="22">
        <v>-1907</v>
      </c>
    </row>
    <row r="63" spans="1:19" ht="13.5">
      <c r="A63" s="7" t="s">
        <v>10</v>
      </c>
      <c r="B63" s="28">
        <v>-2738</v>
      </c>
      <c r="C63" s="22">
        <v>-16787</v>
      </c>
      <c r="D63" s="28">
        <v>-6606</v>
      </c>
      <c r="E63" s="22">
        <v>9611</v>
      </c>
      <c r="F63" s="28">
        <v>-6693</v>
      </c>
      <c r="G63" s="22">
        <v>-5615</v>
      </c>
      <c r="H63" s="28">
        <v>-13228</v>
      </c>
      <c r="I63" s="28">
        <v>-4447</v>
      </c>
      <c r="J63" s="28">
        <v>54</v>
      </c>
      <c r="K63" s="22">
        <v>-7462</v>
      </c>
      <c r="L63" s="28">
        <v>-22091</v>
      </c>
      <c r="M63" s="28">
        <v>-23092</v>
      </c>
      <c r="N63" s="28">
        <v>-24195</v>
      </c>
      <c r="O63" s="22">
        <v>31487</v>
      </c>
      <c r="P63" s="28">
        <v>21835</v>
      </c>
      <c r="Q63" s="28">
        <v>-5167</v>
      </c>
      <c r="R63" s="28">
        <v>-4541</v>
      </c>
      <c r="S63" s="22">
        <v>6628</v>
      </c>
    </row>
    <row r="64" spans="1:19" ht="13.5">
      <c r="A64" s="7" t="s">
        <v>11</v>
      </c>
      <c r="B64" s="28">
        <v>42250</v>
      </c>
      <c r="C64" s="22">
        <v>59083</v>
      </c>
      <c r="D64" s="28">
        <v>59083</v>
      </c>
      <c r="E64" s="22">
        <v>49216</v>
      </c>
      <c r="F64" s="28">
        <v>49216</v>
      </c>
      <c r="G64" s="22">
        <v>53671</v>
      </c>
      <c r="H64" s="28">
        <v>53671</v>
      </c>
      <c r="I64" s="28">
        <v>53671</v>
      </c>
      <c r="J64" s="28">
        <v>53671</v>
      </c>
      <c r="K64" s="22">
        <v>60232</v>
      </c>
      <c r="L64" s="28">
        <v>60232</v>
      </c>
      <c r="M64" s="28">
        <v>60232</v>
      </c>
      <c r="N64" s="28">
        <v>60232</v>
      </c>
      <c r="O64" s="22">
        <v>28745</v>
      </c>
      <c r="P64" s="28">
        <v>28745</v>
      </c>
      <c r="Q64" s="28">
        <v>28745</v>
      </c>
      <c r="R64" s="28">
        <v>28745</v>
      </c>
      <c r="S64" s="22">
        <v>22117</v>
      </c>
    </row>
    <row r="65" spans="1:19" ht="13.5">
      <c r="A65" s="7" t="s">
        <v>12</v>
      </c>
      <c r="B65" s="28"/>
      <c r="C65" s="22"/>
      <c r="D65" s="28"/>
      <c r="E65" s="22"/>
      <c r="F65" s="28">
        <v>-69</v>
      </c>
      <c r="G65" s="22"/>
      <c r="H65" s="28"/>
      <c r="I65" s="28"/>
      <c r="J65" s="28"/>
      <c r="K65" s="22"/>
      <c r="L65" s="28"/>
      <c r="M65" s="28"/>
      <c r="N65" s="28"/>
      <c r="O65" s="22"/>
      <c r="P65" s="28"/>
      <c r="Q65" s="28"/>
      <c r="R65" s="28"/>
      <c r="S65" s="22"/>
    </row>
    <row r="66" spans="1:19" ht="13.5">
      <c r="A66" s="7" t="s">
        <v>13</v>
      </c>
      <c r="B66" s="28"/>
      <c r="C66" s="22">
        <v>233</v>
      </c>
      <c r="D66" s="28">
        <v>233</v>
      </c>
      <c r="E66" s="22">
        <v>325</v>
      </c>
      <c r="F66" s="28">
        <v>325</v>
      </c>
      <c r="G66" s="22">
        <v>1160</v>
      </c>
      <c r="H66" s="28">
        <v>1160</v>
      </c>
      <c r="I66" s="28">
        <v>1160</v>
      </c>
      <c r="J66" s="28">
        <v>1160</v>
      </c>
      <c r="K66" s="22">
        <v>901</v>
      </c>
      <c r="L66" s="28"/>
      <c r="M66" s="28"/>
      <c r="N66" s="28"/>
      <c r="O66" s="22"/>
      <c r="P66" s="28"/>
      <c r="Q66" s="28"/>
      <c r="R66" s="28"/>
      <c r="S66" s="22"/>
    </row>
    <row r="67" spans="1:19" ht="14.25" thickBot="1">
      <c r="A67" s="7" t="s">
        <v>11</v>
      </c>
      <c r="B67" s="28">
        <v>39510</v>
      </c>
      <c r="C67" s="22">
        <v>42250</v>
      </c>
      <c r="D67" s="28">
        <v>52710</v>
      </c>
      <c r="E67" s="22">
        <v>59083</v>
      </c>
      <c r="F67" s="28">
        <v>42779</v>
      </c>
      <c r="G67" s="22">
        <v>49216</v>
      </c>
      <c r="H67" s="28">
        <v>41604</v>
      </c>
      <c r="I67" s="28">
        <v>50385</v>
      </c>
      <c r="J67" s="28">
        <v>54886</v>
      </c>
      <c r="K67" s="22">
        <v>53671</v>
      </c>
      <c r="L67" s="28">
        <v>38141</v>
      </c>
      <c r="M67" s="28">
        <v>37140</v>
      </c>
      <c r="N67" s="28">
        <v>36037</v>
      </c>
      <c r="O67" s="22">
        <v>60232</v>
      </c>
      <c r="P67" s="28">
        <v>50581</v>
      </c>
      <c r="Q67" s="28">
        <v>23578</v>
      </c>
      <c r="R67" s="28">
        <v>24204</v>
      </c>
      <c r="S67" s="22">
        <v>28745</v>
      </c>
    </row>
    <row r="68" spans="1:19" ht="14.25" thickTop="1">
      <c r="A68" s="8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</row>
    <row r="70" ht="13.5">
      <c r="A70" s="20" t="s">
        <v>226</v>
      </c>
    </row>
    <row r="71" ht="13.5">
      <c r="A71" s="20" t="s">
        <v>227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8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222</v>
      </c>
      <c r="B2" s="14">
        <v>5803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223</v>
      </c>
      <c r="B3" s="1" t="s">
        <v>224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105</v>
      </c>
      <c r="B4" s="15" t="str">
        <f>HYPERLINK("http://www.kabupro.jp/mark/20140203/S10010YM.htm","四半期報告書")</f>
        <v>四半期報告書</v>
      </c>
      <c r="C4" s="15" t="str">
        <f>HYPERLINK("http://www.kabupro.jp/mark/20131101/S1000B6F.htm","四半期報告書")</f>
        <v>四半期報告書</v>
      </c>
      <c r="D4" s="15" t="str">
        <f>HYPERLINK("http://www.kabupro.jp/mark/20130802/S000E450.htm","四半期報告書")</f>
        <v>四半期報告書</v>
      </c>
      <c r="E4" s="15" t="str">
        <f>HYPERLINK("http://www.kabupro.jp/mark/20140203/S10010YM.htm","四半期報告書")</f>
        <v>四半期報告書</v>
      </c>
      <c r="F4" s="15" t="str">
        <f>HYPERLINK("http://www.kabupro.jp/mark/20130204/S000CPH0.htm","四半期報告書")</f>
        <v>四半期報告書</v>
      </c>
      <c r="G4" s="15" t="str">
        <f>HYPERLINK("http://www.kabupro.jp/mark/20121029/S000C4A3.htm","四半期報告書")</f>
        <v>四半期報告書</v>
      </c>
      <c r="H4" s="15" t="str">
        <f>HYPERLINK("http://www.kabupro.jp/mark/20120730/S000BJBZ.htm","四半期報告書")</f>
        <v>四半期報告書</v>
      </c>
      <c r="I4" s="15" t="str">
        <f>HYPERLINK("http://www.kabupro.jp/mark/20130627/S000DSE6.htm","有価証券報告書")</f>
        <v>有価証券報告書</v>
      </c>
      <c r="J4" s="15" t="str">
        <f>HYPERLINK("http://www.kabupro.jp/mark/20120206/S000A71Y.htm","四半期報告書")</f>
        <v>四半期報告書</v>
      </c>
      <c r="K4" s="15" t="str">
        <f>HYPERLINK("http://www.kabupro.jp/mark/20111031/S0009KO5.htm","四半期報告書")</f>
        <v>四半期報告書</v>
      </c>
      <c r="L4" s="15" t="str">
        <f>HYPERLINK("http://www.kabupro.jp/mark/20110801/S0008ZSY.htm","四半期報告書")</f>
        <v>四半期報告書</v>
      </c>
      <c r="M4" s="15" t="str">
        <f>HYPERLINK("http://www.kabupro.jp/mark/20120628/S000B9LD.htm","有価証券報告書")</f>
        <v>有価証券報告書</v>
      </c>
      <c r="N4" s="15" t="str">
        <f>HYPERLINK("http://www.kabupro.jp/mark/20110207/S0007NWE.htm","四半期報告書")</f>
        <v>四半期報告書</v>
      </c>
      <c r="O4" s="15" t="str">
        <f>HYPERLINK("http://www.kabupro.jp/mark/20101101/S00070PB.htm","四半期報告書")</f>
        <v>四半期報告書</v>
      </c>
      <c r="P4" s="15" t="str">
        <f>HYPERLINK("http://www.kabupro.jp/mark/20100802/S0006FT4.htm","四半期報告書")</f>
        <v>四半期報告書</v>
      </c>
      <c r="Q4" s="15" t="str">
        <f>HYPERLINK("http://www.kabupro.jp/mark/20110629/S0008QH0.htm","有価証券報告書")</f>
        <v>有価証券報告書</v>
      </c>
      <c r="R4" s="15" t="str">
        <f>HYPERLINK("http://www.kabupro.jp/mark/20100212/S000550U.htm","四半期報告書")</f>
        <v>四半期報告書</v>
      </c>
      <c r="S4" s="15" t="str">
        <f>HYPERLINK("http://www.kabupro.jp/mark/20091109/S0004GWU.htm","四半期報告書")</f>
        <v>四半期報告書</v>
      </c>
      <c r="T4" s="15" t="str">
        <f>HYPERLINK("http://www.kabupro.jp/mark/20090807/S0003U2A.htm","四半期報告書")</f>
        <v>四半期報告書</v>
      </c>
      <c r="U4" s="15" t="str">
        <f>HYPERLINK("http://www.kabupro.jp/mark/20100212/S000550U.htm","四半期報告書")</f>
        <v>四半期報告書</v>
      </c>
      <c r="V4" s="15" t="str">
        <f>HYPERLINK("http://www.kabupro.jp/mark/20090213/S0002J1U.htm","四半期報告書")</f>
        <v>四半期報告書</v>
      </c>
      <c r="W4" s="15" t="str">
        <f>HYPERLINK("http://www.kabupro.jp/mark/20081110/S0001PA9.htm","四半期報告書")</f>
        <v>四半期報告書</v>
      </c>
      <c r="X4" s="15" t="str">
        <f>HYPERLINK("http://www.kabupro.jp/mark/20080811/S00012LO.htm","四半期報告書")</f>
        <v>四半期報告書</v>
      </c>
      <c r="Y4" s="15" t="str">
        <f>HYPERLINK("http://www.kabupro.jp/mark/20090626/S0003J8C.htm","有価証券報告書")</f>
        <v>有価証券報告書</v>
      </c>
    </row>
    <row r="5" spans="1:25" ht="14.25" thickBot="1">
      <c r="A5" s="11" t="s">
        <v>106</v>
      </c>
      <c r="B5" s="1" t="s">
        <v>295</v>
      </c>
      <c r="C5" s="1" t="s">
        <v>298</v>
      </c>
      <c r="D5" s="1" t="s">
        <v>300</v>
      </c>
      <c r="E5" s="1" t="s">
        <v>295</v>
      </c>
      <c r="F5" s="1" t="s">
        <v>302</v>
      </c>
      <c r="G5" s="1" t="s">
        <v>24</v>
      </c>
      <c r="H5" s="1" t="s">
        <v>26</v>
      </c>
      <c r="I5" s="1" t="s">
        <v>112</v>
      </c>
      <c r="J5" s="1" t="s">
        <v>28</v>
      </c>
      <c r="K5" s="1" t="s">
        <v>30</v>
      </c>
      <c r="L5" s="1" t="s">
        <v>32</v>
      </c>
      <c r="M5" s="1" t="s">
        <v>116</v>
      </c>
      <c r="N5" s="1" t="s">
        <v>34</v>
      </c>
      <c r="O5" s="1" t="s">
        <v>36</v>
      </c>
      <c r="P5" s="1" t="s">
        <v>38</v>
      </c>
      <c r="Q5" s="1" t="s">
        <v>118</v>
      </c>
      <c r="R5" s="1" t="s">
        <v>40</v>
      </c>
      <c r="S5" s="1" t="s">
        <v>42</v>
      </c>
      <c r="T5" s="1" t="s">
        <v>44</v>
      </c>
      <c r="U5" s="1" t="s">
        <v>40</v>
      </c>
      <c r="V5" s="1" t="s">
        <v>46</v>
      </c>
      <c r="W5" s="1" t="s">
        <v>48</v>
      </c>
      <c r="X5" s="1" t="s">
        <v>50</v>
      </c>
      <c r="Y5" s="1" t="s">
        <v>120</v>
      </c>
    </row>
    <row r="6" spans="1:25" ht="15" thickBot="1" thickTop="1">
      <c r="A6" s="10" t="s">
        <v>107</v>
      </c>
      <c r="B6" s="18" t="s">
        <v>69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108</v>
      </c>
      <c r="B7" s="14" t="s">
        <v>296</v>
      </c>
      <c r="C7" s="14" t="s">
        <v>296</v>
      </c>
      <c r="D7" s="14" t="s">
        <v>296</v>
      </c>
      <c r="E7" s="16" t="s">
        <v>113</v>
      </c>
      <c r="F7" s="14" t="s">
        <v>296</v>
      </c>
      <c r="G7" s="14" t="s">
        <v>296</v>
      </c>
      <c r="H7" s="14" t="s">
        <v>296</v>
      </c>
      <c r="I7" s="16" t="s">
        <v>113</v>
      </c>
      <c r="J7" s="14" t="s">
        <v>296</v>
      </c>
      <c r="K7" s="14" t="s">
        <v>296</v>
      </c>
      <c r="L7" s="14" t="s">
        <v>296</v>
      </c>
      <c r="M7" s="16" t="s">
        <v>113</v>
      </c>
      <c r="N7" s="14" t="s">
        <v>296</v>
      </c>
      <c r="O7" s="14" t="s">
        <v>296</v>
      </c>
      <c r="P7" s="14" t="s">
        <v>296</v>
      </c>
      <c r="Q7" s="16" t="s">
        <v>113</v>
      </c>
      <c r="R7" s="14" t="s">
        <v>296</v>
      </c>
      <c r="S7" s="14" t="s">
        <v>296</v>
      </c>
      <c r="T7" s="14" t="s">
        <v>296</v>
      </c>
      <c r="U7" s="16" t="s">
        <v>113</v>
      </c>
      <c r="V7" s="14" t="s">
        <v>296</v>
      </c>
      <c r="W7" s="14" t="s">
        <v>296</v>
      </c>
      <c r="X7" s="14" t="s">
        <v>296</v>
      </c>
      <c r="Y7" s="16" t="s">
        <v>113</v>
      </c>
    </row>
    <row r="8" spans="1:25" ht="13.5">
      <c r="A8" s="13" t="s">
        <v>109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110</v>
      </c>
      <c r="B9" s="1" t="s">
        <v>297</v>
      </c>
      <c r="C9" s="1" t="s">
        <v>299</v>
      </c>
      <c r="D9" s="1" t="s">
        <v>301</v>
      </c>
      <c r="E9" s="17" t="s">
        <v>114</v>
      </c>
      <c r="F9" s="1" t="s">
        <v>303</v>
      </c>
      <c r="G9" s="1" t="s">
        <v>25</v>
      </c>
      <c r="H9" s="1" t="s">
        <v>27</v>
      </c>
      <c r="I9" s="17" t="s">
        <v>115</v>
      </c>
      <c r="J9" s="1" t="s">
        <v>29</v>
      </c>
      <c r="K9" s="1" t="s">
        <v>31</v>
      </c>
      <c r="L9" s="1" t="s">
        <v>33</v>
      </c>
      <c r="M9" s="17" t="s">
        <v>117</v>
      </c>
      <c r="N9" s="1" t="s">
        <v>35</v>
      </c>
      <c r="O9" s="1" t="s">
        <v>37</v>
      </c>
      <c r="P9" s="1" t="s">
        <v>39</v>
      </c>
      <c r="Q9" s="17" t="s">
        <v>119</v>
      </c>
      <c r="R9" s="1" t="s">
        <v>41</v>
      </c>
      <c r="S9" s="1" t="s">
        <v>43</v>
      </c>
      <c r="T9" s="1" t="s">
        <v>45</v>
      </c>
      <c r="U9" s="17" t="s">
        <v>121</v>
      </c>
      <c r="V9" s="1" t="s">
        <v>47</v>
      </c>
      <c r="W9" s="1" t="s">
        <v>49</v>
      </c>
      <c r="X9" s="1" t="s">
        <v>51</v>
      </c>
      <c r="Y9" s="17" t="s">
        <v>122</v>
      </c>
    </row>
    <row r="10" spans="1:25" ht="14.25" thickBot="1">
      <c r="A10" s="13" t="s">
        <v>111</v>
      </c>
      <c r="B10" s="1" t="s">
        <v>124</v>
      </c>
      <c r="C10" s="1" t="s">
        <v>124</v>
      </c>
      <c r="D10" s="1" t="s">
        <v>124</v>
      </c>
      <c r="E10" s="17" t="s">
        <v>124</v>
      </c>
      <c r="F10" s="1" t="s">
        <v>124</v>
      </c>
      <c r="G10" s="1" t="s">
        <v>124</v>
      </c>
      <c r="H10" s="1" t="s">
        <v>124</v>
      </c>
      <c r="I10" s="17" t="s">
        <v>124</v>
      </c>
      <c r="J10" s="1" t="s">
        <v>124</v>
      </c>
      <c r="K10" s="1" t="s">
        <v>124</v>
      </c>
      <c r="L10" s="1" t="s">
        <v>124</v>
      </c>
      <c r="M10" s="17" t="s">
        <v>124</v>
      </c>
      <c r="N10" s="1" t="s">
        <v>124</v>
      </c>
      <c r="O10" s="1" t="s">
        <v>124</v>
      </c>
      <c r="P10" s="1" t="s">
        <v>124</v>
      </c>
      <c r="Q10" s="17" t="s">
        <v>124</v>
      </c>
      <c r="R10" s="1" t="s">
        <v>124</v>
      </c>
      <c r="S10" s="1" t="s">
        <v>124</v>
      </c>
      <c r="T10" s="1" t="s">
        <v>124</v>
      </c>
      <c r="U10" s="17" t="s">
        <v>124</v>
      </c>
      <c r="V10" s="1" t="s">
        <v>124</v>
      </c>
      <c r="W10" s="1" t="s">
        <v>124</v>
      </c>
      <c r="X10" s="1" t="s">
        <v>124</v>
      </c>
      <c r="Y10" s="17" t="s">
        <v>124</v>
      </c>
    </row>
    <row r="11" spans="1:25" ht="14.25" thickTop="1">
      <c r="A11" s="9" t="s">
        <v>123</v>
      </c>
      <c r="B11" s="27">
        <v>45530</v>
      </c>
      <c r="C11" s="27">
        <v>40034</v>
      </c>
      <c r="D11" s="27">
        <v>43925</v>
      </c>
      <c r="E11" s="21">
        <v>43178</v>
      </c>
      <c r="F11" s="27">
        <v>42814</v>
      </c>
      <c r="G11" s="27">
        <v>53173</v>
      </c>
      <c r="H11" s="27">
        <v>75409</v>
      </c>
      <c r="I11" s="21">
        <v>59688</v>
      </c>
      <c r="J11" s="27">
        <v>90744</v>
      </c>
      <c r="K11" s="27">
        <v>68465</v>
      </c>
      <c r="L11" s="27">
        <v>34400</v>
      </c>
      <c r="M11" s="21">
        <v>45459</v>
      </c>
      <c r="N11" s="27">
        <v>37809</v>
      </c>
      <c r="O11" s="27">
        <v>46609</v>
      </c>
      <c r="P11" s="27">
        <v>50128</v>
      </c>
      <c r="Q11" s="21">
        <v>50753</v>
      </c>
      <c r="R11" s="27">
        <v>38151</v>
      </c>
      <c r="S11" s="27">
        <v>37179</v>
      </c>
      <c r="T11" s="27">
        <v>36304</v>
      </c>
      <c r="U11" s="21">
        <v>60870</v>
      </c>
      <c r="V11" s="27">
        <v>51031</v>
      </c>
      <c r="W11" s="27">
        <v>24119</v>
      </c>
      <c r="X11" s="27">
        <v>24750</v>
      </c>
      <c r="Y11" s="21">
        <v>29127</v>
      </c>
    </row>
    <row r="12" spans="1:25" ht="13.5">
      <c r="A12" s="2" t="s">
        <v>52</v>
      </c>
      <c r="B12" s="28">
        <v>143000</v>
      </c>
      <c r="C12" s="28">
        <v>132158</v>
      </c>
      <c r="D12" s="28">
        <v>124566</v>
      </c>
      <c r="E12" s="22">
        <v>122459</v>
      </c>
      <c r="F12" s="28">
        <v>115016</v>
      </c>
      <c r="G12" s="28">
        <v>111861</v>
      </c>
      <c r="H12" s="28">
        <v>112264</v>
      </c>
      <c r="I12" s="22">
        <v>116454</v>
      </c>
      <c r="J12" s="28">
        <v>108538</v>
      </c>
      <c r="K12" s="28">
        <v>125273</v>
      </c>
      <c r="L12" s="28">
        <v>123844</v>
      </c>
      <c r="M12" s="22">
        <v>122645</v>
      </c>
      <c r="N12" s="28">
        <v>119480</v>
      </c>
      <c r="O12" s="28">
        <v>113855</v>
      </c>
      <c r="P12" s="28">
        <v>112873</v>
      </c>
      <c r="Q12" s="22">
        <v>119415</v>
      </c>
      <c r="R12" s="28">
        <v>120172</v>
      </c>
      <c r="S12" s="28">
        <v>118746</v>
      </c>
      <c r="T12" s="28">
        <v>111220</v>
      </c>
      <c r="U12" s="22">
        <v>118387</v>
      </c>
      <c r="V12" s="28">
        <v>138998</v>
      </c>
      <c r="W12" s="28">
        <v>161539</v>
      </c>
      <c r="X12" s="28">
        <v>157657</v>
      </c>
      <c r="Y12" s="22">
        <v>161692</v>
      </c>
    </row>
    <row r="13" spans="1:25" ht="13.5">
      <c r="A13" s="2" t="s">
        <v>127</v>
      </c>
      <c r="B13" s="28"/>
      <c r="C13" s="28"/>
      <c r="D13" s="28"/>
      <c r="E13" s="22"/>
      <c r="F13" s="28"/>
      <c r="G13" s="28"/>
      <c r="H13" s="28"/>
      <c r="I13" s="22"/>
      <c r="J13" s="28"/>
      <c r="K13" s="28"/>
      <c r="L13" s="28"/>
      <c r="M13" s="22"/>
      <c r="N13" s="28"/>
      <c r="O13" s="28"/>
      <c r="P13" s="28">
        <v>5000</v>
      </c>
      <c r="Q13" s="22"/>
      <c r="R13" s="28"/>
      <c r="S13" s="28"/>
      <c r="T13" s="28"/>
      <c r="U13" s="22"/>
      <c r="V13" s="28"/>
      <c r="W13" s="28"/>
      <c r="X13" s="28"/>
      <c r="Y13" s="22"/>
    </row>
    <row r="14" spans="1:25" ht="13.5">
      <c r="A14" s="2" t="s">
        <v>53</v>
      </c>
      <c r="B14" s="28">
        <v>68756</v>
      </c>
      <c r="C14" s="28">
        <v>65958</v>
      </c>
      <c r="D14" s="28">
        <v>63113</v>
      </c>
      <c r="E14" s="22">
        <v>60400</v>
      </c>
      <c r="F14" s="28">
        <v>61840</v>
      </c>
      <c r="G14" s="28">
        <v>57495</v>
      </c>
      <c r="H14" s="28">
        <v>55036</v>
      </c>
      <c r="I14" s="22"/>
      <c r="J14" s="28">
        <v>59513</v>
      </c>
      <c r="K14" s="28">
        <v>60402</v>
      </c>
      <c r="L14" s="28">
        <v>65643</v>
      </c>
      <c r="M14" s="22"/>
      <c r="N14" s="28"/>
      <c r="O14" s="28"/>
      <c r="P14" s="28"/>
      <c r="Q14" s="22"/>
      <c r="R14" s="28"/>
      <c r="S14" s="28"/>
      <c r="T14" s="28"/>
      <c r="U14" s="22"/>
      <c r="V14" s="28"/>
      <c r="W14" s="28"/>
      <c r="X14" s="28"/>
      <c r="Y14" s="22">
        <v>58500</v>
      </c>
    </row>
    <row r="15" spans="1:25" ht="13.5">
      <c r="A15" s="2" t="s">
        <v>137</v>
      </c>
      <c r="B15" s="28"/>
      <c r="C15" s="28"/>
      <c r="D15" s="28"/>
      <c r="E15" s="22"/>
      <c r="F15" s="28"/>
      <c r="G15" s="28"/>
      <c r="H15" s="28"/>
      <c r="I15" s="22">
        <v>4066</v>
      </c>
      <c r="J15" s="28"/>
      <c r="K15" s="28"/>
      <c r="L15" s="28"/>
      <c r="M15" s="22">
        <v>4197</v>
      </c>
      <c r="N15" s="28"/>
      <c r="O15" s="28"/>
      <c r="P15" s="28"/>
      <c r="Q15" s="22">
        <v>4141</v>
      </c>
      <c r="R15" s="28"/>
      <c r="S15" s="28"/>
      <c r="T15" s="28"/>
      <c r="U15" s="22"/>
      <c r="V15" s="28"/>
      <c r="W15" s="28"/>
      <c r="X15" s="28"/>
      <c r="Y15" s="22">
        <v>5981</v>
      </c>
    </row>
    <row r="16" spans="1:25" ht="13.5">
      <c r="A16" s="2" t="s">
        <v>140</v>
      </c>
      <c r="B16" s="28">
        <v>22564</v>
      </c>
      <c r="C16" s="28">
        <v>20231</v>
      </c>
      <c r="D16" s="28">
        <v>20247</v>
      </c>
      <c r="E16" s="22">
        <v>21944</v>
      </c>
      <c r="F16" s="28">
        <v>20887</v>
      </c>
      <c r="G16" s="28">
        <v>21187</v>
      </c>
      <c r="H16" s="28">
        <v>23827</v>
      </c>
      <c r="I16" s="22">
        <v>19795</v>
      </c>
      <c r="J16" s="28">
        <v>22071</v>
      </c>
      <c r="K16" s="28">
        <v>21269</v>
      </c>
      <c r="L16" s="28">
        <v>24557</v>
      </c>
      <c r="M16" s="22">
        <v>21365</v>
      </c>
      <c r="N16" s="28">
        <v>26021</v>
      </c>
      <c r="O16" s="28">
        <v>25755</v>
      </c>
      <c r="P16" s="28">
        <v>19124</v>
      </c>
      <c r="Q16" s="22">
        <v>21500</v>
      </c>
      <c r="R16" s="28">
        <v>22164</v>
      </c>
      <c r="S16" s="28">
        <v>20504</v>
      </c>
      <c r="T16" s="28">
        <v>21180</v>
      </c>
      <c r="U16" s="22">
        <v>23112</v>
      </c>
      <c r="V16" s="28">
        <v>27379</v>
      </c>
      <c r="W16" s="28">
        <v>27345</v>
      </c>
      <c r="X16" s="28">
        <v>29783</v>
      </c>
      <c r="Y16" s="22">
        <v>22184</v>
      </c>
    </row>
    <row r="17" spans="1:25" ht="13.5">
      <c r="A17" s="2" t="s">
        <v>141</v>
      </c>
      <c r="B17" s="28">
        <v>-930</v>
      </c>
      <c r="C17" s="28">
        <v>-786</v>
      </c>
      <c r="D17" s="28">
        <v>-803</v>
      </c>
      <c r="E17" s="22">
        <v>-720</v>
      </c>
      <c r="F17" s="28">
        <v>-949</v>
      </c>
      <c r="G17" s="28">
        <v>-840</v>
      </c>
      <c r="H17" s="28">
        <v>-1341</v>
      </c>
      <c r="I17" s="22">
        <v>-1377</v>
      </c>
      <c r="J17" s="28">
        <v>-1295</v>
      </c>
      <c r="K17" s="28">
        <v>-1314</v>
      </c>
      <c r="L17" s="28">
        <v>-1440</v>
      </c>
      <c r="M17" s="22">
        <v>-1175</v>
      </c>
      <c r="N17" s="28">
        <v>-1184</v>
      </c>
      <c r="O17" s="28">
        <v>-1046</v>
      </c>
      <c r="P17" s="28">
        <v>-1008</v>
      </c>
      <c r="Q17" s="22">
        <v>-1099</v>
      </c>
      <c r="R17" s="28">
        <v>-1268</v>
      </c>
      <c r="S17" s="28">
        <v>-1275</v>
      </c>
      <c r="T17" s="28">
        <v>-1446</v>
      </c>
      <c r="U17" s="22">
        <v>-1405</v>
      </c>
      <c r="V17" s="28">
        <v>-1206</v>
      </c>
      <c r="W17" s="28">
        <v>-1425</v>
      </c>
      <c r="X17" s="28">
        <v>-1720</v>
      </c>
      <c r="Y17" s="22">
        <v>-1740</v>
      </c>
    </row>
    <row r="18" spans="1:25" ht="13.5">
      <c r="A18" s="2" t="s">
        <v>142</v>
      </c>
      <c r="B18" s="28">
        <v>278922</v>
      </c>
      <c r="C18" s="28">
        <v>257596</v>
      </c>
      <c r="D18" s="28">
        <v>251049</v>
      </c>
      <c r="E18" s="22">
        <v>247262</v>
      </c>
      <c r="F18" s="28">
        <v>239609</v>
      </c>
      <c r="G18" s="28">
        <v>242878</v>
      </c>
      <c r="H18" s="28">
        <v>265198</v>
      </c>
      <c r="I18" s="22">
        <v>251748</v>
      </c>
      <c r="J18" s="28">
        <v>279572</v>
      </c>
      <c r="K18" s="28">
        <v>274097</v>
      </c>
      <c r="L18" s="28">
        <v>247006</v>
      </c>
      <c r="M18" s="22">
        <v>245752</v>
      </c>
      <c r="N18" s="28">
        <v>237082</v>
      </c>
      <c r="O18" s="28">
        <v>234809</v>
      </c>
      <c r="P18" s="28">
        <v>236247</v>
      </c>
      <c r="Q18" s="22">
        <v>241698</v>
      </c>
      <c r="R18" s="28">
        <v>232088</v>
      </c>
      <c r="S18" s="28">
        <v>225363</v>
      </c>
      <c r="T18" s="28">
        <v>213931</v>
      </c>
      <c r="U18" s="22">
        <v>244160</v>
      </c>
      <c r="V18" s="28">
        <v>271104</v>
      </c>
      <c r="W18" s="28">
        <v>274607</v>
      </c>
      <c r="X18" s="28">
        <v>272399</v>
      </c>
      <c r="Y18" s="22">
        <v>275747</v>
      </c>
    </row>
    <row r="19" spans="1:25" ht="13.5">
      <c r="A19" s="3" t="s">
        <v>54</v>
      </c>
      <c r="B19" s="28">
        <v>89713</v>
      </c>
      <c r="C19" s="28">
        <v>89887</v>
      </c>
      <c r="D19" s="28">
        <v>90248</v>
      </c>
      <c r="E19" s="22">
        <v>86907</v>
      </c>
      <c r="F19" s="28">
        <v>83582</v>
      </c>
      <c r="G19" s="28">
        <v>79514</v>
      </c>
      <c r="H19" s="28">
        <v>79051</v>
      </c>
      <c r="I19" s="22">
        <v>75404</v>
      </c>
      <c r="J19" s="28">
        <v>80883</v>
      </c>
      <c r="K19" s="28">
        <v>80219</v>
      </c>
      <c r="L19" s="28">
        <v>82173</v>
      </c>
      <c r="M19" s="22">
        <v>83180</v>
      </c>
      <c r="N19" s="28">
        <v>84255</v>
      </c>
      <c r="O19" s="28">
        <v>85449</v>
      </c>
      <c r="P19" s="28">
        <v>85692</v>
      </c>
      <c r="Q19" s="22">
        <v>64685</v>
      </c>
      <c r="R19" s="28">
        <v>64795</v>
      </c>
      <c r="S19" s="28">
        <v>65492</v>
      </c>
      <c r="T19" s="28">
        <v>66808</v>
      </c>
      <c r="U19" s="22">
        <v>65877</v>
      </c>
      <c r="V19" s="28">
        <v>66048</v>
      </c>
      <c r="W19" s="28">
        <v>68071</v>
      </c>
      <c r="X19" s="28"/>
      <c r="Y19" s="22">
        <v>68753</v>
      </c>
    </row>
    <row r="20" spans="1:25" ht="13.5">
      <c r="A20" s="3" t="s">
        <v>55</v>
      </c>
      <c r="B20" s="28"/>
      <c r="C20" s="28"/>
      <c r="D20" s="28"/>
      <c r="E20" s="22"/>
      <c r="F20" s="28"/>
      <c r="G20" s="28"/>
      <c r="H20" s="28"/>
      <c r="I20" s="22">
        <v>177764</v>
      </c>
      <c r="J20" s="28"/>
      <c r="K20" s="28"/>
      <c r="L20" s="28"/>
      <c r="M20" s="22">
        <v>176714</v>
      </c>
      <c r="N20" s="28"/>
      <c r="O20" s="28"/>
      <c r="P20" s="28"/>
      <c r="Q20" s="22">
        <v>153568</v>
      </c>
      <c r="R20" s="28"/>
      <c r="S20" s="28"/>
      <c r="T20" s="28"/>
      <c r="U20" s="22"/>
      <c r="V20" s="28"/>
      <c r="W20" s="28"/>
      <c r="X20" s="28">
        <v>69172</v>
      </c>
      <c r="Y20" s="22">
        <v>152618</v>
      </c>
    </row>
    <row r="21" spans="1:25" ht="13.5">
      <c r="A21" s="4" t="s">
        <v>144</v>
      </c>
      <c r="B21" s="28"/>
      <c r="C21" s="28"/>
      <c r="D21" s="28"/>
      <c r="E21" s="22"/>
      <c r="F21" s="28"/>
      <c r="G21" s="28"/>
      <c r="H21" s="28"/>
      <c r="I21" s="22">
        <v>-93598</v>
      </c>
      <c r="J21" s="28"/>
      <c r="K21" s="28"/>
      <c r="L21" s="28"/>
      <c r="M21" s="22">
        <v>-90765</v>
      </c>
      <c r="N21" s="28"/>
      <c r="O21" s="28"/>
      <c r="P21" s="28"/>
      <c r="Q21" s="22">
        <v>-86120</v>
      </c>
      <c r="R21" s="28"/>
      <c r="S21" s="28"/>
      <c r="T21" s="28"/>
      <c r="U21" s="22"/>
      <c r="V21" s="28"/>
      <c r="W21" s="28"/>
      <c r="X21" s="28"/>
      <c r="Y21" s="22">
        <v>-80821</v>
      </c>
    </row>
    <row r="22" spans="1:25" ht="13.5">
      <c r="A22" s="4" t="s">
        <v>145</v>
      </c>
      <c r="B22" s="28"/>
      <c r="C22" s="28"/>
      <c r="D22" s="28"/>
      <c r="E22" s="22"/>
      <c r="F22" s="28"/>
      <c r="G22" s="28"/>
      <c r="H22" s="28"/>
      <c r="I22" s="22">
        <v>-8760</v>
      </c>
      <c r="J22" s="28"/>
      <c r="K22" s="28"/>
      <c r="L22" s="28"/>
      <c r="M22" s="22">
        <v>-2769</v>
      </c>
      <c r="N22" s="28"/>
      <c r="O22" s="28"/>
      <c r="P22" s="28"/>
      <c r="Q22" s="22">
        <v>-2761</v>
      </c>
      <c r="R22" s="28"/>
      <c r="S22" s="28"/>
      <c r="T22" s="28"/>
      <c r="U22" s="22"/>
      <c r="V22" s="28"/>
      <c r="W22" s="28"/>
      <c r="X22" s="28"/>
      <c r="Y22" s="22">
        <v>-3043</v>
      </c>
    </row>
    <row r="23" spans="1:25" ht="13.5">
      <c r="A23" s="3" t="s">
        <v>56</v>
      </c>
      <c r="B23" s="28"/>
      <c r="C23" s="28"/>
      <c r="D23" s="28"/>
      <c r="E23" s="22"/>
      <c r="F23" s="28"/>
      <c r="G23" s="28"/>
      <c r="H23" s="28"/>
      <c r="I23" s="22">
        <v>210246</v>
      </c>
      <c r="J23" s="28"/>
      <c r="K23" s="28"/>
      <c r="L23" s="28"/>
      <c r="M23" s="22">
        <v>205941</v>
      </c>
      <c r="N23" s="28"/>
      <c r="O23" s="28"/>
      <c r="P23" s="28"/>
      <c r="Q23" s="22">
        <v>204843</v>
      </c>
      <c r="R23" s="28"/>
      <c r="S23" s="28"/>
      <c r="T23" s="28"/>
      <c r="U23" s="22"/>
      <c r="V23" s="28"/>
      <c r="W23" s="28"/>
      <c r="X23" s="28"/>
      <c r="Y23" s="22">
        <v>205376</v>
      </c>
    </row>
    <row r="24" spans="1:25" ht="13.5">
      <c r="A24" s="4" t="s">
        <v>144</v>
      </c>
      <c r="B24" s="28"/>
      <c r="C24" s="28"/>
      <c r="D24" s="28"/>
      <c r="E24" s="22"/>
      <c r="F24" s="28"/>
      <c r="G24" s="28"/>
      <c r="H24" s="28"/>
      <c r="I24" s="22">
        <v>-171339</v>
      </c>
      <c r="J24" s="28"/>
      <c r="K24" s="28"/>
      <c r="L24" s="28"/>
      <c r="M24" s="22">
        <v>-174256</v>
      </c>
      <c r="N24" s="28"/>
      <c r="O24" s="28"/>
      <c r="P24" s="28"/>
      <c r="Q24" s="22">
        <v>-169574</v>
      </c>
      <c r="R24" s="28"/>
      <c r="S24" s="28"/>
      <c r="T24" s="28"/>
      <c r="U24" s="22"/>
      <c r="V24" s="28"/>
      <c r="W24" s="28"/>
      <c r="X24" s="28"/>
      <c r="Y24" s="22">
        <v>-153393</v>
      </c>
    </row>
    <row r="25" spans="1:25" ht="13.5">
      <c r="A25" s="4" t="s">
        <v>145</v>
      </c>
      <c r="B25" s="28"/>
      <c r="C25" s="28"/>
      <c r="D25" s="28"/>
      <c r="E25" s="22"/>
      <c r="F25" s="28"/>
      <c r="G25" s="28"/>
      <c r="H25" s="28"/>
      <c r="I25" s="22">
        <v>-3103</v>
      </c>
      <c r="J25" s="28"/>
      <c r="K25" s="28"/>
      <c r="L25" s="28"/>
      <c r="M25" s="22">
        <v>-3232</v>
      </c>
      <c r="N25" s="28"/>
      <c r="O25" s="28"/>
      <c r="P25" s="28"/>
      <c r="Q25" s="22">
        <v>-3863</v>
      </c>
      <c r="R25" s="28"/>
      <c r="S25" s="28"/>
      <c r="T25" s="28"/>
      <c r="U25" s="22"/>
      <c r="V25" s="28"/>
      <c r="W25" s="28"/>
      <c r="X25" s="28"/>
      <c r="Y25" s="22">
        <v>-2345</v>
      </c>
    </row>
    <row r="26" spans="1:25" ht="13.5">
      <c r="A26" s="4" t="s">
        <v>57</v>
      </c>
      <c r="B26" s="28"/>
      <c r="C26" s="28"/>
      <c r="D26" s="28"/>
      <c r="E26" s="22"/>
      <c r="F26" s="28"/>
      <c r="G26" s="28"/>
      <c r="H26" s="28"/>
      <c r="I26" s="22">
        <v>35802</v>
      </c>
      <c r="J26" s="28"/>
      <c r="K26" s="28"/>
      <c r="L26" s="28"/>
      <c r="M26" s="22">
        <v>28452</v>
      </c>
      <c r="N26" s="28"/>
      <c r="O26" s="28"/>
      <c r="P26" s="28"/>
      <c r="Q26" s="22">
        <v>31405</v>
      </c>
      <c r="R26" s="28"/>
      <c r="S26" s="28"/>
      <c r="T26" s="28"/>
      <c r="U26" s="22"/>
      <c r="V26" s="28"/>
      <c r="W26" s="28"/>
      <c r="X26" s="28"/>
      <c r="Y26" s="22">
        <v>49637</v>
      </c>
    </row>
    <row r="27" spans="1:25" ht="13.5">
      <c r="A27" s="3" t="s">
        <v>155</v>
      </c>
      <c r="B27" s="28"/>
      <c r="C27" s="28"/>
      <c r="D27" s="28"/>
      <c r="E27" s="22"/>
      <c r="F27" s="28"/>
      <c r="G27" s="28"/>
      <c r="H27" s="28"/>
      <c r="I27" s="22">
        <v>18697</v>
      </c>
      <c r="J27" s="28"/>
      <c r="K27" s="28"/>
      <c r="L27" s="28"/>
      <c r="M27" s="22">
        <v>19269</v>
      </c>
      <c r="N27" s="28"/>
      <c r="O27" s="28"/>
      <c r="P27" s="28"/>
      <c r="Q27" s="22">
        <v>19398</v>
      </c>
      <c r="R27" s="28"/>
      <c r="S27" s="28"/>
      <c r="T27" s="28"/>
      <c r="U27" s="22"/>
      <c r="V27" s="28"/>
      <c r="W27" s="28"/>
      <c r="X27" s="28"/>
      <c r="Y27" s="22">
        <v>19347</v>
      </c>
    </row>
    <row r="28" spans="1:25" ht="13.5">
      <c r="A28" s="3" t="s">
        <v>156</v>
      </c>
      <c r="B28" s="28"/>
      <c r="C28" s="28"/>
      <c r="D28" s="28"/>
      <c r="E28" s="22"/>
      <c r="F28" s="28"/>
      <c r="G28" s="28"/>
      <c r="H28" s="28"/>
      <c r="I28" s="22">
        <v>3069</v>
      </c>
      <c r="J28" s="28"/>
      <c r="K28" s="28"/>
      <c r="L28" s="28"/>
      <c r="M28" s="22">
        <v>1778</v>
      </c>
      <c r="N28" s="28"/>
      <c r="O28" s="28"/>
      <c r="P28" s="28"/>
      <c r="Q28" s="22">
        <v>1739</v>
      </c>
      <c r="R28" s="28"/>
      <c r="S28" s="28"/>
      <c r="T28" s="28"/>
      <c r="U28" s="22"/>
      <c r="V28" s="28"/>
      <c r="W28" s="28"/>
      <c r="X28" s="28"/>
      <c r="Y28" s="22"/>
    </row>
    <row r="29" spans="1:25" ht="13.5">
      <c r="A29" s="4" t="s">
        <v>144</v>
      </c>
      <c r="B29" s="28"/>
      <c r="C29" s="28"/>
      <c r="D29" s="28"/>
      <c r="E29" s="22"/>
      <c r="F29" s="28"/>
      <c r="G29" s="28"/>
      <c r="H29" s="28"/>
      <c r="I29" s="22">
        <v>-1271</v>
      </c>
      <c r="J29" s="28"/>
      <c r="K29" s="28"/>
      <c r="L29" s="28"/>
      <c r="M29" s="22">
        <v>-972</v>
      </c>
      <c r="N29" s="28"/>
      <c r="O29" s="28"/>
      <c r="P29" s="28"/>
      <c r="Q29" s="22">
        <v>-736</v>
      </c>
      <c r="R29" s="28"/>
      <c r="S29" s="28"/>
      <c r="T29" s="28"/>
      <c r="U29" s="22"/>
      <c r="V29" s="28"/>
      <c r="W29" s="28"/>
      <c r="X29" s="28"/>
      <c r="Y29" s="22"/>
    </row>
    <row r="30" spans="1:25" ht="13.5">
      <c r="A30" s="4" t="s">
        <v>145</v>
      </c>
      <c r="B30" s="28"/>
      <c r="C30" s="28"/>
      <c r="D30" s="28"/>
      <c r="E30" s="22"/>
      <c r="F30" s="28"/>
      <c r="G30" s="28"/>
      <c r="H30" s="28"/>
      <c r="I30" s="22"/>
      <c r="J30" s="28"/>
      <c r="K30" s="28"/>
      <c r="L30" s="28"/>
      <c r="M30" s="22">
        <v>-61</v>
      </c>
      <c r="N30" s="28"/>
      <c r="O30" s="28"/>
      <c r="P30" s="28"/>
      <c r="Q30" s="22">
        <v>-58</v>
      </c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4" t="s">
        <v>156</v>
      </c>
      <c r="B31" s="28"/>
      <c r="C31" s="28"/>
      <c r="D31" s="28"/>
      <c r="E31" s="22"/>
      <c r="F31" s="28"/>
      <c r="G31" s="28"/>
      <c r="H31" s="28"/>
      <c r="I31" s="22">
        <v>1798</v>
      </c>
      <c r="J31" s="28"/>
      <c r="K31" s="28"/>
      <c r="L31" s="28"/>
      <c r="M31" s="22">
        <v>744</v>
      </c>
      <c r="N31" s="28"/>
      <c r="O31" s="28"/>
      <c r="P31" s="28"/>
      <c r="Q31" s="22">
        <v>944</v>
      </c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3" t="s">
        <v>157</v>
      </c>
      <c r="B32" s="28"/>
      <c r="C32" s="28"/>
      <c r="D32" s="28"/>
      <c r="E32" s="22"/>
      <c r="F32" s="28"/>
      <c r="G32" s="28"/>
      <c r="H32" s="28"/>
      <c r="I32" s="22">
        <v>7192</v>
      </c>
      <c r="J32" s="28"/>
      <c r="K32" s="28"/>
      <c r="L32" s="28"/>
      <c r="M32" s="22">
        <v>7827</v>
      </c>
      <c r="N32" s="28"/>
      <c r="O32" s="28"/>
      <c r="P32" s="28"/>
      <c r="Q32" s="22">
        <v>28347</v>
      </c>
      <c r="R32" s="28"/>
      <c r="S32" s="28"/>
      <c r="T32" s="28"/>
      <c r="U32" s="22"/>
      <c r="V32" s="28"/>
      <c r="W32" s="28"/>
      <c r="X32" s="28"/>
      <c r="Y32" s="22">
        <v>3995</v>
      </c>
    </row>
    <row r="33" spans="1:25" ht="13.5">
      <c r="A33" s="3" t="s">
        <v>158</v>
      </c>
      <c r="B33" s="28">
        <v>96667</v>
      </c>
      <c r="C33" s="28">
        <v>95868</v>
      </c>
      <c r="D33" s="28">
        <v>96973</v>
      </c>
      <c r="E33" s="22">
        <v>95436</v>
      </c>
      <c r="F33" s="28">
        <v>86573</v>
      </c>
      <c r="G33" s="28">
        <v>77129</v>
      </c>
      <c r="H33" s="28">
        <v>73536</v>
      </c>
      <c r="I33" s="22">
        <v>8724</v>
      </c>
      <c r="J33" s="28">
        <v>64242</v>
      </c>
      <c r="K33" s="28">
        <v>64956</v>
      </c>
      <c r="L33" s="28">
        <v>65734</v>
      </c>
      <c r="M33" s="22">
        <v>9658</v>
      </c>
      <c r="N33" s="28">
        <v>66153</v>
      </c>
      <c r="O33" s="28">
        <v>67961</v>
      </c>
      <c r="P33" s="28">
        <v>68983</v>
      </c>
      <c r="Q33" s="22">
        <v>10079</v>
      </c>
      <c r="R33" s="28">
        <v>79852</v>
      </c>
      <c r="S33" s="28">
        <v>79462</v>
      </c>
      <c r="T33" s="28">
        <v>79067</v>
      </c>
      <c r="U33" s="22">
        <v>81637</v>
      </c>
      <c r="V33" s="28">
        <v>85804</v>
      </c>
      <c r="W33" s="28">
        <v>90329</v>
      </c>
      <c r="X33" s="28"/>
      <c r="Y33" s="22">
        <v>16085</v>
      </c>
    </row>
    <row r="34" spans="1:25" ht="13.5">
      <c r="A34" s="3" t="s">
        <v>140</v>
      </c>
      <c r="B34" s="28"/>
      <c r="C34" s="28"/>
      <c r="D34" s="28"/>
      <c r="E34" s="22"/>
      <c r="F34" s="28"/>
      <c r="G34" s="28"/>
      <c r="H34" s="28"/>
      <c r="I34" s="22">
        <v>77124</v>
      </c>
      <c r="J34" s="28"/>
      <c r="K34" s="28"/>
      <c r="L34" s="28"/>
      <c r="M34" s="22">
        <v>83587</v>
      </c>
      <c r="N34" s="28"/>
      <c r="O34" s="28"/>
      <c r="P34" s="28"/>
      <c r="Q34" s="22">
        <v>81697</v>
      </c>
      <c r="R34" s="28"/>
      <c r="S34" s="28"/>
      <c r="T34" s="28"/>
      <c r="U34" s="22"/>
      <c r="V34" s="28"/>
      <c r="W34" s="28"/>
      <c r="X34" s="28">
        <v>89263</v>
      </c>
      <c r="Y34" s="22">
        <v>83654</v>
      </c>
    </row>
    <row r="35" spans="1:25" ht="13.5">
      <c r="A35" s="4" t="s">
        <v>144</v>
      </c>
      <c r="B35" s="28"/>
      <c r="C35" s="28"/>
      <c r="D35" s="28"/>
      <c r="E35" s="22"/>
      <c r="F35" s="28"/>
      <c r="G35" s="28"/>
      <c r="H35" s="28"/>
      <c r="I35" s="22">
        <v>-67347</v>
      </c>
      <c r="J35" s="28"/>
      <c r="K35" s="28"/>
      <c r="L35" s="28"/>
      <c r="M35" s="22">
        <v>-73022</v>
      </c>
      <c r="N35" s="28"/>
      <c r="O35" s="28"/>
      <c r="P35" s="28"/>
      <c r="Q35" s="22">
        <v>-70610</v>
      </c>
      <c r="R35" s="28"/>
      <c r="S35" s="28"/>
      <c r="T35" s="28"/>
      <c r="U35" s="22"/>
      <c r="V35" s="28"/>
      <c r="W35" s="28"/>
      <c r="X35" s="28"/>
      <c r="Y35" s="22">
        <v>-66747</v>
      </c>
    </row>
    <row r="36" spans="1:25" ht="13.5">
      <c r="A36" s="4" t="s">
        <v>145</v>
      </c>
      <c r="B36" s="28"/>
      <c r="C36" s="28"/>
      <c r="D36" s="28"/>
      <c r="E36" s="22"/>
      <c r="F36" s="28"/>
      <c r="G36" s="28"/>
      <c r="H36" s="28"/>
      <c r="I36" s="22">
        <v>-1053</v>
      </c>
      <c r="J36" s="28"/>
      <c r="K36" s="28"/>
      <c r="L36" s="28"/>
      <c r="M36" s="22">
        <v>-906</v>
      </c>
      <c r="N36" s="28"/>
      <c r="O36" s="28"/>
      <c r="P36" s="28"/>
      <c r="Q36" s="22">
        <v>-1007</v>
      </c>
      <c r="R36" s="28"/>
      <c r="S36" s="28"/>
      <c r="T36" s="28"/>
      <c r="U36" s="22"/>
      <c r="V36" s="28"/>
      <c r="W36" s="28"/>
      <c r="X36" s="28"/>
      <c r="Y36" s="22">
        <v>-820</v>
      </c>
    </row>
    <row r="37" spans="1:25" ht="13.5">
      <c r="A37" s="3" t="s">
        <v>159</v>
      </c>
      <c r="B37" s="28">
        <v>186380</v>
      </c>
      <c r="C37" s="28">
        <v>185756</v>
      </c>
      <c r="D37" s="28">
        <v>187221</v>
      </c>
      <c r="E37" s="22">
        <v>182343</v>
      </c>
      <c r="F37" s="28">
        <v>170155</v>
      </c>
      <c r="G37" s="28">
        <v>156644</v>
      </c>
      <c r="H37" s="28">
        <v>152587</v>
      </c>
      <c r="I37" s="22">
        <v>147620</v>
      </c>
      <c r="J37" s="28">
        <v>145125</v>
      </c>
      <c r="K37" s="28">
        <v>145176</v>
      </c>
      <c r="L37" s="28">
        <v>147907</v>
      </c>
      <c r="M37" s="22">
        <v>149133</v>
      </c>
      <c r="N37" s="28">
        <v>150408</v>
      </c>
      <c r="O37" s="28">
        <v>153411</v>
      </c>
      <c r="P37" s="28">
        <v>154676</v>
      </c>
      <c r="Q37" s="22">
        <v>154861</v>
      </c>
      <c r="R37" s="28">
        <v>144648</v>
      </c>
      <c r="S37" s="28">
        <v>144955</v>
      </c>
      <c r="T37" s="28">
        <v>145875</v>
      </c>
      <c r="U37" s="22">
        <v>147515</v>
      </c>
      <c r="V37" s="28">
        <v>151853</v>
      </c>
      <c r="W37" s="28">
        <v>158400</v>
      </c>
      <c r="X37" s="28">
        <v>158436</v>
      </c>
      <c r="Y37" s="22">
        <v>157820</v>
      </c>
    </row>
    <row r="38" spans="1:25" ht="13.5">
      <c r="A38" s="3" t="s">
        <v>162</v>
      </c>
      <c r="B38" s="28">
        <v>6915</v>
      </c>
      <c r="C38" s="28">
        <v>7405</v>
      </c>
      <c r="D38" s="28">
        <v>6980</v>
      </c>
      <c r="E38" s="22">
        <v>6934</v>
      </c>
      <c r="F38" s="28"/>
      <c r="G38" s="28"/>
      <c r="H38" s="28"/>
      <c r="I38" s="22">
        <v>1476</v>
      </c>
      <c r="J38" s="28"/>
      <c r="K38" s="28"/>
      <c r="L38" s="28"/>
      <c r="M38" s="22"/>
      <c r="N38" s="28"/>
      <c r="O38" s="28"/>
      <c r="P38" s="28"/>
      <c r="Q38" s="22"/>
      <c r="R38" s="28"/>
      <c r="S38" s="28"/>
      <c r="T38" s="28"/>
      <c r="U38" s="22"/>
      <c r="V38" s="28">
        <v>8254</v>
      </c>
      <c r="W38" s="28">
        <v>8217</v>
      </c>
      <c r="X38" s="28">
        <v>9233</v>
      </c>
      <c r="Y38" s="22">
        <v>7614</v>
      </c>
    </row>
    <row r="39" spans="1:25" ht="13.5">
      <c r="A39" s="3" t="s">
        <v>140</v>
      </c>
      <c r="B39" s="28">
        <v>8380</v>
      </c>
      <c r="C39" s="28">
        <v>7875</v>
      </c>
      <c r="D39" s="28">
        <v>6953</v>
      </c>
      <c r="E39" s="22">
        <v>7157</v>
      </c>
      <c r="F39" s="28"/>
      <c r="G39" s="28"/>
      <c r="H39" s="28"/>
      <c r="I39" s="22">
        <v>4150</v>
      </c>
      <c r="J39" s="28"/>
      <c r="K39" s="28"/>
      <c r="L39" s="28"/>
      <c r="M39" s="22">
        <v>4878</v>
      </c>
      <c r="N39" s="28"/>
      <c r="O39" s="28"/>
      <c r="P39" s="28"/>
      <c r="Q39" s="22">
        <v>4833</v>
      </c>
      <c r="R39" s="28"/>
      <c r="S39" s="28"/>
      <c r="T39" s="28"/>
      <c r="U39" s="22"/>
      <c r="V39" s="28">
        <v>3348</v>
      </c>
      <c r="W39" s="28">
        <v>3565</v>
      </c>
      <c r="X39" s="28">
        <v>3218</v>
      </c>
      <c r="Y39" s="22">
        <v>3056</v>
      </c>
    </row>
    <row r="40" spans="1:25" ht="13.5">
      <c r="A40" s="3" t="s">
        <v>167</v>
      </c>
      <c r="B40" s="28">
        <v>15295</v>
      </c>
      <c r="C40" s="28">
        <v>15281</v>
      </c>
      <c r="D40" s="28">
        <v>13934</v>
      </c>
      <c r="E40" s="22">
        <v>14091</v>
      </c>
      <c r="F40" s="28">
        <v>11191</v>
      </c>
      <c r="G40" s="28">
        <v>8077</v>
      </c>
      <c r="H40" s="28">
        <v>8352</v>
      </c>
      <c r="I40" s="22">
        <v>5626</v>
      </c>
      <c r="J40" s="28">
        <v>5678</v>
      </c>
      <c r="K40" s="28">
        <v>5770</v>
      </c>
      <c r="L40" s="28">
        <v>5860</v>
      </c>
      <c r="M40" s="22">
        <v>4878</v>
      </c>
      <c r="N40" s="28">
        <v>4998</v>
      </c>
      <c r="O40" s="28">
        <v>5173</v>
      </c>
      <c r="P40" s="28">
        <v>4648</v>
      </c>
      <c r="Q40" s="22">
        <v>4833</v>
      </c>
      <c r="R40" s="28">
        <v>4525</v>
      </c>
      <c r="S40" s="28">
        <v>4512</v>
      </c>
      <c r="T40" s="28">
        <v>5248</v>
      </c>
      <c r="U40" s="22">
        <v>4591</v>
      </c>
      <c r="V40" s="28">
        <v>11603</v>
      </c>
      <c r="W40" s="28">
        <v>11782</v>
      </c>
      <c r="X40" s="28">
        <v>12451</v>
      </c>
      <c r="Y40" s="22">
        <v>10670</v>
      </c>
    </row>
    <row r="41" spans="1:25" ht="13.5">
      <c r="A41" s="3" t="s">
        <v>168</v>
      </c>
      <c r="B41" s="28">
        <v>55563</v>
      </c>
      <c r="C41" s="28">
        <v>53992</v>
      </c>
      <c r="D41" s="28">
        <v>52990</v>
      </c>
      <c r="E41" s="22">
        <v>48776</v>
      </c>
      <c r="F41" s="28">
        <v>46600</v>
      </c>
      <c r="G41" s="28">
        <v>45861</v>
      </c>
      <c r="H41" s="28">
        <v>46339</v>
      </c>
      <c r="I41" s="22">
        <v>48809</v>
      </c>
      <c r="J41" s="28">
        <v>47734</v>
      </c>
      <c r="K41" s="28">
        <v>47883</v>
      </c>
      <c r="L41" s="28">
        <v>48364</v>
      </c>
      <c r="M41" s="22">
        <v>49104</v>
      </c>
      <c r="N41" s="28">
        <v>51913</v>
      </c>
      <c r="O41" s="28">
        <v>50777</v>
      </c>
      <c r="P41" s="28">
        <v>50522</v>
      </c>
      <c r="Q41" s="22">
        <v>54617</v>
      </c>
      <c r="R41" s="28">
        <v>53937</v>
      </c>
      <c r="S41" s="28">
        <v>55638</v>
      </c>
      <c r="T41" s="28">
        <v>55141</v>
      </c>
      <c r="U41" s="22">
        <v>51934</v>
      </c>
      <c r="V41" s="28">
        <v>60421</v>
      </c>
      <c r="W41" s="28">
        <v>62859</v>
      </c>
      <c r="X41" s="28">
        <v>67198</v>
      </c>
      <c r="Y41" s="22">
        <v>64466</v>
      </c>
    </row>
    <row r="42" spans="1:25" ht="13.5">
      <c r="A42" s="3" t="s">
        <v>58</v>
      </c>
      <c r="B42" s="28"/>
      <c r="C42" s="28"/>
      <c r="D42" s="28"/>
      <c r="E42" s="22"/>
      <c r="F42" s="28"/>
      <c r="G42" s="28"/>
      <c r="H42" s="28"/>
      <c r="I42" s="22">
        <v>23746</v>
      </c>
      <c r="J42" s="28"/>
      <c r="K42" s="28"/>
      <c r="L42" s="28"/>
      <c r="M42" s="22">
        <v>23950</v>
      </c>
      <c r="N42" s="28"/>
      <c r="O42" s="28"/>
      <c r="P42" s="28"/>
      <c r="Q42" s="22">
        <v>24148</v>
      </c>
      <c r="R42" s="28"/>
      <c r="S42" s="28"/>
      <c r="T42" s="28"/>
      <c r="U42" s="22"/>
      <c r="V42" s="28"/>
      <c r="W42" s="28"/>
      <c r="X42" s="28"/>
      <c r="Y42" s="22"/>
    </row>
    <row r="43" spans="1:25" ht="13.5">
      <c r="A43" s="3" t="s">
        <v>137</v>
      </c>
      <c r="B43" s="28"/>
      <c r="C43" s="28"/>
      <c r="D43" s="28"/>
      <c r="E43" s="22"/>
      <c r="F43" s="28"/>
      <c r="G43" s="28"/>
      <c r="H43" s="28"/>
      <c r="I43" s="22">
        <v>4000</v>
      </c>
      <c r="J43" s="28"/>
      <c r="K43" s="28"/>
      <c r="L43" s="28"/>
      <c r="M43" s="22">
        <v>2789</v>
      </c>
      <c r="N43" s="28"/>
      <c r="O43" s="28"/>
      <c r="P43" s="28"/>
      <c r="Q43" s="22">
        <v>3088</v>
      </c>
      <c r="R43" s="28"/>
      <c r="S43" s="28"/>
      <c r="T43" s="28"/>
      <c r="U43" s="22"/>
      <c r="V43" s="28"/>
      <c r="W43" s="28"/>
      <c r="X43" s="28"/>
      <c r="Y43" s="22">
        <v>4244</v>
      </c>
    </row>
    <row r="44" spans="1:25" ht="13.5">
      <c r="A44" s="3" t="s">
        <v>140</v>
      </c>
      <c r="B44" s="28">
        <v>34100</v>
      </c>
      <c r="C44" s="28">
        <v>40153</v>
      </c>
      <c r="D44" s="28">
        <v>39858</v>
      </c>
      <c r="E44" s="22">
        <v>39143</v>
      </c>
      <c r="F44" s="28">
        <v>39507</v>
      </c>
      <c r="G44" s="28">
        <v>37715</v>
      </c>
      <c r="H44" s="28">
        <v>38855</v>
      </c>
      <c r="I44" s="22">
        <v>10364</v>
      </c>
      <c r="J44" s="28">
        <v>38489</v>
      </c>
      <c r="K44" s="28">
        <v>37027</v>
      </c>
      <c r="L44" s="28">
        <v>35961</v>
      </c>
      <c r="M44" s="22">
        <v>8582</v>
      </c>
      <c r="N44" s="28">
        <v>34406</v>
      </c>
      <c r="O44" s="28">
        <v>34492</v>
      </c>
      <c r="P44" s="28">
        <v>35401</v>
      </c>
      <c r="Q44" s="22">
        <v>8048</v>
      </c>
      <c r="R44" s="28">
        <v>37671</v>
      </c>
      <c r="S44" s="28">
        <v>35247</v>
      </c>
      <c r="T44" s="28">
        <v>35434</v>
      </c>
      <c r="U44" s="22">
        <v>34710</v>
      </c>
      <c r="V44" s="28">
        <v>29588</v>
      </c>
      <c r="W44" s="28">
        <v>30612</v>
      </c>
      <c r="X44" s="28">
        <v>30539</v>
      </c>
      <c r="Y44" s="22">
        <v>25987</v>
      </c>
    </row>
    <row r="45" spans="1:25" ht="13.5">
      <c r="A45" s="3" t="s">
        <v>141</v>
      </c>
      <c r="B45" s="28">
        <v>-1884</v>
      </c>
      <c r="C45" s="28">
        <v>-1782</v>
      </c>
      <c r="D45" s="28">
        <v>-1969</v>
      </c>
      <c r="E45" s="22">
        <v>-1888</v>
      </c>
      <c r="F45" s="28">
        <v>-1551</v>
      </c>
      <c r="G45" s="28">
        <v>-1516</v>
      </c>
      <c r="H45" s="28">
        <v>-1485</v>
      </c>
      <c r="I45" s="22">
        <v>-1486</v>
      </c>
      <c r="J45" s="28">
        <v>-1495</v>
      </c>
      <c r="K45" s="28">
        <v>-1512</v>
      </c>
      <c r="L45" s="28">
        <v>-1476</v>
      </c>
      <c r="M45" s="22">
        <v>-1493</v>
      </c>
      <c r="N45" s="28">
        <v>-1495</v>
      </c>
      <c r="O45" s="28">
        <v>-1320</v>
      </c>
      <c r="P45" s="28">
        <v>-1419</v>
      </c>
      <c r="Q45" s="22">
        <v>-1429</v>
      </c>
      <c r="R45" s="28">
        <v>-1425</v>
      </c>
      <c r="S45" s="28">
        <v>-1347</v>
      </c>
      <c r="T45" s="28">
        <v>-1374</v>
      </c>
      <c r="U45" s="22">
        <v>-1418</v>
      </c>
      <c r="V45" s="28">
        <v>-1353</v>
      </c>
      <c r="W45" s="28">
        <v>-1376</v>
      </c>
      <c r="X45" s="28">
        <v>-1378</v>
      </c>
      <c r="Y45" s="22">
        <v>-1353</v>
      </c>
    </row>
    <row r="46" spans="1:25" ht="13.5">
      <c r="A46" s="3" t="s">
        <v>175</v>
      </c>
      <c r="B46" s="28">
        <v>-1056</v>
      </c>
      <c r="C46" s="28">
        <v>-1083</v>
      </c>
      <c r="D46" s="28">
        <v>-829</v>
      </c>
      <c r="E46" s="22">
        <v>-829</v>
      </c>
      <c r="F46" s="28">
        <v>-1047</v>
      </c>
      <c r="G46" s="28">
        <v>-1047</v>
      </c>
      <c r="H46" s="28">
        <v>-949</v>
      </c>
      <c r="I46" s="22">
        <v>-949</v>
      </c>
      <c r="J46" s="28">
        <v>-284</v>
      </c>
      <c r="K46" s="28">
        <v>-284</v>
      </c>
      <c r="L46" s="28">
        <v>-298</v>
      </c>
      <c r="M46" s="22">
        <v>-270</v>
      </c>
      <c r="N46" s="28">
        <v>-116</v>
      </c>
      <c r="O46" s="28">
        <v>-122</v>
      </c>
      <c r="P46" s="28">
        <v>-116</v>
      </c>
      <c r="Q46" s="22">
        <v>-116</v>
      </c>
      <c r="R46" s="28">
        <v>-116</v>
      </c>
      <c r="S46" s="28">
        <v>-116</v>
      </c>
      <c r="T46" s="28"/>
      <c r="U46" s="22"/>
      <c r="V46" s="28">
        <v>-217</v>
      </c>
      <c r="W46" s="28">
        <v>-180</v>
      </c>
      <c r="X46" s="28">
        <v>-126</v>
      </c>
      <c r="Y46" s="22">
        <v>-132</v>
      </c>
    </row>
    <row r="47" spans="1:25" ht="13.5">
      <c r="A47" s="3" t="s">
        <v>176</v>
      </c>
      <c r="B47" s="28">
        <v>86723</v>
      </c>
      <c r="C47" s="28">
        <v>91280</v>
      </c>
      <c r="D47" s="28">
        <v>90050</v>
      </c>
      <c r="E47" s="22">
        <v>85202</v>
      </c>
      <c r="F47" s="28">
        <v>83510</v>
      </c>
      <c r="G47" s="28">
        <v>81013</v>
      </c>
      <c r="H47" s="28">
        <v>82760</v>
      </c>
      <c r="I47" s="22">
        <v>84484</v>
      </c>
      <c r="J47" s="28">
        <v>84443</v>
      </c>
      <c r="K47" s="28">
        <v>83114</v>
      </c>
      <c r="L47" s="28">
        <v>82550</v>
      </c>
      <c r="M47" s="22">
        <v>82662</v>
      </c>
      <c r="N47" s="28">
        <v>84707</v>
      </c>
      <c r="O47" s="28">
        <v>83827</v>
      </c>
      <c r="P47" s="28">
        <v>84387</v>
      </c>
      <c r="Q47" s="22">
        <v>88356</v>
      </c>
      <c r="R47" s="28">
        <v>90066</v>
      </c>
      <c r="S47" s="28">
        <v>89421</v>
      </c>
      <c r="T47" s="28">
        <v>89201</v>
      </c>
      <c r="U47" s="22">
        <v>85226</v>
      </c>
      <c r="V47" s="28">
        <v>88439</v>
      </c>
      <c r="W47" s="28">
        <v>91916</v>
      </c>
      <c r="X47" s="28">
        <v>96232</v>
      </c>
      <c r="Y47" s="22">
        <v>93213</v>
      </c>
    </row>
    <row r="48" spans="1:25" ht="13.5">
      <c r="A48" s="2" t="s">
        <v>177</v>
      </c>
      <c r="B48" s="28">
        <v>288399</v>
      </c>
      <c r="C48" s="28">
        <v>292318</v>
      </c>
      <c r="D48" s="28">
        <v>291205</v>
      </c>
      <c r="E48" s="22">
        <v>281637</v>
      </c>
      <c r="F48" s="28">
        <v>264857</v>
      </c>
      <c r="G48" s="28">
        <v>245736</v>
      </c>
      <c r="H48" s="28">
        <v>243700</v>
      </c>
      <c r="I48" s="22">
        <v>237731</v>
      </c>
      <c r="J48" s="28">
        <v>235248</v>
      </c>
      <c r="K48" s="28">
        <v>234060</v>
      </c>
      <c r="L48" s="28">
        <v>236318</v>
      </c>
      <c r="M48" s="22">
        <v>236675</v>
      </c>
      <c r="N48" s="28">
        <v>240113</v>
      </c>
      <c r="O48" s="28">
        <v>242411</v>
      </c>
      <c r="P48" s="28">
        <v>243712</v>
      </c>
      <c r="Q48" s="22">
        <v>248051</v>
      </c>
      <c r="R48" s="28">
        <v>239240</v>
      </c>
      <c r="S48" s="28">
        <v>238889</v>
      </c>
      <c r="T48" s="28">
        <v>240326</v>
      </c>
      <c r="U48" s="22">
        <v>237333</v>
      </c>
      <c r="V48" s="28">
        <v>251896</v>
      </c>
      <c r="W48" s="28">
        <v>262099</v>
      </c>
      <c r="X48" s="28">
        <v>267120</v>
      </c>
      <c r="Y48" s="22">
        <v>261704</v>
      </c>
    </row>
    <row r="49" spans="1:25" ht="14.25" thickBot="1">
      <c r="A49" s="5" t="s">
        <v>178</v>
      </c>
      <c r="B49" s="29">
        <v>567322</v>
      </c>
      <c r="C49" s="29">
        <v>549914</v>
      </c>
      <c r="D49" s="29">
        <v>542255</v>
      </c>
      <c r="E49" s="23">
        <v>528900</v>
      </c>
      <c r="F49" s="29">
        <v>504467</v>
      </c>
      <c r="G49" s="29">
        <v>488614</v>
      </c>
      <c r="H49" s="29">
        <v>508898</v>
      </c>
      <c r="I49" s="23">
        <v>489479</v>
      </c>
      <c r="J49" s="29">
        <v>514820</v>
      </c>
      <c r="K49" s="29">
        <v>508158</v>
      </c>
      <c r="L49" s="29">
        <v>483325</v>
      </c>
      <c r="M49" s="23">
        <v>482427</v>
      </c>
      <c r="N49" s="29">
        <v>477196</v>
      </c>
      <c r="O49" s="29">
        <v>477221</v>
      </c>
      <c r="P49" s="29">
        <v>479960</v>
      </c>
      <c r="Q49" s="23">
        <v>489749</v>
      </c>
      <c r="R49" s="29">
        <v>471329</v>
      </c>
      <c r="S49" s="29">
        <v>464253</v>
      </c>
      <c r="T49" s="29">
        <v>454257</v>
      </c>
      <c r="U49" s="23">
        <v>481493</v>
      </c>
      <c r="V49" s="29">
        <v>523000</v>
      </c>
      <c r="W49" s="29">
        <v>536706</v>
      </c>
      <c r="X49" s="29">
        <v>539520</v>
      </c>
      <c r="Y49" s="23">
        <v>537451</v>
      </c>
    </row>
    <row r="50" spans="1:25" ht="14.25" thickTop="1">
      <c r="A50" s="2" t="s">
        <v>59</v>
      </c>
      <c r="B50" s="28">
        <v>79232</v>
      </c>
      <c r="C50" s="28">
        <v>70139</v>
      </c>
      <c r="D50" s="28">
        <v>66637</v>
      </c>
      <c r="E50" s="22">
        <v>67581</v>
      </c>
      <c r="F50" s="28">
        <v>66008</v>
      </c>
      <c r="G50" s="28">
        <v>66288</v>
      </c>
      <c r="H50" s="28">
        <v>66744</v>
      </c>
      <c r="I50" s="22">
        <v>74647</v>
      </c>
      <c r="J50" s="28">
        <v>67524</v>
      </c>
      <c r="K50" s="28">
        <v>72156</v>
      </c>
      <c r="L50" s="28">
        <v>75561</v>
      </c>
      <c r="M50" s="22">
        <v>72702</v>
      </c>
      <c r="N50" s="28">
        <v>72154</v>
      </c>
      <c r="O50" s="28">
        <v>69187</v>
      </c>
      <c r="P50" s="28">
        <v>67543</v>
      </c>
      <c r="Q50" s="22">
        <v>74575</v>
      </c>
      <c r="R50" s="28">
        <v>73619</v>
      </c>
      <c r="S50" s="28">
        <v>68124</v>
      </c>
      <c r="T50" s="28">
        <v>62919</v>
      </c>
      <c r="U50" s="22">
        <v>64528</v>
      </c>
      <c r="V50" s="28">
        <v>81757</v>
      </c>
      <c r="W50" s="28">
        <v>94743</v>
      </c>
      <c r="X50" s="28">
        <v>95290</v>
      </c>
      <c r="Y50" s="22">
        <v>93911</v>
      </c>
    </row>
    <row r="51" spans="1:25" ht="13.5">
      <c r="A51" s="2" t="s">
        <v>181</v>
      </c>
      <c r="B51" s="28">
        <v>75469</v>
      </c>
      <c r="C51" s="28">
        <v>76954</v>
      </c>
      <c r="D51" s="28">
        <v>76051</v>
      </c>
      <c r="E51" s="22">
        <v>65360</v>
      </c>
      <c r="F51" s="28">
        <v>54319</v>
      </c>
      <c r="G51" s="28">
        <v>49755</v>
      </c>
      <c r="H51" s="28">
        <v>55652</v>
      </c>
      <c r="I51" s="22">
        <v>48223</v>
      </c>
      <c r="J51" s="28">
        <v>68595</v>
      </c>
      <c r="K51" s="28">
        <v>64163</v>
      </c>
      <c r="L51" s="28">
        <v>57359</v>
      </c>
      <c r="M51" s="22">
        <v>58360</v>
      </c>
      <c r="N51" s="28">
        <v>56023</v>
      </c>
      <c r="O51" s="28">
        <v>56723</v>
      </c>
      <c r="P51" s="28">
        <v>53632</v>
      </c>
      <c r="Q51" s="22">
        <v>52373</v>
      </c>
      <c r="R51" s="28">
        <v>46884</v>
      </c>
      <c r="S51" s="28">
        <v>47232</v>
      </c>
      <c r="T51" s="28">
        <v>50631</v>
      </c>
      <c r="U51" s="22">
        <v>68233</v>
      </c>
      <c r="V51" s="28">
        <v>68165</v>
      </c>
      <c r="W51" s="28">
        <v>64849</v>
      </c>
      <c r="X51" s="28">
        <v>61304</v>
      </c>
      <c r="Y51" s="22">
        <v>68880</v>
      </c>
    </row>
    <row r="52" spans="1:25" ht="13.5">
      <c r="A52" s="2" t="s">
        <v>182</v>
      </c>
      <c r="B52" s="28"/>
      <c r="C52" s="28"/>
      <c r="D52" s="28"/>
      <c r="E52" s="22"/>
      <c r="F52" s="28"/>
      <c r="G52" s="28"/>
      <c r="H52" s="28"/>
      <c r="I52" s="22"/>
      <c r="J52" s="28"/>
      <c r="K52" s="28"/>
      <c r="L52" s="28"/>
      <c r="M52" s="22"/>
      <c r="N52" s="28"/>
      <c r="O52" s="28"/>
      <c r="P52" s="28"/>
      <c r="Q52" s="22"/>
      <c r="R52" s="28">
        <v>2000</v>
      </c>
      <c r="S52" s="28"/>
      <c r="T52" s="28">
        <v>4000</v>
      </c>
      <c r="U52" s="22">
        <v>14000</v>
      </c>
      <c r="V52" s="28">
        <v>13000</v>
      </c>
      <c r="W52" s="28"/>
      <c r="X52" s="28">
        <v>2000</v>
      </c>
      <c r="Y52" s="22"/>
    </row>
    <row r="53" spans="1:25" ht="13.5">
      <c r="A53" s="2" t="s">
        <v>183</v>
      </c>
      <c r="B53" s="28"/>
      <c r="C53" s="28"/>
      <c r="D53" s="28"/>
      <c r="E53" s="22"/>
      <c r="F53" s="28">
        <v>10000</v>
      </c>
      <c r="G53" s="28">
        <v>10000</v>
      </c>
      <c r="H53" s="28">
        <v>10000</v>
      </c>
      <c r="I53" s="22">
        <v>10000</v>
      </c>
      <c r="J53" s="28">
        <v>10000</v>
      </c>
      <c r="K53" s="28">
        <v>10000</v>
      </c>
      <c r="L53" s="28">
        <v>10000</v>
      </c>
      <c r="M53" s="22">
        <v>10000</v>
      </c>
      <c r="N53" s="28"/>
      <c r="O53" s="28"/>
      <c r="P53" s="28"/>
      <c r="Q53" s="22"/>
      <c r="R53" s="28"/>
      <c r="S53" s="28"/>
      <c r="T53" s="28"/>
      <c r="U53" s="22"/>
      <c r="V53" s="28"/>
      <c r="W53" s="28">
        <v>10000</v>
      </c>
      <c r="X53" s="28">
        <v>10000</v>
      </c>
      <c r="Y53" s="22"/>
    </row>
    <row r="54" spans="1:25" ht="13.5">
      <c r="A54" s="2" t="s">
        <v>186</v>
      </c>
      <c r="B54" s="28">
        <v>2412</v>
      </c>
      <c r="C54" s="28">
        <v>1368</v>
      </c>
      <c r="D54" s="28">
        <v>1567</v>
      </c>
      <c r="E54" s="22">
        <v>1172</v>
      </c>
      <c r="F54" s="28">
        <v>1172</v>
      </c>
      <c r="G54" s="28">
        <v>1197</v>
      </c>
      <c r="H54" s="28">
        <v>1424</v>
      </c>
      <c r="I54" s="22">
        <v>1936</v>
      </c>
      <c r="J54" s="28">
        <v>1520</v>
      </c>
      <c r="K54" s="28">
        <v>1369</v>
      </c>
      <c r="L54" s="28">
        <v>1176</v>
      </c>
      <c r="M54" s="22">
        <v>1754</v>
      </c>
      <c r="N54" s="28">
        <v>1736</v>
      </c>
      <c r="O54" s="28">
        <v>1978</v>
      </c>
      <c r="P54" s="28">
        <v>1437</v>
      </c>
      <c r="Q54" s="22">
        <v>2262</v>
      </c>
      <c r="R54" s="28">
        <v>3388</v>
      </c>
      <c r="S54" s="28">
        <v>2913</v>
      </c>
      <c r="T54" s="28">
        <v>1803</v>
      </c>
      <c r="U54" s="22">
        <v>1966</v>
      </c>
      <c r="V54" s="28">
        <v>2522</v>
      </c>
      <c r="W54" s="28">
        <v>3033</v>
      </c>
      <c r="X54" s="28">
        <v>2042</v>
      </c>
      <c r="Y54" s="22">
        <v>2647</v>
      </c>
    </row>
    <row r="55" spans="1:25" ht="13.5">
      <c r="A55" s="2" t="s">
        <v>60</v>
      </c>
      <c r="B55" s="28"/>
      <c r="C55" s="28"/>
      <c r="D55" s="28"/>
      <c r="E55" s="22"/>
      <c r="F55" s="28"/>
      <c r="G55" s="28"/>
      <c r="H55" s="28"/>
      <c r="I55" s="22"/>
      <c r="J55" s="28"/>
      <c r="K55" s="28"/>
      <c r="L55" s="28"/>
      <c r="M55" s="22"/>
      <c r="N55" s="28"/>
      <c r="O55" s="28"/>
      <c r="P55" s="28"/>
      <c r="Q55" s="22">
        <v>34</v>
      </c>
      <c r="R55" s="28"/>
      <c r="S55" s="28"/>
      <c r="T55" s="28"/>
      <c r="U55" s="22"/>
      <c r="V55" s="28"/>
      <c r="W55" s="28"/>
      <c r="X55" s="28"/>
      <c r="Y55" s="22">
        <v>20</v>
      </c>
    </row>
    <row r="56" spans="1:25" ht="13.5">
      <c r="A56" s="2" t="s">
        <v>195</v>
      </c>
      <c r="B56" s="28"/>
      <c r="C56" s="28"/>
      <c r="D56" s="28"/>
      <c r="E56" s="22"/>
      <c r="F56" s="28"/>
      <c r="G56" s="28"/>
      <c r="H56" s="28"/>
      <c r="I56" s="22"/>
      <c r="J56" s="28">
        <v>1180</v>
      </c>
      <c r="K56" s="28">
        <v>1180</v>
      </c>
      <c r="L56" s="28">
        <v>1180</v>
      </c>
      <c r="M56" s="22"/>
      <c r="N56" s="28">
        <v>1000</v>
      </c>
      <c r="O56" s="28">
        <v>1000</v>
      </c>
      <c r="P56" s="28">
        <v>4400</v>
      </c>
      <c r="Q56" s="22">
        <v>4400</v>
      </c>
      <c r="R56" s="28"/>
      <c r="S56" s="28"/>
      <c r="T56" s="28"/>
      <c r="U56" s="22"/>
      <c r="V56" s="28"/>
      <c r="W56" s="28"/>
      <c r="X56" s="28"/>
      <c r="Y56" s="22"/>
    </row>
    <row r="57" spans="1:25" ht="13.5">
      <c r="A57" s="2" t="s">
        <v>194</v>
      </c>
      <c r="B57" s="28"/>
      <c r="C57" s="28"/>
      <c r="D57" s="28"/>
      <c r="E57" s="22"/>
      <c r="F57" s="28"/>
      <c r="G57" s="28"/>
      <c r="H57" s="28"/>
      <c r="I57" s="22"/>
      <c r="J57" s="28"/>
      <c r="K57" s="28"/>
      <c r="L57" s="28"/>
      <c r="M57" s="22"/>
      <c r="N57" s="28"/>
      <c r="O57" s="28"/>
      <c r="P57" s="28"/>
      <c r="Q57" s="22"/>
      <c r="R57" s="28"/>
      <c r="S57" s="28"/>
      <c r="T57" s="28"/>
      <c r="U57" s="22"/>
      <c r="V57" s="28"/>
      <c r="W57" s="28"/>
      <c r="X57" s="28"/>
      <c r="Y57" s="22"/>
    </row>
    <row r="58" spans="1:25" ht="13.5">
      <c r="A58" s="2" t="s">
        <v>61</v>
      </c>
      <c r="B58" s="28"/>
      <c r="C58" s="28"/>
      <c r="D58" s="28"/>
      <c r="E58" s="22"/>
      <c r="F58" s="28"/>
      <c r="G58" s="28"/>
      <c r="H58" s="28"/>
      <c r="I58" s="22"/>
      <c r="J58" s="28"/>
      <c r="K58" s="28"/>
      <c r="L58" s="28"/>
      <c r="M58" s="22"/>
      <c r="N58" s="28"/>
      <c r="O58" s="28"/>
      <c r="P58" s="28"/>
      <c r="Q58" s="22"/>
      <c r="R58" s="28"/>
      <c r="S58" s="28"/>
      <c r="T58" s="28"/>
      <c r="U58" s="22"/>
      <c r="V58" s="28"/>
      <c r="W58" s="28"/>
      <c r="X58" s="28"/>
      <c r="Y58" s="22"/>
    </row>
    <row r="59" spans="1:25" ht="13.5">
      <c r="A59" s="2" t="s">
        <v>140</v>
      </c>
      <c r="B59" s="28">
        <v>35646</v>
      </c>
      <c r="C59" s="28">
        <v>36299</v>
      </c>
      <c r="D59" s="28">
        <v>37156</v>
      </c>
      <c r="E59" s="22">
        <v>41180</v>
      </c>
      <c r="F59" s="28">
        <v>36043</v>
      </c>
      <c r="G59" s="28">
        <v>41514</v>
      </c>
      <c r="H59" s="28">
        <v>44023</v>
      </c>
      <c r="I59" s="22">
        <v>39815</v>
      </c>
      <c r="J59" s="28">
        <v>27658</v>
      </c>
      <c r="K59" s="28">
        <v>29873</v>
      </c>
      <c r="L59" s="28">
        <v>28437</v>
      </c>
      <c r="M59" s="22">
        <v>28026</v>
      </c>
      <c r="N59" s="28">
        <v>25975</v>
      </c>
      <c r="O59" s="28">
        <v>29536</v>
      </c>
      <c r="P59" s="28">
        <v>29743</v>
      </c>
      <c r="Q59" s="22">
        <v>39397</v>
      </c>
      <c r="R59" s="28">
        <v>28590</v>
      </c>
      <c r="S59" s="28">
        <v>31140</v>
      </c>
      <c r="T59" s="28">
        <v>28216</v>
      </c>
      <c r="U59" s="22">
        <v>28927</v>
      </c>
      <c r="V59" s="28">
        <v>26748</v>
      </c>
      <c r="W59" s="28">
        <v>31487</v>
      </c>
      <c r="X59" s="28">
        <v>32741</v>
      </c>
      <c r="Y59" s="22">
        <v>41796</v>
      </c>
    </row>
    <row r="60" spans="1:25" ht="13.5">
      <c r="A60" s="2" t="s">
        <v>197</v>
      </c>
      <c r="B60" s="28">
        <v>192762</v>
      </c>
      <c r="C60" s="28">
        <v>184760</v>
      </c>
      <c r="D60" s="28">
        <v>181412</v>
      </c>
      <c r="E60" s="22">
        <v>175295</v>
      </c>
      <c r="F60" s="28">
        <v>167545</v>
      </c>
      <c r="G60" s="28">
        <v>168755</v>
      </c>
      <c r="H60" s="28">
        <v>177845</v>
      </c>
      <c r="I60" s="22">
        <v>174623</v>
      </c>
      <c r="J60" s="28">
        <v>187694</v>
      </c>
      <c r="K60" s="28">
        <v>178744</v>
      </c>
      <c r="L60" s="28">
        <v>173713</v>
      </c>
      <c r="M60" s="22">
        <v>170844</v>
      </c>
      <c r="N60" s="28">
        <v>156890</v>
      </c>
      <c r="O60" s="28">
        <v>158426</v>
      </c>
      <c r="P60" s="28">
        <v>156756</v>
      </c>
      <c r="Q60" s="22">
        <v>173043</v>
      </c>
      <c r="R60" s="28">
        <v>154482</v>
      </c>
      <c r="S60" s="28">
        <v>149410</v>
      </c>
      <c r="T60" s="28">
        <v>147570</v>
      </c>
      <c r="U60" s="22">
        <v>177656</v>
      </c>
      <c r="V60" s="28">
        <v>192193</v>
      </c>
      <c r="W60" s="28">
        <v>204114</v>
      </c>
      <c r="X60" s="28">
        <v>203378</v>
      </c>
      <c r="Y60" s="22">
        <v>207256</v>
      </c>
    </row>
    <row r="61" spans="1:25" ht="13.5">
      <c r="A61" s="2" t="s">
        <v>198</v>
      </c>
      <c r="B61" s="28">
        <v>50000</v>
      </c>
      <c r="C61" s="28">
        <v>50000</v>
      </c>
      <c r="D61" s="28">
        <v>50000</v>
      </c>
      <c r="E61" s="22">
        <v>50000</v>
      </c>
      <c r="F61" s="28">
        <v>50000</v>
      </c>
      <c r="G61" s="28">
        <v>50000</v>
      </c>
      <c r="H61" s="28">
        <v>50000</v>
      </c>
      <c r="I61" s="22">
        <v>50000</v>
      </c>
      <c r="J61" s="28">
        <v>60000</v>
      </c>
      <c r="K61" s="28">
        <v>60000</v>
      </c>
      <c r="L61" s="28">
        <v>20000</v>
      </c>
      <c r="M61" s="22">
        <v>20000</v>
      </c>
      <c r="N61" s="28">
        <v>30000</v>
      </c>
      <c r="O61" s="28">
        <v>30000</v>
      </c>
      <c r="P61" s="28">
        <v>30000</v>
      </c>
      <c r="Q61" s="22">
        <v>30000</v>
      </c>
      <c r="R61" s="28">
        <v>30000</v>
      </c>
      <c r="S61" s="28">
        <v>30000</v>
      </c>
      <c r="T61" s="28">
        <v>30000</v>
      </c>
      <c r="U61" s="22">
        <v>30000</v>
      </c>
      <c r="V61" s="28">
        <v>30000</v>
      </c>
      <c r="W61" s="28">
        <v>30000</v>
      </c>
      <c r="X61" s="28">
        <v>30000</v>
      </c>
      <c r="Y61" s="22">
        <v>30000</v>
      </c>
    </row>
    <row r="62" spans="1:25" ht="13.5">
      <c r="A62" s="2" t="s">
        <v>199</v>
      </c>
      <c r="B62" s="28">
        <v>83827</v>
      </c>
      <c r="C62" s="28">
        <v>79321</v>
      </c>
      <c r="D62" s="28">
        <v>77199</v>
      </c>
      <c r="E62" s="22">
        <v>74054</v>
      </c>
      <c r="F62" s="28">
        <v>76302</v>
      </c>
      <c r="G62" s="28">
        <v>78291</v>
      </c>
      <c r="H62" s="28">
        <v>84623</v>
      </c>
      <c r="I62" s="22">
        <v>60119</v>
      </c>
      <c r="J62" s="28">
        <v>61028</v>
      </c>
      <c r="K62" s="28">
        <v>61131</v>
      </c>
      <c r="L62" s="28">
        <v>77292</v>
      </c>
      <c r="M62" s="22">
        <v>76305</v>
      </c>
      <c r="N62" s="28">
        <v>76848</v>
      </c>
      <c r="O62" s="28">
        <v>76904</v>
      </c>
      <c r="P62" s="28">
        <v>79460</v>
      </c>
      <c r="Q62" s="22">
        <v>69829</v>
      </c>
      <c r="R62" s="28">
        <v>71524</v>
      </c>
      <c r="S62" s="28">
        <v>71906</v>
      </c>
      <c r="T62" s="28">
        <v>62717</v>
      </c>
      <c r="U62" s="22">
        <v>62194</v>
      </c>
      <c r="V62" s="28">
        <v>64907</v>
      </c>
      <c r="W62" s="28">
        <v>45306</v>
      </c>
      <c r="X62" s="28">
        <v>46038</v>
      </c>
      <c r="Y62" s="22">
        <v>46633</v>
      </c>
    </row>
    <row r="63" spans="1:25" ht="13.5">
      <c r="A63" s="2" t="s">
        <v>62</v>
      </c>
      <c r="B63" s="28">
        <v>7369</v>
      </c>
      <c r="C63" s="28">
        <v>7495</v>
      </c>
      <c r="D63" s="28">
        <v>7436</v>
      </c>
      <c r="E63" s="22">
        <v>7336</v>
      </c>
      <c r="F63" s="28">
        <v>7571</v>
      </c>
      <c r="G63" s="28">
        <v>7515</v>
      </c>
      <c r="H63" s="28">
        <v>7511</v>
      </c>
      <c r="I63" s="22">
        <v>7419</v>
      </c>
      <c r="J63" s="28">
        <v>7693</v>
      </c>
      <c r="K63" s="28">
        <v>7564</v>
      </c>
      <c r="L63" s="28">
        <v>7548</v>
      </c>
      <c r="M63" s="22">
        <v>7397</v>
      </c>
      <c r="N63" s="28">
        <v>7403</v>
      </c>
      <c r="O63" s="28">
        <v>7354</v>
      </c>
      <c r="P63" s="28">
        <v>7337</v>
      </c>
      <c r="Q63" s="22">
        <v>6809</v>
      </c>
      <c r="R63" s="28">
        <v>6934</v>
      </c>
      <c r="S63" s="28">
        <v>6780</v>
      </c>
      <c r="T63" s="28">
        <v>6805</v>
      </c>
      <c r="U63" s="22">
        <v>6630</v>
      </c>
      <c r="V63" s="28">
        <v>6565</v>
      </c>
      <c r="W63" s="28">
        <v>6596</v>
      </c>
      <c r="X63" s="28">
        <v>6667</v>
      </c>
      <c r="Y63" s="22">
        <v>5840</v>
      </c>
    </row>
    <row r="64" spans="1:25" ht="13.5">
      <c r="A64" s="2" t="s">
        <v>63</v>
      </c>
      <c r="B64" s="28"/>
      <c r="C64" s="28"/>
      <c r="D64" s="28"/>
      <c r="E64" s="22"/>
      <c r="F64" s="28"/>
      <c r="G64" s="28"/>
      <c r="H64" s="28"/>
      <c r="I64" s="22">
        <v>49</v>
      </c>
      <c r="J64" s="28"/>
      <c r="K64" s="28"/>
      <c r="L64" s="28"/>
      <c r="M64" s="22">
        <v>70</v>
      </c>
      <c r="N64" s="28"/>
      <c r="O64" s="28"/>
      <c r="P64" s="28"/>
      <c r="Q64" s="22">
        <v>76</v>
      </c>
      <c r="R64" s="28"/>
      <c r="S64" s="28"/>
      <c r="T64" s="28"/>
      <c r="U64" s="22"/>
      <c r="V64" s="28"/>
      <c r="W64" s="28"/>
      <c r="X64" s="28"/>
      <c r="Y64" s="22">
        <v>54</v>
      </c>
    </row>
    <row r="65" spans="1:25" ht="13.5">
      <c r="A65" s="2" t="s">
        <v>191</v>
      </c>
      <c r="B65" s="28"/>
      <c r="C65" s="28"/>
      <c r="D65" s="28"/>
      <c r="E65" s="22"/>
      <c r="F65" s="28"/>
      <c r="G65" s="28"/>
      <c r="H65" s="28"/>
      <c r="I65" s="22">
        <v>36</v>
      </c>
      <c r="J65" s="28"/>
      <c r="K65" s="28"/>
      <c r="L65" s="28"/>
      <c r="M65" s="22">
        <v>30</v>
      </c>
      <c r="N65" s="28"/>
      <c r="O65" s="28"/>
      <c r="P65" s="28"/>
      <c r="Q65" s="22">
        <v>32</v>
      </c>
      <c r="R65" s="28"/>
      <c r="S65" s="28"/>
      <c r="T65" s="28"/>
      <c r="U65" s="22"/>
      <c r="V65" s="28"/>
      <c r="W65" s="28"/>
      <c r="X65" s="28"/>
      <c r="Y65" s="22">
        <v>24</v>
      </c>
    </row>
    <row r="66" spans="1:25" ht="13.5">
      <c r="A66" s="2" t="s">
        <v>202</v>
      </c>
      <c r="B66" s="28"/>
      <c r="C66" s="28"/>
      <c r="D66" s="28"/>
      <c r="E66" s="22"/>
      <c r="F66" s="28"/>
      <c r="G66" s="28"/>
      <c r="H66" s="28"/>
      <c r="I66" s="22">
        <v>79</v>
      </c>
      <c r="J66" s="28"/>
      <c r="K66" s="28"/>
      <c r="L66" s="28"/>
      <c r="M66" s="22">
        <v>42</v>
      </c>
      <c r="N66" s="28"/>
      <c r="O66" s="28"/>
      <c r="P66" s="28"/>
      <c r="Q66" s="22">
        <v>18</v>
      </c>
      <c r="R66" s="28"/>
      <c r="S66" s="28"/>
      <c r="T66" s="28"/>
      <c r="U66" s="22"/>
      <c r="V66" s="28"/>
      <c r="W66" s="28"/>
      <c r="X66" s="28"/>
      <c r="Y66" s="22"/>
    </row>
    <row r="67" spans="1:25" ht="13.5">
      <c r="A67" s="2" t="s">
        <v>61</v>
      </c>
      <c r="B67" s="28">
        <v>86</v>
      </c>
      <c r="C67" s="28">
        <v>81</v>
      </c>
      <c r="D67" s="28">
        <v>77</v>
      </c>
      <c r="E67" s="22">
        <v>107</v>
      </c>
      <c r="F67" s="28">
        <v>98</v>
      </c>
      <c r="G67" s="28">
        <v>284</v>
      </c>
      <c r="H67" s="28">
        <v>263</v>
      </c>
      <c r="I67" s="22"/>
      <c r="J67" s="28">
        <v>141</v>
      </c>
      <c r="K67" s="28">
        <v>131</v>
      </c>
      <c r="L67" s="28">
        <v>119</v>
      </c>
      <c r="M67" s="22"/>
      <c r="N67" s="28">
        <v>130</v>
      </c>
      <c r="O67" s="28">
        <v>127</v>
      </c>
      <c r="P67" s="28">
        <v>119</v>
      </c>
      <c r="Q67" s="22"/>
      <c r="R67" s="28">
        <v>121</v>
      </c>
      <c r="S67" s="28">
        <v>103</v>
      </c>
      <c r="T67" s="28">
        <v>505</v>
      </c>
      <c r="U67" s="22">
        <v>91</v>
      </c>
      <c r="V67" s="28">
        <v>85</v>
      </c>
      <c r="W67" s="28">
        <v>80</v>
      </c>
      <c r="X67" s="28">
        <v>73</v>
      </c>
      <c r="Y67" s="22"/>
    </row>
    <row r="68" spans="1:25" ht="13.5">
      <c r="A68" s="2" t="s">
        <v>188</v>
      </c>
      <c r="B68" s="28"/>
      <c r="C68" s="28"/>
      <c r="D68" s="28"/>
      <c r="E68" s="22"/>
      <c r="F68" s="28"/>
      <c r="G68" s="28"/>
      <c r="H68" s="28"/>
      <c r="I68" s="22">
        <v>214</v>
      </c>
      <c r="J68" s="28"/>
      <c r="K68" s="28"/>
      <c r="L68" s="28"/>
      <c r="M68" s="22">
        <v>1808</v>
      </c>
      <c r="N68" s="28"/>
      <c r="O68" s="28"/>
      <c r="P68" s="28"/>
      <c r="Q68" s="22">
        <v>2197</v>
      </c>
      <c r="R68" s="28"/>
      <c r="S68" s="28"/>
      <c r="T68" s="28"/>
      <c r="U68" s="22"/>
      <c r="V68" s="28"/>
      <c r="W68" s="28"/>
      <c r="X68" s="28"/>
      <c r="Y68" s="22">
        <v>5096</v>
      </c>
    </row>
    <row r="69" spans="1:25" ht="13.5">
      <c r="A69" s="2" t="s">
        <v>140</v>
      </c>
      <c r="B69" s="28">
        <v>15659</v>
      </c>
      <c r="C69" s="28">
        <v>15632</v>
      </c>
      <c r="D69" s="28">
        <v>16015</v>
      </c>
      <c r="E69" s="22">
        <v>17334</v>
      </c>
      <c r="F69" s="28">
        <v>16879</v>
      </c>
      <c r="G69" s="28">
        <v>12524</v>
      </c>
      <c r="H69" s="28">
        <v>12687</v>
      </c>
      <c r="I69" s="22">
        <v>12701</v>
      </c>
      <c r="J69" s="28">
        <v>14895</v>
      </c>
      <c r="K69" s="28">
        <v>14957</v>
      </c>
      <c r="L69" s="28">
        <v>15131</v>
      </c>
      <c r="M69" s="22">
        <v>13177</v>
      </c>
      <c r="N69" s="28">
        <v>15627</v>
      </c>
      <c r="O69" s="28">
        <v>16029</v>
      </c>
      <c r="P69" s="28">
        <v>16607</v>
      </c>
      <c r="Q69" s="22">
        <v>14356</v>
      </c>
      <c r="R69" s="28">
        <v>14334</v>
      </c>
      <c r="S69" s="28">
        <v>15377</v>
      </c>
      <c r="T69" s="28">
        <v>16023</v>
      </c>
      <c r="U69" s="22">
        <v>15577</v>
      </c>
      <c r="V69" s="28">
        <v>17833</v>
      </c>
      <c r="W69" s="28">
        <v>18404</v>
      </c>
      <c r="X69" s="28">
        <v>18877</v>
      </c>
      <c r="Y69" s="22">
        <v>11816</v>
      </c>
    </row>
    <row r="70" spans="1:25" ht="13.5">
      <c r="A70" s="2" t="s">
        <v>203</v>
      </c>
      <c r="B70" s="28">
        <v>156942</v>
      </c>
      <c r="C70" s="28">
        <v>152531</v>
      </c>
      <c r="D70" s="28">
        <v>150729</v>
      </c>
      <c r="E70" s="22">
        <v>148833</v>
      </c>
      <c r="F70" s="28">
        <v>150852</v>
      </c>
      <c r="G70" s="28">
        <v>148615</v>
      </c>
      <c r="H70" s="28">
        <v>155085</v>
      </c>
      <c r="I70" s="22">
        <v>130620</v>
      </c>
      <c r="J70" s="28">
        <v>143758</v>
      </c>
      <c r="K70" s="28">
        <v>143785</v>
      </c>
      <c r="L70" s="28">
        <v>120091</v>
      </c>
      <c r="M70" s="22">
        <v>118832</v>
      </c>
      <c r="N70" s="28">
        <v>130010</v>
      </c>
      <c r="O70" s="28">
        <v>130416</v>
      </c>
      <c r="P70" s="28">
        <v>133524</v>
      </c>
      <c r="Q70" s="22">
        <v>123319</v>
      </c>
      <c r="R70" s="28">
        <v>122915</v>
      </c>
      <c r="S70" s="28">
        <v>124167</v>
      </c>
      <c r="T70" s="28">
        <v>116051</v>
      </c>
      <c r="U70" s="22">
        <v>114494</v>
      </c>
      <c r="V70" s="28">
        <v>119392</v>
      </c>
      <c r="W70" s="28">
        <v>100388</v>
      </c>
      <c r="X70" s="28">
        <v>101656</v>
      </c>
      <c r="Y70" s="22">
        <v>99465</v>
      </c>
    </row>
    <row r="71" spans="1:25" ht="14.25" thickBot="1">
      <c r="A71" s="5" t="s">
        <v>64</v>
      </c>
      <c r="B71" s="29">
        <v>349704</v>
      </c>
      <c r="C71" s="29">
        <v>337292</v>
      </c>
      <c r="D71" s="29">
        <v>332141</v>
      </c>
      <c r="E71" s="23">
        <v>324128</v>
      </c>
      <c r="F71" s="29">
        <v>318397</v>
      </c>
      <c r="G71" s="29">
        <v>317371</v>
      </c>
      <c r="H71" s="29">
        <v>332931</v>
      </c>
      <c r="I71" s="23">
        <v>305243</v>
      </c>
      <c r="J71" s="29">
        <v>331452</v>
      </c>
      <c r="K71" s="29">
        <v>322529</v>
      </c>
      <c r="L71" s="29">
        <v>293805</v>
      </c>
      <c r="M71" s="23">
        <v>289677</v>
      </c>
      <c r="N71" s="29">
        <v>286901</v>
      </c>
      <c r="O71" s="29">
        <v>288842</v>
      </c>
      <c r="P71" s="29">
        <v>290281</v>
      </c>
      <c r="Q71" s="23">
        <v>296363</v>
      </c>
      <c r="R71" s="29">
        <v>277397</v>
      </c>
      <c r="S71" s="29">
        <v>273578</v>
      </c>
      <c r="T71" s="29">
        <v>263621</v>
      </c>
      <c r="U71" s="23">
        <v>292151</v>
      </c>
      <c r="V71" s="29">
        <v>311585</v>
      </c>
      <c r="W71" s="29">
        <v>304502</v>
      </c>
      <c r="X71" s="29">
        <v>305034</v>
      </c>
      <c r="Y71" s="23">
        <v>306721</v>
      </c>
    </row>
    <row r="72" spans="1:25" ht="14.25" thickTop="1">
      <c r="A72" s="2" t="s">
        <v>205</v>
      </c>
      <c r="B72" s="28">
        <v>53075</v>
      </c>
      <c r="C72" s="28">
        <v>53075</v>
      </c>
      <c r="D72" s="28">
        <v>53075</v>
      </c>
      <c r="E72" s="22">
        <v>53075</v>
      </c>
      <c r="F72" s="28">
        <v>53075</v>
      </c>
      <c r="G72" s="28">
        <v>53075</v>
      </c>
      <c r="H72" s="28">
        <v>53075</v>
      </c>
      <c r="I72" s="22">
        <v>53075</v>
      </c>
      <c r="J72" s="28">
        <v>53075</v>
      </c>
      <c r="K72" s="28">
        <v>53075</v>
      </c>
      <c r="L72" s="28">
        <v>53075</v>
      </c>
      <c r="M72" s="22">
        <v>53075</v>
      </c>
      <c r="N72" s="28">
        <v>53075</v>
      </c>
      <c r="O72" s="28">
        <v>53075</v>
      </c>
      <c r="P72" s="28">
        <v>53075</v>
      </c>
      <c r="Q72" s="22">
        <v>53075</v>
      </c>
      <c r="R72" s="28">
        <v>53075</v>
      </c>
      <c r="S72" s="28">
        <v>53075</v>
      </c>
      <c r="T72" s="28">
        <v>53075</v>
      </c>
      <c r="U72" s="22">
        <v>53075</v>
      </c>
      <c r="V72" s="28">
        <v>53075</v>
      </c>
      <c r="W72" s="28">
        <v>53075</v>
      </c>
      <c r="X72" s="28">
        <v>53075</v>
      </c>
      <c r="Y72" s="22">
        <v>53075</v>
      </c>
    </row>
    <row r="73" spans="1:25" ht="13.5">
      <c r="A73" s="2" t="s">
        <v>65</v>
      </c>
      <c r="B73" s="28">
        <v>55035</v>
      </c>
      <c r="C73" s="28">
        <v>54957</v>
      </c>
      <c r="D73" s="28">
        <v>54957</v>
      </c>
      <c r="E73" s="22">
        <v>54957</v>
      </c>
      <c r="F73" s="28">
        <v>54957</v>
      </c>
      <c r="G73" s="28">
        <v>54957</v>
      </c>
      <c r="H73" s="28">
        <v>54957</v>
      </c>
      <c r="I73" s="22">
        <v>54957</v>
      </c>
      <c r="J73" s="28">
        <v>54957</v>
      </c>
      <c r="K73" s="28">
        <v>54957</v>
      </c>
      <c r="L73" s="28">
        <v>54957</v>
      </c>
      <c r="M73" s="22">
        <v>54957</v>
      </c>
      <c r="N73" s="28">
        <v>54957</v>
      </c>
      <c r="O73" s="28">
        <v>54957</v>
      </c>
      <c r="P73" s="28">
        <v>54957</v>
      </c>
      <c r="Q73" s="22">
        <v>54957</v>
      </c>
      <c r="R73" s="28">
        <v>54957</v>
      </c>
      <c r="S73" s="28">
        <v>54957</v>
      </c>
      <c r="T73" s="28">
        <v>54957</v>
      </c>
      <c r="U73" s="22">
        <v>54957</v>
      </c>
      <c r="V73" s="28">
        <v>54957</v>
      </c>
      <c r="W73" s="28">
        <v>54957</v>
      </c>
      <c r="X73" s="28">
        <v>54957</v>
      </c>
      <c r="Y73" s="22">
        <v>54957</v>
      </c>
    </row>
    <row r="74" spans="1:25" ht="13.5">
      <c r="A74" s="2" t="s">
        <v>212</v>
      </c>
      <c r="B74" s="28">
        <v>88133</v>
      </c>
      <c r="C74" s="28">
        <v>89451</v>
      </c>
      <c r="D74" s="28">
        <v>86532</v>
      </c>
      <c r="E74" s="22">
        <v>85914</v>
      </c>
      <c r="F74" s="28">
        <v>81938</v>
      </c>
      <c r="G74" s="28">
        <v>79660</v>
      </c>
      <c r="H74" s="28">
        <v>82628</v>
      </c>
      <c r="I74" s="22">
        <v>84680</v>
      </c>
      <c r="J74" s="28">
        <v>89935</v>
      </c>
      <c r="K74" s="28">
        <v>92844</v>
      </c>
      <c r="L74" s="28">
        <v>91995</v>
      </c>
      <c r="M74" s="22">
        <v>92985</v>
      </c>
      <c r="N74" s="28">
        <v>91337</v>
      </c>
      <c r="O74" s="28">
        <v>89369</v>
      </c>
      <c r="P74" s="28">
        <v>87560</v>
      </c>
      <c r="Q74" s="22">
        <v>85255</v>
      </c>
      <c r="R74" s="28">
        <v>90283</v>
      </c>
      <c r="S74" s="28">
        <v>87499</v>
      </c>
      <c r="T74" s="28">
        <v>83701</v>
      </c>
      <c r="U74" s="22">
        <v>84491</v>
      </c>
      <c r="V74" s="28">
        <v>101125</v>
      </c>
      <c r="W74" s="28">
        <v>109943</v>
      </c>
      <c r="X74" s="28">
        <v>107298</v>
      </c>
      <c r="Y74" s="22">
        <v>107038</v>
      </c>
    </row>
    <row r="75" spans="1:25" ht="13.5">
      <c r="A75" s="2" t="s">
        <v>213</v>
      </c>
      <c r="B75" s="28">
        <v>-10997</v>
      </c>
      <c r="C75" s="28">
        <v>-6554</v>
      </c>
      <c r="D75" s="28">
        <v>-6551</v>
      </c>
      <c r="E75" s="22">
        <v>-5107</v>
      </c>
      <c r="F75" s="28">
        <v>-3495</v>
      </c>
      <c r="G75" s="28">
        <v>-2583</v>
      </c>
      <c r="H75" s="28">
        <v>-158</v>
      </c>
      <c r="I75" s="22">
        <v>-157</v>
      </c>
      <c r="J75" s="28">
        <v>-156</v>
      </c>
      <c r="K75" s="28">
        <v>-156</v>
      </c>
      <c r="L75" s="28">
        <v>-155</v>
      </c>
      <c r="M75" s="22">
        <v>-154</v>
      </c>
      <c r="N75" s="28">
        <v>-151</v>
      </c>
      <c r="O75" s="28">
        <v>-142</v>
      </c>
      <c r="P75" s="28">
        <v>-140</v>
      </c>
      <c r="Q75" s="22">
        <v>-137</v>
      </c>
      <c r="R75" s="28">
        <v>-132</v>
      </c>
      <c r="S75" s="28">
        <v>-130</v>
      </c>
      <c r="T75" s="28">
        <v>-126</v>
      </c>
      <c r="U75" s="22">
        <v>-122</v>
      </c>
      <c r="V75" s="28">
        <v>-121</v>
      </c>
      <c r="W75" s="28">
        <v>-122</v>
      </c>
      <c r="X75" s="28">
        <v>-100</v>
      </c>
      <c r="Y75" s="22">
        <v>-96</v>
      </c>
    </row>
    <row r="76" spans="1:25" ht="13.5">
      <c r="A76" s="2" t="s">
        <v>66</v>
      </c>
      <c r="B76" s="28">
        <v>185247</v>
      </c>
      <c r="C76" s="28">
        <v>190930</v>
      </c>
      <c r="D76" s="28">
        <v>188014</v>
      </c>
      <c r="E76" s="22">
        <v>188840</v>
      </c>
      <c r="F76" s="28">
        <v>186475</v>
      </c>
      <c r="G76" s="28">
        <v>185110</v>
      </c>
      <c r="H76" s="28">
        <v>190502</v>
      </c>
      <c r="I76" s="22">
        <v>192556</v>
      </c>
      <c r="J76" s="28">
        <v>197811</v>
      </c>
      <c r="K76" s="28">
        <v>200720</v>
      </c>
      <c r="L76" s="28">
        <v>199873</v>
      </c>
      <c r="M76" s="22">
        <v>200864</v>
      </c>
      <c r="N76" s="28">
        <v>199219</v>
      </c>
      <c r="O76" s="28">
        <v>197260</v>
      </c>
      <c r="P76" s="28">
        <v>195452</v>
      </c>
      <c r="Q76" s="22">
        <v>193151</v>
      </c>
      <c r="R76" s="28">
        <v>198183</v>
      </c>
      <c r="S76" s="28">
        <v>195402</v>
      </c>
      <c r="T76" s="28">
        <v>191608</v>
      </c>
      <c r="U76" s="22">
        <v>192402</v>
      </c>
      <c r="V76" s="28">
        <v>209037</v>
      </c>
      <c r="W76" s="28">
        <v>217854</v>
      </c>
      <c r="X76" s="28">
        <v>215230</v>
      </c>
      <c r="Y76" s="22">
        <v>214975</v>
      </c>
    </row>
    <row r="77" spans="1:25" ht="13.5">
      <c r="A77" s="2" t="s">
        <v>215</v>
      </c>
      <c r="B77" s="28">
        <v>8608</v>
      </c>
      <c r="C77" s="28">
        <v>7248</v>
      </c>
      <c r="D77" s="28">
        <v>6574</v>
      </c>
      <c r="E77" s="22">
        <v>4361</v>
      </c>
      <c r="F77" s="28">
        <v>1566</v>
      </c>
      <c r="G77" s="28">
        <v>-233</v>
      </c>
      <c r="H77" s="28">
        <v>-699</v>
      </c>
      <c r="I77" s="22">
        <v>463</v>
      </c>
      <c r="J77" s="28">
        <v>-706</v>
      </c>
      <c r="K77" s="28">
        <v>-339</v>
      </c>
      <c r="L77" s="28">
        <v>-473</v>
      </c>
      <c r="M77" s="22">
        <v>42</v>
      </c>
      <c r="N77" s="28">
        <v>542</v>
      </c>
      <c r="O77" s="28">
        <v>-276</v>
      </c>
      <c r="P77" s="28">
        <v>444</v>
      </c>
      <c r="Q77" s="22">
        <v>1997</v>
      </c>
      <c r="R77" s="28">
        <v>921</v>
      </c>
      <c r="S77" s="28">
        <v>2203</v>
      </c>
      <c r="T77" s="28">
        <v>2518</v>
      </c>
      <c r="U77" s="22">
        <v>623</v>
      </c>
      <c r="V77" s="28">
        <v>8055</v>
      </c>
      <c r="W77" s="28">
        <v>9942</v>
      </c>
      <c r="X77" s="28">
        <v>12794</v>
      </c>
      <c r="Y77" s="22">
        <v>11036</v>
      </c>
    </row>
    <row r="78" spans="1:25" ht="13.5">
      <c r="A78" s="2" t="s">
        <v>216</v>
      </c>
      <c r="B78" s="28">
        <v>15</v>
      </c>
      <c r="C78" s="28">
        <v>-80</v>
      </c>
      <c r="D78" s="28">
        <v>-196</v>
      </c>
      <c r="E78" s="22">
        <v>59</v>
      </c>
      <c r="F78" s="28">
        <v>-48</v>
      </c>
      <c r="G78" s="28">
        <v>-22</v>
      </c>
      <c r="H78" s="28">
        <v>-248</v>
      </c>
      <c r="I78" s="22">
        <v>-262</v>
      </c>
      <c r="J78" s="28">
        <v>-174</v>
      </c>
      <c r="K78" s="28">
        <v>-263</v>
      </c>
      <c r="L78" s="28">
        <v>249</v>
      </c>
      <c r="M78" s="22">
        <v>305</v>
      </c>
      <c r="N78" s="28">
        <v>475</v>
      </c>
      <c r="O78" s="28">
        <v>242</v>
      </c>
      <c r="P78" s="28">
        <v>45</v>
      </c>
      <c r="Q78" s="22">
        <v>-7</v>
      </c>
      <c r="R78" s="28">
        <v>69</v>
      </c>
      <c r="S78" s="28">
        <v>78</v>
      </c>
      <c r="T78" s="28">
        <v>-37</v>
      </c>
      <c r="U78" s="22">
        <v>-234</v>
      </c>
      <c r="V78" s="28">
        <v>492</v>
      </c>
      <c r="W78" s="28">
        <v>-116</v>
      </c>
      <c r="X78" s="28">
        <v>14</v>
      </c>
      <c r="Y78" s="22">
        <v>470</v>
      </c>
    </row>
    <row r="79" spans="1:25" ht="13.5">
      <c r="A79" s="2" t="s">
        <v>67</v>
      </c>
      <c r="B79" s="28">
        <v>9168</v>
      </c>
      <c r="C79" s="28">
        <v>329</v>
      </c>
      <c r="D79" s="28">
        <v>1504</v>
      </c>
      <c r="E79" s="22">
        <v>-2637</v>
      </c>
      <c r="F79" s="28">
        <v>-14913</v>
      </c>
      <c r="G79" s="28">
        <v>-25942</v>
      </c>
      <c r="H79" s="28">
        <v>-25400</v>
      </c>
      <c r="I79" s="22">
        <v>-20403</v>
      </c>
      <c r="J79" s="28">
        <v>-24882</v>
      </c>
      <c r="K79" s="28">
        <v>-25673</v>
      </c>
      <c r="L79" s="28">
        <v>-21554</v>
      </c>
      <c r="M79" s="22">
        <v>-19887</v>
      </c>
      <c r="N79" s="28">
        <v>-21115</v>
      </c>
      <c r="O79" s="28">
        <v>-19700</v>
      </c>
      <c r="P79" s="28">
        <v>-17563</v>
      </c>
      <c r="Q79" s="22">
        <v>-13561</v>
      </c>
      <c r="R79" s="28">
        <v>-14878</v>
      </c>
      <c r="S79" s="28">
        <v>-16361</v>
      </c>
      <c r="T79" s="28">
        <v>-12719</v>
      </c>
      <c r="U79" s="22">
        <v>-12795</v>
      </c>
      <c r="V79" s="28">
        <v>-16220</v>
      </c>
      <c r="W79" s="28">
        <v>-6950</v>
      </c>
      <c r="X79" s="28">
        <v>-4663</v>
      </c>
      <c r="Y79" s="22">
        <v>-6673</v>
      </c>
    </row>
    <row r="80" spans="1:25" ht="13.5">
      <c r="A80" s="2" t="s">
        <v>217</v>
      </c>
      <c r="B80" s="28">
        <v>17792</v>
      </c>
      <c r="C80" s="28">
        <v>7497</v>
      </c>
      <c r="D80" s="28">
        <v>7883</v>
      </c>
      <c r="E80" s="22">
        <v>1783</v>
      </c>
      <c r="F80" s="28">
        <v>-13395</v>
      </c>
      <c r="G80" s="28">
        <v>-26199</v>
      </c>
      <c r="H80" s="28">
        <v>-26348</v>
      </c>
      <c r="I80" s="22">
        <v>-20202</v>
      </c>
      <c r="J80" s="28">
        <v>-25764</v>
      </c>
      <c r="K80" s="28">
        <v>-26276</v>
      </c>
      <c r="L80" s="28">
        <v>-21778</v>
      </c>
      <c r="M80" s="22">
        <v>-19539</v>
      </c>
      <c r="N80" s="28">
        <v>-20097</v>
      </c>
      <c r="O80" s="28">
        <v>-19733</v>
      </c>
      <c r="P80" s="28">
        <v>-17074</v>
      </c>
      <c r="Q80" s="22">
        <v>-11570</v>
      </c>
      <c r="R80" s="28">
        <v>-13886</v>
      </c>
      <c r="S80" s="28">
        <v>-14080</v>
      </c>
      <c r="T80" s="28">
        <v>-10239</v>
      </c>
      <c r="U80" s="22">
        <v>-12406</v>
      </c>
      <c r="V80" s="28">
        <v>-7671</v>
      </c>
      <c r="W80" s="28">
        <v>2875</v>
      </c>
      <c r="X80" s="28">
        <v>8144</v>
      </c>
      <c r="Y80" s="22">
        <v>4833</v>
      </c>
    </row>
    <row r="81" spans="1:25" ht="13.5">
      <c r="A81" s="6" t="s">
        <v>68</v>
      </c>
      <c r="B81" s="28">
        <v>14578</v>
      </c>
      <c r="C81" s="28">
        <v>14194</v>
      </c>
      <c r="D81" s="28">
        <v>14216</v>
      </c>
      <c r="E81" s="22">
        <v>14147</v>
      </c>
      <c r="F81" s="28">
        <v>12990</v>
      </c>
      <c r="G81" s="28">
        <v>12331</v>
      </c>
      <c r="H81" s="28">
        <v>11813</v>
      </c>
      <c r="I81" s="22">
        <v>11881</v>
      </c>
      <c r="J81" s="28">
        <v>11320</v>
      </c>
      <c r="K81" s="28">
        <v>11183</v>
      </c>
      <c r="L81" s="28">
        <v>11425</v>
      </c>
      <c r="M81" s="22">
        <v>11425</v>
      </c>
      <c r="N81" s="28">
        <v>11173</v>
      </c>
      <c r="O81" s="28">
        <v>10852</v>
      </c>
      <c r="P81" s="28">
        <v>11300</v>
      </c>
      <c r="Q81" s="22">
        <v>11805</v>
      </c>
      <c r="R81" s="28">
        <v>9634</v>
      </c>
      <c r="S81" s="28">
        <v>9353</v>
      </c>
      <c r="T81" s="28">
        <v>9265</v>
      </c>
      <c r="U81" s="22">
        <v>9346</v>
      </c>
      <c r="V81" s="28">
        <v>10048</v>
      </c>
      <c r="W81" s="28">
        <v>11474</v>
      </c>
      <c r="X81" s="28">
        <v>11110</v>
      </c>
      <c r="Y81" s="22">
        <v>10920</v>
      </c>
    </row>
    <row r="82" spans="1:25" ht="13.5">
      <c r="A82" s="6" t="s">
        <v>219</v>
      </c>
      <c r="B82" s="28">
        <v>217618</v>
      </c>
      <c r="C82" s="28">
        <v>212622</v>
      </c>
      <c r="D82" s="28">
        <v>210114</v>
      </c>
      <c r="E82" s="22">
        <v>204771</v>
      </c>
      <c r="F82" s="28">
        <v>186069</v>
      </c>
      <c r="G82" s="28">
        <v>171242</v>
      </c>
      <c r="H82" s="28">
        <v>175967</v>
      </c>
      <c r="I82" s="22">
        <v>184235</v>
      </c>
      <c r="J82" s="28">
        <v>183367</v>
      </c>
      <c r="K82" s="28">
        <v>185628</v>
      </c>
      <c r="L82" s="28">
        <v>189519</v>
      </c>
      <c r="M82" s="22">
        <v>192750</v>
      </c>
      <c r="N82" s="28">
        <v>190295</v>
      </c>
      <c r="O82" s="28">
        <v>188379</v>
      </c>
      <c r="P82" s="28">
        <v>189678</v>
      </c>
      <c r="Q82" s="22">
        <v>193386</v>
      </c>
      <c r="R82" s="28">
        <v>193931</v>
      </c>
      <c r="S82" s="28">
        <v>190674</v>
      </c>
      <c r="T82" s="28">
        <v>190635</v>
      </c>
      <c r="U82" s="22">
        <v>189342</v>
      </c>
      <c r="V82" s="28">
        <v>211415</v>
      </c>
      <c r="W82" s="28">
        <v>232203</v>
      </c>
      <c r="X82" s="28">
        <v>234485</v>
      </c>
      <c r="Y82" s="22">
        <v>230730</v>
      </c>
    </row>
    <row r="83" spans="1:25" ht="14.25" thickBot="1">
      <c r="A83" s="7" t="s">
        <v>221</v>
      </c>
      <c r="B83" s="28">
        <v>567322</v>
      </c>
      <c r="C83" s="28">
        <v>549914</v>
      </c>
      <c r="D83" s="28">
        <v>542255</v>
      </c>
      <c r="E83" s="22">
        <v>528900</v>
      </c>
      <c r="F83" s="28">
        <v>504467</v>
      </c>
      <c r="G83" s="28">
        <v>488614</v>
      </c>
      <c r="H83" s="28">
        <v>508898</v>
      </c>
      <c r="I83" s="22">
        <v>489479</v>
      </c>
      <c r="J83" s="28">
        <v>514820</v>
      </c>
      <c r="K83" s="28">
        <v>508158</v>
      </c>
      <c r="L83" s="28">
        <v>483325</v>
      </c>
      <c r="M83" s="22">
        <v>482427</v>
      </c>
      <c r="N83" s="28">
        <v>477196</v>
      </c>
      <c r="O83" s="28">
        <v>477221</v>
      </c>
      <c r="P83" s="28">
        <v>479960</v>
      </c>
      <c r="Q83" s="22">
        <v>489749</v>
      </c>
      <c r="R83" s="28">
        <v>471329</v>
      </c>
      <c r="S83" s="28">
        <v>464253</v>
      </c>
      <c r="T83" s="28">
        <v>454257</v>
      </c>
      <c r="U83" s="22">
        <v>481493</v>
      </c>
      <c r="V83" s="28">
        <v>523000</v>
      </c>
      <c r="W83" s="28">
        <v>536706</v>
      </c>
      <c r="X83" s="28">
        <v>539520</v>
      </c>
      <c r="Y83" s="22">
        <v>537451</v>
      </c>
    </row>
    <row r="84" spans="1:25" ht="14.25" thickTop="1">
      <c r="A84" s="8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6" ht="13.5">
      <c r="A86" s="20" t="s">
        <v>226</v>
      </c>
    </row>
    <row r="87" ht="13.5">
      <c r="A87" s="20" t="s">
        <v>227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222</v>
      </c>
      <c r="B2" s="14">
        <v>5803</v>
      </c>
      <c r="C2" s="14"/>
      <c r="D2" s="14"/>
      <c r="E2" s="14"/>
      <c r="F2" s="14"/>
      <c r="G2" s="14"/>
    </row>
    <row r="3" spans="1:7" ht="14.25" thickBot="1">
      <c r="A3" s="11" t="s">
        <v>223</v>
      </c>
      <c r="B3" s="1" t="s">
        <v>224</v>
      </c>
      <c r="C3" s="1"/>
      <c r="D3" s="1"/>
      <c r="E3" s="1"/>
      <c r="F3" s="1"/>
      <c r="G3" s="1"/>
    </row>
    <row r="4" spans="1:7" ht="14.25" thickTop="1">
      <c r="A4" s="10" t="s">
        <v>105</v>
      </c>
      <c r="B4" s="15" t="str">
        <f>HYPERLINK("http://www.kabupro.jp/mark/20130627/S000DSE6.htm","有価証券報告書")</f>
        <v>有価証券報告書</v>
      </c>
      <c r="C4" s="15" t="str">
        <f>HYPERLINK("http://www.kabupro.jp/mark/20130627/S000DSE6.htm","有価証券報告書")</f>
        <v>有価証券報告書</v>
      </c>
      <c r="D4" s="15" t="str">
        <f>HYPERLINK("http://www.kabupro.jp/mark/20120628/S000B9LD.htm","有価証券報告書")</f>
        <v>有価証券報告書</v>
      </c>
      <c r="E4" s="15" t="str">
        <f>HYPERLINK("http://www.kabupro.jp/mark/20110629/S0008QH0.htm","有価証券報告書")</f>
        <v>有価証券報告書</v>
      </c>
      <c r="F4" s="15" t="str">
        <f>HYPERLINK("http://www.kabupro.jp/mark/20090626/S0003J8C.htm","有価証券報告書")</f>
        <v>有価証券報告書</v>
      </c>
      <c r="G4" s="15" t="str">
        <f>HYPERLINK("http://www.kabupro.jp/mark/20090626/S0003J8C.htm","有価証券報告書")</f>
        <v>有価証券報告書</v>
      </c>
    </row>
    <row r="5" spans="1:7" ht="14.25" thickBot="1">
      <c r="A5" s="11" t="s">
        <v>106</v>
      </c>
      <c r="B5" s="1" t="s">
        <v>112</v>
      </c>
      <c r="C5" s="1" t="s">
        <v>112</v>
      </c>
      <c r="D5" s="1" t="s">
        <v>116</v>
      </c>
      <c r="E5" s="1" t="s">
        <v>118</v>
      </c>
      <c r="F5" s="1" t="s">
        <v>120</v>
      </c>
      <c r="G5" s="1" t="s">
        <v>120</v>
      </c>
    </row>
    <row r="6" spans="1:7" ht="15" thickBot="1" thickTop="1">
      <c r="A6" s="10" t="s">
        <v>107</v>
      </c>
      <c r="B6" s="18" t="s">
        <v>294</v>
      </c>
      <c r="C6" s="19"/>
      <c r="D6" s="19"/>
      <c r="E6" s="19"/>
      <c r="F6" s="19"/>
      <c r="G6" s="19"/>
    </row>
    <row r="7" spans="1:7" ht="14.25" thickTop="1">
      <c r="A7" s="12" t="s">
        <v>108</v>
      </c>
      <c r="B7" s="16" t="s">
        <v>113</v>
      </c>
      <c r="C7" s="16" t="s">
        <v>113</v>
      </c>
      <c r="D7" s="16" t="s">
        <v>113</v>
      </c>
      <c r="E7" s="16" t="s">
        <v>113</v>
      </c>
      <c r="F7" s="16" t="s">
        <v>113</v>
      </c>
      <c r="G7" s="16" t="s">
        <v>113</v>
      </c>
    </row>
    <row r="8" spans="1:7" ht="13.5">
      <c r="A8" s="13" t="s">
        <v>109</v>
      </c>
      <c r="B8" s="17" t="s">
        <v>228</v>
      </c>
      <c r="C8" s="17" t="s">
        <v>229</v>
      </c>
      <c r="D8" s="17" t="s">
        <v>230</v>
      </c>
      <c r="E8" s="17" t="s">
        <v>231</v>
      </c>
      <c r="F8" s="17" t="s">
        <v>232</v>
      </c>
      <c r="G8" s="17" t="s">
        <v>233</v>
      </c>
    </row>
    <row r="9" spans="1:7" ht="13.5">
      <c r="A9" s="13" t="s">
        <v>110</v>
      </c>
      <c r="B9" s="17" t="s">
        <v>114</v>
      </c>
      <c r="C9" s="17" t="s">
        <v>115</v>
      </c>
      <c r="D9" s="17" t="s">
        <v>117</v>
      </c>
      <c r="E9" s="17" t="s">
        <v>119</v>
      </c>
      <c r="F9" s="17" t="s">
        <v>121</v>
      </c>
      <c r="G9" s="17" t="s">
        <v>122</v>
      </c>
    </row>
    <row r="10" spans="1:7" ht="14.25" thickBot="1">
      <c r="A10" s="13" t="s">
        <v>111</v>
      </c>
      <c r="B10" s="17" t="s">
        <v>124</v>
      </c>
      <c r="C10" s="17" t="s">
        <v>124</v>
      </c>
      <c r="D10" s="17" t="s">
        <v>124</v>
      </c>
      <c r="E10" s="17" t="s">
        <v>124</v>
      </c>
      <c r="F10" s="17" t="s">
        <v>124</v>
      </c>
      <c r="G10" s="17" t="s">
        <v>124</v>
      </c>
    </row>
    <row r="11" spans="1:7" ht="14.25" thickTop="1">
      <c r="A11" s="26" t="s">
        <v>234</v>
      </c>
      <c r="B11" s="21">
        <v>249971</v>
      </c>
      <c r="C11" s="21">
        <v>289342</v>
      </c>
      <c r="D11" s="21">
        <v>318979</v>
      </c>
      <c r="E11" s="21">
        <v>302928</v>
      </c>
      <c r="F11" s="21">
        <v>345025</v>
      </c>
      <c r="G11" s="21">
        <v>431163</v>
      </c>
    </row>
    <row r="12" spans="1:7" ht="13.5">
      <c r="A12" s="6" t="s">
        <v>235</v>
      </c>
      <c r="B12" s="22">
        <v>4725</v>
      </c>
      <c r="C12" s="22">
        <v>3786</v>
      </c>
      <c r="D12" s="22">
        <v>3725</v>
      </c>
      <c r="E12" s="22">
        <v>4939</v>
      </c>
      <c r="F12" s="22">
        <v>6397</v>
      </c>
      <c r="G12" s="22">
        <v>6072</v>
      </c>
    </row>
    <row r="13" spans="1:7" ht="13.5">
      <c r="A13" s="6" t="s">
        <v>237</v>
      </c>
      <c r="B13" s="22">
        <v>123249</v>
      </c>
      <c r="C13" s="22">
        <v>130060</v>
      </c>
      <c r="D13" s="22">
        <v>134683</v>
      </c>
      <c r="E13" s="22">
        <v>117086</v>
      </c>
      <c r="F13" s="22">
        <v>150931</v>
      </c>
      <c r="G13" s="22">
        <v>178197</v>
      </c>
    </row>
    <row r="14" spans="1:7" ht="13.5">
      <c r="A14" s="6" t="s">
        <v>238</v>
      </c>
      <c r="B14" s="22">
        <v>108384</v>
      </c>
      <c r="C14" s="22">
        <v>140719</v>
      </c>
      <c r="D14" s="22">
        <v>154261</v>
      </c>
      <c r="E14" s="22">
        <v>156609</v>
      </c>
      <c r="F14" s="22">
        <v>173552</v>
      </c>
      <c r="G14" s="22">
        <v>213945</v>
      </c>
    </row>
    <row r="15" spans="1:7" ht="13.5">
      <c r="A15" s="6" t="s">
        <v>239</v>
      </c>
      <c r="B15" s="22">
        <v>236359</v>
      </c>
      <c r="C15" s="22">
        <v>274566</v>
      </c>
      <c r="D15" s="22">
        <v>292671</v>
      </c>
      <c r="E15" s="22">
        <v>278635</v>
      </c>
      <c r="F15" s="22">
        <v>330880</v>
      </c>
      <c r="G15" s="22">
        <v>398215</v>
      </c>
    </row>
    <row r="16" spans="1:7" ht="13.5">
      <c r="A16" s="6" t="s">
        <v>240</v>
      </c>
      <c r="B16" s="22">
        <v>359</v>
      </c>
      <c r="C16" s="22">
        <v>292</v>
      </c>
      <c r="D16" s="22">
        <v>235</v>
      </c>
      <c r="E16" s="22">
        <v>221</v>
      </c>
      <c r="F16" s="22">
        <v>3306</v>
      </c>
      <c r="G16" s="22">
        <v>1192</v>
      </c>
    </row>
    <row r="17" spans="1:7" ht="13.5">
      <c r="A17" s="6" t="s">
        <v>241</v>
      </c>
      <c r="B17" s="22">
        <v>4352</v>
      </c>
      <c r="C17" s="22">
        <v>4725</v>
      </c>
      <c r="D17" s="22">
        <v>3786</v>
      </c>
      <c r="E17" s="22">
        <v>3725</v>
      </c>
      <c r="F17" s="22">
        <v>4939</v>
      </c>
      <c r="G17" s="22">
        <v>6397</v>
      </c>
    </row>
    <row r="18" spans="1:7" ht="13.5">
      <c r="A18" s="6" t="s">
        <v>242</v>
      </c>
      <c r="B18" s="22">
        <v>231647</v>
      </c>
      <c r="C18" s="22">
        <v>269548</v>
      </c>
      <c r="D18" s="22">
        <v>288648</v>
      </c>
      <c r="E18" s="22">
        <v>274688</v>
      </c>
      <c r="F18" s="22">
        <v>322634</v>
      </c>
      <c r="G18" s="22">
        <v>390625</v>
      </c>
    </row>
    <row r="19" spans="1:7" ht="13.5">
      <c r="A19" s="7" t="s">
        <v>243</v>
      </c>
      <c r="B19" s="22">
        <v>18323</v>
      </c>
      <c r="C19" s="22">
        <v>19793</v>
      </c>
      <c r="D19" s="22">
        <v>30331</v>
      </c>
      <c r="E19" s="22">
        <v>28239</v>
      </c>
      <c r="F19" s="22">
        <v>22391</v>
      </c>
      <c r="G19" s="22">
        <v>40537</v>
      </c>
    </row>
    <row r="20" spans="1:7" ht="13.5">
      <c r="A20" s="6" t="s">
        <v>244</v>
      </c>
      <c r="B20" s="22">
        <v>9674</v>
      </c>
      <c r="C20" s="22">
        <v>10103</v>
      </c>
      <c r="D20" s="22">
        <v>10619</v>
      </c>
      <c r="E20" s="22">
        <v>10294</v>
      </c>
      <c r="F20" s="22">
        <v>10791</v>
      </c>
      <c r="G20" s="22">
        <v>12634</v>
      </c>
    </row>
    <row r="21" spans="1:7" ht="13.5">
      <c r="A21" s="6" t="s">
        <v>245</v>
      </c>
      <c r="B21" s="22">
        <v>16950</v>
      </c>
      <c r="C21" s="22">
        <v>18321</v>
      </c>
      <c r="D21" s="22">
        <v>19355</v>
      </c>
      <c r="E21" s="22">
        <v>19055</v>
      </c>
      <c r="F21" s="22">
        <v>20362</v>
      </c>
      <c r="G21" s="22">
        <v>18654</v>
      </c>
    </row>
    <row r="22" spans="1:7" ht="13.5">
      <c r="A22" s="6" t="s">
        <v>249</v>
      </c>
      <c r="B22" s="22">
        <v>26625</v>
      </c>
      <c r="C22" s="22">
        <v>28424</v>
      </c>
      <c r="D22" s="22">
        <v>29975</v>
      </c>
      <c r="E22" s="22">
        <v>29350</v>
      </c>
      <c r="F22" s="22">
        <v>31154</v>
      </c>
      <c r="G22" s="22">
        <v>31288</v>
      </c>
    </row>
    <row r="23" spans="1:7" ht="14.25" thickBot="1">
      <c r="A23" s="25" t="s">
        <v>250</v>
      </c>
      <c r="B23" s="23">
        <v>-8301</v>
      </c>
      <c r="C23" s="23">
        <v>-8631</v>
      </c>
      <c r="D23" s="23">
        <v>356</v>
      </c>
      <c r="E23" s="23">
        <v>-1110</v>
      </c>
      <c r="F23" s="23">
        <v>-8762</v>
      </c>
      <c r="G23" s="23">
        <v>9248</v>
      </c>
    </row>
    <row r="24" spans="1:7" ht="14.25" thickTop="1">
      <c r="A24" s="6" t="s">
        <v>251</v>
      </c>
      <c r="B24" s="22">
        <v>407</v>
      </c>
      <c r="C24" s="22">
        <v>407</v>
      </c>
      <c r="D24" s="22">
        <v>413</v>
      </c>
      <c r="E24" s="22">
        <v>292</v>
      </c>
      <c r="F24" s="22">
        <v>237</v>
      </c>
      <c r="G24" s="22">
        <v>340</v>
      </c>
    </row>
    <row r="25" spans="1:7" ht="13.5">
      <c r="A25" s="6" t="s">
        <v>252</v>
      </c>
      <c r="B25" s="22">
        <v>2540</v>
      </c>
      <c r="C25" s="22">
        <v>11658</v>
      </c>
      <c r="D25" s="22">
        <v>13302</v>
      </c>
      <c r="E25" s="22">
        <v>14105</v>
      </c>
      <c r="F25" s="22">
        <v>15949</v>
      </c>
      <c r="G25" s="22">
        <v>8521</v>
      </c>
    </row>
    <row r="26" spans="1:7" ht="13.5">
      <c r="A26" s="6" t="s">
        <v>253</v>
      </c>
      <c r="B26" s="22">
        <v>2011</v>
      </c>
      <c r="C26" s="22">
        <v>572</v>
      </c>
      <c r="D26" s="22"/>
      <c r="E26" s="22"/>
      <c r="F26" s="22"/>
      <c r="G26" s="22"/>
    </row>
    <row r="27" spans="1:7" ht="13.5">
      <c r="A27" s="6" t="s">
        <v>140</v>
      </c>
      <c r="B27" s="22">
        <v>1172</v>
      </c>
      <c r="C27" s="22">
        <v>2397</v>
      </c>
      <c r="D27" s="22">
        <v>916</v>
      </c>
      <c r="E27" s="22">
        <v>719</v>
      </c>
      <c r="F27" s="22">
        <v>1186</v>
      </c>
      <c r="G27" s="22">
        <v>235</v>
      </c>
    </row>
    <row r="28" spans="1:7" ht="13.5">
      <c r="A28" s="6" t="s">
        <v>254</v>
      </c>
      <c r="B28" s="22">
        <v>6131</v>
      </c>
      <c r="C28" s="22">
        <v>15035</v>
      </c>
      <c r="D28" s="22">
        <v>14631</v>
      </c>
      <c r="E28" s="22">
        <v>15117</v>
      </c>
      <c r="F28" s="22">
        <v>17373</v>
      </c>
      <c r="G28" s="22">
        <v>9097</v>
      </c>
    </row>
    <row r="29" spans="1:7" ht="13.5">
      <c r="A29" s="6" t="s">
        <v>255</v>
      </c>
      <c r="B29" s="22">
        <v>1455</v>
      </c>
      <c r="C29" s="22">
        <v>1357</v>
      </c>
      <c r="D29" s="22">
        <v>1414</v>
      </c>
      <c r="E29" s="22">
        <v>1311</v>
      </c>
      <c r="F29" s="22">
        <v>1186</v>
      </c>
      <c r="G29" s="22">
        <v>1012</v>
      </c>
    </row>
    <row r="30" spans="1:7" ht="13.5">
      <c r="A30" s="6" t="s">
        <v>256</v>
      </c>
      <c r="B30" s="22">
        <v>548</v>
      </c>
      <c r="C30" s="22">
        <v>589</v>
      </c>
      <c r="D30" s="22">
        <v>434</v>
      </c>
      <c r="E30" s="22">
        <v>439</v>
      </c>
      <c r="F30" s="22">
        <v>513</v>
      </c>
      <c r="G30" s="22">
        <v>529</v>
      </c>
    </row>
    <row r="31" spans="1:7" ht="13.5">
      <c r="A31" s="6" t="s">
        <v>257</v>
      </c>
      <c r="B31" s="22">
        <v>572</v>
      </c>
      <c r="C31" s="22">
        <v>0</v>
      </c>
      <c r="D31" s="22"/>
      <c r="E31" s="22"/>
      <c r="F31" s="22"/>
      <c r="G31" s="22"/>
    </row>
    <row r="32" spans="1:7" ht="13.5">
      <c r="A32" s="6" t="s">
        <v>258</v>
      </c>
      <c r="B32" s="22">
        <v>307</v>
      </c>
      <c r="C32" s="22">
        <v>654</v>
      </c>
      <c r="D32" s="22">
        <v>524</v>
      </c>
      <c r="E32" s="22">
        <v>872</v>
      </c>
      <c r="F32" s="22">
        <v>1294</v>
      </c>
      <c r="G32" s="22"/>
    </row>
    <row r="33" spans="1:7" ht="13.5">
      <c r="A33" s="6" t="s">
        <v>259</v>
      </c>
      <c r="B33" s="22"/>
      <c r="C33" s="22"/>
      <c r="D33" s="22"/>
      <c r="E33" s="22"/>
      <c r="F33" s="22"/>
      <c r="G33" s="22">
        <v>719</v>
      </c>
    </row>
    <row r="34" spans="1:7" ht="13.5">
      <c r="A34" s="6" t="s">
        <v>260</v>
      </c>
      <c r="B34" s="22">
        <v>65</v>
      </c>
      <c r="C34" s="22">
        <v>916</v>
      </c>
      <c r="D34" s="22">
        <v>16</v>
      </c>
      <c r="E34" s="22"/>
      <c r="F34" s="22"/>
      <c r="G34" s="22">
        <v>1477</v>
      </c>
    </row>
    <row r="35" spans="1:7" ht="13.5">
      <c r="A35" s="6" t="s">
        <v>261</v>
      </c>
      <c r="B35" s="22">
        <v>1534</v>
      </c>
      <c r="C35" s="22">
        <v>2072</v>
      </c>
      <c r="D35" s="22">
        <v>1770</v>
      </c>
      <c r="E35" s="22">
        <v>1749</v>
      </c>
      <c r="F35" s="22">
        <v>1697</v>
      </c>
      <c r="G35" s="22">
        <v>1923</v>
      </c>
    </row>
    <row r="36" spans="1:7" ht="13.5">
      <c r="A36" s="6" t="s">
        <v>262</v>
      </c>
      <c r="B36" s="22">
        <v>4483</v>
      </c>
      <c r="C36" s="22">
        <v>5591</v>
      </c>
      <c r="D36" s="22">
        <v>4159</v>
      </c>
      <c r="E36" s="22">
        <v>4371</v>
      </c>
      <c r="F36" s="22">
        <v>4692</v>
      </c>
      <c r="G36" s="22">
        <v>5663</v>
      </c>
    </row>
    <row r="37" spans="1:7" ht="14.25" thickBot="1">
      <c r="A37" s="25" t="s">
        <v>263</v>
      </c>
      <c r="B37" s="23">
        <v>-6652</v>
      </c>
      <c r="C37" s="23">
        <v>813</v>
      </c>
      <c r="D37" s="23">
        <v>10828</v>
      </c>
      <c r="E37" s="23">
        <v>9634</v>
      </c>
      <c r="F37" s="23">
        <v>3918</v>
      </c>
      <c r="G37" s="23">
        <v>12683</v>
      </c>
    </row>
    <row r="38" spans="1:7" ht="14.25" thickTop="1">
      <c r="A38" s="6" t="s">
        <v>264</v>
      </c>
      <c r="B38" s="22"/>
      <c r="C38" s="22"/>
      <c r="D38" s="22">
        <v>1187</v>
      </c>
      <c r="E38" s="22">
        <v>20</v>
      </c>
      <c r="F38" s="22"/>
      <c r="G38" s="22"/>
    </row>
    <row r="39" spans="1:7" ht="13.5">
      <c r="A39" s="6" t="s">
        <v>266</v>
      </c>
      <c r="B39" s="22"/>
      <c r="C39" s="22"/>
      <c r="D39" s="22"/>
      <c r="E39" s="22">
        <v>65</v>
      </c>
      <c r="F39" s="22"/>
      <c r="G39" s="22"/>
    </row>
    <row r="40" spans="1:7" ht="13.5">
      <c r="A40" s="6" t="s">
        <v>267</v>
      </c>
      <c r="B40" s="22"/>
      <c r="C40" s="22"/>
      <c r="D40" s="22"/>
      <c r="E40" s="22">
        <v>128</v>
      </c>
      <c r="F40" s="22"/>
      <c r="G40" s="22">
        <v>730</v>
      </c>
    </row>
    <row r="41" spans="1:7" ht="13.5">
      <c r="A41" s="6" t="s">
        <v>268</v>
      </c>
      <c r="B41" s="22"/>
      <c r="C41" s="22"/>
      <c r="D41" s="22"/>
      <c r="E41" s="22"/>
      <c r="F41" s="22">
        <v>3913</v>
      </c>
      <c r="G41" s="22"/>
    </row>
    <row r="42" spans="1:7" ht="13.5">
      <c r="A42" s="6" t="s">
        <v>269</v>
      </c>
      <c r="B42" s="22"/>
      <c r="C42" s="22"/>
      <c r="D42" s="22"/>
      <c r="E42" s="22">
        <v>87</v>
      </c>
      <c r="F42" s="22"/>
      <c r="G42" s="22"/>
    </row>
    <row r="43" spans="1:7" ht="13.5">
      <c r="A43" s="6" t="s">
        <v>270</v>
      </c>
      <c r="B43" s="22">
        <v>840</v>
      </c>
      <c r="C43" s="22">
        <v>80</v>
      </c>
      <c r="D43" s="22"/>
      <c r="E43" s="22"/>
      <c r="F43" s="22"/>
      <c r="G43" s="22"/>
    </row>
    <row r="44" spans="1:7" ht="13.5">
      <c r="A44" s="6" t="s">
        <v>271</v>
      </c>
      <c r="B44" s="22">
        <v>502</v>
      </c>
      <c r="C44" s="22">
        <v>14</v>
      </c>
      <c r="D44" s="22"/>
      <c r="E44" s="22"/>
      <c r="F44" s="22">
        <v>3167</v>
      </c>
      <c r="G44" s="22">
        <v>2159</v>
      </c>
    </row>
    <row r="45" spans="1:7" ht="13.5">
      <c r="A45" s="6" t="s">
        <v>140</v>
      </c>
      <c r="B45" s="22">
        <v>55</v>
      </c>
      <c r="C45" s="22">
        <v>1</v>
      </c>
      <c r="D45" s="22">
        <v>656</v>
      </c>
      <c r="E45" s="22"/>
      <c r="F45" s="22">
        <v>149</v>
      </c>
      <c r="G45" s="22">
        <v>140</v>
      </c>
    </row>
    <row r="46" spans="1:7" ht="13.5">
      <c r="A46" s="6" t="s">
        <v>273</v>
      </c>
      <c r="B46" s="22">
        <v>1399</v>
      </c>
      <c r="C46" s="22">
        <v>95</v>
      </c>
      <c r="D46" s="22">
        <v>1844</v>
      </c>
      <c r="E46" s="22">
        <v>300</v>
      </c>
      <c r="F46" s="22">
        <v>7231</v>
      </c>
      <c r="G46" s="22">
        <v>3030</v>
      </c>
    </row>
    <row r="47" spans="1:7" ht="13.5">
      <c r="A47" s="6" t="s">
        <v>274</v>
      </c>
      <c r="B47" s="22">
        <v>1854</v>
      </c>
      <c r="C47" s="22"/>
      <c r="D47" s="22"/>
      <c r="E47" s="22"/>
      <c r="F47" s="22"/>
      <c r="G47" s="22"/>
    </row>
    <row r="48" spans="1:7" ht="13.5">
      <c r="A48" s="6" t="s">
        <v>275</v>
      </c>
      <c r="B48" s="22">
        <v>1823</v>
      </c>
      <c r="C48" s="22"/>
      <c r="D48" s="22"/>
      <c r="E48" s="22"/>
      <c r="F48" s="22"/>
      <c r="G48" s="22"/>
    </row>
    <row r="49" spans="1:7" ht="13.5">
      <c r="A49" s="6" t="s">
        <v>276</v>
      </c>
      <c r="B49" s="22">
        <v>1428</v>
      </c>
      <c r="C49" s="22">
        <v>167</v>
      </c>
      <c r="D49" s="22"/>
      <c r="E49" s="22"/>
      <c r="F49" s="22">
        <v>909</v>
      </c>
      <c r="G49" s="22">
        <v>369</v>
      </c>
    </row>
    <row r="50" spans="1:7" ht="13.5">
      <c r="A50" s="6" t="s">
        <v>277</v>
      </c>
      <c r="B50" s="22">
        <v>253</v>
      </c>
      <c r="C50" s="22">
        <v>787</v>
      </c>
      <c r="D50" s="22">
        <v>242</v>
      </c>
      <c r="E50" s="22">
        <v>2282</v>
      </c>
      <c r="F50" s="22"/>
      <c r="G50" s="22">
        <v>501</v>
      </c>
    </row>
    <row r="51" spans="1:7" ht="13.5">
      <c r="A51" s="6" t="s">
        <v>278</v>
      </c>
      <c r="B51" s="22"/>
      <c r="C51" s="22">
        <v>1680</v>
      </c>
      <c r="D51" s="22"/>
      <c r="E51" s="22"/>
      <c r="F51" s="22"/>
      <c r="G51" s="22"/>
    </row>
    <row r="52" spans="1:7" ht="13.5">
      <c r="A52" s="6" t="s">
        <v>279</v>
      </c>
      <c r="B52" s="22"/>
      <c r="C52" s="22">
        <v>1180</v>
      </c>
      <c r="D52" s="22"/>
      <c r="E52" s="22">
        <v>4400</v>
      </c>
      <c r="F52" s="22"/>
      <c r="G52" s="22"/>
    </row>
    <row r="53" spans="1:7" ht="13.5">
      <c r="A53" s="6" t="s">
        <v>280</v>
      </c>
      <c r="B53" s="22"/>
      <c r="C53" s="22">
        <v>342</v>
      </c>
      <c r="D53" s="22">
        <v>279</v>
      </c>
      <c r="E53" s="22"/>
      <c r="F53" s="22"/>
      <c r="G53" s="22"/>
    </row>
    <row r="54" spans="1:7" ht="13.5">
      <c r="A54" s="6" t="s">
        <v>281</v>
      </c>
      <c r="B54" s="22"/>
      <c r="C54" s="22"/>
      <c r="D54" s="22"/>
      <c r="E54" s="22"/>
      <c r="F54" s="22">
        <v>17134</v>
      </c>
      <c r="G54" s="22"/>
    </row>
    <row r="55" spans="1:7" ht="13.5">
      <c r="A55" s="6" t="s">
        <v>282</v>
      </c>
      <c r="B55" s="22"/>
      <c r="C55" s="22"/>
      <c r="D55" s="22"/>
      <c r="E55" s="22">
        <v>699</v>
      </c>
      <c r="F55" s="22"/>
      <c r="G55" s="22">
        <v>241</v>
      </c>
    </row>
    <row r="56" spans="1:7" ht="13.5">
      <c r="A56" s="6" t="s">
        <v>257</v>
      </c>
      <c r="B56" s="22"/>
      <c r="C56" s="22"/>
      <c r="D56" s="22"/>
      <c r="E56" s="22"/>
      <c r="F56" s="22">
        <v>2507</v>
      </c>
      <c r="G56" s="22">
        <v>325</v>
      </c>
    </row>
    <row r="57" spans="1:7" ht="13.5">
      <c r="A57" s="6" t="s">
        <v>284</v>
      </c>
      <c r="B57" s="22">
        <v>98</v>
      </c>
      <c r="C57" s="22">
        <v>203</v>
      </c>
      <c r="D57" s="22">
        <v>336</v>
      </c>
      <c r="E57" s="22"/>
      <c r="F57" s="22">
        <v>1057</v>
      </c>
      <c r="G57" s="22">
        <v>174</v>
      </c>
    </row>
    <row r="58" spans="1:7" ht="13.5">
      <c r="A58" s="6" t="s">
        <v>285</v>
      </c>
      <c r="B58" s="22"/>
      <c r="C58" s="22"/>
      <c r="D58" s="22"/>
      <c r="E58" s="22"/>
      <c r="F58" s="22"/>
      <c r="G58" s="22">
        <v>517</v>
      </c>
    </row>
    <row r="59" spans="1:7" ht="13.5">
      <c r="A59" s="6" t="s">
        <v>286</v>
      </c>
      <c r="B59" s="22"/>
      <c r="C59" s="22"/>
      <c r="D59" s="22"/>
      <c r="E59" s="22">
        <v>1080</v>
      </c>
      <c r="F59" s="22"/>
      <c r="G59" s="22"/>
    </row>
    <row r="60" spans="1:7" ht="13.5">
      <c r="A60" s="6" t="s">
        <v>140</v>
      </c>
      <c r="B60" s="22">
        <v>135</v>
      </c>
      <c r="C60" s="22">
        <v>171</v>
      </c>
      <c r="D60" s="22">
        <v>2327</v>
      </c>
      <c r="E60" s="22">
        <v>1108</v>
      </c>
      <c r="F60" s="22">
        <v>1002</v>
      </c>
      <c r="G60" s="22">
        <v>1</v>
      </c>
    </row>
    <row r="61" spans="1:7" ht="13.5">
      <c r="A61" s="6" t="s">
        <v>287</v>
      </c>
      <c r="B61" s="22">
        <v>5594</v>
      </c>
      <c r="C61" s="22">
        <v>4532</v>
      </c>
      <c r="D61" s="22">
        <v>3184</v>
      </c>
      <c r="E61" s="22">
        <v>9570</v>
      </c>
      <c r="F61" s="22">
        <v>22611</v>
      </c>
      <c r="G61" s="22">
        <v>2130</v>
      </c>
    </row>
    <row r="62" spans="1:7" ht="13.5">
      <c r="A62" s="7" t="s">
        <v>288</v>
      </c>
      <c r="B62" s="22">
        <v>-10847</v>
      </c>
      <c r="C62" s="22">
        <v>-3623</v>
      </c>
      <c r="D62" s="22">
        <v>9488</v>
      </c>
      <c r="E62" s="22">
        <v>364</v>
      </c>
      <c r="F62" s="22">
        <v>-11462</v>
      </c>
      <c r="G62" s="22">
        <v>13583</v>
      </c>
    </row>
    <row r="63" spans="1:7" ht="13.5">
      <c r="A63" s="7" t="s">
        <v>289</v>
      </c>
      <c r="B63" s="22">
        <v>-1185</v>
      </c>
      <c r="C63" s="22">
        <v>-1279</v>
      </c>
      <c r="D63" s="22">
        <v>-1201</v>
      </c>
      <c r="E63" s="22">
        <v>-64</v>
      </c>
      <c r="F63" s="22">
        <v>17</v>
      </c>
      <c r="G63" s="22">
        <v>97</v>
      </c>
    </row>
    <row r="64" spans="1:7" ht="13.5">
      <c r="A64" s="7" t="s">
        <v>290</v>
      </c>
      <c r="B64" s="22"/>
      <c r="C64" s="22"/>
      <c r="D64" s="22"/>
      <c r="E64" s="22"/>
      <c r="F64" s="22"/>
      <c r="G64" s="22">
        <v>-468</v>
      </c>
    </row>
    <row r="65" spans="1:7" ht="13.5">
      <c r="A65" s="7" t="s">
        <v>291</v>
      </c>
      <c r="B65" s="22">
        <v>-1500</v>
      </c>
      <c r="C65" s="22">
        <v>-1240</v>
      </c>
      <c r="D65" s="22">
        <v>410</v>
      </c>
      <c r="E65" s="22">
        <v>-1820</v>
      </c>
      <c r="F65" s="22">
        <v>3840</v>
      </c>
      <c r="G65" s="22">
        <v>5560</v>
      </c>
    </row>
    <row r="66" spans="1:7" ht="13.5">
      <c r="A66" s="7" t="s">
        <v>292</v>
      </c>
      <c r="B66" s="22">
        <v>-2685</v>
      </c>
      <c r="C66" s="22">
        <v>-2519</v>
      </c>
      <c r="D66" s="22">
        <v>-791</v>
      </c>
      <c r="E66" s="22">
        <v>-1884</v>
      </c>
      <c r="F66" s="22">
        <v>3857</v>
      </c>
      <c r="G66" s="22">
        <v>5189</v>
      </c>
    </row>
    <row r="67" spans="1:7" ht="14.25" thickBot="1">
      <c r="A67" s="7" t="s">
        <v>293</v>
      </c>
      <c r="B67" s="22">
        <v>-8162</v>
      </c>
      <c r="C67" s="22">
        <v>-1104</v>
      </c>
      <c r="D67" s="22">
        <v>10279</v>
      </c>
      <c r="E67" s="22">
        <v>2248</v>
      </c>
      <c r="F67" s="22">
        <v>-15319</v>
      </c>
      <c r="G67" s="22">
        <v>8394</v>
      </c>
    </row>
    <row r="68" spans="1:7" ht="14.25" thickTop="1">
      <c r="A68" s="8"/>
      <c r="B68" s="24"/>
      <c r="C68" s="24"/>
      <c r="D68" s="24"/>
      <c r="E68" s="24"/>
      <c r="F68" s="24"/>
      <c r="G68" s="24"/>
    </row>
    <row r="70" ht="13.5">
      <c r="A70" s="20" t="s">
        <v>226</v>
      </c>
    </row>
    <row r="71" ht="13.5">
      <c r="A71" s="20" t="s">
        <v>227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1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222</v>
      </c>
      <c r="B2" s="14">
        <v>5803</v>
      </c>
      <c r="C2" s="14"/>
      <c r="D2" s="14"/>
      <c r="E2" s="14"/>
      <c r="F2" s="14"/>
      <c r="G2" s="14"/>
    </row>
    <row r="3" spans="1:7" ht="14.25" thickBot="1">
      <c r="A3" s="11" t="s">
        <v>223</v>
      </c>
      <c r="B3" s="1" t="s">
        <v>224</v>
      </c>
      <c r="C3" s="1"/>
      <c r="D3" s="1"/>
      <c r="E3" s="1"/>
      <c r="F3" s="1"/>
      <c r="G3" s="1"/>
    </row>
    <row r="4" spans="1:7" ht="14.25" thickTop="1">
      <c r="A4" s="10" t="s">
        <v>105</v>
      </c>
      <c r="B4" s="15" t="str">
        <f>HYPERLINK("http://www.kabupro.jp/mark/20130627/S000DSE6.htm","有価証券報告書")</f>
        <v>有価証券報告書</v>
      </c>
      <c r="C4" s="15" t="str">
        <f>HYPERLINK("http://www.kabupro.jp/mark/20130627/S000DSE6.htm","有価証券報告書")</f>
        <v>有価証券報告書</v>
      </c>
      <c r="D4" s="15" t="str">
        <f>HYPERLINK("http://www.kabupro.jp/mark/20120628/S000B9LD.htm","有価証券報告書")</f>
        <v>有価証券報告書</v>
      </c>
      <c r="E4" s="15" t="str">
        <f>HYPERLINK("http://www.kabupro.jp/mark/20110629/S0008QH0.htm","有価証券報告書")</f>
        <v>有価証券報告書</v>
      </c>
      <c r="F4" s="15" t="str">
        <f>HYPERLINK("http://www.kabupro.jp/mark/20090626/S0003J8C.htm","有価証券報告書")</f>
        <v>有価証券報告書</v>
      </c>
      <c r="G4" s="15" t="str">
        <f>HYPERLINK("http://www.kabupro.jp/mark/20090626/S0003J8C.htm","有価証券報告書")</f>
        <v>有価証券報告書</v>
      </c>
    </row>
    <row r="5" spans="1:7" ht="14.25" thickBot="1">
      <c r="A5" s="11" t="s">
        <v>106</v>
      </c>
      <c r="B5" s="1" t="s">
        <v>112</v>
      </c>
      <c r="C5" s="1" t="s">
        <v>112</v>
      </c>
      <c r="D5" s="1" t="s">
        <v>116</v>
      </c>
      <c r="E5" s="1" t="s">
        <v>118</v>
      </c>
      <c r="F5" s="1" t="s">
        <v>120</v>
      </c>
      <c r="G5" s="1" t="s">
        <v>120</v>
      </c>
    </row>
    <row r="6" spans="1:7" ht="15" thickBot="1" thickTop="1">
      <c r="A6" s="10" t="s">
        <v>107</v>
      </c>
      <c r="B6" s="18" t="s">
        <v>225</v>
      </c>
      <c r="C6" s="19"/>
      <c r="D6" s="19"/>
      <c r="E6" s="19"/>
      <c r="F6" s="19"/>
      <c r="G6" s="19"/>
    </row>
    <row r="7" spans="1:7" ht="14.25" thickTop="1">
      <c r="A7" s="12" t="s">
        <v>108</v>
      </c>
      <c r="B7" s="16" t="s">
        <v>113</v>
      </c>
      <c r="C7" s="16" t="s">
        <v>113</v>
      </c>
      <c r="D7" s="16" t="s">
        <v>113</v>
      </c>
      <c r="E7" s="16" t="s">
        <v>113</v>
      </c>
      <c r="F7" s="16" t="s">
        <v>113</v>
      </c>
      <c r="G7" s="16" t="s">
        <v>113</v>
      </c>
    </row>
    <row r="8" spans="1:7" ht="13.5">
      <c r="A8" s="13" t="s">
        <v>109</v>
      </c>
      <c r="B8" s="17"/>
      <c r="C8" s="17"/>
      <c r="D8" s="17"/>
      <c r="E8" s="17"/>
      <c r="F8" s="17"/>
      <c r="G8" s="17"/>
    </row>
    <row r="9" spans="1:7" ht="13.5">
      <c r="A9" s="13" t="s">
        <v>110</v>
      </c>
      <c r="B9" s="17" t="s">
        <v>114</v>
      </c>
      <c r="C9" s="17" t="s">
        <v>115</v>
      </c>
      <c r="D9" s="17" t="s">
        <v>117</v>
      </c>
      <c r="E9" s="17" t="s">
        <v>119</v>
      </c>
      <c r="F9" s="17" t="s">
        <v>121</v>
      </c>
      <c r="G9" s="17" t="s">
        <v>122</v>
      </c>
    </row>
    <row r="10" spans="1:7" ht="14.25" thickBot="1">
      <c r="A10" s="13" t="s">
        <v>111</v>
      </c>
      <c r="B10" s="17" t="s">
        <v>124</v>
      </c>
      <c r="C10" s="17" t="s">
        <v>124</v>
      </c>
      <c r="D10" s="17" t="s">
        <v>124</v>
      </c>
      <c r="E10" s="17" t="s">
        <v>124</v>
      </c>
      <c r="F10" s="17" t="s">
        <v>124</v>
      </c>
      <c r="G10" s="17" t="s">
        <v>124</v>
      </c>
    </row>
    <row r="11" spans="1:7" ht="14.25" thickTop="1">
      <c r="A11" s="9" t="s">
        <v>123</v>
      </c>
      <c r="B11" s="21">
        <v>15033</v>
      </c>
      <c r="C11" s="21">
        <v>30880</v>
      </c>
      <c r="D11" s="21">
        <v>17186</v>
      </c>
      <c r="E11" s="21">
        <v>6133</v>
      </c>
      <c r="F11" s="21">
        <v>30190</v>
      </c>
      <c r="G11" s="21">
        <v>7345</v>
      </c>
    </row>
    <row r="12" spans="1:7" ht="13.5">
      <c r="A12" s="2" t="s">
        <v>125</v>
      </c>
      <c r="B12" s="22">
        <v>3158</v>
      </c>
      <c r="C12" s="22">
        <v>3304</v>
      </c>
      <c r="D12" s="22">
        <v>4074</v>
      </c>
      <c r="E12" s="22">
        <v>3752</v>
      </c>
      <c r="F12" s="22">
        <v>3612</v>
      </c>
      <c r="G12" s="22">
        <v>5365</v>
      </c>
    </row>
    <row r="13" spans="1:7" ht="13.5">
      <c r="A13" s="2" t="s">
        <v>126</v>
      </c>
      <c r="B13" s="22">
        <v>71924</v>
      </c>
      <c r="C13" s="22">
        <v>71188</v>
      </c>
      <c r="D13" s="22">
        <v>79894</v>
      </c>
      <c r="E13" s="22">
        <v>77731</v>
      </c>
      <c r="F13" s="22">
        <v>68921</v>
      </c>
      <c r="G13" s="22">
        <v>104828</v>
      </c>
    </row>
    <row r="14" spans="1:7" ht="13.5">
      <c r="A14" s="2" t="s">
        <v>128</v>
      </c>
      <c r="B14" s="22"/>
      <c r="C14" s="22"/>
      <c r="D14" s="22">
        <v>4000</v>
      </c>
      <c r="E14" s="22">
        <v>4000</v>
      </c>
      <c r="F14" s="22"/>
      <c r="G14" s="22"/>
    </row>
    <row r="15" spans="1:7" ht="13.5">
      <c r="A15" s="2" t="s">
        <v>129</v>
      </c>
      <c r="B15" s="22"/>
      <c r="C15" s="22"/>
      <c r="D15" s="22"/>
      <c r="E15" s="22"/>
      <c r="F15" s="22"/>
      <c r="G15" s="22">
        <v>6397</v>
      </c>
    </row>
    <row r="16" spans="1:7" ht="13.5">
      <c r="A16" s="2" t="s">
        <v>130</v>
      </c>
      <c r="B16" s="22">
        <v>4352</v>
      </c>
      <c r="C16" s="22">
        <v>4725</v>
      </c>
      <c r="D16" s="22">
        <v>3786</v>
      </c>
      <c r="E16" s="22">
        <v>3725</v>
      </c>
      <c r="F16" s="22">
        <v>4939</v>
      </c>
      <c r="G16" s="22"/>
    </row>
    <row r="17" spans="1:7" ht="13.5">
      <c r="A17" s="2" t="s">
        <v>131</v>
      </c>
      <c r="B17" s="22">
        <v>9251</v>
      </c>
      <c r="C17" s="22">
        <v>8267</v>
      </c>
      <c r="D17" s="22">
        <v>7820</v>
      </c>
      <c r="E17" s="22">
        <v>9105</v>
      </c>
      <c r="F17" s="22">
        <v>6788</v>
      </c>
      <c r="G17" s="22">
        <v>7225</v>
      </c>
    </row>
    <row r="18" spans="1:7" ht="13.5">
      <c r="A18" s="2" t="s">
        <v>132</v>
      </c>
      <c r="B18" s="22"/>
      <c r="C18" s="22"/>
      <c r="D18" s="22"/>
      <c r="E18" s="22"/>
      <c r="F18" s="22"/>
      <c r="G18" s="22">
        <v>1369</v>
      </c>
    </row>
    <row r="19" spans="1:7" ht="13.5">
      <c r="A19" s="2" t="s">
        <v>133</v>
      </c>
      <c r="B19" s="22"/>
      <c r="C19" s="22"/>
      <c r="D19" s="22"/>
      <c r="E19" s="22"/>
      <c r="F19" s="22"/>
      <c r="G19" s="22">
        <v>396</v>
      </c>
    </row>
    <row r="20" spans="1:7" ht="13.5">
      <c r="A20" s="2" t="s">
        <v>134</v>
      </c>
      <c r="B20" s="22">
        <v>2198</v>
      </c>
      <c r="C20" s="22">
        <v>2325</v>
      </c>
      <c r="D20" s="22">
        <v>1127</v>
      </c>
      <c r="E20" s="22">
        <v>1179</v>
      </c>
      <c r="F20" s="22">
        <v>1257</v>
      </c>
      <c r="G20" s="22"/>
    </row>
    <row r="21" spans="1:7" ht="13.5">
      <c r="A21" s="2" t="s">
        <v>135</v>
      </c>
      <c r="B21" s="22">
        <v>95</v>
      </c>
      <c r="C21" s="22">
        <v>122</v>
      </c>
      <c r="D21" s="22">
        <v>15</v>
      </c>
      <c r="E21" s="22">
        <v>1016</v>
      </c>
      <c r="F21" s="22">
        <v>1193</v>
      </c>
      <c r="G21" s="22">
        <v>1550</v>
      </c>
    </row>
    <row r="22" spans="1:7" ht="13.5">
      <c r="A22" s="2" t="s">
        <v>136</v>
      </c>
      <c r="B22" s="22">
        <v>421</v>
      </c>
      <c r="C22" s="22">
        <v>377</v>
      </c>
      <c r="D22" s="22">
        <v>475</v>
      </c>
      <c r="E22" s="22">
        <v>351</v>
      </c>
      <c r="F22" s="22">
        <v>323</v>
      </c>
      <c r="G22" s="22">
        <v>262</v>
      </c>
    </row>
    <row r="23" spans="1:7" ht="13.5">
      <c r="A23" s="2" t="s">
        <v>137</v>
      </c>
      <c r="B23" s="22">
        <v>1956</v>
      </c>
      <c r="C23" s="22">
        <v>1883</v>
      </c>
      <c r="D23" s="22">
        <v>1785</v>
      </c>
      <c r="E23" s="22">
        <v>1879</v>
      </c>
      <c r="F23" s="22">
        <v>1749</v>
      </c>
      <c r="G23" s="22">
        <v>2762</v>
      </c>
    </row>
    <row r="24" spans="1:7" ht="13.5">
      <c r="A24" s="2" t="s">
        <v>138</v>
      </c>
      <c r="B24" s="22">
        <v>13642</v>
      </c>
      <c r="C24" s="22">
        <v>15297</v>
      </c>
      <c r="D24" s="22">
        <v>15358</v>
      </c>
      <c r="E24" s="22">
        <v>14687</v>
      </c>
      <c r="F24" s="22">
        <v>17249</v>
      </c>
      <c r="G24" s="22">
        <v>21416</v>
      </c>
    </row>
    <row r="25" spans="1:7" ht="13.5">
      <c r="A25" s="2" t="s">
        <v>139</v>
      </c>
      <c r="B25" s="22">
        <v>29522</v>
      </c>
      <c r="C25" s="22">
        <v>21117</v>
      </c>
      <c r="D25" s="22">
        <v>18994</v>
      </c>
      <c r="E25" s="22">
        <v>18034</v>
      </c>
      <c r="F25" s="22">
        <v>28097</v>
      </c>
      <c r="G25" s="22">
        <v>22535</v>
      </c>
    </row>
    <row r="26" spans="1:7" ht="13.5">
      <c r="A26" s="2" t="s">
        <v>140</v>
      </c>
      <c r="B26" s="22">
        <v>503</v>
      </c>
      <c r="C26" s="22">
        <v>403</v>
      </c>
      <c r="D26" s="22">
        <v>362</v>
      </c>
      <c r="E26" s="22">
        <v>487</v>
      </c>
      <c r="F26" s="22">
        <v>482</v>
      </c>
      <c r="G26" s="22">
        <v>571</v>
      </c>
    </row>
    <row r="27" spans="1:7" ht="13.5">
      <c r="A27" s="2" t="s">
        <v>141</v>
      </c>
      <c r="B27" s="22">
        <v>-6</v>
      </c>
      <c r="C27" s="22">
        <v>-30</v>
      </c>
      <c r="D27" s="22">
        <v>-42</v>
      </c>
      <c r="E27" s="22">
        <v>-32</v>
      </c>
      <c r="F27" s="22"/>
      <c r="G27" s="22"/>
    </row>
    <row r="28" spans="1:7" ht="13.5">
      <c r="A28" s="2" t="s">
        <v>142</v>
      </c>
      <c r="B28" s="22">
        <v>152054</v>
      </c>
      <c r="C28" s="22">
        <v>159864</v>
      </c>
      <c r="D28" s="22">
        <v>154840</v>
      </c>
      <c r="E28" s="22">
        <v>142051</v>
      </c>
      <c r="F28" s="22">
        <v>164804</v>
      </c>
      <c r="G28" s="22">
        <v>182024</v>
      </c>
    </row>
    <row r="29" spans="1:7" ht="13.5">
      <c r="A29" s="3" t="s">
        <v>143</v>
      </c>
      <c r="B29" s="22">
        <v>64843</v>
      </c>
      <c r="C29" s="22">
        <v>63640</v>
      </c>
      <c r="D29" s="22">
        <v>63104</v>
      </c>
      <c r="E29" s="22">
        <v>63428</v>
      </c>
      <c r="F29" s="22">
        <v>63565</v>
      </c>
      <c r="G29" s="22">
        <v>64517</v>
      </c>
    </row>
    <row r="30" spans="1:7" ht="13.5">
      <c r="A30" s="4" t="s">
        <v>144</v>
      </c>
      <c r="B30" s="22">
        <v>-42880</v>
      </c>
      <c r="C30" s="22">
        <v>-41628</v>
      </c>
      <c r="D30" s="22">
        <v>-41378</v>
      </c>
      <c r="E30" s="22">
        <v>-40710</v>
      </c>
      <c r="F30" s="22">
        <v>-40418</v>
      </c>
      <c r="G30" s="22">
        <v>-39852</v>
      </c>
    </row>
    <row r="31" spans="1:7" ht="13.5">
      <c r="A31" s="4" t="s">
        <v>145</v>
      </c>
      <c r="B31" s="22">
        <v>-1810</v>
      </c>
      <c r="C31" s="22">
        <v>-1810</v>
      </c>
      <c r="D31" s="22">
        <v>-1828</v>
      </c>
      <c r="E31" s="22">
        <v>-1810</v>
      </c>
      <c r="F31" s="22">
        <v>-1810</v>
      </c>
      <c r="G31" s="22">
        <v>-2179</v>
      </c>
    </row>
    <row r="32" spans="1:7" ht="13.5">
      <c r="A32" s="4" t="s">
        <v>146</v>
      </c>
      <c r="B32" s="22">
        <v>20153</v>
      </c>
      <c r="C32" s="22">
        <v>20201</v>
      </c>
      <c r="D32" s="22">
        <v>19897</v>
      </c>
      <c r="E32" s="22">
        <v>20908</v>
      </c>
      <c r="F32" s="22">
        <v>21336</v>
      </c>
      <c r="G32" s="22">
        <v>22485</v>
      </c>
    </row>
    <row r="33" spans="1:7" ht="13.5">
      <c r="A33" s="3" t="s">
        <v>147</v>
      </c>
      <c r="B33" s="22">
        <v>6567</v>
      </c>
      <c r="C33" s="22">
        <v>6240</v>
      </c>
      <c r="D33" s="22">
        <v>6046</v>
      </c>
      <c r="E33" s="22">
        <v>6071</v>
      </c>
      <c r="F33" s="22">
        <v>6120</v>
      </c>
      <c r="G33" s="22">
        <v>6309</v>
      </c>
    </row>
    <row r="34" spans="1:7" ht="13.5">
      <c r="A34" s="4" t="s">
        <v>144</v>
      </c>
      <c r="B34" s="22">
        <v>-5337</v>
      </c>
      <c r="C34" s="22">
        <v>-5148</v>
      </c>
      <c r="D34" s="22">
        <v>-4999</v>
      </c>
      <c r="E34" s="22">
        <v>-4944</v>
      </c>
      <c r="F34" s="22">
        <v>-4897</v>
      </c>
      <c r="G34" s="22">
        <v>-4907</v>
      </c>
    </row>
    <row r="35" spans="1:7" ht="13.5">
      <c r="A35" s="4" t="s">
        <v>145</v>
      </c>
      <c r="B35" s="22">
        <v>-28</v>
      </c>
      <c r="C35" s="22">
        <v>-28</v>
      </c>
      <c r="D35" s="22">
        <v>-27</v>
      </c>
      <c r="E35" s="22">
        <v>-41</v>
      </c>
      <c r="F35" s="22">
        <v>-41</v>
      </c>
      <c r="G35" s="22">
        <v>-88</v>
      </c>
    </row>
    <row r="36" spans="1:7" ht="13.5">
      <c r="A36" s="4" t="s">
        <v>148</v>
      </c>
      <c r="B36" s="22">
        <v>1201</v>
      </c>
      <c r="C36" s="22">
        <v>1063</v>
      </c>
      <c r="D36" s="22">
        <v>1019</v>
      </c>
      <c r="E36" s="22">
        <v>1085</v>
      </c>
      <c r="F36" s="22">
        <v>1181</v>
      </c>
      <c r="G36" s="22">
        <v>1313</v>
      </c>
    </row>
    <row r="37" spans="1:7" ht="13.5">
      <c r="A37" s="3" t="s">
        <v>149</v>
      </c>
      <c r="B37" s="22">
        <v>85455</v>
      </c>
      <c r="C37" s="22">
        <v>82876</v>
      </c>
      <c r="D37" s="22">
        <v>80180</v>
      </c>
      <c r="E37" s="22">
        <v>81497</v>
      </c>
      <c r="F37" s="22">
        <v>80621</v>
      </c>
      <c r="G37" s="22">
        <v>78741</v>
      </c>
    </row>
    <row r="38" spans="1:7" ht="13.5">
      <c r="A38" s="4" t="s">
        <v>144</v>
      </c>
      <c r="B38" s="22">
        <v>-77291</v>
      </c>
      <c r="C38" s="22">
        <v>-74414</v>
      </c>
      <c r="D38" s="22">
        <v>-71794</v>
      </c>
      <c r="E38" s="22">
        <v>-71958</v>
      </c>
      <c r="F38" s="22">
        <v>-69624</v>
      </c>
      <c r="G38" s="22">
        <v>-66374</v>
      </c>
    </row>
    <row r="39" spans="1:7" ht="13.5">
      <c r="A39" s="4" t="s">
        <v>145</v>
      </c>
      <c r="B39" s="22">
        <v>-2186</v>
      </c>
      <c r="C39" s="22">
        <v>-2197</v>
      </c>
      <c r="D39" s="22">
        <v>-2188</v>
      </c>
      <c r="E39" s="22">
        <v>-2287</v>
      </c>
      <c r="F39" s="22">
        <v>-2287</v>
      </c>
      <c r="G39" s="22">
        <v>-1633</v>
      </c>
    </row>
    <row r="40" spans="1:7" ht="13.5">
      <c r="A40" s="4" t="s">
        <v>150</v>
      </c>
      <c r="B40" s="22">
        <v>5976</v>
      </c>
      <c r="C40" s="22">
        <v>6264</v>
      </c>
      <c r="D40" s="22">
        <v>6198</v>
      </c>
      <c r="E40" s="22">
        <v>7251</v>
      </c>
      <c r="F40" s="22">
        <v>8709</v>
      </c>
      <c r="G40" s="22">
        <v>10732</v>
      </c>
    </row>
    <row r="41" spans="1:7" ht="13.5">
      <c r="A41" s="3" t="s">
        <v>151</v>
      </c>
      <c r="B41" s="22">
        <v>297</v>
      </c>
      <c r="C41" s="22">
        <v>300</v>
      </c>
      <c r="D41" s="22">
        <v>317</v>
      </c>
      <c r="E41" s="22">
        <v>356</v>
      </c>
      <c r="F41" s="22">
        <v>372</v>
      </c>
      <c r="G41" s="22">
        <v>585</v>
      </c>
    </row>
    <row r="42" spans="1:7" ht="13.5">
      <c r="A42" s="4" t="s">
        <v>144</v>
      </c>
      <c r="B42" s="22">
        <v>-276</v>
      </c>
      <c r="C42" s="22">
        <v>-281</v>
      </c>
      <c r="D42" s="22">
        <v>-289</v>
      </c>
      <c r="E42" s="22">
        <v>-311</v>
      </c>
      <c r="F42" s="22">
        <v>-312</v>
      </c>
      <c r="G42" s="22">
        <v>-473</v>
      </c>
    </row>
    <row r="43" spans="1:7" ht="13.5">
      <c r="A43" s="4" t="s">
        <v>145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</row>
    <row r="44" spans="1:7" ht="13.5">
      <c r="A44" s="4" t="s">
        <v>152</v>
      </c>
      <c r="B44" s="22">
        <v>19</v>
      </c>
      <c r="C44" s="22">
        <v>17</v>
      </c>
      <c r="D44" s="22">
        <v>27</v>
      </c>
      <c r="E44" s="22">
        <v>43</v>
      </c>
      <c r="F44" s="22">
        <v>59</v>
      </c>
      <c r="G44" s="22">
        <v>110</v>
      </c>
    </row>
    <row r="45" spans="1:7" ht="13.5">
      <c r="A45" s="3" t="s">
        <v>153</v>
      </c>
      <c r="B45" s="22">
        <v>23661</v>
      </c>
      <c r="C45" s="22">
        <v>23865</v>
      </c>
      <c r="D45" s="22">
        <v>23673</v>
      </c>
      <c r="E45" s="22">
        <v>23804</v>
      </c>
      <c r="F45" s="22">
        <v>24196</v>
      </c>
      <c r="G45" s="22">
        <v>24890</v>
      </c>
    </row>
    <row r="46" spans="1:7" ht="13.5">
      <c r="A46" s="4" t="s">
        <v>144</v>
      </c>
      <c r="B46" s="22">
        <v>-22641</v>
      </c>
      <c r="C46" s="22">
        <v>-22869</v>
      </c>
      <c r="D46" s="22">
        <v>-22383</v>
      </c>
      <c r="E46" s="22">
        <v>-22064</v>
      </c>
      <c r="F46" s="22">
        <v>-21720</v>
      </c>
      <c r="G46" s="22">
        <v>-21272</v>
      </c>
    </row>
    <row r="47" spans="1:7" ht="13.5">
      <c r="A47" s="4" t="s">
        <v>145</v>
      </c>
      <c r="B47" s="22">
        <v>-163</v>
      </c>
      <c r="C47" s="22">
        <v>-217</v>
      </c>
      <c r="D47" s="22">
        <v>-88</v>
      </c>
      <c r="E47" s="22">
        <v>-93</v>
      </c>
      <c r="F47" s="22">
        <v>-93</v>
      </c>
      <c r="G47" s="22">
        <v>-81</v>
      </c>
    </row>
    <row r="48" spans="1:7" ht="13.5">
      <c r="A48" s="4" t="s">
        <v>154</v>
      </c>
      <c r="B48" s="22">
        <v>856</v>
      </c>
      <c r="C48" s="22">
        <v>777</v>
      </c>
      <c r="D48" s="22">
        <v>1202</v>
      </c>
      <c r="E48" s="22">
        <v>1646</v>
      </c>
      <c r="F48" s="22">
        <v>2382</v>
      </c>
      <c r="G48" s="22">
        <v>3535</v>
      </c>
    </row>
    <row r="49" spans="1:7" ht="13.5">
      <c r="A49" s="3" t="s">
        <v>155</v>
      </c>
      <c r="B49" s="22">
        <v>9070</v>
      </c>
      <c r="C49" s="22">
        <v>9070</v>
      </c>
      <c r="D49" s="22">
        <v>9070</v>
      </c>
      <c r="E49" s="22">
        <v>9162</v>
      </c>
      <c r="F49" s="22">
        <v>9187</v>
      </c>
      <c r="G49" s="22">
        <v>9249</v>
      </c>
    </row>
    <row r="50" spans="1:7" ht="13.5">
      <c r="A50" s="3" t="s">
        <v>156</v>
      </c>
      <c r="B50" s="22">
        <v>167</v>
      </c>
      <c r="C50" s="22">
        <v>203</v>
      </c>
      <c r="D50" s="22">
        <v>152</v>
      </c>
      <c r="E50" s="22">
        <v>151</v>
      </c>
      <c r="F50" s="22">
        <v>280</v>
      </c>
      <c r="G50" s="22"/>
    </row>
    <row r="51" spans="1:7" ht="13.5">
      <c r="A51" s="4" t="s">
        <v>144</v>
      </c>
      <c r="B51" s="22">
        <v>-75</v>
      </c>
      <c r="C51" s="22">
        <v>-83</v>
      </c>
      <c r="D51" s="22">
        <v>-57</v>
      </c>
      <c r="E51" s="22">
        <v>-44</v>
      </c>
      <c r="F51" s="22">
        <v>-52</v>
      </c>
      <c r="G51" s="22"/>
    </row>
    <row r="52" spans="1:7" ht="13.5">
      <c r="A52" s="4" t="s">
        <v>145</v>
      </c>
      <c r="B52" s="22"/>
      <c r="C52" s="22"/>
      <c r="D52" s="22">
        <v>-58</v>
      </c>
      <c r="E52" s="22">
        <v>-58</v>
      </c>
      <c r="F52" s="22">
        <v>-164</v>
      </c>
      <c r="G52" s="22"/>
    </row>
    <row r="53" spans="1:7" ht="13.5">
      <c r="A53" s="4" t="s">
        <v>156</v>
      </c>
      <c r="B53" s="22">
        <v>91</v>
      </c>
      <c r="C53" s="22">
        <v>119</v>
      </c>
      <c r="D53" s="22">
        <v>36</v>
      </c>
      <c r="E53" s="22">
        <v>48</v>
      </c>
      <c r="F53" s="22">
        <v>63</v>
      </c>
      <c r="G53" s="22"/>
    </row>
    <row r="54" spans="1:7" ht="13.5">
      <c r="A54" s="3" t="s">
        <v>157</v>
      </c>
      <c r="B54" s="22">
        <v>1530</v>
      </c>
      <c r="C54" s="22">
        <v>1667</v>
      </c>
      <c r="D54" s="22">
        <v>1118</v>
      </c>
      <c r="E54" s="22">
        <v>1326</v>
      </c>
      <c r="F54" s="22">
        <v>2250</v>
      </c>
      <c r="G54" s="22">
        <v>2157</v>
      </c>
    </row>
    <row r="55" spans="1:7" ht="13.5">
      <c r="A55" s="3" t="s">
        <v>160</v>
      </c>
      <c r="B55" s="22">
        <v>38899</v>
      </c>
      <c r="C55" s="22">
        <v>39181</v>
      </c>
      <c r="D55" s="22">
        <v>38570</v>
      </c>
      <c r="E55" s="22">
        <v>41473</v>
      </c>
      <c r="F55" s="22">
        <v>45170</v>
      </c>
      <c r="G55" s="22">
        <v>49584</v>
      </c>
    </row>
    <row r="56" spans="1:7" ht="13.5">
      <c r="A56" s="3" t="s">
        <v>161</v>
      </c>
      <c r="B56" s="22">
        <v>15</v>
      </c>
      <c r="C56" s="22">
        <v>18</v>
      </c>
      <c r="D56" s="22">
        <v>2</v>
      </c>
      <c r="E56" s="22">
        <v>5</v>
      </c>
      <c r="F56" s="22">
        <v>20</v>
      </c>
      <c r="G56" s="22">
        <v>156</v>
      </c>
    </row>
    <row r="57" spans="1:7" ht="13.5">
      <c r="A57" s="3" t="s">
        <v>163</v>
      </c>
      <c r="B57" s="22"/>
      <c r="C57" s="22"/>
      <c r="D57" s="22"/>
      <c r="E57" s="22">
        <v>0</v>
      </c>
      <c r="F57" s="22">
        <v>2</v>
      </c>
      <c r="G57" s="22">
        <v>7</v>
      </c>
    </row>
    <row r="58" spans="1:7" ht="13.5">
      <c r="A58" s="3" t="s">
        <v>164</v>
      </c>
      <c r="B58" s="22">
        <v>1329</v>
      </c>
      <c r="C58" s="22">
        <v>1576</v>
      </c>
      <c r="D58" s="22">
        <v>1332</v>
      </c>
      <c r="E58" s="22">
        <v>1123</v>
      </c>
      <c r="F58" s="22">
        <v>1339</v>
      </c>
      <c r="G58" s="22">
        <v>1482</v>
      </c>
    </row>
    <row r="59" spans="1:7" ht="13.5">
      <c r="A59" s="3" t="s">
        <v>165</v>
      </c>
      <c r="B59" s="22">
        <v>41</v>
      </c>
      <c r="C59" s="22">
        <v>42</v>
      </c>
      <c r="D59" s="22">
        <v>43</v>
      </c>
      <c r="E59" s="22">
        <v>45</v>
      </c>
      <c r="F59" s="22">
        <v>47</v>
      </c>
      <c r="G59" s="22">
        <v>49</v>
      </c>
    </row>
    <row r="60" spans="1:7" ht="13.5">
      <c r="A60" s="3" t="s">
        <v>166</v>
      </c>
      <c r="B60" s="22">
        <v>235</v>
      </c>
      <c r="C60" s="22">
        <v>118</v>
      </c>
      <c r="D60" s="22">
        <v>331</v>
      </c>
      <c r="E60" s="22">
        <v>271</v>
      </c>
      <c r="F60" s="22">
        <v>103</v>
      </c>
      <c r="G60" s="22">
        <v>78</v>
      </c>
    </row>
    <row r="61" spans="1:7" ht="13.5">
      <c r="A61" s="3" t="s">
        <v>167</v>
      </c>
      <c r="B61" s="22">
        <v>1621</v>
      </c>
      <c r="C61" s="22">
        <v>1756</v>
      </c>
      <c r="D61" s="22">
        <v>1710</v>
      </c>
      <c r="E61" s="22">
        <v>1447</v>
      </c>
      <c r="F61" s="22">
        <v>1513</v>
      </c>
      <c r="G61" s="22">
        <v>1774</v>
      </c>
    </row>
    <row r="62" spans="1:7" ht="13.5">
      <c r="A62" s="3" t="s">
        <v>168</v>
      </c>
      <c r="B62" s="22">
        <v>25154</v>
      </c>
      <c r="C62" s="22">
        <v>23096</v>
      </c>
      <c r="D62" s="22">
        <v>22738</v>
      </c>
      <c r="E62" s="22">
        <v>26221</v>
      </c>
      <c r="F62" s="22">
        <v>24444</v>
      </c>
      <c r="G62" s="22">
        <v>36888</v>
      </c>
    </row>
    <row r="63" spans="1:7" ht="13.5">
      <c r="A63" s="3" t="s">
        <v>169</v>
      </c>
      <c r="B63" s="22">
        <v>96552</v>
      </c>
      <c r="C63" s="22">
        <v>89299</v>
      </c>
      <c r="D63" s="22">
        <v>73332</v>
      </c>
      <c r="E63" s="22">
        <v>74356</v>
      </c>
      <c r="F63" s="22">
        <v>62839</v>
      </c>
      <c r="G63" s="22">
        <v>62252</v>
      </c>
    </row>
    <row r="64" spans="1:7" ht="13.5">
      <c r="A64" s="3" t="s">
        <v>170</v>
      </c>
      <c r="B64" s="22">
        <v>15607</v>
      </c>
      <c r="C64" s="22">
        <v>12927</v>
      </c>
      <c r="D64" s="22">
        <v>12906</v>
      </c>
      <c r="E64" s="22">
        <v>9853</v>
      </c>
      <c r="F64" s="22">
        <v>6104</v>
      </c>
      <c r="G64" s="22">
        <v>7736</v>
      </c>
    </row>
    <row r="65" spans="1:7" ht="13.5">
      <c r="A65" s="3" t="s">
        <v>171</v>
      </c>
      <c r="B65" s="22">
        <v>10</v>
      </c>
      <c r="C65" s="22">
        <v>14</v>
      </c>
      <c r="D65" s="22">
        <v>24</v>
      </c>
      <c r="E65" s="22">
        <v>30</v>
      </c>
      <c r="F65" s="22">
        <v>43</v>
      </c>
      <c r="G65" s="22">
        <v>51</v>
      </c>
    </row>
    <row r="66" spans="1:7" ht="13.5">
      <c r="A66" s="3" t="s">
        <v>172</v>
      </c>
      <c r="B66" s="22">
        <v>11768</v>
      </c>
      <c r="C66" s="22">
        <v>15530</v>
      </c>
      <c r="D66" s="22">
        <v>16856</v>
      </c>
      <c r="E66" s="22">
        <v>11656</v>
      </c>
      <c r="F66" s="22">
        <v>3721</v>
      </c>
      <c r="G66" s="22">
        <v>1271</v>
      </c>
    </row>
    <row r="67" spans="1:7" ht="13.5">
      <c r="A67" s="3" t="s">
        <v>173</v>
      </c>
      <c r="B67" s="22">
        <v>153</v>
      </c>
      <c r="C67" s="22">
        <v>137</v>
      </c>
      <c r="D67" s="22">
        <v>192</v>
      </c>
      <c r="E67" s="22">
        <v>287</v>
      </c>
      <c r="F67" s="22">
        <v>359</v>
      </c>
      <c r="G67" s="22">
        <v>566</v>
      </c>
    </row>
    <row r="68" spans="1:7" ht="13.5">
      <c r="A68" s="3" t="s">
        <v>174</v>
      </c>
      <c r="B68" s="22">
        <v>21944</v>
      </c>
      <c r="C68" s="22">
        <v>23746</v>
      </c>
      <c r="D68" s="22">
        <v>23950</v>
      </c>
      <c r="E68" s="22">
        <v>24148</v>
      </c>
      <c r="F68" s="22">
        <v>24658</v>
      </c>
      <c r="G68" s="22">
        <v>18077</v>
      </c>
    </row>
    <row r="69" spans="1:7" ht="13.5">
      <c r="A69" s="3" t="s">
        <v>137</v>
      </c>
      <c r="B69" s="22">
        <v>1082</v>
      </c>
      <c r="C69" s="22">
        <v>1305</v>
      </c>
      <c r="D69" s="22">
        <v>129</v>
      </c>
      <c r="E69" s="22"/>
      <c r="F69" s="22"/>
      <c r="G69" s="22"/>
    </row>
    <row r="70" spans="1:7" ht="13.5">
      <c r="A70" s="3" t="s">
        <v>140</v>
      </c>
      <c r="B70" s="22">
        <v>952</v>
      </c>
      <c r="C70" s="22">
        <v>956</v>
      </c>
      <c r="D70" s="22">
        <v>1058</v>
      </c>
      <c r="E70" s="22">
        <v>1142</v>
      </c>
      <c r="F70" s="22">
        <v>1084</v>
      </c>
      <c r="G70" s="22">
        <v>1072</v>
      </c>
    </row>
    <row r="71" spans="1:7" ht="13.5">
      <c r="A71" s="3" t="s">
        <v>175</v>
      </c>
      <c r="B71" s="22">
        <v>-3447</v>
      </c>
      <c r="C71" s="22">
        <v>-5315</v>
      </c>
      <c r="D71" s="22">
        <v>-5214</v>
      </c>
      <c r="E71" s="22">
        <v>-5132</v>
      </c>
      <c r="F71" s="22">
        <v>-2048</v>
      </c>
      <c r="G71" s="22">
        <v>-3121</v>
      </c>
    </row>
    <row r="72" spans="1:7" ht="13.5">
      <c r="A72" s="3" t="s">
        <v>141</v>
      </c>
      <c r="B72" s="22">
        <v>-2329</v>
      </c>
      <c r="C72" s="22">
        <v>-1101</v>
      </c>
      <c r="D72" s="22">
        <v>-2506</v>
      </c>
      <c r="E72" s="22">
        <v>-2393</v>
      </c>
      <c r="F72" s="22">
        <v>-4395</v>
      </c>
      <c r="G72" s="22">
        <v>-1948</v>
      </c>
    </row>
    <row r="73" spans="1:7" ht="13.5">
      <c r="A73" s="3" t="s">
        <v>176</v>
      </c>
      <c r="B73" s="22">
        <v>167450</v>
      </c>
      <c r="C73" s="22">
        <v>160597</v>
      </c>
      <c r="D73" s="22">
        <v>143466</v>
      </c>
      <c r="E73" s="22">
        <v>140170</v>
      </c>
      <c r="F73" s="22">
        <v>116811</v>
      </c>
      <c r="G73" s="22">
        <v>122847</v>
      </c>
    </row>
    <row r="74" spans="1:7" ht="13.5">
      <c r="A74" s="2" t="s">
        <v>177</v>
      </c>
      <c r="B74" s="22">
        <v>207971</v>
      </c>
      <c r="C74" s="22">
        <v>201536</v>
      </c>
      <c r="D74" s="22">
        <v>183746</v>
      </c>
      <c r="E74" s="22">
        <v>183091</v>
      </c>
      <c r="F74" s="22">
        <v>163495</v>
      </c>
      <c r="G74" s="22">
        <v>174206</v>
      </c>
    </row>
    <row r="75" spans="1:7" ht="14.25" thickBot="1">
      <c r="A75" s="5" t="s">
        <v>178</v>
      </c>
      <c r="B75" s="23">
        <v>360026</v>
      </c>
      <c r="C75" s="23">
        <v>361400</v>
      </c>
      <c r="D75" s="23">
        <v>338586</v>
      </c>
      <c r="E75" s="23">
        <v>325143</v>
      </c>
      <c r="F75" s="23">
        <v>328300</v>
      </c>
      <c r="G75" s="23">
        <v>356231</v>
      </c>
    </row>
    <row r="76" spans="1:7" ht="14.25" thickTop="1">
      <c r="A76" s="2" t="s">
        <v>179</v>
      </c>
      <c r="B76" s="22">
        <v>5912</v>
      </c>
      <c r="C76" s="22">
        <v>4074</v>
      </c>
      <c r="D76" s="22">
        <v>3781</v>
      </c>
      <c r="E76" s="22">
        <v>3981</v>
      </c>
      <c r="F76" s="22">
        <v>3503</v>
      </c>
      <c r="G76" s="22">
        <v>4528</v>
      </c>
    </row>
    <row r="77" spans="1:7" ht="13.5">
      <c r="A77" s="2" t="s">
        <v>180</v>
      </c>
      <c r="B77" s="22">
        <v>37203</v>
      </c>
      <c r="C77" s="22">
        <v>38712</v>
      </c>
      <c r="D77" s="22">
        <v>43487</v>
      </c>
      <c r="E77" s="22">
        <v>43195</v>
      </c>
      <c r="F77" s="22">
        <v>40603</v>
      </c>
      <c r="G77" s="22">
        <v>60102</v>
      </c>
    </row>
    <row r="78" spans="1:7" ht="13.5">
      <c r="A78" s="2" t="s">
        <v>181</v>
      </c>
      <c r="B78" s="22">
        <v>38070</v>
      </c>
      <c r="C78" s="22">
        <v>31073</v>
      </c>
      <c r="D78" s="22">
        <v>21080</v>
      </c>
      <c r="E78" s="22">
        <v>17262</v>
      </c>
      <c r="F78" s="22">
        <v>28499</v>
      </c>
      <c r="G78" s="22">
        <v>21045</v>
      </c>
    </row>
    <row r="79" spans="1:7" ht="13.5">
      <c r="A79" s="2" t="s">
        <v>182</v>
      </c>
      <c r="B79" s="22"/>
      <c r="C79" s="22"/>
      <c r="D79" s="22"/>
      <c r="E79" s="22"/>
      <c r="F79" s="22">
        <v>14000</v>
      </c>
      <c r="G79" s="22"/>
    </row>
    <row r="80" spans="1:7" ht="13.5">
      <c r="A80" s="2" t="s">
        <v>183</v>
      </c>
      <c r="B80" s="22"/>
      <c r="C80" s="22"/>
      <c r="D80" s="22">
        <v>10000</v>
      </c>
      <c r="E80" s="22"/>
      <c r="F80" s="22"/>
      <c r="G80" s="22">
        <v>10000</v>
      </c>
    </row>
    <row r="81" spans="1:7" ht="13.5">
      <c r="A81" s="2" t="s">
        <v>184</v>
      </c>
      <c r="B81" s="22">
        <v>34</v>
      </c>
      <c r="C81" s="22">
        <v>34</v>
      </c>
      <c r="D81" s="22">
        <v>30</v>
      </c>
      <c r="E81" s="22">
        <v>33</v>
      </c>
      <c r="F81" s="22">
        <v>66</v>
      </c>
      <c r="G81" s="22"/>
    </row>
    <row r="82" spans="1:7" ht="13.5">
      <c r="A82" s="2" t="s">
        <v>185</v>
      </c>
      <c r="B82" s="22">
        <v>122</v>
      </c>
      <c r="C82" s="22">
        <v>1313</v>
      </c>
      <c r="D82" s="22">
        <v>159</v>
      </c>
      <c r="E82" s="22">
        <v>1231</v>
      </c>
      <c r="F82" s="22">
        <v>353</v>
      </c>
      <c r="G82" s="22">
        <v>177</v>
      </c>
    </row>
    <row r="83" spans="1:7" ht="13.5">
      <c r="A83" s="2" t="s">
        <v>186</v>
      </c>
      <c r="B83" s="22">
        <v>155</v>
      </c>
      <c r="C83" s="22">
        <v>144</v>
      </c>
      <c r="D83" s="22">
        <v>201</v>
      </c>
      <c r="E83" s="22">
        <v>160</v>
      </c>
      <c r="F83" s="22">
        <v>225</v>
      </c>
      <c r="G83" s="22">
        <v>307</v>
      </c>
    </row>
    <row r="84" spans="1:7" ht="13.5">
      <c r="A84" s="2" t="s">
        <v>187</v>
      </c>
      <c r="B84" s="22">
        <v>10311</v>
      </c>
      <c r="C84" s="22">
        <v>9393</v>
      </c>
      <c r="D84" s="22">
        <v>8763</v>
      </c>
      <c r="E84" s="22">
        <v>8843</v>
      </c>
      <c r="F84" s="22">
        <v>9058</v>
      </c>
      <c r="G84" s="22">
        <v>10193</v>
      </c>
    </row>
    <row r="85" spans="1:7" ht="13.5">
      <c r="A85" s="2" t="s">
        <v>189</v>
      </c>
      <c r="B85" s="22">
        <v>813</v>
      </c>
      <c r="C85" s="22">
        <v>1621</v>
      </c>
      <c r="D85" s="22">
        <v>1324</v>
      </c>
      <c r="E85" s="22">
        <v>2607</v>
      </c>
      <c r="F85" s="22">
        <v>2915</v>
      </c>
      <c r="G85" s="22">
        <v>2442</v>
      </c>
    </row>
    <row r="86" spans="1:7" ht="13.5">
      <c r="A86" s="2" t="s">
        <v>190</v>
      </c>
      <c r="B86" s="22">
        <v>17757</v>
      </c>
      <c r="C86" s="22">
        <v>16028</v>
      </c>
      <c r="D86" s="22">
        <v>16265</v>
      </c>
      <c r="E86" s="22">
        <v>11376</v>
      </c>
      <c r="F86" s="22">
        <v>7287</v>
      </c>
      <c r="G86" s="22">
        <v>11494</v>
      </c>
    </row>
    <row r="87" spans="1:7" ht="13.5">
      <c r="A87" s="2" t="s">
        <v>192</v>
      </c>
      <c r="B87" s="22"/>
      <c r="C87" s="22"/>
      <c r="D87" s="22"/>
      <c r="E87" s="22"/>
      <c r="F87" s="22"/>
      <c r="G87" s="22">
        <v>104</v>
      </c>
    </row>
    <row r="88" spans="1:7" ht="13.5">
      <c r="A88" s="2" t="s">
        <v>193</v>
      </c>
      <c r="B88" s="22"/>
      <c r="C88" s="22"/>
      <c r="D88" s="22"/>
      <c r="E88" s="22"/>
      <c r="F88" s="22"/>
      <c r="G88" s="22">
        <v>2604</v>
      </c>
    </row>
    <row r="89" spans="1:7" ht="13.5">
      <c r="A89" s="2" t="s">
        <v>194</v>
      </c>
      <c r="B89" s="22"/>
      <c r="C89" s="22">
        <v>1680</v>
      </c>
      <c r="D89" s="22"/>
      <c r="E89" s="22"/>
      <c r="F89" s="22"/>
      <c r="G89" s="22"/>
    </row>
    <row r="90" spans="1:7" ht="13.5">
      <c r="A90" s="2" t="s">
        <v>196</v>
      </c>
      <c r="B90" s="22"/>
      <c r="C90" s="22"/>
      <c r="D90" s="22"/>
      <c r="E90" s="22">
        <v>4400</v>
      </c>
      <c r="F90" s="22"/>
      <c r="G90" s="22"/>
    </row>
    <row r="91" spans="1:7" ht="13.5">
      <c r="A91" s="2" t="s">
        <v>140</v>
      </c>
      <c r="B91" s="22">
        <v>1638</v>
      </c>
      <c r="C91" s="22">
        <v>13183</v>
      </c>
      <c r="D91" s="22">
        <v>1584</v>
      </c>
      <c r="E91" s="22">
        <v>1606</v>
      </c>
      <c r="F91" s="22">
        <v>1963</v>
      </c>
      <c r="G91" s="22">
        <v>1057</v>
      </c>
    </row>
    <row r="92" spans="1:7" ht="13.5">
      <c r="A92" s="2" t="s">
        <v>197</v>
      </c>
      <c r="B92" s="22">
        <v>112019</v>
      </c>
      <c r="C92" s="22">
        <v>117259</v>
      </c>
      <c r="D92" s="22">
        <v>106678</v>
      </c>
      <c r="E92" s="22">
        <v>94698</v>
      </c>
      <c r="F92" s="22">
        <v>108477</v>
      </c>
      <c r="G92" s="22">
        <v>124058</v>
      </c>
    </row>
    <row r="93" spans="1:7" ht="13.5">
      <c r="A93" s="2" t="s">
        <v>198</v>
      </c>
      <c r="B93" s="22">
        <v>50000</v>
      </c>
      <c r="C93" s="22">
        <v>50000</v>
      </c>
      <c r="D93" s="22">
        <v>20000</v>
      </c>
      <c r="E93" s="22">
        <v>30000</v>
      </c>
      <c r="F93" s="22">
        <v>30000</v>
      </c>
      <c r="G93" s="22">
        <v>30000</v>
      </c>
    </row>
    <row r="94" spans="1:7" ht="13.5">
      <c r="A94" s="2" t="s">
        <v>199</v>
      </c>
      <c r="B94" s="22">
        <v>71160</v>
      </c>
      <c r="C94" s="22">
        <v>55012</v>
      </c>
      <c r="D94" s="22">
        <v>70015</v>
      </c>
      <c r="E94" s="22">
        <v>65019</v>
      </c>
      <c r="F94" s="22">
        <v>56035</v>
      </c>
      <c r="G94" s="22">
        <v>37047</v>
      </c>
    </row>
    <row r="95" spans="1:7" ht="13.5">
      <c r="A95" s="2" t="s">
        <v>200</v>
      </c>
      <c r="B95" s="22">
        <v>57</v>
      </c>
      <c r="C95" s="22">
        <v>85</v>
      </c>
      <c r="D95" s="22">
        <v>24</v>
      </c>
      <c r="E95" s="22">
        <v>55</v>
      </c>
      <c r="F95" s="22">
        <v>139</v>
      </c>
      <c r="G95" s="22"/>
    </row>
    <row r="96" spans="1:7" ht="13.5">
      <c r="A96" s="2" t="s">
        <v>201</v>
      </c>
      <c r="B96" s="22"/>
      <c r="C96" s="22"/>
      <c r="D96" s="22"/>
      <c r="E96" s="22">
        <v>235</v>
      </c>
      <c r="F96" s="22">
        <v>1445</v>
      </c>
      <c r="G96" s="22">
        <v>3832</v>
      </c>
    </row>
    <row r="97" spans="1:7" ht="13.5">
      <c r="A97" s="2" t="s">
        <v>202</v>
      </c>
      <c r="B97" s="22">
        <v>1187</v>
      </c>
      <c r="C97" s="22">
        <v>2684</v>
      </c>
      <c r="D97" s="22">
        <v>2590</v>
      </c>
      <c r="E97" s="22">
        <v>2277</v>
      </c>
      <c r="F97" s="22">
        <v>821</v>
      </c>
      <c r="G97" s="22">
        <v>522</v>
      </c>
    </row>
    <row r="98" spans="1:7" ht="13.5">
      <c r="A98" s="2" t="s">
        <v>166</v>
      </c>
      <c r="B98" s="22">
        <v>614</v>
      </c>
      <c r="C98" s="22">
        <v>503</v>
      </c>
      <c r="D98" s="22">
        <v>326</v>
      </c>
      <c r="E98" s="22">
        <v>566</v>
      </c>
      <c r="F98" s="22">
        <v>607</v>
      </c>
      <c r="G98" s="22">
        <v>733</v>
      </c>
    </row>
    <row r="99" spans="1:7" ht="13.5">
      <c r="A99" s="2" t="s">
        <v>203</v>
      </c>
      <c r="B99" s="22">
        <v>123020</v>
      </c>
      <c r="C99" s="22">
        <v>108284</v>
      </c>
      <c r="D99" s="22">
        <v>92957</v>
      </c>
      <c r="E99" s="22">
        <v>98154</v>
      </c>
      <c r="F99" s="22">
        <v>89048</v>
      </c>
      <c r="G99" s="22">
        <v>72136</v>
      </c>
    </row>
    <row r="100" spans="1:7" ht="14.25" thickBot="1">
      <c r="A100" s="5" t="s">
        <v>204</v>
      </c>
      <c r="B100" s="23">
        <v>235039</v>
      </c>
      <c r="C100" s="23">
        <v>225543</v>
      </c>
      <c r="D100" s="23">
        <v>199635</v>
      </c>
      <c r="E100" s="23">
        <v>192852</v>
      </c>
      <c r="F100" s="23">
        <v>197526</v>
      </c>
      <c r="G100" s="23">
        <v>196195</v>
      </c>
    </row>
    <row r="101" spans="1:7" ht="14.25" thickTop="1">
      <c r="A101" s="2" t="s">
        <v>205</v>
      </c>
      <c r="B101" s="22">
        <v>53075</v>
      </c>
      <c r="C101" s="22">
        <v>53075</v>
      </c>
      <c r="D101" s="22">
        <v>53075</v>
      </c>
      <c r="E101" s="22">
        <v>53075</v>
      </c>
      <c r="F101" s="22">
        <v>53075</v>
      </c>
      <c r="G101" s="22">
        <v>53075</v>
      </c>
    </row>
    <row r="102" spans="1:7" ht="13.5">
      <c r="A102" s="3" t="s">
        <v>206</v>
      </c>
      <c r="B102" s="22">
        <v>55102</v>
      </c>
      <c r="C102" s="22">
        <v>55102</v>
      </c>
      <c r="D102" s="22">
        <v>55102</v>
      </c>
      <c r="E102" s="22">
        <v>55102</v>
      </c>
      <c r="F102" s="22">
        <v>55102</v>
      </c>
      <c r="G102" s="22">
        <v>55102</v>
      </c>
    </row>
    <row r="103" spans="1:7" ht="13.5">
      <c r="A103" s="3" t="s">
        <v>207</v>
      </c>
      <c r="B103" s="22">
        <v>55102</v>
      </c>
      <c r="C103" s="22">
        <v>55102</v>
      </c>
      <c r="D103" s="22">
        <v>55102</v>
      </c>
      <c r="E103" s="22">
        <v>55102</v>
      </c>
      <c r="F103" s="22">
        <v>55102</v>
      </c>
      <c r="G103" s="22">
        <v>55102</v>
      </c>
    </row>
    <row r="104" spans="1:7" ht="13.5">
      <c r="A104" s="3" t="s">
        <v>208</v>
      </c>
      <c r="B104" s="22">
        <v>5355</v>
      </c>
      <c r="C104" s="22">
        <v>5355</v>
      </c>
      <c r="D104" s="22">
        <v>5355</v>
      </c>
      <c r="E104" s="22">
        <v>5355</v>
      </c>
      <c r="F104" s="22">
        <v>5355</v>
      </c>
      <c r="G104" s="22">
        <v>5355</v>
      </c>
    </row>
    <row r="105" spans="1:7" ht="13.5">
      <c r="A105" s="4" t="s">
        <v>209</v>
      </c>
      <c r="B105" s="22">
        <v>887</v>
      </c>
      <c r="C105" s="22">
        <v>887</v>
      </c>
      <c r="D105" s="22">
        <v>826</v>
      </c>
      <c r="E105" s="22">
        <v>978</v>
      </c>
      <c r="F105" s="22">
        <v>983</v>
      </c>
      <c r="G105" s="22">
        <v>989</v>
      </c>
    </row>
    <row r="106" spans="1:7" ht="13.5">
      <c r="A106" s="4" t="s">
        <v>210</v>
      </c>
      <c r="B106" s="22"/>
      <c r="C106" s="22">
        <v>14525</v>
      </c>
      <c r="D106" s="22">
        <v>5525</v>
      </c>
      <c r="E106" s="22">
        <v>5525</v>
      </c>
      <c r="F106" s="22">
        <v>16525</v>
      </c>
      <c r="G106" s="22">
        <v>16525</v>
      </c>
    </row>
    <row r="107" spans="1:7" ht="13.5">
      <c r="A107" s="4" t="s">
        <v>211</v>
      </c>
      <c r="B107" s="22">
        <v>11683</v>
      </c>
      <c r="C107" s="22">
        <v>7098</v>
      </c>
      <c r="D107" s="22">
        <v>19428</v>
      </c>
      <c r="E107" s="22">
        <v>10800</v>
      </c>
      <c r="F107" s="22">
        <v>-649</v>
      </c>
      <c r="G107" s="22">
        <v>18278</v>
      </c>
    </row>
    <row r="108" spans="1:7" ht="13.5">
      <c r="A108" s="3" t="s">
        <v>212</v>
      </c>
      <c r="B108" s="22">
        <v>17925</v>
      </c>
      <c r="C108" s="22">
        <v>27865</v>
      </c>
      <c r="D108" s="22">
        <v>31134</v>
      </c>
      <c r="E108" s="22">
        <v>22658</v>
      </c>
      <c r="F108" s="22">
        <v>22213</v>
      </c>
      <c r="G108" s="22">
        <v>41147</v>
      </c>
    </row>
    <row r="109" spans="1:7" ht="13.5">
      <c r="A109" s="2" t="s">
        <v>213</v>
      </c>
      <c r="B109" s="22">
        <v>-5054</v>
      </c>
      <c r="C109" s="22">
        <v>-104</v>
      </c>
      <c r="D109" s="22">
        <v>-101</v>
      </c>
      <c r="E109" s="22">
        <v>-84</v>
      </c>
      <c r="F109" s="22">
        <v>-69</v>
      </c>
      <c r="G109" s="22">
        <v>-48</v>
      </c>
    </row>
    <row r="110" spans="1:7" ht="13.5">
      <c r="A110" s="2" t="s">
        <v>214</v>
      </c>
      <c r="B110" s="22">
        <v>121048</v>
      </c>
      <c r="C110" s="22">
        <v>135939</v>
      </c>
      <c r="D110" s="22">
        <v>139211</v>
      </c>
      <c r="E110" s="22">
        <v>130752</v>
      </c>
      <c r="F110" s="22">
        <v>130322</v>
      </c>
      <c r="G110" s="22">
        <v>149277</v>
      </c>
    </row>
    <row r="111" spans="1:7" ht="13.5">
      <c r="A111" s="2" t="s">
        <v>215</v>
      </c>
      <c r="B111" s="22">
        <v>4014</v>
      </c>
      <c r="C111" s="22">
        <v>237</v>
      </c>
      <c r="D111" s="22">
        <v>-222</v>
      </c>
      <c r="E111" s="22">
        <v>1690</v>
      </c>
      <c r="F111" s="22">
        <v>496</v>
      </c>
      <c r="G111" s="22">
        <v>10731</v>
      </c>
    </row>
    <row r="112" spans="1:7" ht="13.5">
      <c r="A112" s="2" t="s">
        <v>216</v>
      </c>
      <c r="B112" s="22">
        <v>-75</v>
      </c>
      <c r="C112" s="22">
        <v>-319</v>
      </c>
      <c r="D112" s="22">
        <v>-38</v>
      </c>
      <c r="E112" s="22">
        <v>-151</v>
      </c>
      <c r="F112" s="22">
        <v>-44</v>
      </c>
      <c r="G112" s="22">
        <v>26</v>
      </c>
    </row>
    <row r="113" spans="1:7" ht="13.5">
      <c r="A113" s="2" t="s">
        <v>218</v>
      </c>
      <c r="B113" s="22">
        <v>3938</v>
      </c>
      <c r="C113" s="22">
        <v>-81</v>
      </c>
      <c r="D113" s="22">
        <v>-260</v>
      </c>
      <c r="E113" s="22">
        <v>1538</v>
      </c>
      <c r="F113" s="22">
        <v>452</v>
      </c>
      <c r="G113" s="22">
        <v>10758</v>
      </c>
    </row>
    <row r="114" spans="1:7" ht="13.5">
      <c r="A114" s="6" t="s">
        <v>220</v>
      </c>
      <c r="B114" s="22">
        <v>124986</v>
      </c>
      <c r="C114" s="22">
        <v>135857</v>
      </c>
      <c r="D114" s="22">
        <v>138950</v>
      </c>
      <c r="E114" s="22">
        <v>132290</v>
      </c>
      <c r="F114" s="22">
        <v>130774</v>
      </c>
      <c r="G114" s="22">
        <v>160036</v>
      </c>
    </row>
    <row r="115" spans="1:7" ht="14.25" thickBot="1">
      <c r="A115" s="7" t="s">
        <v>221</v>
      </c>
      <c r="B115" s="22">
        <v>360026</v>
      </c>
      <c r="C115" s="22">
        <v>361400</v>
      </c>
      <c r="D115" s="22">
        <v>338586</v>
      </c>
      <c r="E115" s="22">
        <v>325143</v>
      </c>
      <c r="F115" s="22">
        <v>328300</v>
      </c>
      <c r="G115" s="22">
        <v>356231</v>
      </c>
    </row>
    <row r="116" spans="1:7" ht="14.25" thickTop="1">
      <c r="A116" s="8"/>
      <c r="B116" s="24"/>
      <c r="C116" s="24"/>
      <c r="D116" s="24"/>
      <c r="E116" s="24"/>
      <c r="F116" s="24"/>
      <c r="G116" s="24"/>
    </row>
    <row r="118" ht="13.5">
      <c r="A118" s="20" t="s">
        <v>226</v>
      </c>
    </row>
    <row r="119" ht="13.5">
      <c r="A119" s="20" t="s">
        <v>227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2014-02-03T08:08:19Z</dcterms:created>
  <dcterms:modified xsi:type="dcterms:W3CDTF">2014-02-03T08:08:33Z</dcterms:modified>
  <cp:category/>
  <cp:version/>
  <cp:contentType/>
  <cp:contentStatus/>
</cp:coreProperties>
</file>