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個別・損益計算書" sheetId="1" r:id="rId1"/>
    <sheet name="個別・キャッシュフロー計算書" sheetId="2" r:id="rId2"/>
    <sheet name="個別・貸借対照表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<sst xmlns="http://schemas.openxmlformats.org/spreadsheetml/2006/main" count="439" uniqueCount="155">
  <si>
    <t>営業外費用</t>
  </si>
  <si>
    <t>経常利益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</si>
  <si>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</si>
  <si>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</si>
  <si>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</si>
  <si>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</si>
  <si>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</si>
  <si>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</si>
  <si>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</si>
  <si>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</si>
  <si>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</si>
  <si>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</si>
  <si>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</si>
  <si>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</si>
  <si>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2014/02/13</t>
  </si>
  <si>
    <t>四半期</t>
  </si>
  <si>
    <t>2013/12/31</t>
  </si>
  <si>
    <t>2013/11/13</t>
  </si>
  <si>
    <t>2013/09/30</t>
  </si>
  <si>
    <t>2013/08/12</t>
  </si>
  <si>
    <t>2013/06/30</t>
  </si>
  <si>
    <t>通期</t>
  </si>
  <si>
    <t>2013/03/31</t>
  </si>
  <si>
    <t>2013/02/13</t>
  </si>
  <si>
    <t>2012/12/31</t>
  </si>
  <si>
    <t>2012/11/13</t>
  </si>
  <si>
    <t>2012/09/30</t>
  </si>
  <si>
    <t>2012/08/10</t>
  </si>
  <si>
    <t>2012/06/30</t>
  </si>
  <si>
    <t>2013/06/27</t>
  </si>
  <si>
    <t>2012/03/31</t>
  </si>
  <si>
    <t>2012/02/13</t>
  </si>
  <si>
    <t>2011/12/31</t>
  </si>
  <si>
    <t>2011/11/11</t>
  </si>
  <si>
    <t>2011/09/30</t>
  </si>
  <si>
    <t>2011/08/11</t>
  </si>
  <si>
    <t>2011/06/30</t>
  </si>
  <si>
    <t>2012/06/28</t>
  </si>
  <si>
    <t>2011/03/31</t>
  </si>
  <si>
    <t>2011/02/14</t>
  </si>
  <si>
    <t>2010/12/31</t>
  </si>
  <si>
    <t>2010/11/12</t>
  </si>
  <si>
    <t>2010/09/30</t>
  </si>
  <si>
    <t>2010/08/11</t>
  </si>
  <si>
    <t>2010/06/30</t>
  </si>
  <si>
    <t>2011/06/29</t>
  </si>
  <si>
    <t>2010/03/31</t>
  </si>
  <si>
    <t>2010/02/12</t>
  </si>
  <si>
    <t>2009/12/31</t>
  </si>
  <si>
    <t>2009/11/13</t>
  </si>
  <si>
    <t>2009/09/30</t>
  </si>
  <si>
    <t>2009/08/12</t>
  </si>
  <si>
    <t>2009/06/30</t>
  </si>
  <si>
    <t>2009/03/31</t>
  </si>
  <si>
    <t>2009/02/13</t>
  </si>
  <si>
    <t>2008/12/31</t>
  </si>
  <si>
    <t>2008/11/14</t>
  </si>
  <si>
    <t>2008/09/30</t>
  </si>
  <si>
    <t>2008/08/12</t>
  </si>
  <si>
    <t>2008/06/30</t>
  </si>
  <si>
    <t>2009/06/26</t>
  </si>
  <si>
    <t>2008/03/31</t>
  </si>
  <si>
    <t>現金及び預金</t>
  </si>
  <si>
    <t>千円</t>
  </si>
  <si>
    <t>受取手形及び営業未収入金</t>
  </si>
  <si>
    <t>商品及び製品</t>
  </si>
  <si>
    <t>仕掛品</t>
  </si>
  <si>
    <t>原材料及び貯蔵品</t>
  </si>
  <si>
    <t>未収入金</t>
  </si>
  <si>
    <t>その他</t>
  </si>
  <si>
    <t>貸倒引当金</t>
  </si>
  <si>
    <t>流動資産</t>
  </si>
  <si>
    <t>有形固定資産</t>
  </si>
  <si>
    <t>無形固定資産</t>
  </si>
  <si>
    <t>投資有価証券</t>
  </si>
  <si>
    <t>投資その他の資産</t>
  </si>
  <si>
    <t>固定資産</t>
  </si>
  <si>
    <t>資産</t>
  </si>
  <si>
    <t>支払手形及び買掛金</t>
  </si>
  <si>
    <t>短期借入金</t>
  </si>
  <si>
    <t>未払法人税等</t>
  </si>
  <si>
    <t>賞与引当金</t>
  </si>
  <si>
    <t>流動負債</t>
  </si>
  <si>
    <t>長期借入金</t>
  </si>
  <si>
    <t>退職給付引当金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</si>
  <si>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</si>
  <si>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</si>
  <si>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</si>
  <si>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</si>
  <si>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</si>
  <si>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</si>
  <si>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</si>
  <si>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</si>
  <si>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</si>
  <si>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</si>
  <si>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純資産</t>
  </si>
  <si>
    <t>負債純資産</t>
  </si>
  <si>
    <t>証券コード</t>
  </si>
  <si>
    <t>企業名</t>
  </si>
  <si>
    <t>浅香工業株式会社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</si>
  <si>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</si>
  <si>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</si>
  <si>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</si>
  <si>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</si>
  <si>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2013/04/01</t>
  </si>
  <si>
    <t>2012/04/01</t>
  </si>
  <si>
    <t>2011/04/01</t>
  </si>
  <si>
    <t>2010/04/01</t>
  </si>
  <si>
    <t>2009/04/01</t>
  </si>
  <si>
    <t>2008/04/01</t>
  </si>
  <si>
    <t>2007/04/01</t>
  </si>
  <si>
    <t>税引前四半期純利益</t>
  </si>
  <si>
    <t>減価償却費</t>
  </si>
  <si>
    <t>退職給付引当金の増減額（△は減少）</t>
  </si>
  <si>
    <t>賞与引当金の増減額（△は減少）</t>
  </si>
  <si>
    <t>貸倒引当金の増減額（△は減少）</t>
  </si>
  <si>
    <t>受取利息及び受取配当金</t>
  </si>
  <si>
    <t>支払利息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</si>
  <si>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</si>
  <si>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</si>
  <si>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</si>
  <si>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</si>
  <si>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</si>
  <si>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</si>
  <si>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</si>
  <si>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</si>
  <si>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</si>
  <si>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</si>
  <si>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投資有価証券の取得による支出</t>
  </si>
  <si>
    <t>有形固定資産の取得による支出</t>
  </si>
  <si>
    <t>無形固定資産の取得による支出</t>
  </si>
  <si>
    <t>保険積立金の払戻による収入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</si>
  <si>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</si>
  <si>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</si>
  <si>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</si>
  <si>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</si>
  <si>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</si>
  <si>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</si>
  <si>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</si>
  <si>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</si>
  <si>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</si>
  <si>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</si>
  <si>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</si>
  <si>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新株予約権戻入益</t>
  </si>
  <si>
    <t>売上高</t>
  </si>
  <si>
    <t>売上原価</t>
  </si>
  <si>
    <t>売上総利益</t>
  </si>
  <si>
    <t>特別利益</t>
  </si>
  <si>
    <t>特別損失</t>
  </si>
  <si>
    <t>販売費・一般管理費</t>
  </si>
  <si>
    <t>営業利益</t>
  </si>
  <si>
    <t>受取配当金</t>
  </si>
  <si>
    <t>受取保険金</t>
  </si>
  <si>
    <t>営業外収益</t>
  </si>
  <si>
    <t>手形売却損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</si>
</sst>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Y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97</v>
      </c>
      <c r="B2" s="13">
        <v>5962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98</v>
      </c>
      <c r="B3" s="1" t="s">
        <v>99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7</v>
      </c>
      <c r="B4" s="14" t="str">
        <f>HYPERLINK("http://www.kabupro.jp/mark/20140213/S10013JD.htm","四半期報告書")</f>
        <v>四半期報告書</v>
      </c>
      <c r="C4" s="14" t="str">
        <f>HYPERLINK("http://www.kabupro.jp/mark/20131113/S1000E4F.htm","四半期報告書")</f>
        <v>四半期報告書</v>
      </c>
      <c r="D4" s="14" t="str">
        <f>HYPERLINK("http://www.kabupro.jp/mark/20130812/S000E8T5.htm","四半期報告書")</f>
        <v>四半期報告書</v>
      </c>
      <c r="E4" s="14" t="str">
        <f>HYPERLINK("http://www.kabupro.jp/mark/20130627/S000DQDG.htm","有価証券報告書")</f>
        <v>有価証券報告書</v>
      </c>
      <c r="F4" s="14" t="str">
        <f>HYPERLINK("http://www.kabupro.jp/mark/20140213/S10013JD.htm","四半期報告書")</f>
        <v>四半期報告書</v>
      </c>
      <c r="G4" s="14" t="str">
        <f>HYPERLINK("http://www.kabupro.jp/mark/20131113/S1000E4F.htm","四半期報告書")</f>
        <v>四半期報告書</v>
      </c>
      <c r="H4" s="14" t="str">
        <f>HYPERLINK("http://www.kabupro.jp/mark/20130812/S000E8T5.htm","四半期報告書")</f>
        <v>四半期報告書</v>
      </c>
      <c r="I4" s="14" t="str">
        <f>HYPERLINK("http://www.kabupro.jp/mark/20130627/S000DQDG.htm","有価証券報告書")</f>
        <v>有価証券報告書</v>
      </c>
      <c r="J4" s="14" t="str">
        <f>HYPERLINK("http://www.kabupro.jp/mark/20130213/S000CRP9.htm","四半期報告書")</f>
        <v>四半期報告書</v>
      </c>
      <c r="K4" s="14" t="str">
        <f>HYPERLINK("http://www.kabupro.jp/mark/20121113/S000C7JO.htm","四半期報告書")</f>
        <v>四半期報告書</v>
      </c>
      <c r="L4" s="14" t="str">
        <f>HYPERLINK("http://www.kabupro.jp/mark/20120810/S000BMQ8.htm","四半期報告書")</f>
        <v>四半期報告書</v>
      </c>
      <c r="M4" s="14" t="str">
        <f>HYPERLINK("http://www.kabupro.jp/mark/20120628/S000B8YZ.htm","有価証券報告書")</f>
        <v>有価証券報告書</v>
      </c>
      <c r="N4" s="14" t="str">
        <f>HYPERLINK("http://www.kabupro.jp/mark/20120213/S000A96T.htm","四半期報告書")</f>
        <v>四半期報告書</v>
      </c>
      <c r="O4" s="14" t="str">
        <f>HYPERLINK("http://www.kabupro.jp/mark/20111111/S0009NM9.htm","四半期報告書")</f>
        <v>四半期報告書</v>
      </c>
      <c r="P4" s="14" t="str">
        <f>HYPERLINK("http://www.kabupro.jp/mark/20110811/S0009370.htm","四半期報告書")</f>
        <v>四半期報告書</v>
      </c>
      <c r="Q4" s="14" t="str">
        <f>HYPERLINK("http://www.kabupro.jp/mark/20110629/S0008OHV.htm","有価証券報告書")</f>
        <v>有価証券報告書</v>
      </c>
      <c r="R4" s="14" t="str">
        <f>HYPERLINK("http://www.kabupro.jp/mark/20110214/S0007PSU.htm","四半期報告書")</f>
        <v>四半期報告書</v>
      </c>
      <c r="S4" s="14" t="str">
        <f>HYPERLINK("http://www.kabupro.jp/mark/20101112/S00076XA.htm","四半期報告書")</f>
        <v>四半期報告書</v>
      </c>
      <c r="T4" s="14" t="str">
        <f>HYPERLINK("http://www.kabupro.jp/mark/20100811/S0006JA4.htm","四半期報告書")</f>
        <v>四半期報告書</v>
      </c>
      <c r="U4" s="14" t="str">
        <f>HYPERLINK("http://www.kabupro.jp/mark/20090626/S0003HOI.htm","有価証券報告書")</f>
        <v>有価証券報告書</v>
      </c>
      <c r="V4" s="14" t="str">
        <f>HYPERLINK("http://www.kabupro.jp/mark/20100212/S00055UO.htm","四半期報告書")</f>
        <v>四半期報告書</v>
      </c>
      <c r="W4" s="14" t="str">
        <f>HYPERLINK("http://www.kabupro.jp/mark/20091113/S0004MOJ.htm","四半期報告書")</f>
        <v>四半期報告書</v>
      </c>
      <c r="X4" s="14" t="str">
        <f>HYPERLINK("http://www.kabupro.jp/mark/20090812/S0003X6W.htm","四半期報告書")</f>
        <v>四半期報告書</v>
      </c>
      <c r="Y4" s="14" t="str">
        <f>HYPERLINK("http://www.kabupro.jp/mark/20090626/S0003HOI.htm","有価証券報告書")</f>
        <v>有価証券報告書</v>
      </c>
    </row>
    <row r="5" spans="1:25" ht="14.25" thickBot="1">
      <c r="A5" s="10" t="s">
        <v>8</v>
      </c>
      <c r="B5" s="1" t="s">
        <v>14</v>
      </c>
      <c r="C5" s="1" t="s">
        <v>17</v>
      </c>
      <c r="D5" s="1" t="s">
        <v>19</v>
      </c>
      <c r="E5" s="1" t="s">
        <v>29</v>
      </c>
      <c r="F5" s="1" t="s">
        <v>14</v>
      </c>
      <c r="G5" s="1" t="s">
        <v>17</v>
      </c>
      <c r="H5" s="1" t="s">
        <v>19</v>
      </c>
      <c r="I5" s="1" t="s">
        <v>29</v>
      </c>
      <c r="J5" s="1" t="s">
        <v>23</v>
      </c>
      <c r="K5" s="1" t="s">
        <v>25</v>
      </c>
      <c r="L5" s="1" t="s">
        <v>27</v>
      </c>
      <c r="M5" s="1" t="s">
        <v>37</v>
      </c>
      <c r="N5" s="1" t="s">
        <v>31</v>
      </c>
      <c r="O5" s="1" t="s">
        <v>33</v>
      </c>
      <c r="P5" s="1" t="s">
        <v>35</v>
      </c>
      <c r="Q5" s="1" t="s">
        <v>45</v>
      </c>
      <c r="R5" s="1" t="s">
        <v>39</v>
      </c>
      <c r="S5" s="1" t="s">
        <v>41</v>
      </c>
      <c r="T5" s="1" t="s">
        <v>43</v>
      </c>
      <c r="U5" s="1" t="s">
        <v>60</v>
      </c>
      <c r="V5" s="1" t="s">
        <v>47</v>
      </c>
      <c r="W5" s="1" t="s">
        <v>49</v>
      </c>
      <c r="X5" s="1" t="s">
        <v>51</v>
      </c>
      <c r="Y5" s="1" t="s">
        <v>60</v>
      </c>
    </row>
    <row r="6" spans="1:25" ht="15" thickBot="1" thickTop="1">
      <c r="A6" s="9" t="s">
        <v>9</v>
      </c>
      <c r="B6" s="17" t="s">
        <v>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10</v>
      </c>
      <c r="B7" s="13" t="s">
        <v>103</v>
      </c>
      <c r="C7" s="13" t="s">
        <v>103</v>
      </c>
      <c r="D7" s="13" t="s">
        <v>103</v>
      </c>
      <c r="E7" s="15" t="s">
        <v>21</v>
      </c>
      <c r="F7" s="13" t="s">
        <v>103</v>
      </c>
      <c r="G7" s="13" t="s">
        <v>103</v>
      </c>
      <c r="H7" s="13" t="s">
        <v>103</v>
      </c>
      <c r="I7" s="15" t="s">
        <v>21</v>
      </c>
      <c r="J7" s="13" t="s">
        <v>103</v>
      </c>
      <c r="K7" s="13" t="s">
        <v>103</v>
      </c>
      <c r="L7" s="13" t="s">
        <v>103</v>
      </c>
      <c r="M7" s="15" t="s">
        <v>21</v>
      </c>
      <c r="N7" s="13" t="s">
        <v>103</v>
      </c>
      <c r="O7" s="13" t="s">
        <v>103</v>
      </c>
      <c r="P7" s="13" t="s">
        <v>103</v>
      </c>
      <c r="Q7" s="15" t="s">
        <v>21</v>
      </c>
      <c r="R7" s="13" t="s">
        <v>103</v>
      </c>
      <c r="S7" s="13" t="s">
        <v>103</v>
      </c>
      <c r="T7" s="13" t="s">
        <v>103</v>
      </c>
      <c r="U7" s="15" t="s">
        <v>21</v>
      </c>
      <c r="V7" s="13" t="s">
        <v>103</v>
      </c>
      <c r="W7" s="13" t="s">
        <v>103</v>
      </c>
      <c r="X7" s="13" t="s">
        <v>103</v>
      </c>
      <c r="Y7" s="15" t="s">
        <v>21</v>
      </c>
    </row>
    <row r="8" spans="1:25" ht="13.5">
      <c r="A8" s="12" t="s">
        <v>11</v>
      </c>
      <c r="B8" s="1" t="s">
        <v>104</v>
      </c>
      <c r="C8" s="1" t="s">
        <v>104</v>
      </c>
      <c r="D8" s="1" t="s">
        <v>104</v>
      </c>
      <c r="E8" s="16" t="s">
        <v>105</v>
      </c>
      <c r="F8" s="1" t="s">
        <v>105</v>
      </c>
      <c r="G8" s="1" t="s">
        <v>105</v>
      </c>
      <c r="H8" s="1" t="s">
        <v>105</v>
      </c>
      <c r="I8" s="16" t="s">
        <v>106</v>
      </c>
      <c r="J8" s="1" t="s">
        <v>106</v>
      </c>
      <c r="K8" s="1" t="s">
        <v>106</v>
      </c>
      <c r="L8" s="1" t="s">
        <v>106</v>
      </c>
      <c r="M8" s="16" t="s">
        <v>107</v>
      </c>
      <c r="N8" s="1" t="s">
        <v>107</v>
      </c>
      <c r="O8" s="1" t="s">
        <v>107</v>
      </c>
      <c r="P8" s="1" t="s">
        <v>107</v>
      </c>
      <c r="Q8" s="16" t="s">
        <v>108</v>
      </c>
      <c r="R8" s="1" t="s">
        <v>108</v>
      </c>
      <c r="S8" s="1" t="s">
        <v>108</v>
      </c>
      <c r="T8" s="1" t="s">
        <v>108</v>
      </c>
      <c r="U8" s="16" t="s">
        <v>109</v>
      </c>
      <c r="V8" s="1" t="s">
        <v>109</v>
      </c>
      <c r="W8" s="1" t="s">
        <v>109</v>
      </c>
      <c r="X8" s="1" t="s">
        <v>109</v>
      </c>
      <c r="Y8" s="16" t="s">
        <v>110</v>
      </c>
    </row>
    <row r="9" spans="1:25" ht="13.5">
      <c r="A9" s="12" t="s">
        <v>12</v>
      </c>
      <c r="B9" s="1" t="s">
        <v>16</v>
      </c>
      <c r="C9" s="1" t="s">
        <v>18</v>
      </c>
      <c r="D9" s="1" t="s">
        <v>20</v>
      </c>
      <c r="E9" s="16" t="s">
        <v>22</v>
      </c>
      <c r="F9" s="1" t="s">
        <v>24</v>
      </c>
      <c r="G9" s="1" t="s">
        <v>26</v>
      </c>
      <c r="H9" s="1" t="s">
        <v>28</v>
      </c>
      <c r="I9" s="16" t="s">
        <v>30</v>
      </c>
      <c r="J9" s="1" t="s">
        <v>32</v>
      </c>
      <c r="K9" s="1" t="s">
        <v>34</v>
      </c>
      <c r="L9" s="1" t="s">
        <v>36</v>
      </c>
      <c r="M9" s="16" t="s">
        <v>38</v>
      </c>
      <c r="N9" s="1" t="s">
        <v>40</v>
      </c>
      <c r="O9" s="1" t="s">
        <v>42</v>
      </c>
      <c r="P9" s="1" t="s">
        <v>44</v>
      </c>
      <c r="Q9" s="16" t="s">
        <v>46</v>
      </c>
      <c r="R9" s="1" t="s">
        <v>48</v>
      </c>
      <c r="S9" s="1" t="s">
        <v>50</v>
      </c>
      <c r="T9" s="1" t="s">
        <v>52</v>
      </c>
      <c r="U9" s="16" t="s">
        <v>53</v>
      </c>
      <c r="V9" s="1" t="s">
        <v>55</v>
      </c>
      <c r="W9" s="1" t="s">
        <v>57</v>
      </c>
      <c r="X9" s="1" t="s">
        <v>59</v>
      </c>
      <c r="Y9" s="16" t="s">
        <v>61</v>
      </c>
    </row>
    <row r="10" spans="1:25" ht="14.25" thickBot="1">
      <c r="A10" s="12" t="s">
        <v>13</v>
      </c>
      <c r="B10" s="1" t="s">
        <v>63</v>
      </c>
      <c r="C10" s="1" t="s">
        <v>63</v>
      </c>
      <c r="D10" s="1" t="s">
        <v>63</v>
      </c>
      <c r="E10" s="16" t="s">
        <v>63</v>
      </c>
      <c r="F10" s="1" t="s">
        <v>63</v>
      </c>
      <c r="G10" s="1" t="s">
        <v>63</v>
      </c>
      <c r="H10" s="1" t="s">
        <v>63</v>
      </c>
      <c r="I10" s="16" t="s">
        <v>63</v>
      </c>
      <c r="J10" s="1" t="s">
        <v>63</v>
      </c>
      <c r="K10" s="1" t="s">
        <v>63</v>
      </c>
      <c r="L10" s="1" t="s">
        <v>63</v>
      </c>
      <c r="M10" s="16" t="s">
        <v>63</v>
      </c>
      <c r="N10" s="1" t="s">
        <v>63</v>
      </c>
      <c r="O10" s="1" t="s">
        <v>63</v>
      </c>
      <c r="P10" s="1" t="s">
        <v>63</v>
      </c>
      <c r="Q10" s="16" t="s">
        <v>63</v>
      </c>
      <c r="R10" s="1" t="s">
        <v>63</v>
      </c>
      <c r="S10" s="1" t="s">
        <v>63</v>
      </c>
      <c r="T10" s="1" t="s">
        <v>63</v>
      </c>
      <c r="U10" s="16" t="s">
        <v>63</v>
      </c>
      <c r="V10" s="1" t="s">
        <v>63</v>
      </c>
      <c r="W10" s="1" t="s">
        <v>63</v>
      </c>
      <c r="X10" s="1" t="s">
        <v>63</v>
      </c>
      <c r="Y10" s="16" t="s">
        <v>63</v>
      </c>
    </row>
    <row r="11" spans="1:25" ht="14.25" thickTop="1">
      <c r="A11" s="29" t="s">
        <v>143</v>
      </c>
      <c r="B11" s="20"/>
      <c r="C11" s="20"/>
      <c r="D11" s="20"/>
      <c r="E11" s="21"/>
      <c r="F11" s="20"/>
      <c r="G11" s="20"/>
      <c r="H11" s="20"/>
      <c r="I11" s="21">
        <v>5720</v>
      </c>
      <c r="J11" s="20">
        <v>5720</v>
      </c>
      <c r="K11" s="20">
        <v>5720</v>
      </c>
      <c r="L11" s="20">
        <v>5720</v>
      </c>
      <c r="M11" s="21"/>
      <c r="N11" s="20"/>
      <c r="O11" s="20"/>
      <c r="P11" s="20"/>
      <c r="Q11" s="21"/>
      <c r="R11" s="20"/>
      <c r="S11" s="20"/>
      <c r="T11" s="20"/>
      <c r="U11" s="21"/>
      <c r="V11" s="20"/>
      <c r="W11" s="20"/>
      <c r="X11" s="20"/>
      <c r="Y11" s="21"/>
    </row>
    <row r="12" spans="1:25" ht="13.5">
      <c r="A12" s="6" t="s">
        <v>144</v>
      </c>
      <c r="B12" s="22">
        <v>6463902</v>
      </c>
      <c r="C12" s="22">
        <v>4174453</v>
      </c>
      <c r="D12" s="22">
        <v>2082877</v>
      </c>
      <c r="E12" s="23">
        <v>8340383</v>
      </c>
      <c r="F12" s="22">
        <v>6490677</v>
      </c>
      <c r="G12" s="22">
        <v>4058075</v>
      </c>
      <c r="H12" s="22">
        <v>2014912</v>
      </c>
      <c r="I12" s="23">
        <v>8168939</v>
      </c>
      <c r="J12" s="22">
        <v>6349972</v>
      </c>
      <c r="K12" s="22">
        <v>4162510</v>
      </c>
      <c r="L12" s="22">
        <v>2076705</v>
      </c>
      <c r="M12" s="23">
        <v>7215436</v>
      </c>
      <c r="N12" s="22">
        <v>5350286</v>
      </c>
      <c r="O12" s="22">
        <v>3596341</v>
      </c>
      <c r="P12" s="22">
        <v>1647411</v>
      </c>
      <c r="Q12" s="23">
        <v>6882699</v>
      </c>
      <c r="R12" s="22">
        <v>5261193</v>
      </c>
      <c r="S12" s="22">
        <v>3719997</v>
      </c>
      <c r="T12" s="22">
        <v>1924953</v>
      </c>
      <c r="U12" s="23">
        <v>7770265</v>
      </c>
      <c r="V12" s="22">
        <v>6096692</v>
      </c>
      <c r="W12" s="22">
        <v>4335613</v>
      </c>
      <c r="X12" s="22">
        <v>2078523</v>
      </c>
      <c r="Y12" s="23">
        <v>8675661</v>
      </c>
    </row>
    <row r="13" spans="1:25" ht="13.5">
      <c r="A13" s="6" t="s">
        <v>145</v>
      </c>
      <c r="B13" s="22">
        <v>4913194</v>
      </c>
      <c r="C13" s="22">
        <v>3199732</v>
      </c>
      <c r="D13" s="22">
        <v>1590547</v>
      </c>
      <c r="E13" s="23">
        <v>6241294</v>
      </c>
      <c r="F13" s="22">
        <v>4886110</v>
      </c>
      <c r="G13" s="22">
        <v>3069222</v>
      </c>
      <c r="H13" s="22">
        <v>1519179</v>
      </c>
      <c r="I13" s="23">
        <v>6153541</v>
      </c>
      <c r="J13" s="22">
        <v>4801552</v>
      </c>
      <c r="K13" s="22">
        <v>3153587</v>
      </c>
      <c r="L13" s="22">
        <v>1575329</v>
      </c>
      <c r="M13" s="23">
        <v>5386684</v>
      </c>
      <c r="N13" s="22">
        <v>4016359</v>
      </c>
      <c r="O13" s="22">
        <v>2711061</v>
      </c>
      <c r="P13" s="22">
        <v>1239762</v>
      </c>
      <c r="Q13" s="23">
        <v>5127048</v>
      </c>
      <c r="R13" s="22">
        <v>3937539</v>
      </c>
      <c r="S13" s="22">
        <v>2788418</v>
      </c>
      <c r="T13" s="22">
        <v>1419341</v>
      </c>
      <c r="U13" s="23">
        <v>5796082</v>
      </c>
      <c r="V13" s="22">
        <v>4563465</v>
      </c>
      <c r="W13" s="22">
        <v>3274736</v>
      </c>
      <c r="X13" s="22">
        <v>1587165</v>
      </c>
      <c r="Y13" s="23">
        <v>6635835</v>
      </c>
    </row>
    <row r="14" spans="1:25" ht="13.5">
      <c r="A14" s="6" t="s">
        <v>146</v>
      </c>
      <c r="B14" s="22">
        <v>1550707</v>
      </c>
      <c r="C14" s="22">
        <v>974720</v>
      </c>
      <c r="D14" s="22">
        <v>492329</v>
      </c>
      <c r="E14" s="23">
        <v>2099089</v>
      </c>
      <c r="F14" s="22">
        <v>1604567</v>
      </c>
      <c r="G14" s="22">
        <v>988852</v>
      </c>
      <c r="H14" s="22">
        <v>495733</v>
      </c>
      <c r="I14" s="23">
        <v>2015398</v>
      </c>
      <c r="J14" s="22">
        <v>1548420</v>
      </c>
      <c r="K14" s="22">
        <v>1008923</v>
      </c>
      <c r="L14" s="22">
        <v>501376</v>
      </c>
      <c r="M14" s="23">
        <v>1828751</v>
      </c>
      <c r="N14" s="22">
        <v>1333926</v>
      </c>
      <c r="O14" s="22">
        <v>885279</v>
      </c>
      <c r="P14" s="22">
        <v>407649</v>
      </c>
      <c r="Q14" s="23">
        <v>1755651</v>
      </c>
      <c r="R14" s="22">
        <v>1323654</v>
      </c>
      <c r="S14" s="22">
        <v>931579</v>
      </c>
      <c r="T14" s="22">
        <v>505612</v>
      </c>
      <c r="U14" s="23">
        <v>1974183</v>
      </c>
      <c r="V14" s="22">
        <v>1533226</v>
      </c>
      <c r="W14" s="22">
        <v>1060877</v>
      </c>
      <c r="X14" s="22">
        <v>491358</v>
      </c>
      <c r="Y14" s="23">
        <v>2039825</v>
      </c>
    </row>
    <row r="15" spans="1:25" ht="13.5">
      <c r="A15" s="6" t="s">
        <v>147</v>
      </c>
      <c r="B15" s="22"/>
      <c r="C15" s="22"/>
      <c r="D15" s="22"/>
      <c r="E15" s="23"/>
      <c r="F15" s="22"/>
      <c r="G15" s="22"/>
      <c r="H15" s="22"/>
      <c r="I15" s="23">
        <v>20720</v>
      </c>
      <c r="J15" s="22">
        <v>14605</v>
      </c>
      <c r="K15" s="22">
        <v>14605</v>
      </c>
      <c r="L15" s="22">
        <v>5720</v>
      </c>
      <c r="M15" s="23"/>
      <c r="N15" s="22"/>
      <c r="O15" s="22"/>
      <c r="P15" s="22"/>
      <c r="Q15" s="23">
        <v>19245</v>
      </c>
      <c r="R15" s="22">
        <v>19486</v>
      </c>
      <c r="S15" s="22">
        <v>18404</v>
      </c>
      <c r="T15" s="22"/>
      <c r="U15" s="23">
        <v>29583</v>
      </c>
      <c r="V15" s="22">
        <v>29583</v>
      </c>
      <c r="W15" s="22"/>
      <c r="X15" s="22"/>
      <c r="Y15" s="23">
        <v>20377</v>
      </c>
    </row>
    <row r="16" spans="1:25" ht="13.5">
      <c r="A16" s="6" t="s">
        <v>148</v>
      </c>
      <c r="B16" s="22"/>
      <c r="C16" s="22"/>
      <c r="D16" s="22"/>
      <c r="E16" s="23"/>
      <c r="F16" s="22"/>
      <c r="G16" s="22"/>
      <c r="H16" s="22"/>
      <c r="I16" s="23">
        <v>21557</v>
      </c>
      <c r="J16" s="22">
        <v>15380</v>
      </c>
      <c r="K16" s="22">
        <v>8884</v>
      </c>
      <c r="L16" s="22"/>
      <c r="M16" s="23">
        <v>82503</v>
      </c>
      <c r="N16" s="22">
        <v>79270</v>
      </c>
      <c r="O16" s="22">
        <v>54019</v>
      </c>
      <c r="P16" s="22">
        <v>52581</v>
      </c>
      <c r="Q16" s="23"/>
      <c r="R16" s="22">
        <v>24770</v>
      </c>
      <c r="S16" s="22"/>
      <c r="T16" s="22"/>
      <c r="U16" s="23">
        <v>175846</v>
      </c>
      <c r="V16" s="22">
        <v>89643</v>
      </c>
      <c r="W16" s="22">
        <v>53968</v>
      </c>
      <c r="X16" s="22">
        <v>53968</v>
      </c>
      <c r="Y16" s="23"/>
    </row>
    <row r="17" spans="1:25" ht="13.5">
      <c r="A17" s="6" t="s">
        <v>149</v>
      </c>
      <c r="B17" s="22">
        <v>1470668</v>
      </c>
      <c r="C17" s="22">
        <v>961678</v>
      </c>
      <c r="D17" s="22">
        <v>486860</v>
      </c>
      <c r="E17" s="23">
        <v>1913880</v>
      </c>
      <c r="F17" s="22">
        <v>1430270</v>
      </c>
      <c r="G17" s="22">
        <v>937702</v>
      </c>
      <c r="H17" s="22">
        <v>473812</v>
      </c>
      <c r="I17" s="23">
        <v>1840804</v>
      </c>
      <c r="J17" s="22">
        <v>1396388</v>
      </c>
      <c r="K17" s="22">
        <v>917155</v>
      </c>
      <c r="L17" s="22">
        <v>465311</v>
      </c>
      <c r="M17" s="23">
        <v>1763064</v>
      </c>
      <c r="N17" s="22">
        <v>1325900</v>
      </c>
      <c r="O17" s="22">
        <v>884112</v>
      </c>
      <c r="P17" s="22">
        <v>442077</v>
      </c>
      <c r="Q17" s="23">
        <v>1752874</v>
      </c>
      <c r="R17" s="22">
        <v>1360230</v>
      </c>
      <c r="S17" s="22">
        <v>920926</v>
      </c>
      <c r="T17" s="22">
        <v>475932</v>
      </c>
      <c r="U17" s="23">
        <v>1957656</v>
      </c>
      <c r="V17" s="22">
        <v>1495120</v>
      </c>
      <c r="W17" s="22">
        <v>1005246</v>
      </c>
      <c r="X17" s="22">
        <v>510101</v>
      </c>
      <c r="Y17" s="23">
        <v>2035057</v>
      </c>
    </row>
    <row r="18" spans="1:25" ht="14.25" thickBot="1">
      <c r="A18" s="28" t="s">
        <v>150</v>
      </c>
      <c r="B18" s="24">
        <v>80038</v>
      </c>
      <c r="C18" s="24">
        <v>13042</v>
      </c>
      <c r="D18" s="24">
        <v>5469</v>
      </c>
      <c r="E18" s="25">
        <v>185208</v>
      </c>
      <c r="F18" s="24">
        <v>174296</v>
      </c>
      <c r="G18" s="24">
        <v>51150</v>
      </c>
      <c r="H18" s="24">
        <v>21920</v>
      </c>
      <c r="I18" s="25">
        <v>174593</v>
      </c>
      <c r="J18" s="24">
        <v>152032</v>
      </c>
      <c r="K18" s="24">
        <v>91767</v>
      </c>
      <c r="L18" s="24">
        <v>36065</v>
      </c>
      <c r="M18" s="25">
        <v>65687</v>
      </c>
      <c r="N18" s="24">
        <v>8026</v>
      </c>
      <c r="O18" s="24">
        <v>1166</v>
      </c>
      <c r="P18" s="24">
        <v>-34428</v>
      </c>
      <c r="Q18" s="25">
        <v>2776</v>
      </c>
      <c r="R18" s="24">
        <v>-36576</v>
      </c>
      <c r="S18" s="24">
        <v>10652</v>
      </c>
      <c r="T18" s="24">
        <v>29680</v>
      </c>
      <c r="U18" s="25">
        <v>16526</v>
      </c>
      <c r="V18" s="24">
        <v>38106</v>
      </c>
      <c r="W18" s="24">
        <v>55630</v>
      </c>
      <c r="X18" s="24">
        <v>-18743</v>
      </c>
      <c r="Y18" s="25">
        <v>4768</v>
      </c>
    </row>
    <row r="19" spans="1:25" ht="14.25" thickTop="1">
      <c r="A19" s="5" t="s">
        <v>151</v>
      </c>
      <c r="B19" s="22">
        <v>11209</v>
      </c>
      <c r="C19" s="22">
        <v>9045</v>
      </c>
      <c r="D19" s="22">
        <v>7861</v>
      </c>
      <c r="E19" s="23">
        <v>12054</v>
      </c>
      <c r="F19" s="22">
        <v>11323</v>
      </c>
      <c r="G19" s="22">
        <v>9468</v>
      </c>
      <c r="H19" s="22">
        <v>8264</v>
      </c>
      <c r="I19" s="23">
        <v>10792</v>
      </c>
      <c r="J19" s="22">
        <v>10092</v>
      </c>
      <c r="K19" s="22">
        <v>8257</v>
      </c>
      <c r="L19" s="22">
        <v>6986</v>
      </c>
      <c r="M19" s="23">
        <v>7784</v>
      </c>
      <c r="N19" s="22">
        <v>7517</v>
      </c>
      <c r="O19" s="22">
        <v>6275</v>
      </c>
      <c r="P19" s="22">
        <v>5567</v>
      </c>
      <c r="Q19" s="23">
        <v>5291</v>
      </c>
      <c r="R19" s="22">
        <v>5025</v>
      </c>
      <c r="S19" s="22">
        <v>3594</v>
      </c>
      <c r="T19" s="22">
        <v>3309</v>
      </c>
      <c r="U19" s="23">
        <v>9398</v>
      </c>
      <c r="V19" s="22">
        <v>9089</v>
      </c>
      <c r="W19" s="22">
        <v>7341</v>
      </c>
      <c r="X19" s="22">
        <v>5809</v>
      </c>
      <c r="Y19" s="23">
        <v>12055</v>
      </c>
    </row>
    <row r="20" spans="1:25" ht="13.5">
      <c r="A20" s="5" t="s">
        <v>152</v>
      </c>
      <c r="B20" s="22">
        <v>7533</v>
      </c>
      <c r="C20" s="22">
        <v>7533</v>
      </c>
      <c r="D20" s="22"/>
      <c r="E20" s="23">
        <v>19465</v>
      </c>
      <c r="F20" s="22">
        <v>2163</v>
      </c>
      <c r="G20" s="22">
        <v>2163</v>
      </c>
      <c r="H20" s="22"/>
      <c r="I20" s="23">
        <v>25695</v>
      </c>
      <c r="J20" s="22"/>
      <c r="K20" s="22"/>
      <c r="L20" s="22">
        <v>2692</v>
      </c>
      <c r="M20" s="23">
        <v>40188</v>
      </c>
      <c r="N20" s="22">
        <v>16126</v>
      </c>
      <c r="O20" s="22">
        <v>10137</v>
      </c>
      <c r="P20" s="22"/>
      <c r="Q20" s="23">
        <v>34253</v>
      </c>
      <c r="R20" s="22">
        <v>16422</v>
      </c>
      <c r="S20" s="22">
        <v>14290</v>
      </c>
      <c r="T20" s="22"/>
      <c r="U20" s="23">
        <v>45190</v>
      </c>
      <c r="V20" s="22">
        <v>38883</v>
      </c>
      <c r="W20" s="22"/>
      <c r="X20" s="22"/>
      <c r="Y20" s="23">
        <v>36447</v>
      </c>
    </row>
    <row r="21" spans="1:25" ht="13.5">
      <c r="A21" s="5" t="s">
        <v>69</v>
      </c>
      <c r="B21" s="22">
        <v>6736</v>
      </c>
      <c r="C21" s="22">
        <v>4766</v>
      </c>
      <c r="D21" s="22">
        <v>2766</v>
      </c>
      <c r="E21" s="23">
        <v>9114</v>
      </c>
      <c r="F21" s="22">
        <v>9537</v>
      </c>
      <c r="G21" s="22">
        <v>6094</v>
      </c>
      <c r="H21" s="22">
        <v>3616</v>
      </c>
      <c r="I21" s="23">
        <v>5809</v>
      </c>
      <c r="J21" s="22">
        <v>12931</v>
      </c>
      <c r="K21" s="22">
        <v>10814</v>
      </c>
      <c r="L21" s="22">
        <v>2239</v>
      </c>
      <c r="M21" s="23">
        <v>5574</v>
      </c>
      <c r="N21" s="22">
        <v>11297</v>
      </c>
      <c r="O21" s="22">
        <v>7633</v>
      </c>
      <c r="P21" s="22">
        <v>4244</v>
      </c>
      <c r="Q21" s="23">
        <v>9615</v>
      </c>
      <c r="R21" s="22">
        <v>12403</v>
      </c>
      <c r="S21" s="22">
        <v>8086</v>
      </c>
      <c r="T21" s="22">
        <v>2796</v>
      </c>
      <c r="U21" s="23">
        <v>4648</v>
      </c>
      <c r="V21" s="22">
        <v>11357</v>
      </c>
      <c r="W21" s="22">
        <v>9695</v>
      </c>
      <c r="X21" s="22">
        <v>3514</v>
      </c>
      <c r="Y21" s="23">
        <v>8543</v>
      </c>
    </row>
    <row r="22" spans="1:25" ht="13.5">
      <c r="A22" s="5" t="s">
        <v>153</v>
      </c>
      <c r="B22" s="22">
        <v>25478</v>
      </c>
      <c r="C22" s="22">
        <v>21344</v>
      </c>
      <c r="D22" s="22">
        <v>10628</v>
      </c>
      <c r="E22" s="23">
        <v>44721</v>
      </c>
      <c r="F22" s="22">
        <v>23024</v>
      </c>
      <c r="G22" s="22">
        <v>17726</v>
      </c>
      <c r="H22" s="22">
        <v>11881</v>
      </c>
      <c r="I22" s="23">
        <v>46517</v>
      </c>
      <c r="J22" s="22">
        <v>23023</v>
      </c>
      <c r="K22" s="22">
        <v>19072</v>
      </c>
      <c r="L22" s="22">
        <v>11917</v>
      </c>
      <c r="M22" s="23">
        <v>62447</v>
      </c>
      <c r="N22" s="22">
        <v>34942</v>
      </c>
      <c r="O22" s="22">
        <v>24047</v>
      </c>
      <c r="P22" s="22">
        <v>9811</v>
      </c>
      <c r="Q22" s="23">
        <v>59217</v>
      </c>
      <c r="R22" s="22">
        <v>33851</v>
      </c>
      <c r="S22" s="22">
        <v>25971</v>
      </c>
      <c r="T22" s="22">
        <v>7730</v>
      </c>
      <c r="U22" s="23">
        <v>68735</v>
      </c>
      <c r="V22" s="22">
        <v>59330</v>
      </c>
      <c r="W22" s="22">
        <v>17037</v>
      </c>
      <c r="X22" s="22">
        <v>9324</v>
      </c>
      <c r="Y22" s="23">
        <v>65317</v>
      </c>
    </row>
    <row r="23" spans="1:25" ht="13.5">
      <c r="A23" s="5" t="s">
        <v>117</v>
      </c>
      <c r="B23" s="22">
        <v>11303</v>
      </c>
      <c r="C23" s="22">
        <v>7653</v>
      </c>
      <c r="D23" s="22">
        <v>3741</v>
      </c>
      <c r="E23" s="23">
        <v>14978</v>
      </c>
      <c r="F23" s="22">
        <v>11215</v>
      </c>
      <c r="G23" s="22">
        <v>7523</v>
      </c>
      <c r="H23" s="22">
        <v>3649</v>
      </c>
      <c r="I23" s="23">
        <v>15450</v>
      </c>
      <c r="J23" s="22">
        <v>11496</v>
      </c>
      <c r="K23" s="22">
        <v>7730</v>
      </c>
      <c r="L23" s="22">
        <v>3720</v>
      </c>
      <c r="M23" s="23">
        <v>16811</v>
      </c>
      <c r="N23" s="22">
        <v>12543</v>
      </c>
      <c r="O23" s="22">
        <v>8643</v>
      </c>
      <c r="P23" s="22">
        <v>4305</v>
      </c>
      <c r="Q23" s="23">
        <v>18562</v>
      </c>
      <c r="R23" s="22">
        <v>14231</v>
      </c>
      <c r="S23" s="22">
        <v>9622</v>
      </c>
      <c r="T23" s="22">
        <v>4838</v>
      </c>
      <c r="U23" s="23">
        <v>19522</v>
      </c>
      <c r="V23" s="22">
        <v>14810</v>
      </c>
      <c r="W23" s="22">
        <v>9971</v>
      </c>
      <c r="X23" s="22">
        <v>4867</v>
      </c>
      <c r="Y23" s="23">
        <v>18442</v>
      </c>
    </row>
    <row r="24" spans="1:25" ht="13.5">
      <c r="A24" s="5" t="s">
        <v>154</v>
      </c>
      <c r="B24" s="22">
        <v>6564</v>
      </c>
      <c r="C24" s="22">
        <v>4067</v>
      </c>
      <c r="D24" s="22">
        <v>2034</v>
      </c>
      <c r="E24" s="23">
        <v>8422</v>
      </c>
      <c r="F24" s="22">
        <v>5901</v>
      </c>
      <c r="G24" s="22">
        <v>3570</v>
      </c>
      <c r="H24" s="22">
        <v>1795</v>
      </c>
      <c r="I24" s="23">
        <v>6814</v>
      </c>
      <c r="J24" s="22">
        <v>5167</v>
      </c>
      <c r="K24" s="22">
        <v>3244</v>
      </c>
      <c r="L24" s="22">
        <v>1790</v>
      </c>
      <c r="M24" s="23">
        <v>5809</v>
      </c>
      <c r="N24" s="22">
        <v>4618</v>
      </c>
      <c r="O24" s="22">
        <v>2800</v>
      </c>
      <c r="P24" s="22">
        <v>1455</v>
      </c>
      <c r="Q24" s="23">
        <v>6913</v>
      </c>
      <c r="R24" s="22">
        <v>5045</v>
      </c>
      <c r="S24" s="22">
        <v>3351</v>
      </c>
      <c r="T24" s="22">
        <v>1526</v>
      </c>
      <c r="U24" s="23">
        <v>8431</v>
      </c>
      <c r="V24" s="22">
        <v>7025</v>
      </c>
      <c r="W24" s="22">
        <v>4346</v>
      </c>
      <c r="X24" s="22">
        <v>2210</v>
      </c>
      <c r="Y24" s="23">
        <v>9727</v>
      </c>
    </row>
    <row r="25" spans="1:25" ht="13.5">
      <c r="A25" s="5" t="s">
        <v>69</v>
      </c>
      <c r="B25" s="22">
        <v>692</v>
      </c>
      <c r="C25" s="22">
        <v>441</v>
      </c>
      <c r="D25" s="22">
        <v>191</v>
      </c>
      <c r="E25" s="23">
        <v>4295</v>
      </c>
      <c r="F25" s="22">
        <v>1662</v>
      </c>
      <c r="G25" s="22">
        <v>392</v>
      </c>
      <c r="H25" s="22">
        <v>274</v>
      </c>
      <c r="I25" s="23">
        <v>4542</v>
      </c>
      <c r="J25" s="22">
        <v>3265</v>
      </c>
      <c r="K25" s="22">
        <v>2714</v>
      </c>
      <c r="L25" s="22">
        <v>518</v>
      </c>
      <c r="M25" s="23">
        <v>1854</v>
      </c>
      <c r="N25" s="22">
        <v>436</v>
      </c>
      <c r="O25" s="22">
        <v>13</v>
      </c>
      <c r="P25" s="22">
        <v>7</v>
      </c>
      <c r="Q25" s="23">
        <v>1436</v>
      </c>
      <c r="R25" s="22">
        <v>1434</v>
      </c>
      <c r="S25" s="22">
        <v>1114</v>
      </c>
      <c r="T25" s="22">
        <v>978</v>
      </c>
      <c r="U25" s="23">
        <v>5317</v>
      </c>
      <c r="V25" s="22">
        <v>3160</v>
      </c>
      <c r="W25" s="22">
        <v>2067</v>
      </c>
      <c r="X25" s="22">
        <v>1236</v>
      </c>
      <c r="Y25" s="23">
        <v>2070</v>
      </c>
    </row>
    <row r="26" spans="1:25" ht="13.5">
      <c r="A26" s="5" t="s">
        <v>0</v>
      </c>
      <c r="B26" s="22">
        <v>18560</v>
      </c>
      <c r="C26" s="22">
        <v>12162</v>
      </c>
      <c r="D26" s="22">
        <v>5968</v>
      </c>
      <c r="E26" s="23">
        <v>27696</v>
      </c>
      <c r="F26" s="22">
        <v>18779</v>
      </c>
      <c r="G26" s="22">
        <v>11486</v>
      </c>
      <c r="H26" s="22">
        <v>5719</v>
      </c>
      <c r="I26" s="23">
        <v>26807</v>
      </c>
      <c r="J26" s="22">
        <v>19929</v>
      </c>
      <c r="K26" s="22">
        <v>13689</v>
      </c>
      <c r="L26" s="22">
        <v>6030</v>
      </c>
      <c r="M26" s="23">
        <v>24475</v>
      </c>
      <c r="N26" s="22">
        <v>17597</v>
      </c>
      <c r="O26" s="22">
        <v>11458</v>
      </c>
      <c r="P26" s="22">
        <v>5768</v>
      </c>
      <c r="Q26" s="23">
        <v>26912</v>
      </c>
      <c r="R26" s="22">
        <v>20711</v>
      </c>
      <c r="S26" s="22">
        <v>14088</v>
      </c>
      <c r="T26" s="22">
        <v>7344</v>
      </c>
      <c r="U26" s="23">
        <v>33271</v>
      </c>
      <c r="V26" s="22">
        <v>24996</v>
      </c>
      <c r="W26" s="22">
        <v>16385</v>
      </c>
      <c r="X26" s="22">
        <v>8314</v>
      </c>
      <c r="Y26" s="23">
        <v>34649</v>
      </c>
    </row>
    <row r="27" spans="1:25" ht="14.25" thickBot="1">
      <c r="A27" s="28" t="s">
        <v>1</v>
      </c>
      <c r="B27" s="24">
        <v>86957</v>
      </c>
      <c r="C27" s="24">
        <v>22224</v>
      </c>
      <c r="D27" s="24">
        <v>10129</v>
      </c>
      <c r="E27" s="25">
        <v>202233</v>
      </c>
      <c r="F27" s="24">
        <v>178542</v>
      </c>
      <c r="G27" s="24">
        <v>57390</v>
      </c>
      <c r="H27" s="24">
        <v>28082</v>
      </c>
      <c r="I27" s="25">
        <v>194303</v>
      </c>
      <c r="J27" s="24">
        <v>155125</v>
      </c>
      <c r="K27" s="24">
        <v>97150</v>
      </c>
      <c r="L27" s="24">
        <v>41953</v>
      </c>
      <c r="M27" s="25">
        <v>103659</v>
      </c>
      <c r="N27" s="24">
        <v>25370</v>
      </c>
      <c r="O27" s="24">
        <v>13755</v>
      </c>
      <c r="P27" s="24">
        <v>-30385</v>
      </c>
      <c r="Q27" s="25">
        <v>35080</v>
      </c>
      <c r="R27" s="24">
        <v>-23437</v>
      </c>
      <c r="S27" s="24">
        <v>22534</v>
      </c>
      <c r="T27" s="24">
        <v>30066</v>
      </c>
      <c r="U27" s="25">
        <v>51989</v>
      </c>
      <c r="V27" s="24">
        <v>72439</v>
      </c>
      <c r="W27" s="24">
        <v>56282</v>
      </c>
      <c r="X27" s="24">
        <v>-17733</v>
      </c>
      <c r="Y27" s="25">
        <v>35436</v>
      </c>
    </row>
    <row r="28" spans="1:25" ht="14.25" thickTop="1">
      <c r="A28" s="6" t="s">
        <v>111</v>
      </c>
      <c r="B28" s="22">
        <v>86957</v>
      </c>
      <c r="C28" s="22">
        <v>22224</v>
      </c>
      <c r="D28" s="22">
        <v>10129</v>
      </c>
      <c r="E28" s="23">
        <v>202233</v>
      </c>
      <c r="F28" s="22">
        <v>178542</v>
      </c>
      <c r="G28" s="22">
        <v>57390</v>
      </c>
      <c r="H28" s="22">
        <v>28082</v>
      </c>
      <c r="I28" s="23">
        <v>193466</v>
      </c>
      <c r="J28" s="22">
        <v>154351</v>
      </c>
      <c r="K28" s="22">
        <v>102871</v>
      </c>
      <c r="L28" s="22">
        <v>47673</v>
      </c>
      <c r="M28" s="23">
        <v>21155</v>
      </c>
      <c r="N28" s="22">
        <v>-53899</v>
      </c>
      <c r="O28" s="22">
        <v>-40263</v>
      </c>
      <c r="P28" s="22">
        <v>-82966</v>
      </c>
      <c r="Q28" s="23">
        <v>54326</v>
      </c>
      <c r="R28" s="22">
        <v>-28721</v>
      </c>
      <c r="S28" s="22">
        <v>40938</v>
      </c>
      <c r="T28" s="22">
        <v>30066</v>
      </c>
      <c r="U28" s="23">
        <v>-94272</v>
      </c>
      <c r="V28" s="22">
        <v>12379</v>
      </c>
      <c r="W28" s="22">
        <v>2313</v>
      </c>
      <c r="X28" s="22">
        <v>-71702</v>
      </c>
      <c r="Y28" s="23">
        <v>55814</v>
      </c>
    </row>
    <row r="29" spans="1:25" ht="13.5">
      <c r="A29" s="6" t="s">
        <v>2</v>
      </c>
      <c r="B29" s="22">
        <v>15000</v>
      </c>
      <c r="C29" s="22">
        <v>4000</v>
      </c>
      <c r="D29" s="22">
        <v>1000</v>
      </c>
      <c r="E29" s="23">
        <v>63000</v>
      </c>
      <c r="F29" s="22">
        <v>57000</v>
      </c>
      <c r="G29" s="22">
        <v>25000</v>
      </c>
      <c r="H29" s="22">
        <v>2000</v>
      </c>
      <c r="I29" s="23">
        <v>54000</v>
      </c>
      <c r="J29" s="22">
        <v>56000</v>
      </c>
      <c r="K29" s="22">
        <v>41000</v>
      </c>
      <c r="L29" s="22">
        <v>2000</v>
      </c>
      <c r="M29" s="23">
        <v>49000</v>
      </c>
      <c r="N29" s="22">
        <v>6000</v>
      </c>
      <c r="O29" s="22">
        <v>11000</v>
      </c>
      <c r="P29" s="22">
        <v>2000</v>
      </c>
      <c r="Q29" s="23">
        <v>8000</v>
      </c>
      <c r="R29" s="22">
        <v>7000</v>
      </c>
      <c r="S29" s="22">
        <v>5000</v>
      </c>
      <c r="T29" s="22">
        <v>2000</v>
      </c>
      <c r="U29" s="23">
        <v>35000</v>
      </c>
      <c r="V29" s="22">
        <v>14000</v>
      </c>
      <c r="W29" s="22">
        <v>9000</v>
      </c>
      <c r="X29" s="22">
        <v>2000</v>
      </c>
      <c r="Y29" s="23">
        <v>10000</v>
      </c>
    </row>
    <row r="30" spans="1:25" ht="13.5">
      <c r="A30" s="6" t="s">
        <v>3</v>
      </c>
      <c r="B30" s="22">
        <v>24174</v>
      </c>
      <c r="C30" s="22">
        <v>7373</v>
      </c>
      <c r="D30" s="22">
        <v>3289</v>
      </c>
      <c r="E30" s="23">
        <v>-6873</v>
      </c>
      <c r="F30" s="22">
        <v>16370</v>
      </c>
      <c r="G30" s="22">
        <v>941</v>
      </c>
      <c r="H30" s="22">
        <v>10185</v>
      </c>
      <c r="I30" s="23">
        <v>21738</v>
      </c>
      <c r="J30" s="22">
        <v>19602</v>
      </c>
      <c r="K30" s="22">
        <v>5932</v>
      </c>
      <c r="L30" s="22">
        <v>18945</v>
      </c>
      <c r="M30" s="23">
        <v>-4126</v>
      </c>
      <c r="N30" s="22">
        <v>11710</v>
      </c>
      <c r="O30" s="22">
        <v>-876</v>
      </c>
      <c r="P30" s="22">
        <v>-12686</v>
      </c>
      <c r="Q30" s="23">
        <v>25150</v>
      </c>
      <c r="R30" s="22">
        <v>204</v>
      </c>
      <c r="S30" s="22">
        <v>17261</v>
      </c>
      <c r="T30" s="22">
        <v>12975</v>
      </c>
      <c r="U30" s="23">
        <v>-11129</v>
      </c>
      <c r="V30" s="22">
        <v>6651</v>
      </c>
      <c r="W30" s="22">
        <v>-2090</v>
      </c>
      <c r="X30" s="22">
        <v>-28567</v>
      </c>
      <c r="Y30" s="23">
        <v>26900</v>
      </c>
    </row>
    <row r="31" spans="1:25" ht="13.5">
      <c r="A31" s="6" t="s">
        <v>4</v>
      </c>
      <c r="B31" s="22">
        <v>39174</v>
      </c>
      <c r="C31" s="22">
        <v>11373</v>
      </c>
      <c r="D31" s="22">
        <v>4289</v>
      </c>
      <c r="E31" s="23">
        <v>56126</v>
      </c>
      <c r="F31" s="22">
        <v>73370</v>
      </c>
      <c r="G31" s="22">
        <v>25941</v>
      </c>
      <c r="H31" s="22">
        <v>12185</v>
      </c>
      <c r="I31" s="23">
        <v>75738</v>
      </c>
      <c r="J31" s="22">
        <v>75602</v>
      </c>
      <c r="K31" s="22">
        <v>46932</v>
      </c>
      <c r="L31" s="22">
        <v>20945</v>
      </c>
      <c r="M31" s="23">
        <v>44873</v>
      </c>
      <c r="N31" s="22">
        <v>17710</v>
      </c>
      <c r="O31" s="22">
        <v>10123</v>
      </c>
      <c r="P31" s="22">
        <v>-10686</v>
      </c>
      <c r="Q31" s="23">
        <v>33150</v>
      </c>
      <c r="R31" s="22">
        <v>7204</v>
      </c>
      <c r="S31" s="22">
        <v>22261</v>
      </c>
      <c r="T31" s="22">
        <v>14975</v>
      </c>
      <c r="U31" s="23">
        <v>23870</v>
      </c>
      <c r="V31" s="22">
        <v>20651</v>
      </c>
      <c r="W31" s="22">
        <v>6909</v>
      </c>
      <c r="X31" s="22">
        <v>-26567</v>
      </c>
      <c r="Y31" s="23">
        <v>36900</v>
      </c>
    </row>
    <row r="32" spans="1:25" ht="14.25" thickBot="1">
      <c r="A32" s="6" t="s">
        <v>5</v>
      </c>
      <c r="B32" s="22">
        <v>47782</v>
      </c>
      <c r="C32" s="22">
        <v>10850</v>
      </c>
      <c r="D32" s="22">
        <v>5839</v>
      </c>
      <c r="E32" s="23">
        <v>146106</v>
      </c>
      <c r="F32" s="22">
        <v>105172</v>
      </c>
      <c r="G32" s="22">
        <v>31449</v>
      </c>
      <c r="H32" s="22">
        <v>15897</v>
      </c>
      <c r="I32" s="23">
        <v>117727</v>
      </c>
      <c r="J32" s="22">
        <v>78749</v>
      </c>
      <c r="K32" s="22">
        <v>55939</v>
      </c>
      <c r="L32" s="22">
        <v>26728</v>
      </c>
      <c r="M32" s="23">
        <v>-23717</v>
      </c>
      <c r="N32" s="22">
        <v>-71610</v>
      </c>
      <c r="O32" s="22">
        <v>-50386</v>
      </c>
      <c r="P32" s="22">
        <v>-72280</v>
      </c>
      <c r="Q32" s="23">
        <v>21176</v>
      </c>
      <c r="R32" s="22">
        <v>-35926</v>
      </c>
      <c r="S32" s="22">
        <v>18677</v>
      </c>
      <c r="T32" s="22">
        <v>15091</v>
      </c>
      <c r="U32" s="23">
        <v>-118142</v>
      </c>
      <c r="V32" s="22">
        <v>-8271</v>
      </c>
      <c r="W32" s="22">
        <v>-4596</v>
      </c>
      <c r="X32" s="22">
        <v>-45135</v>
      </c>
      <c r="Y32" s="23">
        <v>18913</v>
      </c>
    </row>
    <row r="33" spans="1:25" ht="14.25" thickTop="1">
      <c r="A33" s="7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5" ht="13.5">
      <c r="A35" s="19" t="s">
        <v>101</v>
      </c>
    </row>
    <row r="36" ht="13.5">
      <c r="A36" s="19" t="s">
        <v>102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S4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9" t="s">
        <v>97</v>
      </c>
      <c r="B2" s="13">
        <v>5962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4.25" thickBot="1">
      <c r="A3" s="10" t="s">
        <v>98</v>
      </c>
      <c r="B3" s="1" t="s">
        <v>99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9" t="s">
        <v>7</v>
      </c>
      <c r="B4" s="14" t="str">
        <f>HYPERLINK("http://www.kabupro.jp/mark/20131113/S1000E4F.htm","四半期報告書")</f>
        <v>四半期報告書</v>
      </c>
      <c r="C4" s="14" t="str">
        <f>HYPERLINK("http://www.kabupro.jp/mark/20130627/S000DQDG.htm","有価証券報告書")</f>
        <v>有価証券報告書</v>
      </c>
      <c r="D4" s="14" t="str">
        <f>HYPERLINK("http://www.kabupro.jp/mark/20131113/S1000E4F.htm","四半期報告書")</f>
        <v>四半期報告書</v>
      </c>
      <c r="E4" s="14" t="str">
        <f>HYPERLINK("http://www.kabupro.jp/mark/20130627/S000DQDG.htm","有価証券報告書")</f>
        <v>有価証券報告書</v>
      </c>
      <c r="F4" s="14" t="str">
        <f>HYPERLINK("http://www.kabupro.jp/mark/20121113/S000C7JO.htm","四半期報告書")</f>
        <v>四半期報告書</v>
      </c>
      <c r="G4" s="14" t="str">
        <f>HYPERLINK("http://www.kabupro.jp/mark/20120628/S000B8YZ.htm","有価証券報告書")</f>
        <v>有価証券報告書</v>
      </c>
      <c r="H4" s="14" t="str">
        <f>HYPERLINK("http://www.kabupro.jp/mark/20110214/S0007PSU.htm","四半期報告書")</f>
        <v>四半期報告書</v>
      </c>
      <c r="I4" s="14" t="str">
        <f>HYPERLINK("http://www.kabupro.jp/mark/20111111/S0009NM9.htm","四半期報告書")</f>
        <v>四半期報告書</v>
      </c>
      <c r="J4" s="14" t="str">
        <f>HYPERLINK("http://www.kabupro.jp/mark/20100811/S0006JA4.htm","四半期報告書")</f>
        <v>四半期報告書</v>
      </c>
      <c r="K4" s="14" t="str">
        <f>HYPERLINK("http://www.kabupro.jp/mark/20110629/S0008OHV.htm","有価証券報告書")</f>
        <v>有価証券報告書</v>
      </c>
      <c r="L4" s="14" t="str">
        <f>HYPERLINK("http://www.kabupro.jp/mark/20110214/S0007PSU.htm","四半期報告書")</f>
        <v>四半期報告書</v>
      </c>
      <c r="M4" s="14" t="str">
        <f>HYPERLINK("http://www.kabupro.jp/mark/20101112/S00076XA.htm","四半期報告書")</f>
        <v>四半期報告書</v>
      </c>
      <c r="N4" s="14" t="str">
        <f>HYPERLINK("http://www.kabupro.jp/mark/20100811/S0006JA4.htm","四半期報告書")</f>
        <v>四半期報告書</v>
      </c>
      <c r="O4" s="14" t="str">
        <f>HYPERLINK("http://www.kabupro.jp/mark/20090626/S0003HOI.htm","有価証券報告書")</f>
        <v>有価証券報告書</v>
      </c>
      <c r="P4" s="14" t="str">
        <f>HYPERLINK("http://www.kabupro.jp/mark/20100212/S00055UO.htm","四半期報告書")</f>
        <v>四半期報告書</v>
      </c>
      <c r="Q4" s="14" t="str">
        <f>HYPERLINK("http://www.kabupro.jp/mark/20091113/S0004MOJ.htm","四半期報告書")</f>
        <v>四半期報告書</v>
      </c>
      <c r="R4" s="14" t="str">
        <f>HYPERLINK("http://www.kabupro.jp/mark/20090812/S0003X6W.htm","四半期報告書")</f>
        <v>四半期報告書</v>
      </c>
      <c r="S4" s="14" t="str">
        <f>HYPERLINK("http://www.kabupro.jp/mark/20090626/S0003HOI.htm","有価証券報告書")</f>
        <v>有価証券報告書</v>
      </c>
    </row>
    <row r="5" spans="1:19" ht="14.25" thickBot="1">
      <c r="A5" s="10" t="s">
        <v>8</v>
      </c>
      <c r="B5" s="1" t="s">
        <v>17</v>
      </c>
      <c r="C5" s="1" t="s">
        <v>29</v>
      </c>
      <c r="D5" s="1" t="s">
        <v>17</v>
      </c>
      <c r="E5" s="1" t="s">
        <v>29</v>
      </c>
      <c r="F5" s="1" t="s">
        <v>25</v>
      </c>
      <c r="G5" s="1" t="s">
        <v>37</v>
      </c>
      <c r="H5" s="1" t="s">
        <v>39</v>
      </c>
      <c r="I5" s="1" t="s">
        <v>33</v>
      </c>
      <c r="J5" s="1" t="s">
        <v>43</v>
      </c>
      <c r="K5" s="1" t="s">
        <v>45</v>
      </c>
      <c r="L5" s="1" t="s">
        <v>39</v>
      </c>
      <c r="M5" s="1" t="s">
        <v>41</v>
      </c>
      <c r="N5" s="1" t="s">
        <v>43</v>
      </c>
      <c r="O5" s="1" t="s">
        <v>60</v>
      </c>
      <c r="P5" s="1" t="s">
        <v>47</v>
      </c>
      <c r="Q5" s="1" t="s">
        <v>49</v>
      </c>
      <c r="R5" s="1" t="s">
        <v>51</v>
      </c>
      <c r="S5" s="1" t="s">
        <v>60</v>
      </c>
    </row>
    <row r="6" spans="1:19" ht="15" thickBot="1" thickTop="1">
      <c r="A6" s="9" t="s">
        <v>9</v>
      </c>
      <c r="B6" s="17" t="s">
        <v>142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4.25" thickTop="1">
      <c r="A7" s="11" t="s">
        <v>10</v>
      </c>
      <c r="B7" s="13" t="s">
        <v>103</v>
      </c>
      <c r="C7" s="15" t="s">
        <v>21</v>
      </c>
      <c r="D7" s="13" t="s">
        <v>103</v>
      </c>
      <c r="E7" s="15" t="s">
        <v>21</v>
      </c>
      <c r="F7" s="13" t="s">
        <v>103</v>
      </c>
      <c r="G7" s="15" t="s">
        <v>21</v>
      </c>
      <c r="H7" s="13" t="s">
        <v>103</v>
      </c>
      <c r="I7" s="13" t="s">
        <v>103</v>
      </c>
      <c r="J7" s="13" t="s">
        <v>103</v>
      </c>
      <c r="K7" s="15" t="s">
        <v>21</v>
      </c>
      <c r="L7" s="13" t="s">
        <v>103</v>
      </c>
      <c r="M7" s="13" t="s">
        <v>103</v>
      </c>
      <c r="N7" s="13" t="s">
        <v>103</v>
      </c>
      <c r="O7" s="15" t="s">
        <v>21</v>
      </c>
      <c r="P7" s="13" t="s">
        <v>103</v>
      </c>
      <c r="Q7" s="13" t="s">
        <v>103</v>
      </c>
      <c r="R7" s="13" t="s">
        <v>103</v>
      </c>
      <c r="S7" s="15" t="s">
        <v>21</v>
      </c>
    </row>
    <row r="8" spans="1:19" ht="13.5">
      <c r="A8" s="12" t="s">
        <v>11</v>
      </c>
      <c r="B8" s="1" t="s">
        <v>104</v>
      </c>
      <c r="C8" s="16" t="s">
        <v>105</v>
      </c>
      <c r="D8" s="1" t="s">
        <v>105</v>
      </c>
      <c r="E8" s="16" t="s">
        <v>106</v>
      </c>
      <c r="F8" s="1" t="s">
        <v>106</v>
      </c>
      <c r="G8" s="16" t="s">
        <v>107</v>
      </c>
      <c r="H8" s="1" t="s">
        <v>107</v>
      </c>
      <c r="I8" s="1" t="s">
        <v>107</v>
      </c>
      <c r="J8" s="1" t="s">
        <v>107</v>
      </c>
      <c r="K8" s="16" t="s">
        <v>108</v>
      </c>
      <c r="L8" s="1" t="s">
        <v>108</v>
      </c>
      <c r="M8" s="1" t="s">
        <v>108</v>
      </c>
      <c r="N8" s="1" t="s">
        <v>108</v>
      </c>
      <c r="O8" s="16" t="s">
        <v>109</v>
      </c>
      <c r="P8" s="1" t="s">
        <v>109</v>
      </c>
      <c r="Q8" s="1" t="s">
        <v>109</v>
      </c>
      <c r="R8" s="1" t="s">
        <v>109</v>
      </c>
      <c r="S8" s="16" t="s">
        <v>110</v>
      </c>
    </row>
    <row r="9" spans="1:19" ht="13.5">
      <c r="A9" s="12" t="s">
        <v>12</v>
      </c>
      <c r="B9" s="1" t="s">
        <v>18</v>
      </c>
      <c r="C9" s="16" t="s">
        <v>22</v>
      </c>
      <c r="D9" s="1" t="s">
        <v>26</v>
      </c>
      <c r="E9" s="16" t="s">
        <v>30</v>
      </c>
      <c r="F9" s="1" t="s">
        <v>34</v>
      </c>
      <c r="G9" s="16" t="s">
        <v>38</v>
      </c>
      <c r="H9" s="1" t="s">
        <v>40</v>
      </c>
      <c r="I9" s="1" t="s">
        <v>42</v>
      </c>
      <c r="J9" s="1" t="s">
        <v>44</v>
      </c>
      <c r="K9" s="16" t="s">
        <v>46</v>
      </c>
      <c r="L9" s="1" t="s">
        <v>48</v>
      </c>
      <c r="M9" s="1" t="s">
        <v>50</v>
      </c>
      <c r="N9" s="1" t="s">
        <v>52</v>
      </c>
      <c r="O9" s="16" t="s">
        <v>53</v>
      </c>
      <c r="P9" s="1" t="s">
        <v>55</v>
      </c>
      <c r="Q9" s="1" t="s">
        <v>57</v>
      </c>
      <c r="R9" s="1" t="s">
        <v>59</v>
      </c>
      <c r="S9" s="16" t="s">
        <v>61</v>
      </c>
    </row>
    <row r="10" spans="1:19" ht="14.25" thickBot="1">
      <c r="A10" s="12" t="s">
        <v>13</v>
      </c>
      <c r="B10" s="1" t="s">
        <v>63</v>
      </c>
      <c r="C10" s="16" t="s">
        <v>63</v>
      </c>
      <c r="D10" s="1" t="s">
        <v>63</v>
      </c>
      <c r="E10" s="16" t="s">
        <v>63</v>
      </c>
      <c r="F10" s="1" t="s">
        <v>63</v>
      </c>
      <c r="G10" s="16" t="s">
        <v>63</v>
      </c>
      <c r="H10" s="1" t="s">
        <v>63</v>
      </c>
      <c r="I10" s="1" t="s">
        <v>63</v>
      </c>
      <c r="J10" s="1" t="s">
        <v>63</v>
      </c>
      <c r="K10" s="16" t="s">
        <v>63</v>
      </c>
      <c r="L10" s="1" t="s">
        <v>63</v>
      </c>
      <c r="M10" s="1" t="s">
        <v>63</v>
      </c>
      <c r="N10" s="1" t="s">
        <v>63</v>
      </c>
      <c r="O10" s="16" t="s">
        <v>63</v>
      </c>
      <c r="P10" s="1" t="s">
        <v>63</v>
      </c>
      <c r="Q10" s="1" t="s">
        <v>63</v>
      </c>
      <c r="R10" s="1" t="s">
        <v>63</v>
      </c>
      <c r="S10" s="16" t="s">
        <v>63</v>
      </c>
    </row>
    <row r="11" spans="1:19" ht="14.25" thickTop="1">
      <c r="A11" s="27" t="s">
        <v>111</v>
      </c>
      <c r="B11" s="20">
        <v>22224</v>
      </c>
      <c r="C11" s="21">
        <v>202233</v>
      </c>
      <c r="D11" s="20">
        <v>57390</v>
      </c>
      <c r="E11" s="21">
        <v>193466</v>
      </c>
      <c r="F11" s="20">
        <v>102871</v>
      </c>
      <c r="G11" s="21">
        <v>21155</v>
      </c>
      <c r="H11" s="20">
        <v>-53899</v>
      </c>
      <c r="I11" s="20">
        <v>-40263</v>
      </c>
      <c r="J11" s="20">
        <v>-82966</v>
      </c>
      <c r="K11" s="21">
        <v>54326</v>
      </c>
      <c r="L11" s="20">
        <v>-28721</v>
      </c>
      <c r="M11" s="20">
        <v>40938</v>
      </c>
      <c r="N11" s="20">
        <v>30066</v>
      </c>
      <c r="O11" s="21">
        <v>-94272</v>
      </c>
      <c r="P11" s="20">
        <v>12379</v>
      </c>
      <c r="Q11" s="20">
        <v>2313</v>
      </c>
      <c r="R11" s="20">
        <v>-71702</v>
      </c>
      <c r="S11" s="21">
        <v>55814</v>
      </c>
    </row>
    <row r="12" spans="1:19" ht="13.5">
      <c r="A12" s="5" t="s">
        <v>112</v>
      </c>
      <c r="B12" s="22">
        <v>30811</v>
      </c>
      <c r="C12" s="23">
        <v>68697</v>
      </c>
      <c r="D12" s="22">
        <v>31681</v>
      </c>
      <c r="E12" s="23">
        <v>75804</v>
      </c>
      <c r="F12" s="22">
        <v>32996</v>
      </c>
      <c r="G12" s="23">
        <v>73399</v>
      </c>
      <c r="H12" s="22">
        <v>53603</v>
      </c>
      <c r="I12" s="22">
        <v>34887</v>
      </c>
      <c r="J12" s="22">
        <v>17264</v>
      </c>
      <c r="K12" s="23">
        <v>85515</v>
      </c>
      <c r="L12" s="22">
        <v>62431</v>
      </c>
      <c r="M12" s="22">
        <v>40396</v>
      </c>
      <c r="N12" s="22">
        <v>19507</v>
      </c>
      <c r="O12" s="23">
        <v>76205</v>
      </c>
      <c r="P12" s="22">
        <v>52786</v>
      </c>
      <c r="Q12" s="22">
        <v>32859</v>
      </c>
      <c r="R12" s="22">
        <v>15900</v>
      </c>
      <c r="S12" s="23">
        <v>69422</v>
      </c>
    </row>
    <row r="13" spans="1:19" ht="13.5">
      <c r="A13" s="5" t="s">
        <v>113</v>
      </c>
      <c r="B13" s="22">
        <v>400</v>
      </c>
      <c r="C13" s="23">
        <v>-13000</v>
      </c>
      <c r="D13" s="22">
        <v>-3500</v>
      </c>
      <c r="E13" s="23">
        <v>-4000</v>
      </c>
      <c r="F13" s="22">
        <v>-3900</v>
      </c>
      <c r="G13" s="23">
        <v>-500</v>
      </c>
      <c r="H13" s="22">
        <v>-700</v>
      </c>
      <c r="I13" s="22">
        <v>4800</v>
      </c>
      <c r="J13" s="22">
        <v>3000</v>
      </c>
      <c r="K13" s="23">
        <v>-9100</v>
      </c>
      <c r="L13" s="22">
        <v>8940</v>
      </c>
      <c r="M13" s="22">
        <v>10600</v>
      </c>
      <c r="N13" s="22">
        <v>5900</v>
      </c>
      <c r="O13" s="23">
        <v>28700</v>
      </c>
      <c r="P13" s="22">
        <v>-6100</v>
      </c>
      <c r="Q13" s="22">
        <v>-6900</v>
      </c>
      <c r="R13" s="22">
        <v>-13400</v>
      </c>
      <c r="S13" s="23">
        <v>7400</v>
      </c>
    </row>
    <row r="14" spans="1:19" ht="13.5">
      <c r="A14" s="5" t="s">
        <v>114</v>
      </c>
      <c r="B14" s="22">
        <v>-6500</v>
      </c>
      <c r="C14" s="23">
        <v>8400</v>
      </c>
      <c r="D14" s="22">
        <v>-5500</v>
      </c>
      <c r="E14" s="23">
        <v>12900</v>
      </c>
      <c r="F14" s="22">
        <v>4500</v>
      </c>
      <c r="G14" s="23">
        <v>12400</v>
      </c>
      <c r="H14" s="22">
        <v>-20400</v>
      </c>
      <c r="I14" s="22">
        <v>9600</v>
      </c>
      <c r="J14" s="22">
        <v>-20600</v>
      </c>
      <c r="K14" s="23">
        <v>-6000</v>
      </c>
      <c r="L14" s="22">
        <v>-26400</v>
      </c>
      <c r="M14" s="22">
        <v>5500</v>
      </c>
      <c r="N14" s="22">
        <v>-26100</v>
      </c>
      <c r="O14" s="23">
        <v>-14400</v>
      </c>
      <c r="P14" s="22">
        <v>-35800</v>
      </c>
      <c r="Q14" s="22">
        <v>4300</v>
      </c>
      <c r="R14" s="22">
        <v>-37200</v>
      </c>
      <c r="S14" s="23">
        <v>-34000</v>
      </c>
    </row>
    <row r="15" spans="1:19" ht="13.5">
      <c r="A15" s="5" t="s">
        <v>115</v>
      </c>
      <c r="B15" s="22">
        <v>-2859</v>
      </c>
      <c r="C15" s="23">
        <v>-7385</v>
      </c>
      <c r="D15" s="22">
        <v>-1804</v>
      </c>
      <c r="E15" s="23">
        <v>-7752</v>
      </c>
      <c r="F15" s="22">
        <v>-3599</v>
      </c>
      <c r="G15" s="23">
        <v>5326</v>
      </c>
      <c r="H15" s="22">
        <v>2814</v>
      </c>
      <c r="I15" s="22">
        <v>2174</v>
      </c>
      <c r="J15" s="22">
        <v>544</v>
      </c>
      <c r="K15" s="23">
        <v>-57862</v>
      </c>
      <c r="L15" s="22">
        <v>-56192</v>
      </c>
      <c r="M15" s="22">
        <v>-18508</v>
      </c>
      <c r="N15" s="22">
        <v>2580</v>
      </c>
      <c r="O15" s="23">
        <v>63001</v>
      </c>
      <c r="P15" s="22">
        <v>59904</v>
      </c>
      <c r="Q15" s="22">
        <v>62513</v>
      </c>
      <c r="R15" s="22">
        <v>53888</v>
      </c>
      <c r="S15" s="23">
        <v>-621</v>
      </c>
    </row>
    <row r="16" spans="1:19" ht="13.5">
      <c r="A16" s="5" t="s">
        <v>116</v>
      </c>
      <c r="B16" s="22">
        <v>-9382</v>
      </c>
      <c r="C16" s="23">
        <v>-12883</v>
      </c>
      <c r="D16" s="22">
        <v>-9880</v>
      </c>
      <c r="E16" s="23">
        <v>-11869</v>
      </c>
      <c r="F16" s="22">
        <v>-8829</v>
      </c>
      <c r="G16" s="23">
        <v>-11748</v>
      </c>
      <c r="H16" s="22">
        <v>-11085</v>
      </c>
      <c r="I16" s="22">
        <v>-8600</v>
      </c>
      <c r="J16" s="22">
        <v>-7208</v>
      </c>
      <c r="K16" s="23">
        <v>-9692</v>
      </c>
      <c r="L16" s="22">
        <v>-8875</v>
      </c>
      <c r="M16" s="22">
        <v>-5813</v>
      </c>
      <c r="N16" s="22">
        <v>-4934</v>
      </c>
      <c r="O16" s="23">
        <v>-12889</v>
      </c>
      <c r="P16" s="22">
        <v>-10123</v>
      </c>
      <c r="Q16" s="22">
        <v>-8170</v>
      </c>
      <c r="R16" s="22">
        <v>-6026</v>
      </c>
      <c r="S16" s="23">
        <v>-13730</v>
      </c>
    </row>
    <row r="17" spans="1:19" ht="13.5">
      <c r="A17" s="5" t="s">
        <v>117</v>
      </c>
      <c r="B17" s="22">
        <v>7653</v>
      </c>
      <c r="C17" s="23">
        <v>14978</v>
      </c>
      <c r="D17" s="22">
        <v>7523</v>
      </c>
      <c r="E17" s="23">
        <v>15450</v>
      </c>
      <c r="F17" s="22">
        <v>7730</v>
      </c>
      <c r="G17" s="23">
        <v>16811</v>
      </c>
      <c r="H17" s="22">
        <v>12543</v>
      </c>
      <c r="I17" s="22">
        <v>8643</v>
      </c>
      <c r="J17" s="22">
        <v>4305</v>
      </c>
      <c r="K17" s="23">
        <v>18562</v>
      </c>
      <c r="L17" s="22">
        <v>14231</v>
      </c>
      <c r="M17" s="22">
        <v>9622</v>
      </c>
      <c r="N17" s="22">
        <v>4838</v>
      </c>
      <c r="O17" s="23">
        <v>19522</v>
      </c>
      <c r="P17" s="22">
        <v>14810</v>
      </c>
      <c r="Q17" s="22">
        <v>9971</v>
      </c>
      <c r="R17" s="22">
        <v>4867</v>
      </c>
      <c r="S17" s="23">
        <v>18442</v>
      </c>
    </row>
    <row r="18" spans="1:19" ht="13.5">
      <c r="A18" s="5" t="s">
        <v>118</v>
      </c>
      <c r="B18" s="22">
        <v>-96070</v>
      </c>
      <c r="C18" s="23">
        <v>116662</v>
      </c>
      <c r="D18" s="22">
        <v>-54019</v>
      </c>
      <c r="E18" s="23">
        <v>-121197</v>
      </c>
      <c r="F18" s="22">
        <v>-213092</v>
      </c>
      <c r="G18" s="23">
        <v>-333120</v>
      </c>
      <c r="H18" s="22">
        <v>-342252</v>
      </c>
      <c r="I18" s="22">
        <v>-266457</v>
      </c>
      <c r="J18" s="22">
        <v>-50294</v>
      </c>
      <c r="K18" s="23">
        <v>70786</v>
      </c>
      <c r="L18" s="22">
        <v>58008</v>
      </c>
      <c r="M18" s="22">
        <v>-235444</v>
      </c>
      <c r="N18" s="22">
        <v>-208114</v>
      </c>
      <c r="O18" s="23">
        <v>216039</v>
      </c>
      <c r="P18" s="22">
        <v>46505</v>
      </c>
      <c r="Q18" s="22">
        <v>-236956</v>
      </c>
      <c r="R18" s="22">
        <v>-107000</v>
      </c>
      <c r="S18" s="23">
        <v>528565</v>
      </c>
    </row>
    <row r="19" spans="1:19" ht="13.5">
      <c r="A19" s="5" t="s">
        <v>119</v>
      </c>
      <c r="B19" s="22">
        <v>-80624</v>
      </c>
      <c r="C19" s="23">
        <v>-28556</v>
      </c>
      <c r="D19" s="22">
        <v>-79128</v>
      </c>
      <c r="E19" s="23">
        <v>-167203</v>
      </c>
      <c r="F19" s="22">
        <v>-117066</v>
      </c>
      <c r="G19" s="23">
        <v>31249</v>
      </c>
      <c r="H19" s="22">
        <v>-113843</v>
      </c>
      <c r="I19" s="22">
        <v>-54383</v>
      </c>
      <c r="J19" s="22">
        <v>-158635</v>
      </c>
      <c r="K19" s="23">
        <v>191137</v>
      </c>
      <c r="L19" s="22">
        <v>-19</v>
      </c>
      <c r="M19" s="22">
        <v>37664</v>
      </c>
      <c r="N19" s="22">
        <v>-145172</v>
      </c>
      <c r="O19" s="23">
        <v>4249</v>
      </c>
      <c r="P19" s="22">
        <v>-148927</v>
      </c>
      <c r="Q19" s="22">
        <v>-30576</v>
      </c>
      <c r="R19" s="22">
        <v>-199516</v>
      </c>
      <c r="S19" s="23">
        <v>114439</v>
      </c>
    </row>
    <row r="20" spans="1:19" ht="13.5">
      <c r="A20" s="5" t="s">
        <v>120</v>
      </c>
      <c r="B20" s="22">
        <v>277522</v>
      </c>
      <c r="C20" s="23">
        <v>-163251</v>
      </c>
      <c r="D20" s="22">
        <v>157273</v>
      </c>
      <c r="E20" s="23">
        <v>222626</v>
      </c>
      <c r="F20" s="22">
        <v>353892</v>
      </c>
      <c r="G20" s="23">
        <v>340878</v>
      </c>
      <c r="H20" s="22">
        <v>463346</v>
      </c>
      <c r="I20" s="22">
        <v>403802</v>
      </c>
      <c r="J20" s="22">
        <v>274360</v>
      </c>
      <c r="K20" s="23">
        <v>-87845</v>
      </c>
      <c r="L20" s="22">
        <v>45661</v>
      </c>
      <c r="M20" s="22">
        <v>259103</v>
      </c>
      <c r="N20" s="22">
        <v>337144</v>
      </c>
      <c r="O20" s="23">
        <v>-337711</v>
      </c>
      <c r="P20" s="22">
        <v>28763</v>
      </c>
      <c r="Q20" s="22">
        <v>244167</v>
      </c>
      <c r="R20" s="22">
        <v>317249</v>
      </c>
      <c r="S20" s="23">
        <v>-549294</v>
      </c>
    </row>
    <row r="21" spans="1:19" ht="13.5">
      <c r="A21" s="5" t="s">
        <v>69</v>
      </c>
      <c r="B21" s="22">
        <v>-64024</v>
      </c>
      <c r="C21" s="23">
        <v>48944</v>
      </c>
      <c r="D21" s="22">
        <v>-8437</v>
      </c>
      <c r="E21" s="23">
        <v>-25747</v>
      </c>
      <c r="F21" s="22">
        <v>-45966</v>
      </c>
      <c r="G21" s="23">
        <v>-44440</v>
      </c>
      <c r="H21" s="22">
        <v>-10076</v>
      </c>
      <c r="I21" s="22">
        <v>-12647</v>
      </c>
      <c r="J21" s="22">
        <v>35726</v>
      </c>
      <c r="K21" s="23">
        <v>-86103</v>
      </c>
      <c r="L21" s="22">
        <v>-55953</v>
      </c>
      <c r="M21" s="22">
        <v>-34625</v>
      </c>
      <c r="N21" s="22">
        <v>70648</v>
      </c>
      <c r="O21" s="23">
        <v>-69741</v>
      </c>
      <c r="P21" s="22">
        <v>-58878</v>
      </c>
      <c r="Q21" s="22">
        <v>-18627</v>
      </c>
      <c r="R21" s="22">
        <v>63228</v>
      </c>
      <c r="S21" s="23">
        <v>-94504</v>
      </c>
    </row>
    <row r="22" spans="1:19" ht="13.5">
      <c r="A22" s="5" t="s">
        <v>121</v>
      </c>
      <c r="B22" s="22">
        <v>79152</v>
      </c>
      <c r="C22" s="23">
        <v>234840</v>
      </c>
      <c r="D22" s="22">
        <v>91599</v>
      </c>
      <c r="E22" s="23">
        <v>182477</v>
      </c>
      <c r="F22" s="22">
        <v>109536</v>
      </c>
      <c r="G22" s="23">
        <v>190416</v>
      </c>
      <c r="H22" s="22">
        <v>55820</v>
      </c>
      <c r="I22" s="22">
        <v>132075</v>
      </c>
      <c r="J22" s="22">
        <v>64578</v>
      </c>
      <c r="K22" s="23">
        <v>163725</v>
      </c>
      <c r="L22" s="22">
        <v>37882</v>
      </c>
      <c r="M22" s="22">
        <v>109436</v>
      </c>
      <c r="N22" s="22">
        <v>86365</v>
      </c>
      <c r="O22" s="23">
        <v>-29002</v>
      </c>
      <c r="P22" s="22">
        <v>-38587</v>
      </c>
      <c r="Q22" s="22">
        <v>54893</v>
      </c>
      <c r="R22" s="22">
        <v>20289</v>
      </c>
      <c r="S22" s="23">
        <v>81555</v>
      </c>
    </row>
    <row r="23" spans="1:19" ht="13.5">
      <c r="A23" s="5" t="s">
        <v>122</v>
      </c>
      <c r="B23" s="22">
        <v>9380</v>
      </c>
      <c r="C23" s="23">
        <v>13003</v>
      </c>
      <c r="D23" s="22">
        <v>9993</v>
      </c>
      <c r="E23" s="23">
        <v>11752</v>
      </c>
      <c r="F23" s="22">
        <v>8826</v>
      </c>
      <c r="G23" s="23">
        <v>11774</v>
      </c>
      <c r="H23" s="22">
        <v>11113</v>
      </c>
      <c r="I23" s="22">
        <v>8481</v>
      </c>
      <c r="J23" s="22">
        <v>7219</v>
      </c>
      <c r="K23" s="23">
        <v>9759</v>
      </c>
      <c r="L23" s="22">
        <v>8940</v>
      </c>
      <c r="M23" s="22">
        <v>5862</v>
      </c>
      <c r="N23" s="22">
        <v>4939</v>
      </c>
      <c r="O23" s="23">
        <v>13156</v>
      </c>
      <c r="P23" s="22">
        <v>10359</v>
      </c>
      <c r="Q23" s="22">
        <v>8188</v>
      </c>
      <c r="R23" s="22">
        <v>6257</v>
      </c>
      <c r="S23" s="23">
        <v>13677</v>
      </c>
    </row>
    <row r="24" spans="1:19" ht="13.5">
      <c r="A24" s="5" t="s">
        <v>123</v>
      </c>
      <c r="B24" s="22">
        <v>-8162</v>
      </c>
      <c r="C24" s="23">
        <v>-14897</v>
      </c>
      <c r="D24" s="22">
        <v>-7619</v>
      </c>
      <c r="E24" s="23">
        <v>-14922</v>
      </c>
      <c r="F24" s="22">
        <v>-7725</v>
      </c>
      <c r="G24" s="23">
        <v>-16735</v>
      </c>
      <c r="H24" s="22">
        <v>-12207</v>
      </c>
      <c r="I24" s="22">
        <v>-8667</v>
      </c>
      <c r="J24" s="22">
        <v>-4492</v>
      </c>
      <c r="K24" s="23">
        <v>-18353</v>
      </c>
      <c r="L24" s="22">
        <v>-13446</v>
      </c>
      <c r="M24" s="22">
        <v>-9584</v>
      </c>
      <c r="N24" s="22">
        <v>-4918</v>
      </c>
      <c r="O24" s="23">
        <v>-19542</v>
      </c>
      <c r="P24" s="22">
        <v>-14332</v>
      </c>
      <c r="Q24" s="22">
        <v>-9956</v>
      </c>
      <c r="R24" s="22">
        <v>-4956</v>
      </c>
      <c r="S24" s="23">
        <v>-19296</v>
      </c>
    </row>
    <row r="25" spans="1:19" ht="13.5">
      <c r="A25" s="5" t="s">
        <v>124</v>
      </c>
      <c r="B25" s="22">
        <v>-35610</v>
      </c>
      <c r="C25" s="23">
        <v>-57512</v>
      </c>
      <c r="D25" s="22">
        <v>-30583</v>
      </c>
      <c r="E25" s="23">
        <v>-72250</v>
      </c>
      <c r="F25" s="22">
        <v>-48337</v>
      </c>
      <c r="G25" s="23">
        <v>-4209</v>
      </c>
      <c r="H25" s="22">
        <v>-4209</v>
      </c>
      <c r="I25" s="22">
        <v>-4933</v>
      </c>
      <c r="J25" s="22">
        <v>-4209</v>
      </c>
      <c r="K25" s="23">
        <v>-38434</v>
      </c>
      <c r="L25" s="22">
        <v>-38434</v>
      </c>
      <c r="M25" s="22">
        <v>-33842</v>
      </c>
      <c r="N25" s="22">
        <v>-33208</v>
      </c>
      <c r="O25" s="23">
        <v>-5853</v>
      </c>
      <c r="P25" s="22">
        <v>-5808</v>
      </c>
      <c r="Q25" s="22">
        <v>-5400</v>
      </c>
      <c r="R25" s="22">
        <v>-4822</v>
      </c>
      <c r="S25" s="23">
        <v>-45056</v>
      </c>
    </row>
    <row r="26" spans="1:19" ht="14.25" thickBot="1">
      <c r="A26" s="4" t="s">
        <v>125</v>
      </c>
      <c r="B26" s="24">
        <v>44758</v>
      </c>
      <c r="C26" s="25">
        <v>175434</v>
      </c>
      <c r="D26" s="24">
        <v>63391</v>
      </c>
      <c r="E26" s="25">
        <v>107057</v>
      </c>
      <c r="F26" s="24">
        <v>62299</v>
      </c>
      <c r="G26" s="25">
        <v>181245</v>
      </c>
      <c r="H26" s="24">
        <v>50516</v>
      </c>
      <c r="I26" s="24">
        <v>126955</v>
      </c>
      <c r="J26" s="24">
        <v>63095</v>
      </c>
      <c r="K26" s="25">
        <v>116697</v>
      </c>
      <c r="L26" s="24">
        <v>-5057</v>
      </c>
      <c r="M26" s="24">
        <v>71872</v>
      </c>
      <c r="N26" s="24">
        <v>53178</v>
      </c>
      <c r="O26" s="25">
        <v>-41242</v>
      </c>
      <c r="P26" s="24">
        <v>-48369</v>
      </c>
      <c r="Q26" s="24">
        <v>47725</v>
      </c>
      <c r="R26" s="24">
        <v>16768</v>
      </c>
      <c r="S26" s="25">
        <v>30879</v>
      </c>
    </row>
    <row r="27" spans="1:19" ht="14.25" thickTop="1">
      <c r="A27" s="5" t="s">
        <v>126</v>
      </c>
      <c r="B27" s="22">
        <v>-16634</v>
      </c>
      <c r="C27" s="23">
        <v>-36001</v>
      </c>
      <c r="D27" s="22">
        <v>-18000</v>
      </c>
      <c r="E27" s="23">
        <v>-38956</v>
      </c>
      <c r="F27" s="22">
        <v>-19955</v>
      </c>
      <c r="G27" s="23">
        <v>-36599</v>
      </c>
      <c r="H27" s="22">
        <v>-27599</v>
      </c>
      <c r="I27" s="22">
        <v>-18597</v>
      </c>
      <c r="J27" s="22">
        <v>-9009</v>
      </c>
      <c r="K27" s="23">
        <v>-40432</v>
      </c>
      <c r="L27" s="22">
        <v>-31432</v>
      </c>
      <c r="M27" s="22">
        <v>-22426</v>
      </c>
      <c r="N27" s="22">
        <v>-12850</v>
      </c>
      <c r="O27" s="23">
        <v>-38956</v>
      </c>
      <c r="P27" s="22">
        <v>-30949</v>
      </c>
      <c r="Q27" s="22">
        <v>-19936</v>
      </c>
      <c r="R27" s="22">
        <v>-10331</v>
      </c>
      <c r="S27" s="23">
        <v>-35860</v>
      </c>
    </row>
    <row r="28" spans="1:19" ht="13.5">
      <c r="A28" s="5" t="s">
        <v>127</v>
      </c>
      <c r="B28" s="22">
        <v>22592</v>
      </c>
      <c r="C28" s="23">
        <v>37361</v>
      </c>
      <c r="D28" s="22">
        <v>25361</v>
      </c>
      <c r="E28" s="23">
        <v>37916</v>
      </c>
      <c r="F28" s="22">
        <v>25916</v>
      </c>
      <c r="G28" s="23">
        <v>36576</v>
      </c>
      <c r="H28" s="22">
        <v>36576</v>
      </c>
      <c r="I28" s="22">
        <v>24576</v>
      </c>
      <c r="J28" s="22">
        <v>24000</v>
      </c>
      <c r="K28" s="23">
        <v>38928</v>
      </c>
      <c r="L28" s="22">
        <v>38928</v>
      </c>
      <c r="M28" s="22">
        <v>26928</v>
      </c>
      <c r="N28" s="22">
        <v>26320</v>
      </c>
      <c r="O28" s="23">
        <v>39365</v>
      </c>
      <c r="P28" s="22">
        <v>39365</v>
      </c>
      <c r="Q28" s="22">
        <v>25293</v>
      </c>
      <c r="R28" s="22">
        <v>24757</v>
      </c>
      <c r="S28" s="23">
        <v>35785</v>
      </c>
    </row>
    <row r="29" spans="1:19" ht="13.5">
      <c r="A29" s="5" t="s">
        <v>128</v>
      </c>
      <c r="B29" s="22">
        <v>-3337</v>
      </c>
      <c r="C29" s="23">
        <v>-5918</v>
      </c>
      <c r="D29" s="22">
        <v>-3211</v>
      </c>
      <c r="E29" s="23">
        <v>-5604</v>
      </c>
      <c r="F29" s="22">
        <v>-3030</v>
      </c>
      <c r="G29" s="23">
        <v>-56651</v>
      </c>
      <c r="H29" s="22">
        <v>-5576</v>
      </c>
      <c r="I29" s="22">
        <v>-3784</v>
      </c>
      <c r="J29" s="22">
        <v>-1750</v>
      </c>
      <c r="K29" s="23">
        <v>-11519</v>
      </c>
      <c r="L29" s="22">
        <v>-5207</v>
      </c>
      <c r="M29" s="22">
        <v>-3369</v>
      </c>
      <c r="N29" s="22">
        <v>-1745</v>
      </c>
      <c r="O29" s="23">
        <v>-89993</v>
      </c>
      <c r="P29" s="22">
        <v>-88410</v>
      </c>
      <c r="Q29" s="22">
        <v>-86389</v>
      </c>
      <c r="R29" s="22">
        <v>-84181</v>
      </c>
      <c r="S29" s="23">
        <v>-47285</v>
      </c>
    </row>
    <row r="30" spans="1:19" ht="13.5">
      <c r="A30" s="5" t="s">
        <v>129</v>
      </c>
      <c r="B30" s="22">
        <v>-48827</v>
      </c>
      <c r="C30" s="23">
        <v>-46102</v>
      </c>
      <c r="D30" s="22">
        <v>-30466</v>
      </c>
      <c r="E30" s="23">
        <v>-65275</v>
      </c>
      <c r="F30" s="22">
        <v>-7503</v>
      </c>
      <c r="G30" s="23">
        <v>-17556</v>
      </c>
      <c r="H30" s="22">
        <v>-13969</v>
      </c>
      <c r="I30" s="22">
        <v>-3994</v>
      </c>
      <c r="J30" s="22">
        <v>-3345</v>
      </c>
      <c r="K30" s="23">
        <v>-26067</v>
      </c>
      <c r="L30" s="22">
        <v>-19333</v>
      </c>
      <c r="M30" s="22">
        <v>-8135</v>
      </c>
      <c r="N30" s="22">
        <v>-1834</v>
      </c>
      <c r="O30" s="23">
        <v>-47390</v>
      </c>
      <c r="P30" s="22">
        <v>-42786</v>
      </c>
      <c r="Q30" s="22">
        <v>-10246</v>
      </c>
      <c r="R30" s="22">
        <v>-6496</v>
      </c>
      <c r="S30" s="23">
        <v>-42028</v>
      </c>
    </row>
    <row r="31" spans="1:19" ht="13.5">
      <c r="A31" s="5" t="s">
        <v>130</v>
      </c>
      <c r="B31" s="22">
        <v>-37397</v>
      </c>
      <c r="C31" s="23">
        <v>-40008</v>
      </c>
      <c r="D31" s="22">
        <v>-18008</v>
      </c>
      <c r="E31" s="23">
        <v>-8395</v>
      </c>
      <c r="F31" s="22">
        <v>-4095</v>
      </c>
      <c r="G31" s="23">
        <v>-4000</v>
      </c>
      <c r="H31" s="22"/>
      <c r="I31" s="22"/>
      <c r="J31" s="22"/>
      <c r="K31" s="23"/>
      <c r="L31" s="22"/>
      <c r="M31" s="22"/>
      <c r="N31" s="22"/>
      <c r="O31" s="23">
        <v>-27319</v>
      </c>
      <c r="P31" s="22">
        <v>-14739</v>
      </c>
      <c r="Q31" s="22"/>
      <c r="R31" s="22"/>
      <c r="S31" s="23">
        <v>-6490</v>
      </c>
    </row>
    <row r="32" spans="1:19" ht="13.5">
      <c r="A32" s="5" t="s">
        <v>131</v>
      </c>
      <c r="B32" s="22">
        <v>42002</v>
      </c>
      <c r="C32" s="23">
        <v>43351</v>
      </c>
      <c r="D32" s="22">
        <v>37551</v>
      </c>
      <c r="E32" s="23">
        <v>54167</v>
      </c>
      <c r="F32" s="22">
        <v>51467</v>
      </c>
      <c r="G32" s="23">
        <v>34908</v>
      </c>
      <c r="H32" s="22"/>
      <c r="I32" s="22"/>
      <c r="J32" s="22"/>
      <c r="K32" s="23">
        <v>42318</v>
      </c>
      <c r="L32" s="22"/>
      <c r="M32" s="22"/>
      <c r="N32" s="22"/>
      <c r="O32" s="23">
        <v>56245</v>
      </c>
      <c r="P32" s="22"/>
      <c r="Q32" s="22"/>
      <c r="R32" s="22"/>
      <c r="S32" s="23"/>
    </row>
    <row r="33" spans="1:19" ht="13.5">
      <c r="A33" s="5" t="s">
        <v>69</v>
      </c>
      <c r="B33" s="22">
        <v>-15464</v>
      </c>
      <c r="C33" s="23">
        <v>-29129</v>
      </c>
      <c r="D33" s="22">
        <v>-17762</v>
      </c>
      <c r="E33" s="23">
        <v>-38648</v>
      </c>
      <c r="F33" s="22">
        <v>-16717</v>
      </c>
      <c r="G33" s="23">
        <v>-23928</v>
      </c>
      <c r="H33" s="22">
        <v>-28449</v>
      </c>
      <c r="I33" s="22">
        <v>-16344</v>
      </c>
      <c r="J33" s="22">
        <v>-9103</v>
      </c>
      <c r="K33" s="23">
        <v>-36813</v>
      </c>
      <c r="L33" s="22">
        <v>-29765</v>
      </c>
      <c r="M33" s="22">
        <v>-25941</v>
      </c>
      <c r="N33" s="22">
        <v>-6231</v>
      </c>
      <c r="O33" s="23">
        <v>-16924</v>
      </c>
      <c r="P33" s="22">
        <v>-19477</v>
      </c>
      <c r="Q33" s="22">
        <v>-8952</v>
      </c>
      <c r="R33" s="22">
        <v>-4208</v>
      </c>
      <c r="S33" s="23">
        <v>-19680</v>
      </c>
    </row>
    <row r="34" spans="1:19" ht="14.25" thickBot="1">
      <c r="A34" s="4" t="s">
        <v>132</v>
      </c>
      <c r="B34" s="24">
        <v>-57067</v>
      </c>
      <c r="C34" s="25">
        <v>-66960</v>
      </c>
      <c r="D34" s="24">
        <v>-24536</v>
      </c>
      <c r="E34" s="25">
        <v>-64796</v>
      </c>
      <c r="F34" s="24">
        <v>26082</v>
      </c>
      <c r="G34" s="25">
        <v>18529</v>
      </c>
      <c r="H34" s="24">
        <v>71384</v>
      </c>
      <c r="I34" s="24">
        <v>1430</v>
      </c>
      <c r="J34" s="24">
        <v>790</v>
      </c>
      <c r="K34" s="25">
        <v>-33586</v>
      </c>
      <c r="L34" s="24">
        <v>-28471</v>
      </c>
      <c r="M34" s="24">
        <v>-18654</v>
      </c>
      <c r="N34" s="24">
        <v>3658</v>
      </c>
      <c r="O34" s="25">
        <v>-90318</v>
      </c>
      <c r="P34" s="24">
        <v>-81037</v>
      </c>
      <c r="Q34" s="24">
        <v>-95198</v>
      </c>
      <c r="R34" s="24">
        <v>-80461</v>
      </c>
      <c r="S34" s="25">
        <v>11596</v>
      </c>
    </row>
    <row r="35" spans="1:19" ht="14.25" thickTop="1">
      <c r="A35" s="5" t="s">
        <v>133</v>
      </c>
      <c r="B35" s="22"/>
      <c r="C35" s="23">
        <v>-50000</v>
      </c>
      <c r="D35" s="22">
        <v>-50000</v>
      </c>
      <c r="E35" s="23"/>
      <c r="F35" s="22"/>
      <c r="G35" s="23">
        <v>-70000</v>
      </c>
      <c r="H35" s="22">
        <v>70000</v>
      </c>
      <c r="I35" s="22">
        <v>-70000</v>
      </c>
      <c r="J35" s="22">
        <v>20000</v>
      </c>
      <c r="K35" s="23">
        <v>70000</v>
      </c>
      <c r="L35" s="22">
        <v>90000</v>
      </c>
      <c r="M35" s="22">
        <v>50000</v>
      </c>
      <c r="N35" s="22">
        <v>90000</v>
      </c>
      <c r="O35" s="23">
        <v>-50000</v>
      </c>
      <c r="P35" s="22">
        <v>40000</v>
      </c>
      <c r="Q35" s="22">
        <v>-50000</v>
      </c>
      <c r="R35" s="22">
        <v>66000</v>
      </c>
      <c r="S35" s="23">
        <v>150000</v>
      </c>
    </row>
    <row r="36" spans="1:19" ht="13.5">
      <c r="A36" s="5" t="s">
        <v>134</v>
      </c>
      <c r="B36" s="22"/>
      <c r="C36" s="23">
        <v>100000</v>
      </c>
      <c r="D36" s="22">
        <v>50000</v>
      </c>
      <c r="E36" s="23">
        <v>130000</v>
      </c>
      <c r="F36" s="22">
        <v>30000</v>
      </c>
      <c r="G36" s="23">
        <v>100000</v>
      </c>
      <c r="H36" s="22">
        <v>100000</v>
      </c>
      <c r="I36" s="22">
        <v>100000</v>
      </c>
      <c r="J36" s="22">
        <v>100000</v>
      </c>
      <c r="K36" s="23"/>
      <c r="L36" s="22"/>
      <c r="M36" s="22"/>
      <c r="N36" s="22"/>
      <c r="O36" s="23">
        <v>300000</v>
      </c>
      <c r="P36" s="22">
        <v>200000</v>
      </c>
      <c r="Q36" s="22">
        <v>50000</v>
      </c>
      <c r="R36" s="22"/>
      <c r="S36" s="23">
        <v>150000</v>
      </c>
    </row>
    <row r="37" spans="1:19" ht="13.5">
      <c r="A37" s="5" t="s">
        <v>135</v>
      </c>
      <c r="B37" s="22">
        <v>-57358</v>
      </c>
      <c r="C37" s="23">
        <v>-90808</v>
      </c>
      <c r="D37" s="22">
        <v>-41280</v>
      </c>
      <c r="E37" s="23">
        <v>-105152</v>
      </c>
      <c r="F37" s="22">
        <v>-61576</v>
      </c>
      <c r="G37" s="23">
        <v>-137543</v>
      </c>
      <c r="H37" s="22">
        <v>-101379</v>
      </c>
      <c r="I37" s="22">
        <v>-75162</v>
      </c>
      <c r="J37" s="22">
        <v>-35623</v>
      </c>
      <c r="K37" s="23">
        <v>-179180</v>
      </c>
      <c r="L37" s="22">
        <v>-127432</v>
      </c>
      <c r="M37" s="22">
        <v>-99574</v>
      </c>
      <c r="N37" s="22">
        <v>-39787</v>
      </c>
      <c r="O37" s="23">
        <v>-122374</v>
      </c>
      <c r="P37" s="22">
        <v>-80568</v>
      </c>
      <c r="Q37" s="22">
        <v>-59926</v>
      </c>
      <c r="R37" s="22">
        <v>-28963</v>
      </c>
      <c r="S37" s="23">
        <v>-136729</v>
      </c>
    </row>
    <row r="38" spans="1:19" ht="13.5">
      <c r="A38" s="5" t="s">
        <v>136</v>
      </c>
      <c r="B38" s="22">
        <v>0</v>
      </c>
      <c r="C38" s="23">
        <v>-319</v>
      </c>
      <c r="D38" s="22">
        <v>-140</v>
      </c>
      <c r="E38" s="23">
        <v>-50869</v>
      </c>
      <c r="F38" s="22">
        <v>-6</v>
      </c>
      <c r="G38" s="23">
        <v>-227</v>
      </c>
      <c r="H38" s="22">
        <v>-187</v>
      </c>
      <c r="I38" s="22">
        <v>-108</v>
      </c>
      <c r="J38" s="22">
        <v>-46</v>
      </c>
      <c r="K38" s="23">
        <v>-374</v>
      </c>
      <c r="L38" s="22">
        <v>-289</v>
      </c>
      <c r="M38" s="22">
        <v>-289</v>
      </c>
      <c r="N38" s="22">
        <v>-212</v>
      </c>
      <c r="O38" s="23">
        <v>-30713</v>
      </c>
      <c r="P38" s="22">
        <v>-24307</v>
      </c>
      <c r="Q38" s="22">
        <v>-1489</v>
      </c>
      <c r="R38" s="22">
        <v>-826</v>
      </c>
      <c r="S38" s="23">
        <v>-937</v>
      </c>
    </row>
    <row r="39" spans="1:19" ht="13.5">
      <c r="A39" s="5" t="s">
        <v>137</v>
      </c>
      <c r="B39" s="22">
        <v>-38030</v>
      </c>
      <c r="C39" s="23">
        <v>-28586</v>
      </c>
      <c r="D39" s="22">
        <v>-28504</v>
      </c>
      <c r="E39" s="23">
        <v>-19726</v>
      </c>
      <c r="F39" s="22">
        <v>-19598</v>
      </c>
      <c r="G39" s="23">
        <v>-20012</v>
      </c>
      <c r="H39" s="22">
        <v>-19992</v>
      </c>
      <c r="I39" s="22">
        <v>-19980</v>
      </c>
      <c r="J39" s="22">
        <v>-14584</v>
      </c>
      <c r="K39" s="23">
        <v>-19987</v>
      </c>
      <c r="L39" s="22">
        <v>-19987</v>
      </c>
      <c r="M39" s="22">
        <v>-19987</v>
      </c>
      <c r="N39" s="22">
        <v>-19987</v>
      </c>
      <c r="O39" s="23">
        <v>-31062</v>
      </c>
      <c r="P39" s="22">
        <v>-31062</v>
      </c>
      <c r="Q39" s="22">
        <v>-31062</v>
      </c>
      <c r="R39" s="22">
        <v>-28888</v>
      </c>
      <c r="S39" s="23">
        <v>-31078</v>
      </c>
    </row>
    <row r="40" spans="1:19" ht="14.25" thickBot="1">
      <c r="A40" s="4" t="s">
        <v>138</v>
      </c>
      <c r="B40" s="24">
        <v>-95388</v>
      </c>
      <c r="C40" s="25">
        <v>-69714</v>
      </c>
      <c r="D40" s="24">
        <v>-69924</v>
      </c>
      <c r="E40" s="25">
        <v>-45748</v>
      </c>
      <c r="F40" s="24">
        <v>-51180</v>
      </c>
      <c r="G40" s="25">
        <v>-127782</v>
      </c>
      <c r="H40" s="24">
        <v>48441</v>
      </c>
      <c r="I40" s="24">
        <v>-65251</v>
      </c>
      <c r="J40" s="24">
        <v>69745</v>
      </c>
      <c r="K40" s="25">
        <v>-129541</v>
      </c>
      <c r="L40" s="24">
        <v>-57709</v>
      </c>
      <c r="M40" s="24">
        <v>-69851</v>
      </c>
      <c r="N40" s="24">
        <v>30012</v>
      </c>
      <c r="O40" s="25">
        <v>65850</v>
      </c>
      <c r="P40" s="24">
        <v>104062</v>
      </c>
      <c r="Q40" s="24">
        <v>-92478</v>
      </c>
      <c r="R40" s="24">
        <v>7321</v>
      </c>
      <c r="S40" s="25">
        <v>131255</v>
      </c>
    </row>
    <row r="41" spans="1:19" ht="14.25" thickTop="1">
      <c r="A41" s="6" t="s">
        <v>139</v>
      </c>
      <c r="B41" s="22"/>
      <c r="C41" s="23"/>
      <c r="D41" s="22"/>
      <c r="E41" s="23"/>
      <c r="F41" s="22"/>
      <c r="G41" s="23"/>
      <c r="H41" s="22"/>
      <c r="I41" s="22"/>
      <c r="J41" s="22"/>
      <c r="K41" s="23"/>
      <c r="L41" s="22"/>
      <c r="M41" s="22"/>
      <c r="N41" s="22"/>
      <c r="O41" s="23"/>
      <c r="P41" s="22"/>
      <c r="Q41" s="22"/>
      <c r="R41" s="22"/>
      <c r="S41" s="23"/>
    </row>
    <row r="42" spans="1:19" ht="13.5">
      <c r="A42" s="6" t="s">
        <v>140</v>
      </c>
      <c r="B42" s="22">
        <v>-107697</v>
      </c>
      <c r="C42" s="23">
        <v>38760</v>
      </c>
      <c r="D42" s="22">
        <v>-31069</v>
      </c>
      <c r="E42" s="23">
        <v>-3487</v>
      </c>
      <c r="F42" s="22">
        <v>37201</v>
      </c>
      <c r="G42" s="23">
        <v>71991</v>
      </c>
      <c r="H42" s="22">
        <v>170341</v>
      </c>
      <c r="I42" s="22">
        <v>63134</v>
      </c>
      <c r="J42" s="22">
        <v>133631</v>
      </c>
      <c r="K42" s="23">
        <v>-46430</v>
      </c>
      <c r="L42" s="22">
        <v>-91238</v>
      </c>
      <c r="M42" s="22">
        <v>-16633</v>
      </c>
      <c r="N42" s="22">
        <v>86849</v>
      </c>
      <c r="O42" s="23">
        <v>-65710</v>
      </c>
      <c r="P42" s="22">
        <v>-25344</v>
      </c>
      <c r="Q42" s="22">
        <v>-139951</v>
      </c>
      <c r="R42" s="22">
        <v>-56371</v>
      </c>
      <c r="S42" s="23">
        <v>173731</v>
      </c>
    </row>
    <row r="43" spans="1:19" ht="13.5">
      <c r="A43" s="6" t="s">
        <v>141</v>
      </c>
      <c r="B43" s="22">
        <v>807390</v>
      </c>
      <c r="C43" s="23">
        <v>768629</v>
      </c>
      <c r="D43" s="22">
        <v>768629</v>
      </c>
      <c r="E43" s="23">
        <v>772116</v>
      </c>
      <c r="F43" s="22">
        <v>772116</v>
      </c>
      <c r="G43" s="23">
        <v>700125</v>
      </c>
      <c r="H43" s="22">
        <v>700125</v>
      </c>
      <c r="I43" s="22">
        <v>700125</v>
      </c>
      <c r="J43" s="22">
        <v>700125</v>
      </c>
      <c r="K43" s="23">
        <v>746555</v>
      </c>
      <c r="L43" s="22">
        <v>746555</v>
      </c>
      <c r="M43" s="22">
        <v>746555</v>
      </c>
      <c r="N43" s="22">
        <v>746555</v>
      </c>
      <c r="O43" s="23">
        <v>812266</v>
      </c>
      <c r="P43" s="22">
        <v>812266</v>
      </c>
      <c r="Q43" s="22">
        <v>812266</v>
      </c>
      <c r="R43" s="22">
        <v>812266</v>
      </c>
      <c r="S43" s="23">
        <v>638534</v>
      </c>
    </row>
    <row r="44" spans="1:19" ht="14.25" thickBot="1">
      <c r="A44" s="6" t="s">
        <v>141</v>
      </c>
      <c r="B44" s="22">
        <v>699692</v>
      </c>
      <c r="C44" s="23">
        <v>807390</v>
      </c>
      <c r="D44" s="22">
        <v>737559</v>
      </c>
      <c r="E44" s="23">
        <v>768629</v>
      </c>
      <c r="F44" s="22">
        <v>809317</v>
      </c>
      <c r="G44" s="23">
        <v>772116</v>
      </c>
      <c r="H44" s="22">
        <v>870466</v>
      </c>
      <c r="I44" s="22">
        <v>763259</v>
      </c>
      <c r="J44" s="22">
        <v>833756</v>
      </c>
      <c r="K44" s="23">
        <v>700125</v>
      </c>
      <c r="L44" s="22">
        <v>655317</v>
      </c>
      <c r="M44" s="22">
        <v>729922</v>
      </c>
      <c r="N44" s="22">
        <v>833405</v>
      </c>
      <c r="O44" s="23">
        <v>746555</v>
      </c>
      <c r="P44" s="22">
        <v>786921</v>
      </c>
      <c r="Q44" s="22">
        <v>672314</v>
      </c>
      <c r="R44" s="22">
        <v>755894</v>
      </c>
      <c r="S44" s="23">
        <v>812266</v>
      </c>
    </row>
    <row r="45" spans="1:19" ht="14.25" thickTop="1">
      <c r="A45" s="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7" ht="13.5">
      <c r="A47" s="19" t="s">
        <v>101</v>
      </c>
    </row>
    <row r="48" ht="13.5">
      <c r="A48" s="19" t="s">
        <v>102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Y5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97</v>
      </c>
      <c r="B2" s="13">
        <v>5962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98</v>
      </c>
      <c r="B3" s="1" t="s">
        <v>99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7</v>
      </c>
      <c r="B4" s="14" t="str">
        <f>HYPERLINK("http://www.kabupro.jp/mark/20140213/S10013JD.htm","四半期報告書")</f>
        <v>四半期報告書</v>
      </c>
      <c r="C4" s="14" t="str">
        <f>HYPERLINK("http://www.kabupro.jp/mark/20131113/S1000E4F.htm","四半期報告書")</f>
        <v>四半期報告書</v>
      </c>
      <c r="D4" s="14" t="str">
        <f>HYPERLINK("http://www.kabupro.jp/mark/20130812/S000E8T5.htm","四半期報告書")</f>
        <v>四半期報告書</v>
      </c>
      <c r="E4" s="14" t="str">
        <f>HYPERLINK("http://www.kabupro.jp/mark/20140213/S10013JD.htm","四半期報告書")</f>
        <v>四半期報告書</v>
      </c>
      <c r="F4" s="14" t="str">
        <f>HYPERLINK("http://www.kabupro.jp/mark/20130213/S000CRP9.htm","四半期報告書")</f>
        <v>四半期報告書</v>
      </c>
      <c r="G4" s="14" t="str">
        <f>HYPERLINK("http://www.kabupro.jp/mark/20121113/S000C7JO.htm","四半期報告書")</f>
        <v>四半期報告書</v>
      </c>
      <c r="H4" s="14" t="str">
        <f>HYPERLINK("http://www.kabupro.jp/mark/20120810/S000BMQ8.htm","四半期報告書")</f>
        <v>四半期報告書</v>
      </c>
      <c r="I4" s="14" t="str">
        <f>HYPERLINK("http://www.kabupro.jp/mark/20130627/S000DQDG.htm","有価証券報告書")</f>
        <v>有価証券報告書</v>
      </c>
      <c r="J4" s="14" t="str">
        <f>HYPERLINK("http://www.kabupro.jp/mark/20120213/S000A96T.htm","四半期報告書")</f>
        <v>四半期報告書</v>
      </c>
      <c r="K4" s="14" t="str">
        <f>HYPERLINK("http://www.kabupro.jp/mark/20111111/S0009NM9.htm","四半期報告書")</f>
        <v>四半期報告書</v>
      </c>
      <c r="L4" s="14" t="str">
        <f>HYPERLINK("http://www.kabupro.jp/mark/20110811/S0009370.htm","四半期報告書")</f>
        <v>四半期報告書</v>
      </c>
      <c r="M4" s="14" t="str">
        <f>HYPERLINK("http://www.kabupro.jp/mark/20120628/S000B8YZ.htm","有価証券報告書")</f>
        <v>有価証券報告書</v>
      </c>
      <c r="N4" s="14" t="str">
        <f>HYPERLINK("http://www.kabupro.jp/mark/20110214/S0007PSU.htm","四半期報告書")</f>
        <v>四半期報告書</v>
      </c>
      <c r="O4" s="14" t="str">
        <f>HYPERLINK("http://www.kabupro.jp/mark/20101112/S00076XA.htm","四半期報告書")</f>
        <v>四半期報告書</v>
      </c>
      <c r="P4" s="14" t="str">
        <f>HYPERLINK("http://www.kabupro.jp/mark/20100811/S0006JA4.htm","四半期報告書")</f>
        <v>四半期報告書</v>
      </c>
      <c r="Q4" s="14" t="str">
        <f>HYPERLINK("http://www.kabupro.jp/mark/20110629/S0008OHV.htm","有価証券報告書")</f>
        <v>有価証券報告書</v>
      </c>
      <c r="R4" s="14" t="str">
        <f>HYPERLINK("http://www.kabupro.jp/mark/20100212/S00055UO.htm","四半期報告書")</f>
        <v>四半期報告書</v>
      </c>
      <c r="S4" s="14" t="str">
        <f>HYPERLINK("http://www.kabupro.jp/mark/20091113/S0004MOJ.htm","四半期報告書")</f>
        <v>四半期報告書</v>
      </c>
      <c r="T4" s="14" t="str">
        <f>HYPERLINK("http://www.kabupro.jp/mark/20090812/S0003X6W.htm","四半期報告書")</f>
        <v>四半期報告書</v>
      </c>
      <c r="U4" s="14" t="str">
        <f>HYPERLINK("http://www.kabupro.jp/mark/20100212/S00055UO.htm","四半期報告書")</f>
        <v>四半期報告書</v>
      </c>
      <c r="V4" s="14" t="str">
        <f>HYPERLINK("http://www.kabupro.jp/mark/20090213/S0002H8P.htm","四半期報告書")</f>
        <v>四半期報告書</v>
      </c>
      <c r="W4" s="14" t="str">
        <f>HYPERLINK("http://www.kabupro.jp/mark/20081114/S0001UQK.htm","四半期報告書")</f>
        <v>四半期報告書</v>
      </c>
      <c r="X4" s="14" t="str">
        <f>HYPERLINK("http://www.kabupro.jp/mark/20080812/S00011OK.htm","四半期報告書")</f>
        <v>四半期報告書</v>
      </c>
      <c r="Y4" s="14" t="str">
        <f>HYPERLINK("http://www.kabupro.jp/mark/20090626/S0003HOI.htm","有価証券報告書")</f>
        <v>有価証券報告書</v>
      </c>
    </row>
    <row r="5" spans="1:25" ht="14.25" thickBot="1">
      <c r="A5" s="10" t="s">
        <v>8</v>
      </c>
      <c r="B5" s="1" t="s">
        <v>14</v>
      </c>
      <c r="C5" s="1" t="s">
        <v>17</v>
      </c>
      <c r="D5" s="1" t="s">
        <v>19</v>
      </c>
      <c r="E5" s="1" t="s">
        <v>14</v>
      </c>
      <c r="F5" s="1" t="s">
        <v>23</v>
      </c>
      <c r="G5" s="1" t="s">
        <v>25</v>
      </c>
      <c r="H5" s="1" t="s">
        <v>27</v>
      </c>
      <c r="I5" s="1" t="s">
        <v>29</v>
      </c>
      <c r="J5" s="1" t="s">
        <v>31</v>
      </c>
      <c r="K5" s="1" t="s">
        <v>33</v>
      </c>
      <c r="L5" s="1" t="s">
        <v>35</v>
      </c>
      <c r="M5" s="1" t="s">
        <v>37</v>
      </c>
      <c r="N5" s="1" t="s">
        <v>39</v>
      </c>
      <c r="O5" s="1" t="s">
        <v>41</v>
      </c>
      <c r="P5" s="1" t="s">
        <v>43</v>
      </c>
      <c r="Q5" s="1" t="s">
        <v>45</v>
      </c>
      <c r="R5" s="1" t="s">
        <v>47</v>
      </c>
      <c r="S5" s="1" t="s">
        <v>49</v>
      </c>
      <c r="T5" s="1" t="s">
        <v>51</v>
      </c>
      <c r="U5" s="1" t="s">
        <v>47</v>
      </c>
      <c r="V5" s="1" t="s">
        <v>54</v>
      </c>
      <c r="W5" s="1" t="s">
        <v>56</v>
      </c>
      <c r="X5" s="1" t="s">
        <v>58</v>
      </c>
      <c r="Y5" s="1" t="s">
        <v>60</v>
      </c>
    </row>
    <row r="6" spans="1:25" ht="15" thickBot="1" thickTop="1">
      <c r="A6" s="9" t="s">
        <v>9</v>
      </c>
      <c r="B6" s="17" t="s">
        <v>100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10</v>
      </c>
      <c r="B7" s="13" t="s">
        <v>15</v>
      </c>
      <c r="C7" s="13" t="s">
        <v>15</v>
      </c>
      <c r="D7" s="13" t="s">
        <v>15</v>
      </c>
      <c r="E7" s="15" t="s">
        <v>21</v>
      </c>
      <c r="F7" s="13" t="s">
        <v>15</v>
      </c>
      <c r="G7" s="13" t="s">
        <v>15</v>
      </c>
      <c r="H7" s="13" t="s">
        <v>15</v>
      </c>
      <c r="I7" s="15" t="s">
        <v>21</v>
      </c>
      <c r="J7" s="13" t="s">
        <v>15</v>
      </c>
      <c r="K7" s="13" t="s">
        <v>15</v>
      </c>
      <c r="L7" s="13" t="s">
        <v>15</v>
      </c>
      <c r="M7" s="15" t="s">
        <v>21</v>
      </c>
      <c r="N7" s="13" t="s">
        <v>15</v>
      </c>
      <c r="O7" s="13" t="s">
        <v>15</v>
      </c>
      <c r="P7" s="13" t="s">
        <v>15</v>
      </c>
      <c r="Q7" s="15" t="s">
        <v>21</v>
      </c>
      <c r="R7" s="13" t="s">
        <v>15</v>
      </c>
      <c r="S7" s="13" t="s">
        <v>15</v>
      </c>
      <c r="T7" s="13" t="s">
        <v>15</v>
      </c>
      <c r="U7" s="15" t="s">
        <v>21</v>
      </c>
      <c r="V7" s="13" t="s">
        <v>15</v>
      </c>
      <c r="W7" s="13" t="s">
        <v>15</v>
      </c>
      <c r="X7" s="13" t="s">
        <v>15</v>
      </c>
      <c r="Y7" s="15" t="s">
        <v>21</v>
      </c>
    </row>
    <row r="8" spans="1:25" ht="13.5">
      <c r="A8" s="12" t="s">
        <v>11</v>
      </c>
      <c r="B8" s="1"/>
      <c r="C8" s="1"/>
      <c r="D8" s="1"/>
      <c r="E8" s="16"/>
      <c r="F8" s="1"/>
      <c r="G8" s="1"/>
      <c r="H8" s="1"/>
      <c r="I8" s="16"/>
      <c r="J8" s="1"/>
      <c r="K8" s="1"/>
      <c r="L8" s="1"/>
      <c r="M8" s="16"/>
      <c r="N8" s="1"/>
      <c r="O8" s="1"/>
      <c r="P8" s="1"/>
      <c r="Q8" s="16"/>
      <c r="R8" s="1"/>
      <c r="S8" s="1"/>
      <c r="T8" s="1"/>
      <c r="U8" s="16"/>
      <c r="V8" s="1"/>
      <c r="W8" s="1"/>
      <c r="X8" s="1"/>
      <c r="Y8" s="16"/>
    </row>
    <row r="9" spans="1:25" ht="13.5">
      <c r="A9" s="12" t="s">
        <v>12</v>
      </c>
      <c r="B9" s="1" t="s">
        <v>16</v>
      </c>
      <c r="C9" s="1" t="s">
        <v>18</v>
      </c>
      <c r="D9" s="1" t="s">
        <v>20</v>
      </c>
      <c r="E9" s="16" t="s">
        <v>22</v>
      </c>
      <c r="F9" s="1" t="s">
        <v>24</v>
      </c>
      <c r="G9" s="1" t="s">
        <v>26</v>
      </c>
      <c r="H9" s="1" t="s">
        <v>28</v>
      </c>
      <c r="I9" s="16" t="s">
        <v>30</v>
      </c>
      <c r="J9" s="1" t="s">
        <v>32</v>
      </c>
      <c r="K9" s="1" t="s">
        <v>34</v>
      </c>
      <c r="L9" s="1" t="s">
        <v>36</v>
      </c>
      <c r="M9" s="16" t="s">
        <v>38</v>
      </c>
      <c r="N9" s="1" t="s">
        <v>40</v>
      </c>
      <c r="O9" s="1" t="s">
        <v>42</v>
      </c>
      <c r="P9" s="1" t="s">
        <v>44</v>
      </c>
      <c r="Q9" s="16" t="s">
        <v>46</v>
      </c>
      <c r="R9" s="1" t="s">
        <v>48</v>
      </c>
      <c r="S9" s="1" t="s">
        <v>50</v>
      </c>
      <c r="T9" s="1" t="s">
        <v>52</v>
      </c>
      <c r="U9" s="16" t="s">
        <v>53</v>
      </c>
      <c r="V9" s="1" t="s">
        <v>55</v>
      </c>
      <c r="W9" s="1" t="s">
        <v>57</v>
      </c>
      <c r="X9" s="1" t="s">
        <v>59</v>
      </c>
      <c r="Y9" s="16" t="s">
        <v>61</v>
      </c>
    </row>
    <row r="10" spans="1:25" ht="14.25" thickBot="1">
      <c r="A10" s="12" t="s">
        <v>13</v>
      </c>
      <c r="B10" s="1" t="s">
        <v>63</v>
      </c>
      <c r="C10" s="1" t="s">
        <v>63</v>
      </c>
      <c r="D10" s="1" t="s">
        <v>63</v>
      </c>
      <c r="E10" s="16" t="s">
        <v>63</v>
      </c>
      <c r="F10" s="1" t="s">
        <v>63</v>
      </c>
      <c r="G10" s="1" t="s">
        <v>63</v>
      </c>
      <c r="H10" s="1" t="s">
        <v>63</v>
      </c>
      <c r="I10" s="16" t="s">
        <v>63</v>
      </c>
      <c r="J10" s="1" t="s">
        <v>63</v>
      </c>
      <c r="K10" s="1" t="s">
        <v>63</v>
      </c>
      <c r="L10" s="1" t="s">
        <v>63</v>
      </c>
      <c r="M10" s="16" t="s">
        <v>63</v>
      </c>
      <c r="N10" s="1" t="s">
        <v>63</v>
      </c>
      <c r="O10" s="1" t="s">
        <v>63</v>
      </c>
      <c r="P10" s="1" t="s">
        <v>63</v>
      </c>
      <c r="Q10" s="16" t="s">
        <v>63</v>
      </c>
      <c r="R10" s="1" t="s">
        <v>63</v>
      </c>
      <c r="S10" s="1" t="s">
        <v>63</v>
      </c>
      <c r="T10" s="1" t="s">
        <v>63</v>
      </c>
      <c r="U10" s="16" t="s">
        <v>63</v>
      </c>
      <c r="V10" s="1" t="s">
        <v>63</v>
      </c>
      <c r="W10" s="1" t="s">
        <v>63</v>
      </c>
      <c r="X10" s="1" t="s">
        <v>63</v>
      </c>
      <c r="Y10" s="16" t="s">
        <v>63</v>
      </c>
    </row>
    <row r="11" spans="1:25" ht="14.25" thickTop="1">
      <c r="A11" s="8" t="s">
        <v>62</v>
      </c>
      <c r="B11" s="20">
        <v>727218</v>
      </c>
      <c r="C11" s="20">
        <v>782879</v>
      </c>
      <c r="D11" s="20">
        <v>791558</v>
      </c>
      <c r="E11" s="21">
        <v>896534</v>
      </c>
      <c r="F11" s="20">
        <v>707445</v>
      </c>
      <c r="G11" s="20">
        <v>820703</v>
      </c>
      <c r="H11" s="20">
        <v>816744</v>
      </c>
      <c r="I11" s="21">
        <v>859133</v>
      </c>
      <c r="J11" s="20">
        <v>788412</v>
      </c>
      <c r="K11" s="20">
        <v>892821</v>
      </c>
      <c r="L11" s="20">
        <v>906996</v>
      </c>
      <c r="M11" s="21">
        <v>861581</v>
      </c>
      <c r="N11" s="20">
        <v>950932</v>
      </c>
      <c r="O11" s="20">
        <v>846722</v>
      </c>
      <c r="P11" s="20">
        <v>908208</v>
      </c>
      <c r="Q11" s="21">
        <v>789567</v>
      </c>
      <c r="R11" s="20">
        <v>735759</v>
      </c>
      <c r="S11" s="20">
        <v>813359</v>
      </c>
      <c r="T11" s="20">
        <v>907872</v>
      </c>
      <c r="U11" s="21">
        <v>834493</v>
      </c>
      <c r="V11" s="20">
        <v>866852</v>
      </c>
      <c r="W11" s="20">
        <v>755303</v>
      </c>
      <c r="X11" s="20">
        <v>829815</v>
      </c>
      <c r="Y11" s="21">
        <v>900612</v>
      </c>
    </row>
    <row r="12" spans="1:25" ht="13.5">
      <c r="A12" s="2" t="s">
        <v>64</v>
      </c>
      <c r="B12" s="22">
        <v>2001498</v>
      </c>
      <c r="C12" s="22">
        <v>1806431</v>
      </c>
      <c r="D12" s="22">
        <v>1855196</v>
      </c>
      <c r="E12" s="23">
        <v>1741605</v>
      </c>
      <c r="F12" s="22">
        <v>2198473</v>
      </c>
      <c r="G12" s="22">
        <v>1880306</v>
      </c>
      <c r="H12" s="22">
        <v>1976912</v>
      </c>
      <c r="I12" s="23"/>
      <c r="J12" s="22">
        <v>2091764</v>
      </c>
      <c r="K12" s="22">
        <v>1811417</v>
      </c>
      <c r="L12" s="22">
        <v>1964912</v>
      </c>
      <c r="M12" s="23"/>
      <c r="N12" s="22">
        <v>1766232</v>
      </c>
      <c r="O12" s="22">
        <v>1773905</v>
      </c>
      <c r="P12" s="22">
        <v>1536620</v>
      </c>
      <c r="Q12" s="23"/>
      <c r="R12" s="22">
        <v>1446625</v>
      </c>
      <c r="S12" s="22">
        <v>1594520</v>
      </c>
      <c r="T12" s="22">
        <v>1603315</v>
      </c>
      <c r="U12" s="23">
        <v>1369038</v>
      </c>
      <c r="V12" s="22">
        <v>1550376</v>
      </c>
      <c r="W12" s="22">
        <v>1802529</v>
      </c>
      <c r="X12" s="22">
        <v>1692443</v>
      </c>
      <c r="Y12" s="23"/>
    </row>
    <row r="13" spans="1:25" ht="13.5">
      <c r="A13" s="2" t="s">
        <v>65</v>
      </c>
      <c r="B13" s="22">
        <v>1183093</v>
      </c>
      <c r="C13" s="22">
        <v>1078610</v>
      </c>
      <c r="D13" s="22">
        <v>1171144</v>
      </c>
      <c r="E13" s="23">
        <v>999192</v>
      </c>
      <c r="F13" s="22">
        <v>1141420</v>
      </c>
      <c r="G13" s="22">
        <v>1084670</v>
      </c>
      <c r="H13" s="22">
        <v>1245752</v>
      </c>
      <c r="I13" s="23">
        <v>1001247</v>
      </c>
      <c r="J13" s="22">
        <v>1030993</v>
      </c>
      <c r="K13" s="22">
        <v>955135</v>
      </c>
      <c r="L13" s="22">
        <v>1084618</v>
      </c>
      <c r="M13" s="23">
        <v>856018</v>
      </c>
      <c r="N13" s="22">
        <v>991559</v>
      </c>
      <c r="O13" s="22">
        <v>932197</v>
      </c>
      <c r="P13" s="22">
        <v>1031110</v>
      </c>
      <c r="Q13" s="23">
        <v>873585</v>
      </c>
      <c r="R13" s="22">
        <v>1047824</v>
      </c>
      <c r="S13" s="22">
        <v>1007846</v>
      </c>
      <c r="T13" s="22">
        <v>1203066</v>
      </c>
      <c r="U13" s="23">
        <v>1045855</v>
      </c>
      <c r="V13" s="22"/>
      <c r="W13" s="22"/>
      <c r="X13" s="22"/>
      <c r="Y13" s="23"/>
    </row>
    <row r="14" spans="1:25" ht="13.5">
      <c r="A14" s="2" t="s">
        <v>66</v>
      </c>
      <c r="B14" s="22">
        <v>35500</v>
      </c>
      <c r="C14" s="22">
        <v>33804</v>
      </c>
      <c r="D14" s="22">
        <v>34503</v>
      </c>
      <c r="E14" s="23">
        <v>35459</v>
      </c>
      <c r="F14" s="22">
        <v>28932</v>
      </c>
      <c r="G14" s="22">
        <v>29894</v>
      </c>
      <c r="H14" s="22">
        <v>33051</v>
      </c>
      <c r="I14" s="23">
        <v>36716</v>
      </c>
      <c r="J14" s="22">
        <v>32814</v>
      </c>
      <c r="K14" s="22">
        <v>34725</v>
      </c>
      <c r="L14" s="22">
        <v>32835</v>
      </c>
      <c r="M14" s="23">
        <v>31479</v>
      </c>
      <c r="N14" s="22">
        <v>30151</v>
      </c>
      <c r="O14" s="22">
        <v>24230</v>
      </c>
      <c r="P14" s="22">
        <v>26068</v>
      </c>
      <c r="Q14" s="23">
        <v>25876</v>
      </c>
      <c r="R14" s="22">
        <v>30340</v>
      </c>
      <c r="S14" s="22">
        <v>27851</v>
      </c>
      <c r="T14" s="22">
        <v>25287</v>
      </c>
      <c r="U14" s="23">
        <v>29819</v>
      </c>
      <c r="V14" s="22">
        <v>26490</v>
      </c>
      <c r="W14" s="22">
        <v>26690</v>
      </c>
      <c r="X14" s="22">
        <v>19743</v>
      </c>
      <c r="Y14" s="23">
        <v>18919</v>
      </c>
    </row>
    <row r="15" spans="1:25" ht="13.5">
      <c r="A15" s="2" t="s">
        <v>67</v>
      </c>
      <c r="B15" s="22">
        <v>124667</v>
      </c>
      <c r="C15" s="22">
        <v>133426</v>
      </c>
      <c r="D15" s="22">
        <v>131281</v>
      </c>
      <c r="E15" s="23">
        <v>130564</v>
      </c>
      <c r="F15" s="22">
        <v>116439</v>
      </c>
      <c r="G15" s="22">
        <v>101225</v>
      </c>
      <c r="H15" s="22">
        <v>115007</v>
      </c>
      <c r="I15" s="23">
        <v>98696</v>
      </c>
      <c r="J15" s="22">
        <v>104329</v>
      </c>
      <c r="K15" s="22">
        <v>96663</v>
      </c>
      <c r="L15" s="22">
        <v>96684</v>
      </c>
      <c r="M15" s="23">
        <v>81959</v>
      </c>
      <c r="N15" s="22">
        <v>92839</v>
      </c>
      <c r="O15" s="22">
        <v>98663</v>
      </c>
      <c r="P15" s="22">
        <v>102163</v>
      </c>
      <c r="Q15" s="23">
        <v>101246</v>
      </c>
      <c r="R15" s="22">
        <v>113699</v>
      </c>
      <c r="S15" s="22">
        <v>118482</v>
      </c>
      <c r="T15" s="22">
        <v>108663</v>
      </c>
      <c r="U15" s="23">
        <v>116170</v>
      </c>
      <c r="V15" s="22"/>
      <c r="W15" s="22"/>
      <c r="X15" s="22"/>
      <c r="Y15" s="23"/>
    </row>
    <row r="16" spans="1:25" ht="13.5">
      <c r="A16" s="2" t="s">
        <v>68</v>
      </c>
      <c r="B16" s="22">
        <v>419610</v>
      </c>
      <c r="C16" s="22">
        <v>315756</v>
      </c>
      <c r="D16" s="22">
        <v>304597</v>
      </c>
      <c r="E16" s="23">
        <v>322087</v>
      </c>
      <c r="F16" s="22">
        <v>340380</v>
      </c>
      <c r="G16" s="22">
        <v>325558</v>
      </c>
      <c r="H16" s="22">
        <v>264609</v>
      </c>
      <c r="I16" s="23">
        <v>292881</v>
      </c>
      <c r="J16" s="22">
        <v>357306</v>
      </c>
      <c r="K16" s="22">
        <v>435824</v>
      </c>
      <c r="L16" s="22">
        <v>282364</v>
      </c>
      <c r="M16" s="23">
        <v>314001</v>
      </c>
      <c r="N16" s="22">
        <v>269851</v>
      </c>
      <c r="O16" s="22">
        <v>186382</v>
      </c>
      <c r="P16" s="22">
        <v>208434</v>
      </c>
      <c r="Q16" s="23">
        <v>288732</v>
      </c>
      <c r="R16" s="22">
        <v>257758</v>
      </c>
      <c r="S16" s="22">
        <v>350889</v>
      </c>
      <c r="T16" s="22">
        <v>315325</v>
      </c>
      <c r="U16" s="23">
        <v>341487</v>
      </c>
      <c r="V16" s="22">
        <v>330621</v>
      </c>
      <c r="W16" s="22">
        <v>361929</v>
      </c>
      <c r="X16" s="22">
        <v>342059</v>
      </c>
      <c r="Y16" s="23">
        <v>359720</v>
      </c>
    </row>
    <row r="17" spans="1:25" ht="13.5">
      <c r="A17" s="2" t="s">
        <v>69</v>
      </c>
      <c r="B17" s="22">
        <v>52220</v>
      </c>
      <c r="C17" s="22">
        <v>64820</v>
      </c>
      <c r="D17" s="22">
        <v>63741</v>
      </c>
      <c r="E17" s="23">
        <v>64681</v>
      </c>
      <c r="F17" s="22">
        <v>49215</v>
      </c>
      <c r="G17" s="22">
        <v>77651</v>
      </c>
      <c r="H17" s="22">
        <v>50721</v>
      </c>
      <c r="I17" s="23">
        <v>2694</v>
      </c>
      <c r="J17" s="22">
        <v>49553</v>
      </c>
      <c r="K17" s="22">
        <v>64856</v>
      </c>
      <c r="L17" s="22">
        <v>44347</v>
      </c>
      <c r="M17" s="23">
        <v>2752</v>
      </c>
      <c r="N17" s="22">
        <v>37086</v>
      </c>
      <c r="O17" s="22">
        <v>53008</v>
      </c>
      <c r="P17" s="22">
        <v>68397</v>
      </c>
      <c r="Q17" s="23">
        <v>4133</v>
      </c>
      <c r="R17" s="22">
        <v>66293</v>
      </c>
      <c r="S17" s="22">
        <v>53233</v>
      </c>
      <c r="T17" s="22">
        <v>52766</v>
      </c>
      <c r="U17" s="23">
        <v>71048</v>
      </c>
      <c r="V17" s="22">
        <v>49979</v>
      </c>
      <c r="W17" s="22">
        <v>67658</v>
      </c>
      <c r="X17" s="22">
        <v>95453</v>
      </c>
      <c r="Y17" s="23">
        <v>5352</v>
      </c>
    </row>
    <row r="18" spans="1:25" ht="13.5">
      <c r="A18" s="2" t="s">
        <v>70</v>
      </c>
      <c r="B18" s="22">
        <v>-6500</v>
      </c>
      <c r="C18" s="22">
        <v>-5700</v>
      </c>
      <c r="D18" s="22">
        <v>-6100</v>
      </c>
      <c r="E18" s="23">
        <v>-8200</v>
      </c>
      <c r="F18" s="22">
        <v>-10200</v>
      </c>
      <c r="G18" s="22">
        <v>-8800</v>
      </c>
      <c r="H18" s="22">
        <v>-8900</v>
      </c>
      <c r="I18" s="23">
        <v>-10000</v>
      </c>
      <c r="J18" s="22">
        <v>-10300</v>
      </c>
      <c r="K18" s="22">
        <v>-9400</v>
      </c>
      <c r="L18" s="22">
        <v>-9400</v>
      </c>
      <c r="M18" s="23">
        <v>-13200</v>
      </c>
      <c r="N18" s="22">
        <v>-12200</v>
      </c>
      <c r="O18" s="22">
        <v>-11560</v>
      </c>
      <c r="P18" s="22">
        <v>-9930</v>
      </c>
      <c r="Q18" s="23">
        <v>-9310</v>
      </c>
      <c r="R18" s="22">
        <v>-9030</v>
      </c>
      <c r="S18" s="22">
        <v>-10110</v>
      </c>
      <c r="T18" s="22">
        <v>-13410</v>
      </c>
      <c r="U18" s="23">
        <v>-11120</v>
      </c>
      <c r="V18" s="22">
        <v>-12040</v>
      </c>
      <c r="W18" s="22">
        <v>-13640</v>
      </c>
      <c r="X18" s="22">
        <v>-6160</v>
      </c>
      <c r="Y18" s="23">
        <v>-6140</v>
      </c>
    </row>
    <row r="19" spans="1:25" ht="13.5">
      <c r="A19" s="2" t="s">
        <v>71</v>
      </c>
      <c r="B19" s="22">
        <v>4537308</v>
      </c>
      <c r="C19" s="22">
        <v>4210029</v>
      </c>
      <c r="D19" s="22">
        <v>4345924</v>
      </c>
      <c r="E19" s="23">
        <v>4181926</v>
      </c>
      <c r="F19" s="22">
        <v>4572106</v>
      </c>
      <c r="G19" s="22">
        <v>4311210</v>
      </c>
      <c r="H19" s="22">
        <v>4493899</v>
      </c>
      <c r="I19" s="23">
        <v>4230958</v>
      </c>
      <c r="J19" s="22">
        <v>4444874</v>
      </c>
      <c r="K19" s="22">
        <v>4282044</v>
      </c>
      <c r="L19" s="22">
        <v>4403359</v>
      </c>
      <c r="M19" s="23">
        <v>3940841</v>
      </c>
      <c r="N19" s="22">
        <v>4126452</v>
      </c>
      <c r="O19" s="22">
        <v>3903550</v>
      </c>
      <c r="P19" s="22">
        <v>3871073</v>
      </c>
      <c r="Q19" s="23">
        <v>3529002</v>
      </c>
      <c r="R19" s="22">
        <v>3689271</v>
      </c>
      <c r="S19" s="22">
        <v>3956072</v>
      </c>
      <c r="T19" s="22">
        <v>4202887</v>
      </c>
      <c r="U19" s="23">
        <v>3796793</v>
      </c>
      <c r="V19" s="22">
        <v>4130811</v>
      </c>
      <c r="W19" s="22">
        <v>4200452</v>
      </c>
      <c r="X19" s="22">
        <v>4349224</v>
      </c>
      <c r="Y19" s="23">
        <v>4146458</v>
      </c>
    </row>
    <row r="20" spans="1:25" ht="13.5">
      <c r="A20" s="2" t="s">
        <v>72</v>
      </c>
      <c r="B20" s="22">
        <v>328478</v>
      </c>
      <c r="C20" s="22">
        <v>337349</v>
      </c>
      <c r="D20" s="22">
        <v>329322</v>
      </c>
      <c r="E20" s="23">
        <v>333712</v>
      </c>
      <c r="F20" s="22">
        <v>327045</v>
      </c>
      <c r="G20" s="22">
        <v>314465</v>
      </c>
      <c r="H20" s="22">
        <v>326799</v>
      </c>
      <c r="I20" s="23">
        <v>319746</v>
      </c>
      <c r="J20" s="22">
        <v>325321</v>
      </c>
      <c r="K20" s="22">
        <v>331792</v>
      </c>
      <c r="L20" s="22">
        <v>315750</v>
      </c>
      <c r="M20" s="23">
        <v>317427</v>
      </c>
      <c r="N20" s="22">
        <v>329564</v>
      </c>
      <c r="O20" s="22">
        <v>335275</v>
      </c>
      <c r="P20" s="22">
        <v>348594</v>
      </c>
      <c r="Q20" s="23">
        <v>363780</v>
      </c>
      <c r="R20" s="22">
        <v>377869</v>
      </c>
      <c r="S20" s="22">
        <v>391289</v>
      </c>
      <c r="T20" s="22">
        <v>404861</v>
      </c>
      <c r="U20" s="23">
        <v>413064</v>
      </c>
      <c r="V20" s="22">
        <v>434060</v>
      </c>
      <c r="W20" s="22">
        <v>425015</v>
      </c>
      <c r="X20" s="22">
        <v>440498</v>
      </c>
      <c r="Y20" s="23">
        <v>448052</v>
      </c>
    </row>
    <row r="21" spans="1:25" ht="13.5">
      <c r="A21" s="2" t="s">
        <v>73</v>
      </c>
      <c r="B21" s="22">
        <v>88059</v>
      </c>
      <c r="C21" s="22">
        <v>90082</v>
      </c>
      <c r="D21" s="22">
        <v>92104</v>
      </c>
      <c r="E21" s="23">
        <v>94127</v>
      </c>
      <c r="F21" s="22">
        <v>58753</v>
      </c>
      <c r="G21" s="22">
        <v>60846</v>
      </c>
      <c r="H21" s="22">
        <v>63073</v>
      </c>
      <c r="I21" s="23">
        <v>25369</v>
      </c>
      <c r="J21" s="22">
        <v>27694</v>
      </c>
      <c r="K21" s="22">
        <v>30018</v>
      </c>
      <c r="L21" s="22">
        <v>27910</v>
      </c>
      <c r="M21" s="23">
        <v>25857</v>
      </c>
      <c r="N21" s="22">
        <v>23665</v>
      </c>
      <c r="O21" s="22">
        <v>25685</v>
      </c>
      <c r="P21" s="22">
        <v>27764</v>
      </c>
      <c r="Q21" s="23">
        <v>29842</v>
      </c>
      <c r="R21" s="22">
        <v>31921</v>
      </c>
      <c r="S21" s="22">
        <v>34031</v>
      </c>
      <c r="T21" s="22">
        <v>36156</v>
      </c>
      <c r="U21" s="23">
        <v>38282</v>
      </c>
      <c r="V21" s="22">
        <v>27827</v>
      </c>
      <c r="W21" s="22">
        <v>13847</v>
      </c>
      <c r="X21" s="22">
        <v>14607</v>
      </c>
      <c r="Y21" s="23">
        <v>15366</v>
      </c>
    </row>
    <row r="22" spans="1:25" ht="13.5">
      <c r="A22" s="3" t="s">
        <v>74</v>
      </c>
      <c r="B22" s="22">
        <v>609732</v>
      </c>
      <c r="C22" s="22">
        <v>532804</v>
      </c>
      <c r="D22" s="22">
        <v>500323</v>
      </c>
      <c r="E22" s="23">
        <v>489122</v>
      </c>
      <c r="F22" s="22">
        <v>464148</v>
      </c>
      <c r="G22" s="22">
        <v>393753</v>
      </c>
      <c r="H22" s="22">
        <v>405459</v>
      </c>
      <c r="I22" s="23">
        <v>451004</v>
      </c>
      <c r="J22" s="22">
        <v>398981</v>
      </c>
      <c r="K22" s="22">
        <v>413381</v>
      </c>
      <c r="L22" s="22">
        <v>424755</v>
      </c>
      <c r="M22" s="23">
        <v>433575</v>
      </c>
      <c r="N22" s="22">
        <v>365732</v>
      </c>
      <c r="O22" s="22">
        <v>450698</v>
      </c>
      <c r="P22" s="22">
        <v>439132</v>
      </c>
      <c r="Q22" s="23">
        <v>473153</v>
      </c>
      <c r="R22" s="22">
        <v>466106</v>
      </c>
      <c r="S22" s="22">
        <v>441386</v>
      </c>
      <c r="T22" s="22">
        <v>447860</v>
      </c>
      <c r="U22" s="23">
        <v>410675</v>
      </c>
      <c r="V22" s="22">
        <v>445409</v>
      </c>
      <c r="W22" s="22">
        <v>489556</v>
      </c>
      <c r="X22" s="22">
        <v>622921</v>
      </c>
      <c r="Y22" s="23">
        <v>538762</v>
      </c>
    </row>
    <row r="23" spans="1:25" ht="13.5">
      <c r="A23" s="3" t="s">
        <v>69</v>
      </c>
      <c r="B23" s="22">
        <v>385473</v>
      </c>
      <c r="C23" s="22">
        <v>386696</v>
      </c>
      <c r="D23" s="22">
        <v>380951</v>
      </c>
      <c r="E23" s="23">
        <v>377228</v>
      </c>
      <c r="F23" s="22">
        <v>399500</v>
      </c>
      <c r="G23" s="22">
        <v>418650</v>
      </c>
      <c r="H23" s="22">
        <v>411510</v>
      </c>
      <c r="I23" s="23">
        <v>88558</v>
      </c>
      <c r="J23" s="22">
        <v>443862</v>
      </c>
      <c r="K23" s="22">
        <v>435136</v>
      </c>
      <c r="L23" s="22">
        <v>433359</v>
      </c>
      <c r="M23" s="23">
        <v>89130</v>
      </c>
      <c r="N23" s="22">
        <v>448763</v>
      </c>
      <c r="O23" s="22">
        <v>449538</v>
      </c>
      <c r="P23" s="22">
        <v>447984</v>
      </c>
      <c r="Q23" s="23">
        <v>89385</v>
      </c>
      <c r="R23" s="22">
        <v>420512</v>
      </c>
      <c r="S23" s="22">
        <v>490473</v>
      </c>
      <c r="T23" s="22">
        <v>463731</v>
      </c>
      <c r="U23" s="23">
        <v>469559</v>
      </c>
      <c r="V23" s="22">
        <v>501548</v>
      </c>
      <c r="W23" s="22">
        <v>478602</v>
      </c>
      <c r="X23" s="22">
        <v>419510</v>
      </c>
      <c r="Y23" s="23">
        <v>81207</v>
      </c>
    </row>
    <row r="24" spans="1:25" ht="13.5">
      <c r="A24" s="3" t="s">
        <v>70</v>
      </c>
      <c r="B24" s="22">
        <v>-3027</v>
      </c>
      <c r="C24" s="22">
        <v>-465</v>
      </c>
      <c r="D24" s="22">
        <v>-825</v>
      </c>
      <c r="E24" s="23">
        <v>-825</v>
      </c>
      <c r="F24" s="22">
        <v>-2307</v>
      </c>
      <c r="G24" s="22">
        <v>-5807</v>
      </c>
      <c r="H24" s="22">
        <v>-8052</v>
      </c>
      <c r="I24" s="23">
        <v>-6411</v>
      </c>
      <c r="J24" s="22">
        <v>-11164</v>
      </c>
      <c r="K24" s="22">
        <v>-11164</v>
      </c>
      <c r="L24" s="22">
        <v>-11164</v>
      </c>
      <c r="M24" s="23">
        <v>-10964</v>
      </c>
      <c r="N24" s="22">
        <v>-9451</v>
      </c>
      <c r="O24" s="22">
        <v>-9451</v>
      </c>
      <c r="P24" s="22">
        <v>-9451</v>
      </c>
      <c r="Q24" s="23">
        <v>-9527</v>
      </c>
      <c r="R24" s="22">
        <v>-11478</v>
      </c>
      <c r="S24" s="22">
        <v>-48081</v>
      </c>
      <c r="T24" s="22">
        <v>-65871</v>
      </c>
      <c r="U24" s="23">
        <v>-65580</v>
      </c>
      <c r="V24" s="22">
        <v>-61564</v>
      </c>
      <c r="W24" s="22">
        <v>-62572</v>
      </c>
      <c r="X24" s="22">
        <v>-61427</v>
      </c>
      <c r="Y24" s="23">
        <v>-7559</v>
      </c>
    </row>
    <row r="25" spans="1:25" ht="13.5">
      <c r="A25" s="3" t="s">
        <v>75</v>
      </c>
      <c r="B25" s="22">
        <v>992178</v>
      </c>
      <c r="C25" s="22">
        <v>919034</v>
      </c>
      <c r="D25" s="22">
        <v>880448</v>
      </c>
      <c r="E25" s="23">
        <v>865525</v>
      </c>
      <c r="F25" s="22">
        <v>861341</v>
      </c>
      <c r="G25" s="22">
        <v>806596</v>
      </c>
      <c r="H25" s="22">
        <v>808917</v>
      </c>
      <c r="I25" s="23">
        <v>848837</v>
      </c>
      <c r="J25" s="22">
        <v>831680</v>
      </c>
      <c r="K25" s="22">
        <v>837353</v>
      </c>
      <c r="L25" s="22">
        <v>846950</v>
      </c>
      <c r="M25" s="23">
        <v>851029</v>
      </c>
      <c r="N25" s="22">
        <v>805043</v>
      </c>
      <c r="O25" s="22">
        <v>890786</v>
      </c>
      <c r="P25" s="22">
        <v>877665</v>
      </c>
      <c r="Q25" s="23">
        <v>909167</v>
      </c>
      <c r="R25" s="22">
        <v>875140</v>
      </c>
      <c r="S25" s="22">
        <v>883778</v>
      </c>
      <c r="T25" s="22">
        <v>845721</v>
      </c>
      <c r="U25" s="23">
        <v>814654</v>
      </c>
      <c r="V25" s="22">
        <v>885394</v>
      </c>
      <c r="W25" s="22">
        <v>905587</v>
      </c>
      <c r="X25" s="22">
        <v>981003</v>
      </c>
      <c r="Y25" s="23">
        <v>885096</v>
      </c>
    </row>
    <row r="26" spans="1:25" ht="13.5">
      <c r="A26" s="2" t="s">
        <v>76</v>
      </c>
      <c r="B26" s="22">
        <v>1408717</v>
      </c>
      <c r="C26" s="22">
        <v>1346466</v>
      </c>
      <c r="D26" s="22">
        <v>1301876</v>
      </c>
      <c r="E26" s="23">
        <v>1293365</v>
      </c>
      <c r="F26" s="22">
        <v>1247139</v>
      </c>
      <c r="G26" s="22">
        <v>1181908</v>
      </c>
      <c r="H26" s="22">
        <v>1198790</v>
      </c>
      <c r="I26" s="23">
        <v>1193953</v>
      </c>
      <c r="J26" s="22">
        <v>1184696</v>
      </c>
      <c r="K26" s="22">
        <v>1199165</v>
      </c>
      <c r="L26" s="22">
        <v>1190611</v>
      </c>
      <c r="M26" s="23">
        <v>1194315</v>
      </c>
      <c r="N26" s="22">
        <v>1158273</v>
      </c>
      <c r="O26" s="22">
        <v>1251747</v>
      </c>
      <c r="P26" s="22">
        <v>1254024</v>
      </c>
      <c r="Q26" s="23">
        <v>1302791</v>
      </c>
      <c r="R26" s="22">
        <v>1284931</v>
      </c>
      <c r="S26" s="22">
        <v>1309098</v>
      </c>
      <c r="T26" s="22">
        <v>1286739</v>
      </c>
      <c r="U26" s="23">
        <v>1266001</v>
      </c>
      <c r="V26" s="22">
        <v>1347282</v>
      </c>
      <c r="W26" s="22">
        <v>1344450</v>
      </c>
      <c r="X26" s="22">
        <v>1436109</v>
      </c>
      <c r="Y26" s="23">
        <v>1348515</v>
      </c>
    </row>
    <row r="27" spans="1:25" ht="14.25" thickBot="1">
      <c r="A27" s="4" t="s">
        <v>77</v>
      </c>
      <c r="B27" s="24">
        <v>5946025</v>
      </c>
      <c r="C27" s="24">
        <v>5556495</v>
      </c>
      <c r="D27" s="24">
        <v>5647800</v>
      </c>
      <c r="E27" s="25">
        <v>5475291</v>
      </c>
      <c r="F27" s="24">
        <v>5819246</v>
      </c>
      <c r="G27" s="24">
        <v>5493118</v>
      </c>
      <c r="H27" s="24">
        <v>5692689</v>
      </c>
      <c r="I27" s="25">
        <v>5424911</v>
      </c>
      <c r="J27" s="24">
        <v>5629570</v>
      </c>
      <c r="K27" s="24">
        <v>5481210</v>
      </c>
      <c r="L27" s="24">
        <v>5593970</v>
      </c>
      <c r="M27" s="25">
        <v>5135156</v>
      </c>
      <c r="N27" s="24">
        <v>5284725</v>
      </c>
      <c r="O27" s="24">
        <v>5155297</v>
      </c>
      <c r="P27" s="24">
        <v>5125097</v>
      </c>
      <c r="Q27" s="25">
        <v>4831794</v>
      </c>
      <c r="R27" s="24">
        <v>4974202</v>
      </c>
      <c r="S27" s="24">
        <v>5265170</v>
      </c>
      <c r="T27" s="24">
        <v>5489626</v>
      </c>
      <c r="U27" s="25">
        <v>5062795</v>
      </c>
      <c r="V27" s="24">
        <v>5478094</v>
      </c>
      <c r="W27" s="24">
        <v>5544903</v>
      </c>
      <c r="X27" s="24">
        <v>5785333</v>
      </c>
      <c r="Y27" s="25">
        <v>5494974</v>
      </c>
    </row>
    <row r="28" spans="1:25" ht="14.25" thickTop="1">
      <c r="A28" s="2" t="s">
        <v>78</v>
      </c>
      <c r="B28" s="22">
        <v>2126634</v>
      </c>
      <c r="C28" s="22">
        <v>1876894</v>
      </c>
      <c r="D28" s="22">
        <v>1783550</v>
      </c>
      <c r="E28" s="23">
        <v>1677925</v>
      </c>
      <c r="F28" s="22">
        <v>2084996</v>
      </c>
      <c r="G28" s="22">
        <v>1951442</v>
      </c>
      <c r="H28" s="22">
        <v>2035183</v>
      </c>
      <c r="I28" s="23"/>
      <c r="J28" s="22">
        <v>2022079</v>
      </c>
      <c r="K28" s="22">
        <v>1905744</v>
      </c>
      <c r="L28" s="22">
        <v>1951828</v>
      </c>
      <c r="M28" s="23"/>
      <c r="N28" s="22">
        <v>1661267</v>
      </c>
      <c r="O28" s="22">
        <v>1602198</v>
      </c>
      <c r="P28" s="22">
        <v>1473632</v>
      </c>
      <c r="Q28" s="23"/>
      <c r="R28" s="22">
        <v>1333489</v>
      </c>
      <c r="S28" s="22">
        <v>1552072</v>
      </c>
      <c r="T28" s="22">
        <v>1634894</v>
      </c>
      <c r="U28" s="23">
        <v>1287890</v>
      </c>
      <c r="V28" s="22">
        <v>1656012</v>
      </c>
      <c r="W28" s="22">
        <v>1871831</v>
      </c>
      <c r="X28" s="22">
        <v>1945990</v>
      </c>
      <c r="Y28" s="23"/>
    </row>
    <row r="29" spans="1:25" ht="13.5">
      <c r="A29" s="2" t="s">
        <v>79</v>
      </c>
      <c r="B29" s="22">
        <v>907356</v>
      </c>
      <c r="C29" s="22">
        <v>821516</v>
      </c>
      <c r="D29" s="22">
        <v>918976</v>
      </c>
      <c r="E29" s="23">
        <v>835706</v>
      </c>
      <c r="F29" s="22">
        <v>908040</v>
      </c>
      <c r="G29" s="22">
        <v>827170</v>
      </c>
      <c r="H29" s="22">
        <v>899800</v>
      </c>
      <c r="I29" s="23">
        <v>780000</v>
      </c>
      <c r="J29" s="22">
        <v>926654</v>
      </c>
      <c r="K29" s="22">
        <v>846916</v>
      </c>
      <c r="L29" s="22">
        <v>949554</v>
      </c>
      <c r="M29" s="23">
        <v>780000</v>
      </c>
      <c r="N29" s="22">
        <v>1037152</v>
      </c>
      <c r="O29" s="22">
        <v>903957</v>
      </c>
      <c r="P29" s="22">
        <v>1001708</v>
      </c>
      <c r="Q29" s="23">
        <v>850000</v>
      </c>
      <c r="R29" s="22">
        <v>1009807</v>
      </c>
      <c r="S29" s="22">
        <v>978108</v>
      </c>
      <c r="T29" s="22">
        <v>1045016</v>
      </c>
      <c r="U29" s="23">
        <v>959180</v>
      </c>
      <c r="V29" s="22">
        <v>1021494</v>
      </c>
      <c r="W29" s="22">
        <v>891292</v>
      </c>
      <c r="X29" s="22">
        <v>985596</v>
      </c>
      <c r="Y29" s="23">
        <v>830000</v>
      </c>
    </row>
    <row r="30" spans="1:25" ht="13.5">
      <c r="A30" s="2" t="s">
        <v>80</v>
      </c>
      <c r="B30" s="22">
        <v>13265</v>
      </c>
      <c r="C30" s="22">
        <v>8946</v>
      </c>
      <c r="D30" s="22">
        <v>4631</v>
      </c>
      <c r="E30" s="23">
        <v>40953</v>
      </c>
      <c r="F30" s="22">
        <v>33409</v>
      </c>
      <c r="G30" s="22">
        <v>29686</v>
      </c>
      <c r="H30" s="22">
        <v>5515</v>
      </c>
      <c r="I30" s="23">
        <v>35322</v>
      </c>
      <c r="J30" s="22">
        <v>35775</v>
      </c>
      <c r="K30" s="22">
        <v>46382</v>
      </c>
      <c r="L30" s="22">
        <v>5997</v>
      </c>
      <c r="M30" s="23">
        <v>53301</v>
      </c>
      <c r="N30" s="22">
        <v>8924</v>
      </c>
      <c r="O30" s="22">
        <v>15050</v>
      </c>
      <c r="P30" s="22">
        <v>4574</v>
      </c>
      <c r="Q30" s="23">
        <v>8915</v>
      </c>
      <c r="R30" s="22">
        <v>5560</v>
      </c>
      <c r="S30" s="22">
        <v>10121</v>
      </c>
      <c r="T30" s="22">
        <v>5555</v>
      </c>
      <c r="U30" s="23">
        <v>39229</v>
      </c>
      <c r="V30" s="22">
        <v>16474</v>
      </c>
      <c r="W30" s="22">
        <v>13716</v>
      </c>
      <c r="X30" s="22">
        <v>4994</v>
      </c>
      <c r="Y30" s="23">
        <v>10100</v>
      </c>
    </row>
    <row r="31" spans="1:25" ht="13.5">
      <c r="A31" s="2" t="s">
        <v>81</v>
      </c>
      <c r="B31" s="22">
        <v>21100</v>
      </c>
      <c r="C31" s="22">
        <v>63100</v>
      </c>
      <c r="D31" s="22">
        <v>20700</v>
      </c>
      <c r="E31" s="23">
        <v>69600</v>
      </c>
      <c r="F31" s="22">
        <v>18900</v>
      </c>
      <c r="G31" s="22">
        <v>55700</v>
      </c>
      <c r="H31" s="22">
        <v>18700</v>
      </c>
      <c r="I31" s="23">
        <v>61200</v>
      </c>
      <c r="J31" s="22">
        <v>31200</v>
      </c>
      <c r="K31" s="22">
        <v>52800</v>
      </c>
      <c r="L31" s="22">
        <v>16300</v>
      </c>
      <c r="M31" s="23">
        <v>48300</v>
      </c>
      <c r="N31" s="22">
        <v>15500</v>
      </c>
      <c r="O31" s="22">
        <v>45500</v>
      </c>
      <c r="P31" s="22">
        <v>15300</v>
      </c>
      <c r="Q31" s="23">
        <v>35900</v>
      </c>
      <c r="R31" s="22">
        <v>15500</v>
      </c>
      <c r="S31" s="22">
        <v>47400</v>
      </c>
      <c r="T31" s="22">
        <v>15800</v>
      </c>
      <c r="U31" s="23">
        <v>41900</v>
      </c>
      <c r="V31" s="22">
        <v>20500</v>
      </c>
      <c r="W31" s="22">
        <v>60600</v>
      </c>
      <c r="X31" s="22">
        <v>19100</v>
      </c>
      <c r="Y31" s="23">
        <v>56300</v>
      </c>
    </row>
    <row r="32" spans="1:25" ht="13.5">
      <c r="A32" s="2" t="s">
        <v>69</v>
      </c>
      <c r="B32" s="22">
        <v>178671</v>
      </c>
      <c r="C32" s="22">
        <v>191904</v>
      </c>
      <c r="D32" s="22">
        <v>277978</v>
      </c>
      <c r="E32" s="23">
        <v>209149</v>
      </c>
      <c r="F32" s="22">
        <v>198064</v>
      </c>
      <c r="G32" s="22">
        <v>157245</v>
      </c>
      <c r="H32" s="22">
        <v>275139</v>
      </c>
      <c r="I32" s="23">
        <v>2900</v>
      </c>
      <c r="J32" s="22">
        <v>168336</v>
      </c>
      <c r="K32" s="22">
        <v>186685</v>
      </c>
      <c r="L32" s="22">
        <v>259144</v>
      </c>
      <c r="M32" s="23">
        <v>2800</v>
      </c>
      <c r="N32" s="22">
        <v>154679</v>
      </c>
      <c r="O32" s="22">
        <v>147033</v>
      </c>
      <c r="P32" s="22">
        <v>189483</v>
      </c>
      <c r="Q32" s="23">
        <v>2550</v>
      </c>
      <c r="R32" s="22">
        <v>139524</v>
      </c>
      <c r="S32" s="22">
        <v>166983</v>
      </c>
      <c r="T32" s="22">
        <v>242699</v>
      </c>
      <c r="U32" s="23">
        <v>174746</v>
      </c>
      <c r="V32" s="22">
        <v>161964</v>
      </c>
      <c r="W32" s="22">
        <v>156038</v>
      </c>
      <c r="X32" s="22">
        <v>239096</v>
      </c>
      <c r="Y32" s="23">
        <v>1430</v>
      </c>
    </row>
    <row r="33" spans="1:25" ht="13.5">
      <c r="A33" s="2" t="s">
        <v>82</v>
      </c>
      <c r="B33" s="22">
        <v>3247027</v>
      </c>
      <c r="C33" s="22">
        <v>2962361</v>
      </c>
      <c r="D33" s="22">
        <v>3062347</v>
      </c>
      <c r="E33" s="23">
        <v>2833334</v>
      </c>
      <c r="F33" s="22">
        <v>3243410</v>
      </c>
      <c r="G33" s="22">
        <v>3021244</v>
      </c>
      <c r="H33" s="22">
        <v>3234338</v>
      </c>
      <c r="I33" s="23">
        <v>2898080</v>
      </c>
      <c r="J33" s="22">
        <v>3184045</v>
      </c>
      <c r="K33" s="22">
        <v>3038527</v>
      </c>
      <c r="L33" s="22">
        <v>3182823</v>
      </c>
      <c r="M33" s="23">
        <v>2694729</v>
      </c>
      <c r="N33" s="22">
        <v>2877523</v>
      </c>
      <c r="O33" s="22">
        <v>2713740</v>
      </c>
      <c r="P33" s="22">
        <v>2684698</v>
      </c>
      <c r="Q33" s="23">
        <v>2357928</v>
      </c>
      <c r="R33" s="22">
        <v>2503882</v>
      </c>
      <c r="S33" s="22">
        <v>2754686</v>
      </c>
      <c r="T33" s="22">
        <v>2943965</v>
      </c>
      <c r="U33" s="23">
        <v>2502947</v>
      </c>
      <c r="V33" s="22">
        <v>2876445</v>
      </c>
      <c r="W33" s="22">
        <v>2993478</v>
      </c>
      <c r="X33" s="22">
        <v>3194777</v>
      </c>
      <c r="Y33" s="23">
        <v>2803146</v>
      </c>
    </row>
    <row r="34" spans="1:25" ht="13.5">
      <c r="A34" s="2" t="s">
        <v>83</v>
      </c>
      <c r="B34" s="22">
        <v>44744</v>
      </c>
      <c r="C34" s="22">
        <v>59688</v>
      </c>
      <c r="D34" s="22">
        <v>81272</v>
      </c>
      <c r="E34" s="23">
        <v>102856</v>
      </c>
      <c r="F34" s="22">
        <v>95980</v>
      </c>
      <c r="G34" s="22">
        <v>110920</v>
      </c>
      <c r="H34" s="22">
        <v>99600</v>
      </c>
      <c r="I34" s="23">
        <v>119610</v>
      </c>
      <c r="J34" s="22">
        <v>64380</v>
      </c>
      <c r="K34" s="22">
        <v>76030</v>
      </c>
      <c r="L34" s="22">
        <v>65180</v>
      </c>
      <c r="M34" s="23">
        <v>75750</v>
      </c>
      <c r="N34" s="22">
        <v>93534</v>
      </c>
      <c r="O34" s="22">
        <v>112946</v>
      </c>
      <c r="P34" s="22">
        <v>144734</v>
      </c>
      <c r="Q34" s="23">
        <v>94502</v>
      </c>
      <c r="R34" s="22">
        <v>124006</v>
      </c>
      <c r="S34" s="22">
        <v>143563</v>
      </c>
      <c r="T34" s="22">
        <v>176442</v>
      </c>
      <c r="U34" s="23">
        <v>212065</v>
      </c>
      <c r="V34" s="22">
        <v>181557</v>
      </c>
      <c r="W34" s="22">
        <v>92401</v>
      </c>
      <c r="X34" s="22">
        <v>95060</v>
      </c>
      <c r="Y34" s="23">
        <v>111719</v>
      </c>
    </row>
    <row r="35" spans="1:25" ht="13.5">
      <c r="A35" s="2" t="s">
        <v>84</v>
      </c>
      <c r="B35" s="22">
        <v>131300</v>
      </c>
      <c r="C35" s="22">
        <v>134800</v>
      </c>
      <c r="D35" s="22">
        <v>137500</v>
      </c>
      <c r="E35" s="23">
        <v>134400</v>
      </c>
      <c r="F35" s="22">
        <v>140200</v>
      </c>
      <c r="G35" s="22">
        <v>143900</v>
      </c>
      <c r="H35" s="22">
        <v>147600</v>
      </c>
      <c r="I35" s="23">
        <v>147400</v>
      </c>
      <c r="J35" s="22">
        <v>151300</v>
      </c>
      <c r="K35" s="22">
        <v>147500</v>
      </c>
      <c r="L35" s="22">
        <v>142100</v>
      </c>
      <c r="M35" s="23">
        <v>151400</v>
      </c>
      <c r="N35" s="22">
        <v>151200</v>
      </c>
      <c r="O35" s="22">
        <v>156700</v>
      </c>
      <c r="P35" s="22">
        <v>154900</v>
      </c>
      <c r="Q35" s="23">
        <v>151900</v>
      </c>
      <c r="R35" s="22">
        <v>169940</v>
      </c>
      <c r="S35" s="22">
        <v>171600</v>
      </c>
      <c r="T35" s="22">
        <v>166900</v>
      </c>
      <c r="U35" s="23">
        <v>161000</v>
      </c>
      <c r="V35" s="22">
        <v>126200</v>
      </c>
      <c r="W35" s="22">
        <v>125400</v>
      </c>
      <c r="X35" s="22">
        <v>118900</v>
      </c>
      <c r="Y35" s="23">
        <v>132300</v>
      </c>
    </row>
    <row r="36" spans="1:25" ht="13.5">
      <c r="A36" s="2" t="s">
        <v>69</v>
      </c>
      <c r="B36" s="22">
        <v>46576</v>
      </c>
      <c r="C36" s="22">
        <v>19529</v>
      </c>
      <c r="D36" s="22">
        <v>13400</v>
      </c>
      <c r="E36" s="23">
        <v>13400</v>
      </c>
      <c r="F36" s="22">
        <v>13400</v>
      </c>
      <c r="G36" s="22">
        <v>13400</v>
      </c>
      <c r="H36" s="22">
        <v>13400</v>
      </c>
      <c r="I36" s="23">
        <v>13400</v>
      </c>
      <c r="J36" s="22">
        <v>13400</v>
      </c>
      <c r="K36" s="22">
        <v>13400</v>
      </c>
      <c r="L36" s="22">
        <v>13400</v>
      </c>
      <c r="M36" s="23">
        <v>13400</v>
      </c>
      <c r="N36" s="22">
        <v>29361</v>
      </c>
      <c r="O36" s="22">
        <v>29361</v>
      </c>
      <c r="P36" s="22">
        <v>29361</v>
      </c>
      <c r="Q36" s="23">
        <v>25861</v>
      </c>
      <c r="R36" s="22">
        <v>25861</v>
      </c>
      <c r="S36" s="22">
        <v>25861</v>
      </c>
      <c r="T36" s="22">
        <v>25861</v>
      </c>
      <c r="U36" s="23">
        <v>25861</v>
      </c>
      <c r="V36" s="22">
        <v>52832</v>
      </c>
      <c r="W36" s="22">
        <v>52832</v>
      </c>
      <c r="X36" s="22">
        <v>52832</v>
      </c>
      <c r="Y36" s="23"/>
    </row>
    <row r="37" spans="1:25" ht="13.5">
      <c r="A37" s="2" t="s">
        <v>85</v>
      </c>
      <c r="B37" s="22">
        <v>222620</v>
      </c>
      <c r="C37" s="22">
        <v>214017</v>
      </c>
      <c r="D37" s="22">
        <v>232172</v>
      </c>
      <c r="E37" s="23">
        <v>250656</v>
      </c>
      <c r="F37" s="22">
        <v>249580</v>
      </c>
      <c r="G37" s="22">
        <v>268220</v>
      </c>
      <c r="H37" s="22">
        <v>260600</v>
      </c>
      <c r="I37" s="23">
        <v>280410</v>
      </c>
      <c r="J37" s="22">
        <v>229080</v>
      </c>
      <c r="K37" s="22">
        <v>236930</v>
      </c>
      <c r="L37" s="22">
        <v>220680</v>
      </c>
      <c r="M37" s="23">
        <v>240550</v>
      </c>
      <c r="N37" s="22">
        <v>274095</v>
      </c>
      <c r="O37" s="22">
        <v>299007</v>
      </c>
      <c r="P37" s="22">
        <v>328995</v>
      </c>
      <c r="Q37" s="23">
        <v>272263</v>
      </c>
      <c r="R37" s="22">
        <v>319807</v>
      </c>
      <c r="S37" s="22">
        <v>341024</v>
      </c>
      <c r="T37" s="22">
        <v>369203</v>
      </c>
      <c r="U37" s="23">
        <v>398926</v>
      </c>
      <c r="V37" s="22">
        <v>360589</v>
      </c>
      <c r="W37" s="22">
        <v>270633</v>
      </c>
      <c r="X37" s="22">
        <v>266792</v>
      </c>
      <c r="Y37" s="23">
        <v>296851</v>
      </c>
    </row>
    <row r="38" spans="1:25" ht="14.25" thickBot="1">
      <c r="A38" s="4" t="s">
        <v>86</v>
      </c>
      <c r="B38" s="24">
        <v>3469647</v>
      </c>
      <c r="C38" s="24">
        <v>3176378</v>
      </c>
      <c r="D38" s="24">
        <v>3294519</v>
      </c>
      <c r="E38" s="25">
        <v>3083990</v>
      </c>
      <c r="F38" s="24">
        <v>3492990</v>
      </c>
      <c r="G38" s="24">
        <v>3289464</v>
      </c>
      <c r="H38" s="24">
        <v>3494938</v>
      </c>
      <c r="I38" s="25">
        <v>3178490</v>
      </c>
      <c r="J38" s="24">
        <v>3413125</v>
      </c>
      <c r="K38" s="24">
        <v>3275457</v>
      </c>
      <c r="L38" s="24">
        <v>3403503</v>
      </c>
      <c r="M38" s="25">
        <v>2935279</v>
      </c>
      <c r="N38" s="24">
        <v>3151618</v>
      </c>
      <c r="O38" s="24">
        <v>3012747</v>
      </c>
      <c r="P38" s="24">
        <v>3013694</v>
      </c>
      <c r="Q38" s="25">
        <v>2630191</v>
      </c>
      <c r="R38" s="24">
        <v>2823689</v>
      </c>
      <c r="S38" s="24">
        <v>3095710</v>
      </c>
      <c r="T38" s="24">
        <v>3313169</v>
      </c>
      <c r="U38" s="25">
        <v>2901873</v>
      </c>
      <c r="V38" s="24">
        <v>3237034</v>
      </c>
      <c r="W38" s="24">
        <v>3264111</v>
      </c>
      <c r="X38" s="24">
        <v>3461570</v>
      </c>
      <c r="Y38" s="25">
        <v>3099997</v>
      </c>
    </row>
    <row r="39" spans="1:25" ht="14.25" thickTop="1">
      <c r="A39" s="2" t="s">
        <v>87</v>
      </c>
      <c r="B39" s="22">
        <v>829600</v>
      </c>
      <c r="C39" s="22">
        <v>829600</v>
      </c>
      <c r="D39" s="22">
        <v>829600</v>
      </c>
      <c r="E39" s="23">
        <v>829600</v>
      </c>
      <c r="F39" s="22">
        <v>829600</v>
      </c>
      <c r="G39" s="22">
        <v>829600</v>
      </c>
      <c r="H39" s="22">
        <v>829600</v>
      </c>
      <c r="I39" s="23">
        <v>829600</v>
      </c>
      <c r="J39" s="22">
        <v>829600</v>
      </c>
      <c r="K39" s="22">
        <v>829600</v>
      </c>
      <c r="L39" s="22">
        <v>829600</v>
      </c>
      <c r="M39" s="23">
        <v>829600</v>
      </c>
      <c r="N39" s="22">
        <v>829600</v>
      </c>
      <c r="O39" s="22">
        <v>829600</v>
      </c>
      <c r="P39" s="22">
        <v>829600</v>
      </c>
      <c r="Q39" s="23">
        <v>829600</v>
      </c>
      <c r="R39" s="22">
        <v>829600</v>
      </c>
      <c r="S39" s="22">
        <v>829600</v>
      </c>
      <c r="T39" s="22">
        <v>829600</v>
      </c>
      <c r="U39" s="23">
        <v>829600</v>
      </c>
      <c r="V39" s="22">
        <v>829600</v>
      </c>
      <c r="W39" s="22">
        <v>829600</v>
      </c>
      <c r="X39" s="22">
        <v>829600</v>
      </c>
      <c r="Y39" s="23">
        <v>829600</v>
      </c>
    </row>
    <row r="40" spans="1:25" ht="13.5">
      <c r="A40" s="2" t="s">
        <v>88</v>
      </c>
      <c r="B40" s="22">
        <v>509408</v>
      </c>
      <c r="C40" s="22">
        <v>509408</v>
      </c>
      <c r="D40" s="22">
        <v>509408</v>
      </c>
      <c r="E40" s="23">
        <v>509408</v>
      </c>
      <c r="F40" s="22">
        <v>509408</v>
      </c>
      <c r="G40" s="22">
        <v>509408</v>
      </c>
      <c r="H40" s="22">
        <v>509408</v>
      </c>
      <c r="I40" s="23">
        <v>509408</v>
      </c>
      <c r="J40" s="22">
        <v>509408</v>
      </c>
      <c r="K40" s="22">
        <v>509408</v>
      </c>
      <c r="L40" s="22">
        <v>509408</v>
      </c>
      <c r="M40" s="23">
        <v>509408</v>
      </c>
      <c r="N40" s="22">
        <v>509408</v>
      </c>
      <c r="O40" s="22">
        <v>509408</v>
      </c>
      <c r="P40" s="22">
        <v>509408</v>
      </c>
      <c r="Q40" s="23">
        <v>509408</v>
      </c>
      <c r="R40" s="22">
        <v>509408</v>
      </c>
      <c r="S40" s="22">
        <v>509408</v>
      </c>
      <c r="T40" s="22">
        <v>509408</v>
      </c>
      <c r="U40" s="23">
        <v>509408</v>
      </c>
      <c r="V40" s="22">
        <v>509408</v>
      </c>
      <c r="W40" s="22">
        <v>509408</v>
      </c>
      <c r="X40" s="22">
        <v>509408</v>
      </c>
      <c r="Y40" s="23">
        <v>509408</v>
      </c>
    </row>
    <row r="41" spans="1:25" ht="13.5">
      <c r="A41" s="2" t="s">
        <v>89</v>
      </c>
      <c r="B41" s="22">
        <v>1101525</v>
      </c>
      <c r="C41" s="22">
        <v>1064593</v>
      </c>
      <c r="D41" s="22">
        <v>1059583</v>
      </c>
      <c r="E41" s="23">
        <v>1092213</v>
      </c>
      <c r="F41" s="22">
        <v>1051279</v>
      </c>
      <c r="G41" s="22">
        <v>977556</v>
      </c>
      <c r="H41" s="22">
        <v>962004</v>
      </c>
      <c r="I41" s="23">
        <v>974967</v>
      </c>
      <c r="J41" s="22">
        <v>935989</v>
      </c>
      <c r="K41" s="22">
        <v>913180</v>
      </c>
      <c r="L41" s="22">
        <v>883968</v>
      </c>
      <c r="M41" s="23">
        <v>877213</v>
      </c>
      <c r="N41" s="22">
        <v>829321</v>
      </c>
      <c r="O41" s="22">
        <v>850544</v>
      </c>
      <c r="P41" s="22">
        <v>828651</v>
      </c>
      <c r="Q41" s="23">
        <v>920910</v>
      </c>
      <c r="R41" s="22">
        <v>863808</v>
      </c>
      <c r="S41" s="22">
        <v>918411</v>
      </c>
      <c r="T41" s="22">
        <v>914825</v>
      </c>
      <c r="U41" s="23">
        <v>919721</v>
      </c>
      <c r="V41" s="22">
        <v>1029593</v>
      </c>
      <c r="W41" s="22">
        <v>1033268</v>
      </c>
      <c r="X41" s="22">
        <v>992729</v>
      </c>
      <c r="Y41" s="23">
        <v>1068927</v>
      </c>
    </row>
    <row r="42" spans="1:25" ht="13.5">
      <c r="A42" s="2" t="s">
        <v>90</v>
      </c>
      <c r="B42" s="22">
        <v>-85348</v>
      </c>
      <c r="C42" s="22">
        <v>-85303</v>
      </c>
      <c r="D42" s="22">
        <v>-85303</v>
      </c>
      <c r="E42" s="23">
        <v>-85303</v>
      </c>
      <c r="F42" s="22">
        <v>-85161</v>
      </c>
      <c r="G42" s="22">
        <v>-85123</v>
      </c>
      <c r="H42" s="22">
        <v>-85009</v>
      </c>
      <c r="I42" s="23">
        <v>-84983</v>
      </c>
      <c r="J42" s="22">
        <v>-34204</v>
      </c>
      <c r="K42" s="22">
        <v>-34119</v>
      </c>
      <c r="L42" s="22">
        <v>-34113</v>
      </c>
      <c r="M42" s="23">
        <v>-34113</v>
      </c>
      <c r="N42" s="22">
        <v>-34073</v>
      </c>
      <c r="O42" s="22">
        <v>-33995</v>
      </c>
      <c r="P42" s="22">
        <v>-33933</v>
      </c>
      <c r="Q42" s="23">
        <v>-33886</v>
      </c>
      <c r="R42" s="22">
        <v>-33801</v>
      </c>
      <c r="S42" s="22">
        <v>-33801</v>
      </c>
      <c r="T42" s="22">
        <v>-33724</v>
      </c>
      <c r="U42" s="23">
        <v>-33512</v>
      </c>
      <c r="V42" s="22">
        <v>-27106</v>
      </c>
      <c r="W42" s="22">
        <v>-4288</v>
      </c>
      <c r="X42" s="22">
        <v>-3625</v>
      </c>
      <c r="Y42" s="23">
        <v>-2799</v>
      </c>
    </row>
    <row r="43" spans="1:25" ht="13.5">
      <c r="A43" s="2" t="s">
        <v>91</v>
      </c>
      <c r="B43" s="22">
        <v>2355185</v>
      </c>
      <c r="C43" s="22">
        <v>2318298</v>
      </c>
      <c r="D43" s="22">
        <v>2313288</v>
      </c>
      <c r="E43" s="23">
        <v>2345918</v>
      </c>
      <c r="F43" s="22">
        <v>2305125</v>
      </c>
      <c r="G43" s="22">
        <v>2231440</v>
      </c>
      <c r="H43" s="22">
        <v>2216002</v>
      </c>
      <c r="I43" s="23">
        <v>2228992</v>
      </c>
      <c r="J43" s="22">
        <v>2240793</v>
      </c>
      <c r="K43" s="22">
        <v>2218068</v>
      </c>
      <c r="L43" s="22">
        <v>2188863</v>
      </c>
      <c r="M43" s="23">
        <v>2182108</v>
      </c>
      <c r="N43" s="22">
        <v>2134255</v>
      </c>
      <c r="O43" s="22">
        <v>2155557</v>
      </c>
      <c r="P43" s="22">
        <v>2133726</v>
      </c>
      <c r="Q43" s="23">
        <v>2226032</v>
      </c>
      <c r="R43" s="22">
        <v>2169014</v>
      </c>
      <c r="S43" s="22">
        <v>2223618</v>
      </c>
      <c r="T43" s="22">
        <v>2220109</v>
      </c>
      <c r="U43" s="23">
        <v>2225217</v>
      </c>
      <c r="V43" s="22">
        <v>2341495</v>
      </c>
      <c r="W43" s="22">
        <v>2367987</v>
      </c>
      <c r="X43" s="22">
        <v>2328111</v>
      </c>
      <c r="Y43" s="23">
        <v>2405136</v>
      </c>
    </row>
    <row r="44" spans="1:25" ht="13.5">
      <c r="A44" s="2" t="s">
        <v>92</v>
      </c>
      <c r="B44" s="22">
        <v>118161</v>
      </c>
      <c r="C44" s="22">
        <v>70071</v>
      </c>
      <c r="D44" s="22">
        <v>48167</v>
      </c>
      <c r="E44" s="23">
        <v>44688</v>
      </c>
      <c r="F44" s="22">
        <v>21557</v>
      </c>
      <c r="G44" s="22">
        <v>-24017</v>
      </c>
      <c r="H44" s="22">
        <v>-14113</v>
      </c>
      <c r="I44" s="23">
        <v>21176</v>
      </c>
      <c r="J44" s="22">
        <v>-16903</v>
      </c>
      <c r="K44" s="22">
        <v>-2915</v>
      </c>
      <c r="L44" s="22">
        <v>8680</v>
      </c>
      <c r="M44" s="23">
        <v>18113</v>
      </c>
      <c r="N44" s="22">
        <v>3604</v>
      </c>
      <c r="O44" s="22">
        <v>-8458</v>
      </c>
      <c r="P44" s="22">
        <v>-21313</v>
      </c>
      <c r="Q44" s="23">
        <v>-25672</v>
      </c>
      <c r="R44" s="22">
        <v>-17915</v>
      </c>
      <c r="S44" s="22">
        <v>-51003</v>
      </c>
      <c r="T44" s="22">
        <v>-43911</v>
      </c>
      <c r="U44" s="23">
        <v>-64926</v>
      </c>
      <c r="V44" s="22">
        <v>-94509</v>
      </c>
      <c r="W44" s="22">
        <v>-88286</v>
      </c>
      <c r="X44" s="22">
        <v>-7892</v>
      </c>
      <c r="Y44" s="23">
        <v>-7879</v>
      </c>
    </row>
    <row r="45" spans="1:25" ht="13.5">
      <c r="A45" s="2" t="s">
        <v>93</v>
      </c>
      <c r="B45" s="22">
        <v>3031</v>
      </c>
      <c r="C45" s="22">
        <v>-8253</v>
      </c>
      <c r="D45" s="22">
        <v>-8174</v>
      </c>
      <c r="E45" s="23">
        <v>694</v>
      </c>
      <c r="F45" s="22">
        <v>-426</v>
      </c>
      <c r="G45" s="22">
        <v>-3770</v>
      </c>
      <c r="H45" s="22">
        <v>-4139</v>
      </c>
      <c r="I45" s="23">
        <v>-3747</v>
      </c>
      <c r="J45" s="22">
        <v>-7445</v>
      </c>
      <c r="K45" s="22">
        <v>-9400</v>
      </c>
      <c r="L45" s="22">
        <v>-7076</v>
      </c>
      <c r="M45" s="23">
        <v>-6065</v>
      </c>
      <c r="N45" s="22">
        <v>-10474</v>
      </c>
      <c r="O45" s="22">
        <v>-10270</v>
      </c>
      <c r="P45" s="22">
        <v>-6730</v>
      </c>
      <c r="Q45" s="23">
        <v>-4477</v>
      </c>
      <c r="R45" s="22">
        <v>-6306</v>
      </c>
      <c r="S45" s="22">
        <v>-8874</v>
      </c>
      <c r="T45" s="22">
        <v>-5460</v>
      </c>
      <c r="U45" s="23">
        <v>-5089</v>
      </c>
      <c r="V45" s="22">
        <v>-11647</v>
      </c>
      <c r="W45" s="22">
        <v>-4630</v>
      </c>
      <c r="X45" s="22">
        <v>-2176</v>
      </c>
      <c r="Y45" s="23">
        <v>-8001</v>
      </c>
    </row>
    <row r="46" spans="1:25" ht="13.5">
      <c r="A46" s="2" t="s">
        <v>94</v>
      </c>
      <c r="B46" s="22">
        <v>121192</v>
      </c>
      <c r="C46" s="22">
        <v>61818</v>
      </c>
      <c r="D46" s="22">
        <v>39993</v>
      </c>
      <c r="E46" s="23">
        <v>45383</v>
      </c>
      <c r="F46" s="22">
        <v>21130</v>
      </c>
      <c r="G46" s="22">
        <v>-27787</v>
      </c>
      <c r="H46" s="22">
        <v>-18252</v>
      </c>
      <c r="I46" s="23">
        <v>17429</v>
      </c>
      <c r="J46" s="22">
        <v>-24349</v>
      </c>
      <c r="K46" s="22">
        <v>-12315</v>
      </c>
      <c r="L46" s="22">
        <v>1603</v>
      </c>
      <c r="M46" s="23">
        <v>12048</v>
      </c>
      <c r="N46" s="22">
        <v>-6869</v>
      </c>
      <c r="O46" s="22">
        <v>-18729</v>
      </c>
      <c r="P46" s="22">
        <v>-28043</v>
      </c>
      <c r="Q46" s="23">
        <v>-30150</v>
      </c>
      <c r="R46" s="22">
        <v>-24221</v>
      </c>
      <c r="S46" s="22">
        <v>-59878</v>
      </c>
      <c r="T46" s="22">
        <v>-49372</v>
      </c>
      <c r="U46" s="23">
        <v>-70016</v>
      </c>
      <c r="V46" s="22">
        <v>-106156</v>
      </c>
      <c r="W46" s="22">
        <v>-92917</v>
      </c>
      <c r="X46" s="22">
        <v>-10069</v>
      </c>
      <c r="Y46" s="23">
        <v>-15880</v>
      </c>
    </row>
    <row r="47" spans="1:25" ht="13.5">
      <c r="A47" s="5" t="s">
        <v>95</v>
      </c>
      <c r="B47" s="22">
        <v>2476378</v>
      </c>
      <c r="C47" s="22">
        <v>2380116</v>
      </c>
      <c r="D47" s="22">
        <v>2353281</v>
      </c>
      <c r="E47" s="23">
        <v>2391301</v>
      </c>
      <c r="F47" s="22">
        <v>2326256</v>
      </c>
      <c r="G47" s="22">
        <v>2203653</v>
      </c>
      <c r="H47" s="22">
        <v>2197750</v>
      </c>
      <c r="I47" s="23">
        <v>2246421</v>
      </c>
      <c r="J47" s="22">
        <v>2216444</v>
      </c>
      <c r="K47" s="22">
        <v>2205752</v>
      </c>
      <c r="L47" s="22">
        <v>2190466</v>
      </c>
      <c r="M47" s="23">
        <v>2199877</v>
      </c>
      <c r="N47" s="22">
        <v>2133106</v>
      </c>
      <c r="O47" s="22">
        <v>2142549</v>
      </c>
      <c r="P47" s="22">
        <v>2111403</v>
      </c>
      <c r="Q47" s="23">
        <v>2201602</v>
      </c>
      <c r="R47" s="22">
        <v>2150513</v>
      </c>
      <c r="S47" s="22">
        <v>2169460</v>
      </c>
      <c r="T47" s="22">
        <v>2176457</v>
      </c>
      <c r="U47" s="23">
        <v>2160922</v>
      </c>
      <c r="V47" s="22">
        <v>2241059</v>
      </c>
      <c r="W47" s="22">
        <v>2280791</v>
      </c>
      <c r="X47" s="22">
        <v>2323763</v>
      </c>
      <c r="Y47" s="23">
        <v>2394976</v>
      </c>
    </row>
    <row r="48" spans="1:25" ht="14.25" thickBot="1">
      <c r="A48" s="6" t="s">
        <v>96</v>
      </c>
      <c r="B48" s="22">
        <v>5946025</v>
      </c>
      <c r="C48" s="22">
        <v>5556495</v>
      </c>
      <c r="D48" s="22">
        <v>5647800</v>
      </c>
      <c r="E48" s="23">
        <v>5475291</v>
      </c>
      <c r="F48" s="22">
        <v>5819246</v>
      </c>
      <c r="G48" s="22">
        <v>5493118</v>
      </c>
      <c r="H48" s="22">
        <v>5692689</v>
      </c>
      <c r="I48" s="23">
        <v>5424911</v>
      </c>
      <c r="J48" s="22">
        <v>5629570</v>
      </c>
      <c r="K48" s="22">
        <v>5481210</v>
      </c>
      <c r="L48" s="22">
        <v>5593970</v>
      </c>
      <c r="M48" s="23">
        <v>5135156</v>
      </c>
      <c r="N48" s="22">
        <v>5284725</v>
      </c>
      <c r="O48" s="22">
        <v>5155297</v>
      </c>
      <c r="P48" s="22">
        <v>5125097</v>
      </c>
      <c r="Q48" s="23">
        <v>4831794</v>
      </c>
      <c r="R48" s="22">
        <v>4974202</v>
      </c>
      <c r="S48" s="22">
        <v>5265170</v>
      </c>
      <c r="T48" s="22">
        <v>5489626</v>
      </c>
      <c r="U48" s="23">
        <v>5062795</v>
      </c>
      <c r="V48" s="22">
        <v>5478094</v>
      </c>
      <c r="W48" s="22">
        <v>5544903</v>
      </c>
      <c r="X48" s="22">
        <v>5785333</v>
      </c>
      <c r="Y48" s="23">
        <v>5494974</v>
      </c>
    </row>
    <row r="49" spans="1:25" ht="14.25" thickTop="1">
      <c r="A49" s="7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1" ht="13.5">
      <c r="A51" s="19" t="s">
        <v>101</v>
      </c>
    </row>
    <row r="52" ht="13.5">
      <c r="A52" s="19" t="s">
        <v>102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2014-02-13T02:42:22Z</dcterms:created>
  <dcterms:modified xsi:type="dcterms:W3CDTF">2014-02-13T02:42:33Z</dcterms:modified>
  <cp:category/>
  <cp:version/>
  <cp:contentType/>
  <cp:contentStatus/>
</cp:coreProperties>
</file>