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<sst xmlns="http://schemas.openxmlformats.org/spreadsheetml/2006/main" count="724" uniqueCount="291">
  <si>
    <t>機械装置及び運搬具</t>
  </si>
  <si>
    <t>機械装置及び運搬具（純額）</t>
  </si>
  <si>
    <t>有形固定資産</t>
  </si>
  <si>
    <t>のれん</t>
  </si>
  <si>
    <t>投資有価証券</t>
  </si>
  <si>
    <t>支払手形及び買掛金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</si>
  <si>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</si>
  <si>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</si>
  <si>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</si>
  <si>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</si>
  <si>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</si>
  <si>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</si>
  <si>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</si>
  <si>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</si>
  <si>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賞与引当金の増減額（△は減少）</t>
  </si>
  <si>
    <t>退職給付引当金の増減額（△は減少）</t>
  </si>
  <si>
    <t>受取利息及び受取配当金</t>
  </si>
  <si>
    <t>貸倒引当金の増減額（△は減少）</t>
  </si>
  <si>
    <t>売上債権の増減額（△は増加）</t>
  </si>
  <si>
    <t>たな卸資産の増減額（△は増加）</t>
  </si>
  <si>
    <t>仕入債務の増減額（△は減少）</t>
  </si>
  <si>
    <t>為替差損益（△は益）</t>
  </si>
  <si>
    <t>その他の特別損益（△は益）</t>
  </si>
  <si>
    <t>小計</t>
  </si>
  <si>
    <t>利息及び配当金の受取額</t>
  </si>
  <si>
    <t>利息の支払額</t>
  </si>
  <si>
    <t>保険金の受取額</t>
  </si>
  <si>
    <t>法人税等の支払額</t>
  </si>
  <si>
    <t>法人税等の支払額又は還付額（△は支払）</t>
  </si>
  <si>
    <t>営業活動によるキャッシュ・フロー</t>
  </si>
  <si>
    <t>定期預金の預入による支出</t>
  </si>
  <si>
    <t>定期預金の払戻による収入</t>
  </si>
  <si>
    <t>有価証券の取得による支出</t>
  </si>
  <si>
    <t>有形固定資産の取得による支出</t>
  </si>
  <si>
    <t>有形固定資産の売却による収入</t>
  </si>
  <si>
    <t>投資有価証券の取得による支出</t>
  </si>
  <si>
    <t>投資有価証券の売却による収入</t>
  </si>
  <si>
    <t>貸付けによる支出</t>
  </si>
  <si>
    <t>貸付金の回収による収入</t>
  </si>
  <si>
    <t>投資活動によるキャッシュ・フロー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</si>
  <si>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</si>
  <si>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</si>
  <si>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</si>
  <si>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</si>
  <si>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</si>
  <si>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</si>
  <si>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</si>
  <si>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</si>
  <si>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給料及び手当</t>
  </si>
  <si>
    <t>研究開発費</t>
  </si>
  <si>
    <t>販売費・一般管理費</t>
  </si>
  <si>
    <t>為替差益</t>
  </si>
  <si>
    <t>受取家賃</t>
  </si>
  <si>
    <t>たな卸資産処分損</t>
  </si>
  <si>
    <t>為替差損</t>
  </si>
  <si>
    <t>固定資産売却益</t>
  </si>
  <si>
    <t>受取保険金</t>
  </si>
  <si>
    <t>退職給付費用</t>
  </si>
  <si>
    <t>厚生年金基金脱退損失引当金繰入額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</si>
  <si>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</si>
  <si>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</si>
  <si>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</si>
  <si>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</si>
  <si>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</si>
  <si>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</si>
  <si>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</si>
  <si>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</si>
  <si>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</si>
  <si>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</si>
  <si>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2013/06/19</t>
  </si>
  <si>
    <t>通期</t>
  </si>
  <si>
    <t>2013/03/31</t>
  </si>
  <si>
    <t>2012/03/31</t>
  </si>
  <si>
    <t>2012/06/20</t>
  </si>
  <si>
    <t>2011/03/31</t>
  </si>
  <si>
    <t>2011/06/22</t>
  </si>
  <si>
    <t>2010/03/31</t>
  </si>
  <si>
    <t>2010/06/23</t>
  </si>
  <si>
    <t>2009/03/31</t>
  </si>
  <si>
    <t>2009/06/24</t>
  </si>
  <si>
    <t>2008/03/31</t>
  </si>
  <si>
    <t>現金及び預金</t>
  </si>
  <si>
    <t>百万円</t>
  </si>
  <si>
    <t>受取手形</t>
  </si>
  <si>
    <t>売掛金</t>
  </si>
  <si>
    <t>有価証券</t>
  </si>
  <si>
    <t>有価証券</t>
  </si>
  <si>
    <t>製品</t>
  </si>
  <si>
    <t>材料</t>
  </si>
  <si>
    <t>商品及び製品</t>
  </si>
  <si>
    <t>仕掛品</t>
  </si>
  <si>
    <t>原材料及び貯蔵品</t>
  </si>
  <si>
    <t>前渡金</t>
  </si>
  <si>
    <t>前払費用</t>
  </si>
  <si>
    <t>関係会社短期貸付金</t>
  </si>
  <si>
    <t>繰延税金資産</t>
  </si>
  <si>
    <t>その他</t>
  </si>
  <si>
    <t>その他</t>
  </si>
  <si>
    <t>貸倒引当金</t>
  </si>
  <si>
    <t>流動資産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</si>
  <si>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</si>
  <si>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</si>
  <si>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</si>
  <si>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</si>
  <si>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</si>
  <si>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</si>
  <si>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</si>
  <si>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</si>
  <si>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</si>
  <si>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</si>
  <si>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</si>
  <si>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</si>
  <si>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</si>
  <si>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</si>
  <si>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</si>
  <si>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</si>
  <si>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特許権</t>
  </si>
  <si>
    <t>商標権</t>
  </si>
  <si>
    <t>ソフトウエア</t>
  </si>
  <si>
    <t>その他</t>
  </si>
  <si>
    <t>無形固定資産</t>
  </si>
  <si>
    <t>投資有価証券</t>
  </si>
  <si>
    <t>関係会社株式</t>
  </si>
  <si>
    <t>従業員長期貸付金</t>
  </si>
  <si>
    <t>長期貸付金</t>
  </si>
  <si>
    <t>関係会社長期貸付金</t>
  </si>
  <si>
    <t>長期前払費用</t>
  </si>
  <si>
    <t>差入敷金保証金</t>
  </si>
  <si>
    <t>保険積立金</t>
  </si>
  <si>
    <t>繰延税金資産</t>
  </si>
  <si>
    <t>投資その他の資産</t>
  </si>
  <si>
    <t>固定資産</t>
  </si>
  <si>
    <t>資産</t>
  </si>
  <si>
    <t>資産</t>
  </si>
  <si>
    <t>支払手形</t>
  </si>
  <si>
    <t>買掛金</t>
  </si>
  <si>
    <t>リース債務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</si>
  <si>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</si>
  <si>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</si>
  <si>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</si>
  <si>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</si>
  <si>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</si>
  <si>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</si>
  <si>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</si>
  <si>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</si>
  <si>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賞与引当金</t>
  </si>
  <si>
    <t>未払役員賞与</t>
  </si>
  <si>
    <t>資産除去債務</t>
  </si>
  <si>
    <t>資産除去債務</t>
  </si>
  <si>
    <t>流動負債</t>
  </si>
  <si>
    <t>リース債務</t>
  </si>
  <si>
    <t>退職給付引当金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</si>
  <si>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</si>
  <si>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</si>
  <si>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</si>
  <si>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</si>
  <si>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</si>
  <si>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</si>
  <si>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</si>
  <si>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</si>
  <si>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中間配当積立金</t>
  </si>
  <si>
    <t>配当平均積立金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</si>
  <si>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</si>
  <si>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</si>
  <si>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</si>
  <si>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</si>
  <si>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</si>
  <si>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</si>
  <si>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</si>
  <si>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</si>
  <si>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</si>
  <si>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</si>
  <si>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</si>
  <si>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</si>
  <si>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</si>
  <si>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日東工器株式会社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</si>
  <si>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</si>
  <si>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</si>
  <si>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</si>
  <si>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</si>
  <si>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</si>
  <si>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</si>
  <si>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</si>
  <si>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</si>
  <si>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</si>
  <si>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</si>
  <si>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製品期首たな卸高</t>
  </si>
  <si>
    <t>当期製品製造原価</t>
  </si>
  <si>
    <t>当期商品仕入高</t>
  </si>
  <si>
    <t>合計</t>
  </si>
  <si>
    <t>製品期末たな卸高</t>
  </si>
  <si>
    <t>製品評価損</t>
  </si>
  <si>
    <t>他勘定振替高</t>
  </si>
  <si>
    <t>売上原価</t>
  </si>
  <si>
    <t>売上総利益</t>
  </si>
  <si>
    <t>運賃及び荷造費</t>
  </si>
  <si>
    <t>広告宣伝費</t>
  </si>
  <si>
    <t>販売促進費</t>
  </si>
  <si>
    <t>給与手当</t>
  </si>
  <si>
    <t>賞与</t>
  </si>
  <si>
    <t>（うち賞与引当金繰入額）</t>
  </si>
  <si>
    <t>（うち退職給付費用）</t>
  </si>
  <si>
    <t>（うち役員退職慰労引当金繰入額）</t>
  </si>
  <si>
    <t>厚生福利費</t>
  </si>
  <si>
    <t>減価償却費</t>
  </si>
  <si>
    <t>減価償却費</t>
  </si>
  <si>
    <t>業務委託費</t>
  </si>
  <si>
    <t>賃借料</t>
  </si>
  <si>
    <t>研究開発費</t>
  </si>
  <si>
    <t>販売費・一般管理費</t>
  </si>
  <si>
    <t>営業利益</t>
  </si>
  <si>
    <t>受取利息</t>
  </si>
  <si>
    <t>有価証券利息</t>
  </si>
  <si>
    <t>受取配当金</t>
  </si>
  <si>
    <t>為替差益</t>
  </si>
  <si>
    <t>地代家賃収入</t>
  </si>
  <si>
    <t>その他</t>
  </si>
  <si>
    <t>営業外収益</t>
  </si>
  <si>
    <t>支払利息</t>
  </si>
  <si>
    <t>売上割引</t>
  </si>
  <si>
    <t>売上割引</t>
  </si>
  <si>
    <t>たな卸資産除却損</t>
  </si>
  <si>
    <t>為替差損</t>
  </si>
  <si>
    <t>自己株式買付手数料</t>
  </si>
  <si>
    <t>撤去費用</t>
  </si>
  <si>
    <t>営業外費用</t>
  </si>
  <si>
    <t>経常利益</t>
  </si>
  <si>
    <t>固定資産売却益</t>
  </si>
  <si>
    <t>貸倒引当金戻入額</t>
  </si>
  <si>
    <t>抱合せ株式消滅差益</t>
  </si>
  <si>
    <t>特別利益</t>
  </si>
  <si>
    <t>特別利益</t>
  </si>
  <si>
    <t>固定資産除却損</t>
  </si>
  <si>
    <t>災害による損失</t>
  </si>
  <si>
    <t>投資有価証券評価損</t>
  </si>
  <si>
    <t>ゴルフ会員権評価損</t>
  </si>
  <si>
    <t>施設利用権評価損</t>
  </si>
  <si>
    <t>退職特別加算金</t>
  </si>
  <si>
    <t>固定資産売却損</t>
  </si>
  <si>
    <t>減損損失</t>
  </si>
  <si>
    <t>減損損失</t>
  </si>
  <si>
    <t>特別損失</t>
  </si>
  <si>
    <t>税引前四半期純利益</t>
  </si>
  <si>
    <t>法人税、住民税及び事業税</t>
  </si>
  <si>
    <t>過年度法人税等</t>
  </si>
  <si>
    <t>法人税等調整額</t>
  </si>
  <si>
    <t>法人税等合計</t>
  </si>
  <si>
    <t>四半期純利益</t>
  </si>
  <si>
    <t>個別・損益計算書</t>
  </si>
  <si>
    <t>2014/02/07</t>
  </si>
  <si>
    <t>四半期</t>
  </si>
  <si>
    <t>2013/12/31</t>
  </si>
  <si>
    <t>2013/11/06</t>
  </si>
  <si>
    <t>2013/09/30</t>
  </si>
  <si>
    <t>2013/08/09</t>
  </si>
  <si>
    <t>2013/06/30</t>
  </si>
  <si>
    <t>2013/02/08</t>
  </si>
  <si>
    <t>2012/12/31</t>
  </si>
  <si>
    <t>2012/11/07</t>
  </si>
  <si>
    <t>2012/09/30</t>
  </si>
  <si>
    <t>2012/08/06</t>
  </si>
  <si>
    <t>2012/06/30</t>
  </si>
  <si>
    <t>2012/02/09</t>
  </si>
  <si>
    <t>2011/12/31</t>
  </si>
  <si>
    <t>2011/11/07</t>
  </si>
  <si>
    <t>2011/09/30</t>
  </si>
  <si>
    <t>2011/08/05</t>
  </si>
  <si>
    <t>2011/06/30</t>
  </si>
  <si>
    <t>2011/02/10</t>
  </si>
  <si>
    <t>2010/12/31</t>
  </si>
  <si>
    <t>2010/11/05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</si>
  <si>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</si>
  <si>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</si>
  <si>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</si>
  <si>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</si>
  <si>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</si>
  <si>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</si>
  <si>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</si>
  <si>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2009/08/07</t>
  </si>
  <si>
    <t>2009/06/30</t>
  </si>
  <si>
    <t>2009/02/13</t>
  </si>
  <si>
    <t>2008/12/31</t>
  </si>
  <si>
    <t>2008/11/14</t>
  </si>
  <si>
    <t>2008/09/30</t>
  </si>
  <si>
    <t>2008/08/08</t>
  </si>
  <si>
    <t>2008/06/30</t>
  </si>
  <si>
    <t>受取手形及び営業未収入金</t>
  </si>
  <si>
    <t>製品</t>
  </si>
  <si>
    <t>原材料</t>
  </si>
  <si>
    <t>建物及び構築物</t>
  </si>
  <si>
    <t>建物及び構築物（純額）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</si>
</sst>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173</v>
      </c>
      <c r="B2" s="14">
        <v>6151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HYPERLINK("http://www.kabupro.jp/mark/20140207/S10012NJ.htm","四半期報告書")</f>
        <v>四半期報告書</v>
      </c>
      <c r="C4" s="15" t="str">
        <f>HYPERLINK("http://www.kabupro.jp/mark/20131106/S1000BHR.htm","四半期報告書")</f>
        <v>四半期報告書</v>
      </c>
      <c r="D4" s="15" t="str">
        <f>HYPERLINK("http://www.kabupro.jp/mark/20130809/S000E8DN.htm","訂正四半期報告書")</f>
        <v>訂正四半期報告書</v>
      </c>
      <c r="E4" s="15" t="str">
        <f>HYPERLINK("http://www.kabupro.jp/mark/20130619/S000DLU0.htm","有価証券報告書")</f>
        <v>有価証券報告書</v>
      </c>
      <c r="F4" s="15" t="str">
        <f>HYPERLINK("http://www.kabupro.jp/mark/20140207/S10012NJ.htm","四半期報告書")</f>
        <v>四半期報告書</v>
      </c>
      <c r="G4" s="15" t="str">
        <f>HYPERLINK("http://www.kabupro.jp/mark/20131106/S1000BHR.htm","四半期報告書")</f>
        <v>四半期報告書</v>
      </c>
      <c r="H4" s="15" t="str">
        <f>HYPERLINK("http://www.kabupro.jp/mark/20130809/S000E8DN.htm","訂正四半期報告書")</f>
        <v>訂正四半期報告書</v>
      </c>
      <c r="I4" s="15" t="str">
        <f>HYPERLINK("http://www.kabupro.jp/mark/20130619/S000DLU0.htm","有価証券報告書")</f>
        <v>有価証券報告書</v>
      </c>
      <c r="J4" s="15" t="str">
        <f>HYPERLINK("http://www.kabupro.jp/mark/20130208/S000CRGB.htm","四半期報告書")</f>
        <v>四半期報告書</v>
      </c>
      <c r="K4" s="15" t="str">
        <f>HYPERLINK("http://www.kabupro.jp/mark/20121107/S000C5ZY.htm","四半期報告書")</f>
        <v>四半期報告書</v>
      </c>
      <c r="L4" s="15" t="str">
        <f>HYPERLINK("http://www.kabupro.jp/mark/20120806/S000BL95.htm","四半期報告書")</f>
        <v>四半期報告書</v>
      </c>
      <c r="M4" s="15" t="str">
        <f>HYPERLINK("http://www.kabupro.jp/mark/20120620/S000B2HO.htm","有価証券報告書")</f>
        <v>有価証券報告書</v>
      </c>
      <c r="N4" s="15" t="str">
        <f>HYPERLINK("http://www.kabupro.jp/mark/20120209/S000A8BT.htm","四半期報告書")</f>
        <v>四半期報告書</v>
      </c>
      <c r="O4" s="15" t="str">
        <f>HYPERLINK("http://www.kabupro.jp/mark/20111107/S0009LV9.htm","四半期報告書")</f>
        <v>四半期報告書</v>
      </c>
      <c r="P4" s="15" t="str">
        <f>HYPERLINK("http://www.kabupro.jp/mark/20110805/S00091CM.htm","四半期報告書")</f>
        <v>四半期報告書</v>
      </c>
      <c r="Q4" s="15" t="str">
        <f>HYPERLINK("http://www.kabupro.jp/mark/20110622/S0008JF8.htm","有価証券報告書")</f>
        <v>有価証券報告書</v>
      </c>
      <c r="R4" s="15" t="str">
        <f>HYPERLINK("http://www.kabupro.jp/mark/20110210/S0007PBV.htm","四半期報告書")</f>
        <v>四半期報告書</v>
      </c>
      <c r="S4" s="15" t="str">
        <f>HYPERLINK("http://www.kabupro.jp/mark/20101105/S00071JH.htm","四半期報告書")</f>
        <v>四半期報告書</v>
      </c>
      <c r="T4" s="15" t="str">
        <f>HYPERLINK("http://www.kabupro.jp/mark/20100806/S0006HJU.htm","四半期報告書")</f>
        <v>四半期報告書</v>
      </c>
      <c r="U4" s="15" t="str">
        <f>HYPERLINK("http://www.kabupro.jp/mark/20100623/S0005Z6L.htm","有価証券報告書")</f>
        <v>有価証券報告書</v>
      </c>
      <c r="V4" s="15" t="str">
        <f>HYPERLINK("http://www.kabupro.jp/mark/20100212/S00056L8.htm","四半期報告書")</f>
        <v>四半期報告書</v>
      </c>
      <c r="W4" s="15" t="str">
        <f>HYPERLINK("http://www.kabupro.jp/mark/20091113/S0004KS2.htm","四半期報告書")</f>
        <v>四半期報告書</v>
      </c>
      <c r="X4" s="15" t="str">
        <f>HYPERLINK("http://www.kabupro.jp/mark/20090807/S0003SUB.htm","四半期報告書")</f>
        <v>四半期報告書</v>
      </c>
      <c r="Y4" s="15" t="str">
        <f>HYPERLINK("http://www.kabupro.jp/mark/20090624/S0003DPI.htm","有価証券報告書")</f>
        <v>有価証券報告書</v>
      </c>
    </row>
    <row r="5" spans="1:25" ht="14.25" thickBot="1">
      <c r="A5" s="11" t="s">
        <v>63</v>
      </c>
      <c r="B5" s="1" t="s">
        <v>249</v>
      </c>
      <c r="C5" s="1" t="s">
        <v>252</v>
      </c>
      <c r="D5" s="1" t="s">
        <v>254</v>
      </c>
      <c r="E5" s="1" t="s">
        <v>69</v>
      </c>
      <c r="F5" s="1" t="s">
        <v>249</v>
      </c>
      <c r="G5" s="1" t="s">
        <v>252</v>
      </c>
      <c r="H5" s="1" t="s">
        <v>254</v>
      </c>
      <c r="I5" s="1" t="s">
        <v>69</v>
      </c>
      <c r="J5" s="1" t="s">
        <v>256</v>
      </c>
      <c r="K5" s="1" t="s">
        <v>258</v>
      </c>
      <c r="L5" s="1" t="s">
        <v>260</v>
      </c>
      <c r="M5" s="1" t="s">
        <v>73</v>
      </c>
      <c r="N5" s="1" t="s">
        <v>262</v>
      </c>
      <c r="O5" s="1" t="s">
        <v>264</v>
      </c>
      <c r="P5" s="1" t="s">
        <v>266</v>
      </c>
      <c r="Q5" s="1" t="s">
        <v>75</v>
      </c>
      <c r="R5" s="1" t="s">
        <v>268</v>
      </c>
      <c r="S5" s="1" t="s">
        <v>270</v>
      </c>
      <c r="T5" s="1" t="s">
        <v>272</v>
      </c>
      <c r="U5" s="1" t="s">
        <v>77</v>
      </c>
      <c r="V5" s="1" t="s">
        <v>274</v>
      </c>
      <c r="W5" s="1" t="s">
        <v>276</v>
      </c>
      <c r="X5" s="1" t="s">
        <v>278</v>
      </c>
      <c r="Y5" s="1" t="s">
        <v>79</v>
      </c>
    </row>
    <row r="6" spans="1:25" ht="1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12</v>
      </c>
      <c r="C7" s="14" t="s">
        <v>12</v>
      </c>
      <c r="D7" s="14" t="s">
        <v>12</v>
      </c>
      <c r="E7" s="16" t="s">
        <v>70</v>
      </c>
      <c r="F7" s="14" t="s">
        <v>12</v>
      </c>
      <c r="G7" s="14" t="s">
        <v>12</v>
      </c>
      <c r="H7" s="14" t="s">
        <v>12</v>
      </c>
      <c r="I7" s="16" t="s">
        <v>70</v>
      </c>
      <c r="J7" s="14" t="s">
        <v>12</v>
      </c>
      <c r="K7" s="14" t="s">
        <v>12</v>
      </c>
      <c r="L7" s="14" t="s">
        <v>12</v>
      </c>
      <c r="M7" s="16" t="s">
        <v>70</v>
      </c>
      <c r="N7" s="14" t="s">
        <v>12</v>
      </c>
      <c r="O7" s="14" t="s">
        <v>12</v>
      </c>
      <c r="P7" s="14" t="s">
        <v>12</v>
      </c>
      <c r="Q7" s="16" t="s">
        <v>70</v>
      </c>
      <c r="R7" s="14" t="s">
        <v>12</v>
      </c>
      <c r="S7" s="14" t="s">
        <v>12</v>
      </c>
      <c r="T7" s="14" t="s">
        <v>12</v>
      </c>
      <c r="U7" s="16" t="s">
        <v>70</v>
      </c>
      <c r="V7" s="14" t="s">
        <v>12</v>
      </c>
      <c r="W7" s="14" t="s">
        <v>12</v>
      </c>
      <c r="X7" s="14" t="s">
        <v>12</v>
      </c>
      <c r="Y7" s="16" t="s">
        <v>70</v>
      </c>
    </row>
    <row r="8" spans="1:25" ht="13.5">
      <c r="A8" s="13" t="s">
        <v>66</v>
      </c>
      <c r="B8" s="1" t="s">
        <v>13</v>
      </c>
      <c r="C8" s="1" t="s">
        <v>13</v>
      </c>
      <c r="D8" s="1" t="s">
        <v>13</v>
      </c>
      <c r="E8" s="17" t="s">
        <v>179</v>
      </c>
      <c r="F8" s="1" t="s">
        <v>179</v>
      </c>
      <c r="G8" s="1" t="s">
        <v>179</v>
      </c>
      <c r="H8" s="1" t="s">
        <v>179</v>
      </c>
      <c r="I8" s="17" t="s">
        <v>180</v>
      </c>
      <c r="J8" s="1" t="s">
        <v>180</v>
      </c>
      <c r="K8" s="1" t="s">
        <v>180</v>
      </c>
      <c r="L8" s="1" t="s">
        <v>180</v>
      </c>
      <c r="M8" s="17" t="s">
        <v>181</v>
      </c>
      <c r="N8" s="1" t="s">
        <v>181</v>
      </c>
      <c r="O8" s="1" t="s">
        <v>181</v>
      </c>
      <c r="P8" s="1" t="s">
        <v>181</v>
      </c>
      <c r="Q8" s="17" t="s">
        <v>182</v>
      </c>
      <c r="R8" s="1" t="s">
        <v>182</v>
      </c>
      <c r="S8" s="1" t="s">
        <v>182</v>
      </c>
      <c r="T8" s="1" t="s">
        <v>182</v>
      </c>
      <c r="U8" s="17" t="s">
        <v>183</v>
      </c>
      <c r="V8" s="1" t="s">
        <v>183</v>
      </c>
      <c r="W8" s="1" t="s">
        <v>183</v>
      </c>
      <c r="X8" s="1" t="s">
        <v>183</v>
      </c>
      <c r="Y8" s="17" t="s">
        <v>184</v>
      </c>
    </row>
    <row r="9" spans="1:25" ht="13.5">
      <c r="A9" s="13" t="s">
        <v>67</v>
      </c>
      <c r="B9" s="1" t="s">
        <v>251</v>
      </c>
      <c r="C9" s="1" t="s">
        <v>253</v>
      </c>
      <c r="D9" s="1" t="s">
        <v>255</v>
      </c>
      <c r="E9" s="17" t="s">
        <v>71</v>
      </c>
      <c r="F9" s="1" t="s">
        <v>257</v>
      </c>
      <c r="G9" s="1" t="s">
        <v>259</v>
      </c>
      <c r="H9" s="1" t="s">
        <v>261</v>
      </c>
      <c r="I9" s="17" t="s">
        <v>72</v>
      </c>
      <c r="J9" s="1" t="s">
        <v>263</v>
      </c>
      <c r="K9" s="1" t="s">
        <v>265</v>
      </c>
      <c r="L9" s="1" t="s">
        <v>267</v>
      </c>
      <c r="M9" s="17" t="s">
        <v>74</v>
      </c>
      <c r="N9" s="1" t="s">
        <v>269</v>
      </c>
      <c r="O9" s="1" t="s">
        <v>271</v>
      </c>
      <c r="P9" s="1" t="s">
        <v>273</v>
      </c>
      <c r="Q9" s="17" t="s">
        <v>76</v>
      </c>
      <c r="R9" s="1" t="s">
        <v>275</v>
      </c>
      <c r="S9" s="1" t="s">
        <v>277</v>
      </c>
      <c r="T9" s="1" t="s">
        <v>279</v>
      </c>
      <c r="U9" s="17" t="s">
        <v>78</v>
      </c>
      <c r="V9" s="1" t="s">
        <v>281</v>
      </c>
      <c r="W9" s="1" t="s">
        <v>283</v>
      </c>
      <c r="X9" s="1" t="s">
        <v>285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26" t="s">
        <v>185</v>
      </c>
      <c r="B11" s="27">
        <v>19812</v>
      </c>
      <c r="C11" s="27">
        <v>13045</v>
      </c>
      <c r="D11" s="27">
        <v>6267</v>
      </c>
      <c r="E11" s="21">
        <v>25281</v>
      </c>
      <c r="F11" s="27">
        <v>18822</v>
      </c>
      <c r="G11" s="27">
        <v>12529</v>
      </c>
      <c r="H11" s="27">
        <v>6321</v>
      </c>
      <c r="I11" s="21">
        <v>24678</v>
      </c>
      <c r="J11" s="27">
        <v>18612</v>
      </c>
      <c r="K11" s="27">
        <v>12417</v>
      </c>
      <c r="L11" s="27">
        <v>6044</v>
      </c>
      <c r="M11" s="21">
        <v>22633</v>
      </c>
      <c r="N11" s="27">
        <v>16888</v>
      </c>
      <c r="O11" s="27">
        <v>10988</v>
      </c>
      <c r="P11" s="27">
        <v>5224</v>
      </c>
      <c r="Q11" s="21">
        <v>19184</v>
      </c>
      <c r="R11" s="27">
        <v>14276</v>
      </c>
      <c r="S11" s="27">
        <v>9511</v>
      </c>
      <c r="T11" s="27">
        <v>4612</v>
      </c>
      <c r="U11" s="21">
        <v>24220</v>
      </c>
      <c r="V11" s="27">
        <v>21307</v>
      </c>
      <c r="W11" s="27">
        <v>15216</v>
      </c>
      <c r="X11" s="27">
        <v>7439</v>
      </c>
      <c r="Y11" s="21">
        <v>31019</v>
      </c>
    </row>
    <row r="12" spans="1:25" ht="13.5">
      <c r="A12" s="7" t="s">
        <v>193</v>
      </c>
      <c r="B12" s="28">
        <v>10387</v>
      </c>
      <c r="C12" s="28">
        <v>6887</v>
      </c>
      <c r="D12" s="28">
        <v>3288</v>
      </c>
      <c r="E12" s="22">
        <v>13559</v>
      </c>
      <c r="F12" s="28">
        <v>9896</v>
      </c>
      <c r="G12" s="28">
        <v>6545</v>
      </c>
      <c r="H12" s="28">
        <v>3296</v>
      </c>
      <c r="I12" s="22">
        <v>12829</v>
      </c>
      <c r="J12" s="28">
        <v>9549</v>
      </c>
      <c r="K12" s="28">
        <v>6285</v>
      </c>
      <c r="L12" s="28">
        <v>3053</v>
      </c>
      <c r="M12" s="22">
        <v>12006</v>
      </c>
      <c r="N12" s="28">
        <v>8819</v>
      </c>
      <c r="O12" s="28">
        <v>5698</v>
      </c>
      <c r="P12" s="28">
        <v>2703</v>
      </c>
      <c r="Q12" s="22">
        <v>10407</v>
      </c>
      <c r="R12" s="28">
        <v>7628</v>
      </c>
      <c r="S12" s="28">
        <v>5185</v>
      </c>
      <c r="T12" s="28">
        <v>2446</v>
      </c>
      <c r="U12" s="22">
        <v>12571</v>
      </c>
      <c r="V12" s="28">
        <v>11073</v>
      </c>
      <c r="W12" s="28">
        <v>7992</v>
      </c>
      <c r="X12" s="28">
        <v>3922</v>
      </c>
      <c r="Y12" s="22">
        <v>15980</v>
      </c>
    </row>
    <row r="13" spans="1:25" ht="13.5">
      <c r="A13" s="7" t="s">
        <v>194</v>
      </c>
      <c r="B13" s="28">
        <v>9424</v>
      </c>
      <c r="C13" s="28">
        <v>6158</v>
      </c>
      <c r="D13" s="28">
        <v>2978</v>
      </c>
      <c r="E13" s="22">
        <v>11721</v>
      </c>
      <c r="F13" s="28">
        <v>8925</v>
      </c>
      <c r="G13" s="28">
        <v>5983</v>
      </c>
      <c r="H13" s="28">
        <v>3024</v>
      </c>
      <c r="I13" s="22">
        <v>11849</v>
      </c>
      <c r="J13" s="28">
        <v>9062</v>
      </c>
      <c r="K13" s="28">
        <v>6132</v>
      </c>
      <c r="L13" s="28">
        <v>2991</v>
      </c>
      <c r="M13" s="22">
        <v>10627</v>
      </c>
      <c r="N13" s="28">
        <v>8069</v>
      </c>
      <c r="O13" s="28">
        <v>5289</v>
      </c>
      <c r="P13" s="28">
        <v>2520</v>
      </c>
      <c r="Q13" s="22">
        <v>8777</v>
      </c>
      <c r="R13" s="28">
        <v>6648</v>
      </c>
      <c r="S13" s="28">
        <v>4326</v>
      </c>
      <c r="T13" s="28">
        <v>2166</v>
      </c>
      <c r="U13" s="22">
        <v>11648</v>
      </c>
      <c r="V13" s="28">
        <v>10234</v>
      </c>
      <c r="W13" s="28">
        <v>7223</v>
      </c>
      <c r="X13" s="28">
        <v>3517</v>
      </c>
      <c r="Y13" s="22">
        <v>15039</v>
      </c>
    </row>
    <row r="14" spans="1:25" ht="13.5">
      <c r="A14" s="6" t="s">
        <v>48</v>
      </c>
      <c r="B14" s="28">
        <v>1841</v>
      </c>
      <c r="C14" s="28">
        <v>1228</v>
      </c>
      <c r="D14" s="28">
        <v>617</v>
      </c>
      <c r="E14" s="22">
        <v>2333</v>
      </c>
      <c r="F14" s="28">
        <v>1674</v>
      </c>
      <c r="G14" s="28">
        <v>1125</v>
      </c>
      <c r="H14" s="28">
        <v>575</v>
      </c>
      <c r="I14" s="22">
        <v>2232</v>
      </c>
      <c r="J14" s="28">
        <v>1653</v>
      </c>
      <c r="K14" s="28">
        <v>1139</v>
      </c>
      <c r="L14" s="28">
        <v>572</v>
      </c>
      <c r="M14" s="22">
        <v>2171</v>
      </c>
      <c r="N14" s="28">
        <v>1628</v>
      </c>
      <c r="O14" s="28">
        <v>1090</v>
      </c>
      <c r="P14" s="28">
        <v>557</v>
      </c>
      <c r="Q14" s="22">
        <v>2190</v>
      </c>
      <c r="R14" s="28">
        <v>1626</v>
      </c>
      <c r="S14" s="28">
        <v>1114</v>
      </c>
      <c r="T14" s="28">
        <v>547</v>
      </c>
      <c r="U14" s="22">
        <v>2256</v>
      </c>
      <c r="V14" s="28">
        <v>1836</v>
      </c>
      <c r="W14" s="28">
        <v>1275</v>
      </c>
      <c r="X14" s="28">
        <v>616</v>
      </c>
      <c r="Y14" s="22">
        <v>2491</v>
      </c>
    </row>
    <row r="15" spans="1:25" ht="13.5">
      <c r="A15" s="6" t="s">
        <v>200</v>
      </c>
      <c r="B15" s="28">
        <v>152</v>
      </c>
      <c r="C15" s="28">
        <v>308</v>
      </c>
      <c r="D15" s="28">
        <v>152</v>
      </c>
      <c r="E15" s="22">
        <v>298</v>
      </c>
      <c r="F15" s="28">
        <v>158</v>
      </c>
      <c r="G15" s="28">
        <v>308</v>
      </c>
      <c r="H15" s="28">
        <v>150</v>
      </c>
      <c r="I15" s="22">
        <v>301</v>
      </c>
      <c r="J15" s="28">
        <v>152</v>
      </c>
      <c r="K15" s="28">
        <v>306</v>
      </c>
      <c r="L15" s="28">
        <v>148</v>
      </c>
      <c r="M15" s="22">
        <v>278</v>
      </c>
      <c r="N15" s="28">
        <v>137</v>
      </c>
      <c r="O15" s="28">
        <v>277</v>
      </c>
      <c r="P15" s="28">
        <v>124</v>
      </c>
      <c r="Q15" s="22">
        <v>295</v>
      </c>
      <c r="R15" s="28">
        <v>163</v>
      </c>
      <c r="S15" s="28">
        <v>300</v>
      </c>
      <c r="T15" s="28">
        <v>164</v>
      </c>
      <c r="U15" s="22">
        <v>320</v>
      </c>
      <c r="V15" s="28">
        <v>171</v>
      </c>
      <c r="W15" s="28">
        <v>343</v>
      </c>
      <c r="X15" s="28">
        <v>173</v>
      </c>
      <c r="Y15" s="22">
        <v>345</v>
      </c>
    </row>
    <row r="16" spans="1:25" ht="13.5">
      <c r="A16" s="6" t="s">
        <v>201</v>
      </c>
      <c r="B16" s="28">
        <v>178</v>
      </c>
      <c r="C16" s="28">
        <v>121</v>
      </c>
      <c r="D16" s="28">
        <v>65</v>
      </c>
      <c r="E16" s="22">
        <v>269</v>
      </c>
      <c r="F16" s="28">
        <v>180</v>
      </c>
      <c r="G16" s="28">
        <v>120</v>
      </c>
      <c r="H16" s="28">
        <v>60</v>
      </c>
      <c r="I16" s="22">
        <v>239</v>
      </c>
      <c r="J16" s="28">
        <v>178</v>
      </c>
      <c r="K16" s="28">
        <v>119</v>
      </c>
      <c r="L16" s="28">
        <v>59</v>
      </c>
      <c r="M16" s="22">
        <v>224</v>
      </c>
      <c r="N16" s="28">
        <v>169</v>
      </c>
      <c r="O16" s="28">
        <v>113</v>
      </c>
      <c r="P16" s="28">
        <v>56</v>
      </c>
      <c r="Q16" s="22">
        <v>182</v>
      </c>
      <c r="R16" s="28">
        <v>120</v>
      </c>
      <c r="S16" s="28">
        <v>88</v>
      </c>
      <c r="T16" s="28">
        <v>44</v>
      </c>
      <c r="U16" s="22">
        <v>133</v>
      </c>
      <c r="V16" s="28">
        <v>91</v>
      </c>
      <c r="W16" s="28">
        <v>60</v>
      </c>
      <c r="X16" s="28">
        <v>29</v>
      </c>
      <c r="Y16" s="22">
        <v>133</v>
      </c>
    </row>
    <row r="17" spans="1:25" ht="13.5">
      <c r="A17" s="6" t="s">
        <v>202</v>
      </c>
      <c r="B17" s="28">
        <v>25</v>
      </c>
      <c r="C17" s="28">
        <v>16</v>
      </c>
      <c r="D17" s="28">
        <v>8</v>
      </c>
      <c r="E17" s="22">
        <v>32</v>
      </c>
      <c r="F17" s="28">
        <v>23</v>
      </c>
      <c r="G17" s="28">
        <v>15</v>
      </c>
      <c r="H17" s="28">
        <v>7</v>
      </c>
      <c r="I17" s="22">
        <v>31</v>
      </c>
      <c r="J17" s="28">
        <v>23</v>
      </c>
      <c r="K17" s="28">
        <v>15</v>
      </c>
      <c r="L17" s="28">
        <v>7</v>
      </c>
      <c r="M17" s="22">
        <v>31</v>
      </c>
      <c r="N17" s="28">
        <v>24</v>
      </c>
      <c r="O17" s="28">
        <v>16</v>
      </c>
      <c r="P17" s="28">
        <v>8</v>
      </c>
      <c r="Q17" s="22">
        <v>34</v>
      </c>
      <c r="R17" s="28">
        <v>25</v>
      </c>
      <c r="S17" s="28">
        <v>17</v>
      </c>
      <c r="T17" s="28">
        <v>8</v>
      </c>
      <c r="U17" s="22">
        <v>35</v>
      </c>
      <c r="V17" s="28">
        <v>26</v>
      </c>
      <c r="W17" s="28">
        <v>18</v>
      </c>
      <c r="X17" s="28">
        <v>8</v>
      </c>
      <c r="Y17" s="22">
        <v>37</v>
      </c>
    </row>
    <row r="18" spans="1:25" ht="13.5">
      <c r="A18" s="6" t="s">
        <v>197</v>
      </c>
      <c r="B18" s="28">
        <v>524</v>
      </c>
      <c r="C18" s="28">
        <v>317</v>
      </c>
      <c r="D18" s="28">
        <v>167</v>
      </c>
      <c r="E18" s="22">
        <v>634</v>
      </c>
      <c r="F18" s="28">
        <v>519</v>
      </c>
      <c r="G18" s="28">
        <v>320</v>
      </c>
      <c r="H18" s="28">
        <v>178</v>
      </c>
      <c r="I18" s="22">
        <v>642</v>
      </c>
      <c r="J18" s="28">
        <v>501</v>
      </c>
      <c r="K18" s="28">
        <v>313</v>
      </c>
      <c r="L18" s="28">
        <v>158</v>
      </c>
      <c r="M18" s="22">
        <v>626</v>
      </c>
      <c r="N18" s="28">
        <v>476</v>
      </c>
      <c r="O18" s="28">
        <v>315</v>
      </c>
      <c r="P18" s="28">
        <v>146</v>
      </c>
      <c r="Q18" s="22">
        <v>447</v>
      </c>
      <c r="R18" s="28">
        <v>358</v>
      </c>
      <c r="S18" s="28">
        <v>206</v>
      </c>
      <c r="T18" s="28">
        <v>178</v>
      </c>
      <c r="U18" s="22">
        <v>629</v>
      </c>
      <c r="V18" s="28">
        <v>658</v>
      </c>
      <c r="W18" s="28">
        <v>422</v>
      </c>
      <c r="X18" s="28">
        <v>223</v>
      </c>
      <c r="Y18" s="22">
        <v>921</v>
      </c>
    </row>
    <row r="19" spans="1:25" ht="13.5">
      <c r="A19" s="6" t="s">
        <v>49</v>
      </c>
      <c r="B19" s="28">
        <v>516</v>
      </c>
      <c r="C19" s="28">
        <v>344</v>
      </c>
      <c r="D19" s="28">
        <v>158</v>
      </c>
      <c r="E19" s="22">
        <v>673</v>
      </c>
      <c r="F19" s="28">
        <v>478</v>
      </c>
      <c r="G19" s="28">
        <v>316</v>
      </c>
      <c r="H19" s="28">
        <v>175</v>
      </c>
      <c r="I19" s="22">
        <v>691</v>
      </c>
      <c r="J19" s="28">
        <v>555</v>
      </c>
      <c r="K19" s="28">
        <v>367</v>
      </c>
      <c r="L19" s="28">
        <v>183</v>
      </c>
      <c r="M19" s="22">
        <v>785</v>
      </c>
      <c r="N19" s="28">
        <v>652</v>
      </c>
      <c r="O19" s="28">
        <v>423</v>
      </c>
      <c r="P19" s="28">
        <v>208</v>
      </c>
      <c r="Q19" s="22">
        <v>904</v>
      </c>
      <c r="R19" s="28">
        <v>655</v>
      </c>
      <c r="S19" s="28">
        <v>435</v>
      </c>
      <c r="T19" s="28">
        <v>200</v>
      </c>
      <c r="U19" s="22">
        <v>911</v>
      </c>
      <c r="V19" s="28">
        <v>661</v>
      </c>
      <c r="W19" s="28">
        <v>449</v>
      </c>
      <c r="X19" s="28">
        <v>210</v>
      </c>
      <c r="Y19" s="22">
        <v>947</v>
      </c>
    </row>
    <row r="20" spans="1:25" ht="13.5">
      <c r="A20" s="6" t="s">
        <v>96</v>
      </c>
      <c r="B20" s="28">
        <v>3162</v>
      </c>
      <c r="C20" s="28">
        <v>1898</v>
      </c>
      <c r="D20" s="28">
        <v>955</v>
      </c>
      <c r="E20" s="22">
        <v>4195</v>
      </c>
      <c r="F20" s="28">
        <v>3146</v>
      </c>
      <c r="G20" s="28">
        <v>1886</v>
      </c>
      <c r="H20" s="28">
        <v>969</v>
      </c>
      <c r="I20" s="22">
        <v>3886</v>
      </c>
      <c r="J20" s="28">
        <v>2903</v>
      </c>
      <c r="K20" s="28">
        <v>1753</v>
      </c>
      <c r="L20" s="28">
        <v>881</v>
      </c>
      <c r="M20" s="22">
        <v>3692</v>
      </c>
      <c r="N20" s="28">
        <v>2831</v>
      </c>
      <c r="O20" s="28">
        <v>1713</v>
      </c>
      <c r="P20" s="28">
        <v>838</v>
      </c>
      <c r="Q20" s="22">
        <v>3849</v>
      </c>
      <c r="R20" s="28">
        <v>2996</v>
      </c>
      <c r="S20" s="28">
        <v>1844</v>
      </c>
      <c r="T20" s="28">
        <v>880</v>
      </c>
      <c r="U20" s="22">
        <v>4348</v>
      </c>
      <c r="V20" s="28">
        <v>3542</v>
      </c>
      <c r="W20" s="28">
        <v>2214</v>
      </c>
      <c r="X20" s="28">
        <v>1003</v>
      </c>
      <c r="Y20" s="22">
        <v>4296</v>
      </c>
    </row>
    <row r="21" spans="1:25" ht="13.5">
      <c r="A21" s="6" t="s">
        <v>50</v>
      </c>
      <c r="B21" s="28">
        <v>6400</v>
      </c>
      <c r="C21" s="28">
        <v>4235</v>
      </c>
      <c r="D21" s="28">
        <v>2125</v>
      </c>
      <c r="E21" s="22">
        <v>8436</v>
      </c>
      <c r="F21" s="28">
        <v>6181</v>
      </c>
      <c r="G21" s="28">
        <v>4094</v>
      </c>
      <c r="H21" s="28">
        <v>2118</v>
      </c>
      <c r="I21" s="22">
        <v>8025</v>
      </c>
      <c r="J21" s="28">
        <v>5967</v>
      </c>
      <c r="K21" s="28">
        <v>4016</v>
      </c>
      <c r="L21" s="28">
        <v>2012</v>
      </c>
      <c r="M21" s="22">
        <v>7810</v>
      </c>
      <c r="N21" s="28">
        <v>5920</v>
      </c>
      <c r="O21" s="28">
        <v>3951</v>
      </c>
      <c r="P21" s="28">
        <v>1939</v>
      </c>
      <c r="Q21" s="22">
        <v>7903</v>
      </c>
      <c r="R21" s="28">
        <v>5947</v>
      </c>
      <c r="S21" s="28">
        <v>4008</v>
      </c>
      <c r="T21" s="28">
        <v>2024</v>
      </c>
      <c r="U21" s="22">
        <v>8635</v>
      </c>
      <c r="V21" s="28">
        <v>6989</v>
      </c>
      <c r="W21" s="28">
        <v>4783</v>
      </c>
      <c r="X21" s="28">
        <v>2265</v>
      </c>
      <c r="Y21" s="22">
        <v>9173</v>
      </c>
    </row>
    <row r="22" spans="1:25" ht="14.25" thickBot="1">
      <c r="A22" s="25" t="s">
        <v>210</v>
      </c>
      <c r="B22" s="29">
        <v>3024</v>
      </c>
      <c r="C22" s="29">
        <v>1923</v>
      </c>
      <c r="D22" s="29">
        <v>852</v>
      </c>
      <c r="E22" s="23">
        <v>3284</v>
      </c>
      <c r="F22" s="29">
        <v>2744</v>
      </c>
      <c r="G22" s="29">
        <v>1889</v>
      </c>
      <c r="H22" s="29">
        <v>906</v>
      </c>
      <c r="I22" s="23">
        <v>3823</v>
      </c>
      <c r="J22" s="29">
        <v>3095</v>
      </c>
      <c r="K22" s="29">
        <v>2116</v>
      </c>
      <c r="L22" s="29">
        <v>979</v>
      </c>
      <c r="M22" s="23">
        <v>2816</v>
      </c>
      <c r="N22" s="29">
        <v>2148</v>
      </c>
      <c r="O22" s="29">
        <v>1338</v>
      </c>
      <c r="P22" s="29">
        <v>581</v>
      </c>
      <c r="Q22" s="23">
        <v>874</v>
      </c>
      <c r="R22" s="29">
        <v>700</v>
      </c>
      <c r="S22" s="29">
        <v>317</v>
      </c>
      <c r="T22" s="29">
        <v>141</v>
      </c>
      <c r="U22" s="23">
        <v>3013</v>
      </c>
      <c r="V22" s="29">
        <v>3244</v>
      </c>
      <c r="W22" s="29">
        <v>2440</v>
      </c>
      <c r="X22" s="29">
        <v>1251</v>
      </c>
      <c r="Y22" s="23">
        <v>5866</v>
      </c>
    </row>
    <row r="23" spans="1:25" ht="14.25" thickTop="1">
      <c r="A23" s="6" t="s">
        <v>211</v>
      </c>
      <c r="B23" s="28">
        <v>42</v>
      </c>
      <c r="C23" s="28">
        <v>29</v>
      </c>
      <c r="D23" s="28">
        <v>17</v>
      </c>
      <c r="E23" s="22">
        <v>75</v>
      </c>
      <c r="F23" s="28">
        <v>52</v>
      </c>
      <c r="G23" s="28">
        <v>32</v>
      </c>
      <c r="H23" s="28">
        <v>17</v>
      </c>
      <c r="I23" s="22">
        <v>80</v>
      </c>
      <c r="J23" s="28">
        <v>53</v>
      </c>
      <c r="K23" s="28">
        <v>38</v>
      </c>
      <c r="L23" s="28">
        <v>19</v>
      </c>
      <c r="M23" s="22">
        <v>79</v>
      </c>
      <c r="N23" s="28">
        <v>58</v>
      </c>
      <c r="O23" s="28">
        <v>38</v>
      </c>
      <c r="P23" s="28">
        <v>16</v>
      </c>
      <c r="Q23" s="22">
        <v>86</v>
      </c>
      <c r="R23" s="28">
        <v>64</v>
      </c>
      <c r="S23" s="28">
        <v>46</v>
      </c>
      <c r="T23" s="28">
        <v>24</v>
      </c>
      <c r="U23" s="22">
        <v>168</v>
      </c>
      <c r="V23" s="28">
        <v>139</v>
      </c>
      <c r="W23" s="28">
        <v>100</v>
      </c>
      <c r="X23" s="28">
        <v>50</v>
      </c>
      <c r="Y23" s="22">
        <v>208</v>
      </c>
    </row>
    <row r="24" spans="1:25" ht="13.5">
      <c r="A24" s="6" t="s">
        <v>213</v>
      </c>
      <c r="B24" s="28">
        <v>33</v>
      </c>
      <c r="C24" s="28">
        <v>20</v>
      </c>
      <c r="D24" s="28">
        <v>17</v>
      </c>
      <c r="E24" s="22">
        <v>32</v>
      </c>
      <c r="F24" s="28">
        <v>31</v>
      </c>
      <c r="G24" s="28">
        <v>20</v>
      </c>
      <c r="H24" s="28">
        <v>17</v>
      </c>
      <c r="I24" s="22">
        <v>22</v>
      </c>
      <c r="J24" s="28">
        <v>22</v>
      </c>
      <c r="K24" s="28">
        <v>13</v>
      </c>
      <c r="L24" s="28">
        <v>12</v>
      </c>
      <c r="M24" s="22">
        <v>18</v>
      </c>
      <c r="N24" s="28">
        <v>17</v>
      </c>
      <c r="O24" s="28">
        <v>10</v>
      </c>
      <c r="P24" s="28">
        <v>9</v>
      </c>
      <c r="Q24" s="22">
        <v>21</v>
      </c>
      <c r="R24" s="28">
        <v>21</v>
      </c>
      <c r="S24" s="28">
        <v>15</v>
      </c>
      <c r="T24" s="28">
        <v>14</v>
      </c>
      <c r="U24" s="22">
        <v>22</v>
      </c>
      <c r="V24" s="28">
        <v>22</v>
      </c>
      <c r="W24" s="28">
        <v>17</v>
      </c>
      <c r="X24" s="28">
        <v>15</v>
      </c>
      <c r="Y24" s="22">
        <v>14</v>
      </c>
    </row>
    <row r="25" spans="1:25" ht="13.5">
      <c r="A25" s="6" t="s">
        <v>51</v>
      </c>
      <c r="B25" s="28">
        <v>19</v>
      </c>
      <c r="C25" s="28">
        <v>19</v>
      </c>
      <c r="D25" s="28">
        <v>27</v>
      </c>
      <c r="E25" s="22">
        <v>123</v>
      </c>
      <c r="F25" s="28">
        <v>8</v>
      </c>
      <c r="G25" s="28"/>
      <c r="H25" s="28"/>
      <c r="I25" s="22">
        <v>2</v>
      </c>
      <c r="J25" s="28"/>
      <c r="K25" s="28"/>
      <c r="L25" s="28"/>
      <c r="M25" s="22"/>
      <c r="N25" s="28"/>
      <c r="O25" s="28"/>
      <c r="P25" s="28"/>
      <c r="Q25" s="22">
        <v>20</v>
      </c>
      <c r="R25" s="28">
        <v>2</v>
      </c>
      <c r="S25" s="28">
        <v>3</v>
      </c>
      <c r="T25" s="28">
        <v>0</v>
      </c>
      <c r="U25" s="22"/>
      <c r="V25" s="28"/>
      <c r="W25" s="28"/>
      <c r="X25" s="28"/>
      <c r="Y25" s="22">
        <v>116</v>
      </c>
    </row>
    <row r="26" spans="1:25" ht="13.5">
      <c r="A26" s="6" t="s">
        <v>52</v>
      </c>
      <c r="B26" s="28">
        <v>30</v>
      </c>
      <c r="C26" s="28">
        <v>20</v>
      </c>
      <c r="D26" s="28">
        <v>10</v>
      </c>
      <c r="E26" s="22"/>
      <c r="F26" s="28">
        <v>31</v>
      </c>
      <c r="G26" s="28">
        <v>20</v>
      </c>
      <c r="H26" s="28">
        <v>10</v>
      </c>
      <c r="I26" s="22"/>
      <c r="J26" s="28">
        <v>33</v>
      </c>
      <c r="K26" s="28">
        <v>22</v>
      </c>
      <c r="L26" s="28">
        <v>11</v>
      </c>
      <c r="M26" s="22"/>
      <c r="N26" s="28">
        <v>29</v>
      </c>
      <c r="O26" s="28">
        <v>19</v>
      </c>
      <c r="P26" s="28">
        <v>9</v>
      </c>
      <c r="Q26" s="22"/>
      <c r="R26" s="28">
        <v>25</v>
      </c>
      <c r="S26" s="28">
        <v>16</v>
      </c>
      <c r="T26" s="28">
        <v>8</v>
      </c>
      <c r="U26" s="22"/>
      <c r="V26" s="28">
        <v>23</v>
      </c>
      <c r="W26" s="28">
        <v>16</v>
      </c>
      <c r="X26" s="28">
        <v>9</v>
      </c>
      <c r="Y26" s="22"/>
    </row>
    <row r="27" spans="1:25" ht="13.5">
      <c r="A27" s="6" t="s">
        <v>97</v>
      </c>
      <c r="B27" s="28">
        <v>49</v>
      </c>
      <c r="C27" s="28">
        <v>35</v>
      </c>
      <c r="D27" s="28">
        <v>17</v>
      </c>
      <c r="E27" s="22">
        <v>82</v>
      </c>
      <c r="F27" s="28">
        <v>68</v>
      </c>
      <c r="G27" s="28">
        <v>54</v>
      </c>
      <c r="H27" s="28">
        <v>14</v>
      </c>
      <c r="I27" s="22">
        <v>68</v>
      </c>
      <c r="J27" s="28">
        <v>47</v>
      </c>
      <c r="K27" s="28">
        <v>25</v>
      </c>
      <c r="L27" s="28">
        <v>14</v>
      </c>
      <c r="M27" s="22">
        <v>52</v>
      </c>
      <c r="N27" s="28">
        <v>53</v>
      </c>
      <c r="O27" s="28">
        <v>35</v>
      </c>
      <c r="P27" s="28">
        <v>22</v>
      </c>
      <c r="Q27" s="22">
        <v>57</v>
      </c>
      <c r="R27" s="28">
        <v>64</v>
      </c>
      <c r="S27" s="28">
        <v>49</v>
      </c>
      <c r="T27" s="28">
        <v>24</v>
      </c>
      <c r="U27" s="22">
        <v>90</v>
      </c>
      <c r="V27" s="28">
        <v>51</v>
      </c>
      <c r="W27" s="28">
        <v>34</v>
      </c>
      <c r="X27" s="28">
        <v>13</v>
      </c>
      <c r="Y27" s="22">
        <v>72</v>
      </c>
    </row>
    <row r="28" spans="1:25" ht="13.5">
      <c r="A28" s="6" t="s">
        <v>217</v>
      </c>
      <c r="B28" s="28">
        <v>174</v>
      </c>
      <c r="C28" s="28">
        <v>124</v>
      </c>
      <c r="D28" s="28">
        <v>90</v>
      </c>
      <c r="E28" s="22">
        <v>355</v>
      </c>
      <c r="F28" s="28">
        <v>192</v>
      </c>
      <c r="G28" s="28">
        <v>128</v>
      </c>
      <c r="H28" s="28">
        <v>59</v>
      </c>
      <c r="I28" s="22">
        <v>217</v>
      </c>
      <c r="J28" s="28">
        <v>155</v>
      </c>
      <c r="K28" s="28">
        <v>100</v>
      </c>
      <c r="L28" s="28">
        <v>58</v>
      </c>
      <c r="M28" s="22">
        <v>205</v>
      </c>
      <c r="N28" s="28">
        <v>159</v>
      </c>
      <c r="O28" s="28">
        <v>104</v>
      </c>
      <c r="P28" s="28">
        <v>57</v>
      </c>
      <c r="Q28" s="22">
        <v>244</v>
      </c>
      <c r="R28" s="28">
        <v>178</v>
      </c>
      <c r="S28" s="28">
        <v>131</v>
      </c>
      <c r="T28" s="28">
        <v>71</v>
      </c>
      <c r="U28" s="22">
        <v>310</v>
      </c>
      <c r="V28" s="28">
        <v>236</v>
      </c>
      <c r="W28" s="28">
        <v>169</v>
      </c>
      <c r="X28" s="28">
        <v>89</v>
      </c>
      <c r="Y28" s="22">
        <v>453</v>
      </c>
    </row>
    <row r="29" spans="1:25" ht="13.5">
      <c r="A29" s="6" t="s">
        <v>218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>
        <v>0</v>
      </c>
      <c r="N29" s="28"/>
      <c r="O29" s="28"/>
      <c r="P29" s="28"/>
      <c r="Q29" s="22">
        <v>1</v>
      </c>
      <c r="R29" s="28"/>
      <c r="S29" s="28"/>
      <c r="T29" s="28"/>
      <c r="U29" s="22">
        <v>1</v>
      </c>
      <c r="V29" s="28"/>
      <c r="W29" s="28"/>
      <c r="X29" s="28"/>
      <c r="Y29" s="22">
        <v>5</v>
      </c>
    </row>
    <row r="30" spans="1:25" ht="13.5">
      <c r="A30" s="6" t="s">
        <v>219</v>
      </c>
      <c r="B30" s="28">
        <v>61</v>
      </c>
      <c r="C30" s="28">
        <v>39</v>
      </c>
      <c r="D30" s="28">
        <v>19</v>
      </c>
      <c r="E30" s="22">
        <v>82</v>
      </c>
      <c r="F30" s="28">
        <v>61</v>
      </c>
      <c r="G30" s="28">
        <v>39</v>
      </c>
      <c r="H30" s="28">
        <v>20</v>
      </c>
      <c r="I30" s="22">
        <v>89</v>
      </c>
      <c r="J30" s="28">
        <v>66</v>
      </c>
      <c r="K30" s="28">
        <v>43</v>
      </c>
      <c r="L30" s="28">
        <v>20</v>
      </c>
      <c r="M30" s="22">
        <v>81</v>
      </c>
      <c r="N30" s="28">
        <v>59</v>
      </c>
      <c r="O30" s="28">
        <v>38</v>
      </c>
      <c r="P30" s="28">
        <v>18</v>
      </c>
      <c r="Q30" s="22">
        <v>68</v>
      </c>
      <c r="R30" s="28">
        <v>49</v>
      </c>
      <c r="S30" s="28">
        <v>31</v>
      </c>
      <c r="T30" s="28">
        <v>15</v>
      </c>
      <c r="U30" s="22">
        <v>91</v>
      </c>
      <c r="V30" s="28">
        <v>73</v>
      </c>
      <c r="W30" s="28">
        <v>49</v>
      </c>
      <c r="X30" s="28">
        <v>24</v>
      </c>
      <c r="Y30" s="22">
        <v>102</v>
      </c>
    </row>
    <row r="31" spans="1:25" ht="13.5">
      <c r="A31" s="6" t="s">
        <v>53</v>
      </c>
      <c r="B31" s="28"/>
      <c r="C31" s="28"/>
      <c r="D31" s="28"/>
      <c r="E31" s="22"/>
      <c r="F31" s="28"/>
      <c r="G31" s="28"/>
      <c r="H31" s="28"/>
      <c r="I31" s="22"/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>
        <v>227</v>
      </c>
    </row>
    <row r="32" spans="1:25" ht="13.5">
      <c r="A32" s="6" t="s">
        <v>54</v>
      </c>
      <c r="B32" s="28"/>
      <c r="C32" s="28"/>
      <c r="D32" s="28"/>
      <c r="E32" s="22"/>
      <c r="F32" s="28"/>
      <c r="G32" s="28">
        <v>39</v>
      </c>
      <c r="H32" s="28">
        <v>21</v>
      </c>
      <c r="I32" s="22"/>
      <c r="J32" s="28">
        <v>30</v>
      </c>
      <c r="K32" s="28">
        <v>19</v>
      </c>
      <c r="L32" s="28">
        <v>1</v>
      </c>
      <c r="M32" s="22">
        <v>28</v>
      </c>
      <c r="N32" s="28">
        <v>38</v>
      </c>
      <c r="O32" s="28">
        <v>30</v>
      </c>
      <c r="P32" s="28">
        <v>14</v>
      </c>
      <c r="Q32" s="22"/>
      <c r="R32" s="28"/>
      <c r="S32" s="28"/>
      <c r="T32" s="28"/>
      <c r="U32" s="22">
        <v>103</v>
      </c>
      <c r="V32" s="28">
        <v>81</v>
      </c>
      <c r="W32" s="28">
        <v>55</v>
      </c>
      <c r="X32" s="28">
        <v>42</v>
      </c>
      <c r="Y32" s="22"/>
    </row>
    <row r="33" spans="1:25" ht="13.5">
      <c r="A33" s="6" t="s">
        <v>96</v>
      </c>
      <c r="B33" s="28">
        <v>8</v>
      </c>
      <c r="C33" s="28">
        <v>5</v>
      </c>
      <c r="D33" s="28">
        <v>0</v>
      </c>
      <c r="E33" s="22">
        <v>32</v>
      </c>
      <c r="F33" s="28">
        <v>25</v>
      </c>
      <c r="G33" s="28">
        <v>23</v>
      </c>
      <c r="H33" s="28">
        <v>2</v>
      </c>
      <c r="I33" s="22">
        <v>24</v>
      </c>
      <c r="J33" s="28">
        <v>18</v>
      </c>
      <c r="K33" s="28">
        <v>8</v>
      </c>
      <c r="L33" s="28">
        <v>4</v>
      </c>
      <c r="M33" s="22">
        <v>7</v>
      </c>
      <c r="N33" s="28">
        <v>0</v>
      </c>
      <c r="O33" s="28">
        <v>0</v>
      </c>
      <c r="P33" s="28">
        <v>0</v>
      </c>
      <c r="Q33" s="22">
        <v>0</v>
      </c>
      <c r="R33" s="28">
        <v>4</v>
      </c>
      <c r="S33" s="28">
        <v>8</v>
      </c>
      <c r="T33" s="28">
        <v>1</v>
      </c>
      <c r="U33" s="22">
        <v>15</v>
      </c>
      <c r="V33" s="28">
        <v>13</v>
      </c>
      <c r="W33" s="28">
        <v>2</v>
      </c>
      <c r="X33" s="28">
        <v>1</v>
      </c>
      <c r="Y33" s="22">
        <v>41</v>
      </c>
    </row>
    <row r="34" spans="1:25" ht="13.5">
      <c r="A34" s="6" t="s">
        <v>225</v>
      </c>
      <c r="B34" s="28">
        <v>70</v>
      </c>
      <c r="C34" s="28">
        <v>45</v>
      </c>
      <c r="D34" s="28">
        <v>20</v>
      </c>
      <c r="E34" s="22">
        <v>114</v>
      </c>
      <c r="F34" s="28">
        <v>86</v>
      </c>
      <c r="G34" s="28">
        <v>102</v>
      </c>
      <c r="H34" s="28">
        <v>43</v>
      </c>
      <c r="I34" s="22">
        <v>113</v>
      </c>
      <c r="J34" s="28">
        <v>115</v>
      </c>
      <c r="K34" s="28">
        <v>70</v>
      </c>
      <c r="L34" s="28">
        <v>27</v>
      </c>
      <c r="M34" s="22">
        <v>117</v>
      </c>
      <c r="N34" s="28">
        <v>98</v>
      </c>
      <c r="O34" s="28">
        <v>69</v>
      </c>
      <c r="P34" s="28">
        <v>33</v>
      </c>
      <c r="Q34" s="22">
        <v>71</v>
      </c>
      <c r="R34" s="28">
        <v>54</v>
      </c>
      <c r="S34" s="28">
        <v>40</v>
      </c>
      <c r="T34" s="28">
        <v>17</v>
      </c>
      <c r="U34" s="22">
        <v>213</v>
      </c>
      <c r="V34" s="28">
        <v>168</v>
      </c>
      <c r="W34" s="28">
        <v>107</v>
      </c>
      <c r="X34" s="28">
        <v>68</v>
      </c>
      <c r="Y34" s="22">
        <v>377</v>
      </c>
    </row>
    <row r="35" spans="1:25" ht="14.25" thickBot="1">
      <c r="A35" s="25" t="s">
        <v>226</v>
      </c>
      <c r="B35" s="29">
        <v>3128</v>
      </c>
      <c r="C35" s="29">
        <v>2002</v>
      </c>
      <c r="D35" s="29">
        <v>922</v>
      </c>
      <c r="E35" s="23">
        <v>3525</v>
      </c>
      <c r="F35" s="29">
        <v>2850</v>
      </c>
      <c r="G35" s="29">
        <v>1915</v>
      </c>
      <c r="H35" s="29">
        <v>922</v>
      </c>
      <c r="I35" s="23">
        <v>3927</v>
      </c>
      <c r="J35" s="29">
        <v>3135</v>
      </c>
      <c r="K35" s="29">
        <v>2145</v>
      </c>
      <c r="L35" s="29">
        <v>1010</v>
      </c>
      <c r="M35" s="23">
        <v>2904</v>
      </c>
      <c r="N35" s="29">
        <v>2209</v>
      </c>
      <c r="O35" s="29">
        <v>1373</v>
      </c>
      <c r="P35" s="29">
        <v>606</v>
      </c>
      <c r="Q35" s="23">
        <v>1047</v>
      </c>
      <c r="R35" s="29">
        <v>824</v>
      </c>
      <c r="S35" s="29">
        <v>409</v>
      </c>
      <c r="T35" s="29">
        <v>196</v>
      </c>
      <c r="U35" s="23">
        <v>3111</v>
      </c>
      <c r="V35" s="29">
        <v>3312</v>
      </c>
      <c r="W35" s="29">
        <v>2503</v>
      </c>
      <c r="X35" s="29">
        <v>1273</v>
      </c>
      <c r="Y35" s="23">
        <v>5942</v>
      </c>
    </row>
    <row r="36" spans="1:25" ht="14.25" thickTop="1">
      <c r="A36" s="6" t="s">
        <v>55</v>
      </c>
      <c r="B36" s="28"/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>
        <v>4</v>
      </c>
      <c r="N36" s="28">
        <v>2</v>
      </c>
      <c r="O36" s="28">
        <v>0</v>
      </c>
      <c r="P36" s="28">
        <v>1</v>
      </c>
      <c r="Q36" s="22">
        <v>1</v>
      </c>
      <c r="R36" s="28">
        <v>0</v>
      </c>
      <c r="S36" s="28">
        <v>0</v>
      </c>
      <c r="T36" s="28"/>
      <c r="U36" s="22">
        <v>0</v>
      </c>
      <c r="V36" s="28">
        <v>0</v>
      </c>
      <c r="W36" s="28">
        <v>0</v>
      </c>
      <c r="X36" s="28"/>
      <c r="Y36" s="22">
        <v>5</v>
      </c>
    </row>
    <row r="37" spans="1:25" ht="13.5">
      <c r="A37" s="6" t="s">
        <v>56</v>
      </c>
      <c r="B37" s="28"/>
      <c r="C37" s="28"/>
      <c r="D37" s="28"/>
      <c r="E37" s="22">
        <v>837</v>
      </c>
      <c r="F37" s="28">
        <v>160</v>
      </c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/>
      <c r="V37" s="28"/>
      <c r="W37" s="28"/>
      <c r="X37" s="28"/>
      <c r="Y37" s="22"/>
    </row>
    <row r="38" spans="1:25" ht="13.5">
      <c r="A38" s="6" t="s">
        <v>230</v>
      </c>
      <c r="B38" s="28"/>
      <c r="C38" s="28"/>
      <c r="D38" s="28"/>
      <c r="E38" s="22">
        <v>837</v>
      </c>
      <c r="F38" s="28">
        <v>160</v>
      </c>
      <c r="G38" s="28"/>
      <c r="H38" s="28"/>
      <c r="I38" s="22"/>
      <c r="J38" s="28"/>
      <c r="K38" s="28"/>
      <c r="L38" s="28"/>
      <c r="M38" s="22">
        <v>4</v>
      </c>
      <c r="N38" s="28">
        <v>2</v>
      </c>
      <c r="O38" s="28">
        <v>0</v>
      </c>
      <c r="P38" s="28">
        <v>1</v>
      </c>
      <c r="Q38" s="22">
        <v>1</v>
      </c>
      <c r="R38" s="28">
        <v>0</v>
      </c>
      <c r="S38" s="28">
        <v>0</v>
      </c>
      <c r="T38" s="28"/>
      <c r="U38" s="22">
        <v>0</v>
      </c>
      <c r="V38" s="28">
        <v>0</v>
      </c>
      <c r="W38" s="28">
        <v>0</v>
      </c>
      <c r="X38" s="28"/>
      <c r="Y38" s="22">
        <v>5</v>
      </c>
    </row>
    <row r="39" spans="1:25" ht="13.5">
      <c r="A39" s="6" t="s">
        <v>232</v>
      </c>
      <c r="B39" s="28"/>
      <c r="C39" s="28"/>
      <c r="D39" s="28"/>
      <c r="E39" s="22"/>
      <c r="F39" s="28"/>
      <c r="G39" s="28"/>
      <c r="H39" s="28"/>
      <c r="I39" s="22"/>
      <c r="J39" s="28"/>
      <c r="K39" s="28"/>
      <c r="L39" s="28"/>
      <c r="M39" s="22">
        <v>8</v>
      </c>
      <c r="N39" s="28">
        <v>1</v>
      </c>
      <c r="O39" s="28">
        <v>1</v>
      </c>
      <c r="P39" s="28"/>
      <c r="Q39" s="22">
        <v>17</v>
      </c>
      <c r="R39" s="28">
        <v>13</v>
      </c>
      <c r="S39" s="28">
        <v>13</v>
      </c>
      <c r="T39" s="28"/>
      <c r="U39" s="22">
        <v>24</v>
      </c>
      <c r="V39" s="28">
        <v>13</v>
      </c>
      <c r="W39" s="28">
        <v>13</v>
      </c>
      <c r="X39" s="28"/>
      <c r="Y39" s="22">
        <v>21</v>
      </c>
    </row>
    <row r="40" spans="1:25" ht="13.5">
      <c r="A40" s="6" t="s">
        <v>238</v>
      </c>
      <c r="B40" s="28"/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>
        <v>0</v>
      </c>
      <c r="N40" s="28">
        <v>0</v>
      </c>
      <c r="O40" s="28">
        <v>0</v>
      </c>
      <c r="P40" s="28"/>
      <c r="Q40" s="22">
        <v>1</v>
      </c>
      <c r="R40" s="28">
        <v>0</v>
      </c>
      <c r="S40" s="28">
        <v>0</v>
      </c>
      <c r="T40" s="28"/>
      <c r="U40" s="22">
        <v>1</v>
      </c>
      <c r="V40" s="28">
        <v>0</v>
      </c>
      <c r="W40" s="28">
        <v>1</v>
      </c>
      <c r="X40" s="28"/>
      <c r="Y40" s="22">
        <v>4</v>
      </c>
    </row>
    <row r="41" spans="1:25" ht="13.5">
      <c r="A41" s="6" t="s">
        <v>239</v>
      </c>
      <c r="B41" s="28">
        <v>84</v>
      </c>
      <c r="C41" s="28">
        <v>84</v>
      </c>
      <c r="D41" s="28"/>
      <c r="E41" s="22"/>
      <c r="F41" s="28"/>
      <c r="G41" s="28"/>
      <c r="H41" s="28"/>
      <c r="I41" s="22"/>
      <c r="J41" s="28"/>
      <c r="K41" s="28"/>
      <c r="L41" s="28"/>
      <c r="M41" s="22">
        <v>6</v>
      </c>
      <c r="N41" s="28">
        <v>6</v>
      </c>
      <c r="O41" s="28">
        <v>6</v>
      </c>
      <c r="P41" s="28">
        <v>6</v>
      </c>
      <c r="Q41" s="22">
        <v>7</v>
      </c>
      <c r="R41" s="28"/>
      <c r="S41" s="28"/>
      <c r="T41" s="28"/>
      <c r="U41" s="22"/>
      <c r="V41" s="28"/>
      <c r="W41" s="28"/>
      <c r="X41" s="28"/>
      <c r="Y41" s="22">
        <v>23</v>
      </c>
    </row>
    <row r="42" spans="1:25" ht="13.5">
      <c r="A42" s="6" t="s">
        <v>235</v>
      </c>
      <c r="B42" s="28"/>
      <c r="C42" s="28"/>
      <c r="D42" s="28"/>
      <c r="E42" s="22"/>
      <c r="F42" s="28"/>
      <c r="G42" s="28"/>
      <c r="H42" s="28"/>
      <c r="I42" s="22"/>
      <c r="J42" s="28"/>
      <c r="K42" s="28"/>
      <c r="L42" s="28"/>
      <c r="M42" s="22"/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>
        <v>2</v>
      </c>
    </row>
    <row r="43" spans="1:25" ht="13.5">
      <c r="A43" s="6" t="s">
        <v>57</v>
      </c>
      <c r="B43" s="28"/>
      <c r="C43" s="28"/>
      <c r="D43" s="28"/>
      <c r="E43" s="22"/>
      <c r="F43" s="28"/>
      <c r="G43" s="28"/>
      <c r="H43" s="28"/>
      <c r="I43" s="22"/>
      <c r="J43" s="28"/>
      <c r="K43" s="28"/>
      <c r="L43" s="28"/>
      <c r="M43" s="22">
        <v>115</v>
      </c>
      <c r="N43" s="28">
        <v>115</v>
      </c>
      <c r="O43" s="28">
        <v>115</v>
      </c>
      <c r="P43" s="28">
        <v>115</v>
      </c>
      <c r="Q43" s="22"/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6" t="s">
        <v>233</v>
      </c>
      <c r="B44" s="28"/>
      <c r="C44" s="28"/>
      <c r="D44" s="28"/>
      <c r="E44" s="22">
        <v>24</v>
      </c>
      <c r="F44" s="28">
        <v>22</v>
      </c>
      <c r="G44" s="28">
        <v>21</v>
      </c>
      <c r="H44" s="28">
        <v>18</v>
      </c>
      <c r="I44" s="22">
        <v>303</v>
      </c>
      <c r="J44" s="28">
        <v>19</v>
      </c>
      <c r="K44" s="28">
        <v>19</v>
      </c>
      <c r="L44" s="28">
        <v>17</v>
      </c>
      <c r="M44" s="22">
        <v>41</v>
      </c>
      <c r="N44" s="28"/>
      <c r="O44" s="28"/>
      <c r="P44" s="28"/>
      <c r="Q44" s="22"/>
      <c r="R44" s="28"/>
      <c r="S44" s="28"/>
      <c r="T44" s="28"/>
      <c r="U44" s="22"/>
      <c r="V44" s="28"/>
      <c r="W44" s="28"/>
      <c r="X44" s="28"/>
      <c r="Y44" s="22"/>
    </row>
    <row r="45" spans="1:25" ht="13.5">
      <c r="A45" s="6" t="s">
        <v>58</v>
      </c>
      <c r="B45" s="28">
        <v>72</v>
      </c>
      <c r="C45" s="28"/>
      <c r="D45" s="28"/>
      <c r="E45" s="22"/>
      <c r="F45" s="28"/>
      <c r="G45" s="28"/>
      <c r="H45" s="28"/>
      <c r="I45" s="22"/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6" t="s">
        <v>119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/>
      <c r="N46" s="28"/>
      <c r="O46" s="28"/>
      <c r="P46" s="28">
        <v>0</v>
      </c>
      <c r="Q46" s="22">
        <v>1</v>
      </c>
      <c r="R46" s="28">
        <v>1</v>
      </c>
      <c r="S46" s="28">
        <v>1</v>
      </c>
      <c r="T46" s="28">
        <v>0</v>
      </c>
      <c r="U46" s="22">
        <v>15</v>
      </c>
      <c r="V46" s="28"/>
      <c r="W46" s="28"/>
      <c r="X46" s="28">
        <v>0</v>
      </c>
      <c r="Y46" s="22"/>
    </row>
    <row r="47" spans="1:25" ht="13.5">
      <c r="A47" s="6" t="s">
        <v>241</v>
      </c>
      <c r="B47" s="28">
        <v>156</v>
      </c>
      <c r="C47" s="28">
        <v>84</v>
      </c>
      <c r="D47" s="28"/>
      <c r="E47" s="22">
        <v>24</v>
      </c>
      <c r="F47" s="28">
        <v>22</v>
      </c>
      <c r="G47" s="28">
        <v>21</v>
      </c>
      <c r="H47" s="28">
        <v>18</v>
      </c>
      <c r="I47" s="22">
        <v>303</v>
      </c>
      <c r="J47" s="28">
        <v>19</v>
      </c>
      <c r="K47" s="28">
        <v>19</v>
      </c>
      <c r="L47" s="28">
        <v>17</v>
      </c>
      <c r="M47" s="22">
        <v>188</v>
      </c>
      <c r="N47" s="28">
        <v>141</v>
      </c>
      <c r="O47" s="28">
        <v>141</v>
      </c>
      <c r="P47" s="28">
        <v>139</v>
      </c>
      <c r="Q47" s="22">
        <v>78</v>
      </c>
      <c r="R47" s="28">
        <v>58</v>
      </c>
      <c r="S47" s="28">
        <v>15</v>
      </c>
      <c r="T47" s="28">
        <v>0</v>
      </c>
      <c r="U47" s="22">
        <v>186</v>
      </c>
      <c r="V47" s="28">
        <v>14</v>
      </c>
      <c r="W47" s="28">
        <v>15</v>
      </c>
      <c r="X47" s="28">
        <v>0</v>
      </c>
      <c r="Y47" s="22">
        <v>51</v>
      </c>
    </row>
    <row r="48" spans="1:25" ht="13.5">
      <c r="A48" s="7" t="s">
        <v>242</v>
      </c>
      <c r="B48" s="28">
        <v>2971</v>
      </c>
      <c r="C48" s="28">
        <v>1918</v>
      </c>
      <c r="D48" s="28">
        <v>922</v>
      </c>
      <c r="E48" s="22">
        <v>4338</v>
      </c>
      <c r="F48" s="28">
        <v>2989</v>
      </c>
      <c r="G48" s="28">
        <v>1893</v>
      </c>
      <c r="H48" s="28">
        <v>903</v>
      </c>
      <c r="I48" s="22">
        <v>3624</v>
      </c>
      <c r="J48" s="28">
        <v>3115</v>
      </c>
      <c r="K48" s="28">
        <v>2125</v>
      </c>
      <c r="L48" s="28">
        <v>993</v>
      </c>
      <c r="M48" s="22">
        <v>2719</v>
      </c>
      <c r="N48" s="28">
        <v>2070</v>
      </c>
      <c r="O48" s="28">
        <v>1233</v>
      </c>
      <c r="P48" s="28">
        <v>467</v>
      </c>
      <c r="Q48" s="22">
        <v>970</v>
      </c>
      <c r="R48" s="28">
        <v>766</v>
      </c>
      <c r="S48" s="28">
        <v>393</v>
      </c>
      <c r="T48" s="28">
        <v>196</v>
      </c>
      <c r="U48" s="22">
        <v>2925</v>
      </c>
      <c r="V48" s="28">
        <v>3298</v>
      </c>
      <c r="W48" s="28">
        <v>2488</v>
      </c>
      <c r="X48" s="28">
        <v>1272</v>
      </c>
      <c r="Y48" s="22">
        <v>5897</v>
      </c>
    </row>
    <row r="49" spans="1:25" ht="13.5">
      <c r="A49" s="7" t="s">
        <v>246</v>
      </c>
      <c r="B49" s="28">
        <v>1070</v>
      </c>
      <c r="C49" s="28">
        <v>751</v>
      </c>
      <c r="D49" s="28">
        <v>436</v>
      </c>
      <c r="E49" s="22">
        <v>1493</v>
      </c>
      <c r="F49" s="28">
        <v>1002</v>
      </c>
      <c r="G49" s="28">
        <v>723</v>
      </c>
      <c r="H49" s="28">
        <v>394</v>
      </c>
      <c r="I49" s="22">
        <v>2311</v>
      </c>
      <c r="J49" s="28">
        <v>1258</v>
      </c>
      <c r="K49" s="28">
        <v>718</v>
      </c>
      <c r="L49" s="28">
        <v>337</v>
      </c>
      <c r="M49" s="22">
        <v>1115</v>
      </c>
      <c r="N49" s="28">
        <v>811</v>
      </c>
      <c r="O49" s="28">
        <v>397</v>
      </c>
      <c r="P49" s="28">
        <v>140</v>
      </c>
      <c r="Q49" s="22">
        <v>364</v>
      </c>
      <c r="R49" s="28">
        <v>268</v>
      </c>
      <c r="S49" s="28">
        <v>181</v>
      </c>
      <c r="T49" s="28">
        <v>94</v>
      </c>
      <c r="U49" s="22">
        <v>1191</v>
      </c>
      <c r="V49" s="28">
        <v>1297</v>
      </c>
      <c r="W49" s="28">
        <v>976</v>
      </c>
      <c r="X49" s="28">
        <v>519</v>
      </c>
      <c r="Y49" s="22">
        <v>2337</v>
      </c>
    </row>
    <row r="50" spans="1:25" ht="13.5">
      <c r="A50" s="7" t="s">
        <v>243</v>
      </c>
      <c r="B50" s="28"/>
      <c r="C50" s="28"/>
      <c r="D50" s="28"/>
      <c r="E50" s="22">
        <v>1463</v>
      </c>
      <c r="F50" s="28"/>
      <c r="G50" s="28"/>
      <c r="H50" s="28"/>
      <c r="I50" s="22">
        <v>1688</v>
      </c>
      <c r="J50" s="28"/>
      <c r="K50" s="28"/>
      <c r="L50" s="28"/>
      <c r="M50" s="22">
        <v>1268</v>
      </c>
      <c r="N50" s="28"/>
      <c r="O50" s="28"/>
      <c r="P50" s="28"/>
      <c r="Q50" s="22">
        <v>339</v>
      </c>
      <c r="R50" s="28"/>
      <c r="S50" s="28"/>
      <c r="T50" s="28"/>
      <c r="U50" s="22">
        <v>1006</v>
      </c>
      <c r="V50" s="28"/>
      <c r="W50" s="28"/>
      <c r="X50" s="28"/>
      <c r="Y50" s="22">
        <v>2413</v>
      </c>
    </row>
    <row r="51" spans="1:25" ht="13.5">
      <c r="A51" s="7" t="s">
        <v>245</v>
      </c>
      <c r="B51" s="28"/>
      <c r="C51" s="28"/>
      <c r="D51" s="28"/>
      <c r="E51" s="22">
        <v>30</v>
      </c>
      <c r="F51" s="28"/>
      <c r="G51" s="28"/>
      <c r="H51" s="28"/>
      <c r="I51" s="22">
        <v>107</v>
      </c>
      <c r="J51" s="28"/>
      <c r="K51" s="28"/>
      <c r="L51" s="28"/>
      <c r="M51" s="22">
        <v>-268</v>
      </c>
      <c r="N51" s="28"/>
      <c r="O51" s="28"/>
      <c r="P51" s="28"/>
      <c r="Q51" s="22">
        <v>24</v>
      </c>
      <c r="R51" s="28"/>
      <c r="S51" s="28"/>
      <c r="T51" s="28"/>
      <c r="U51" s="22">
        <v>185</v>
      </c>
      <c r="V51" s="28"/>
      <c r="W51" s="28"/>
      <c r="X51" s="28"/>
      <c r="Y51" s="22">
        <v>-75</v>
      </c>
    </row>
    <row r="52" spans="1:25" ht="13.5">
      <c r="A52" s="7" t="s">
        <v>59</v>
      </c>
      <c r="B52" s="28">
        <v>1900</v>
      </c>
      <c r="C52" s="28">
        <v>1166</v>
      </c>
      <c r="D52" s="28">
        <v>486</v>
      </c>
      <c r="E52" s="22">
        <v>2845</v>
      </c>
      <c r="F52" s="28">
        <v>1986</v>
      </c>
      <c r="G52" s="28">
        <v>1170</v>
      </c>
      <c r="H52" s="28">
        <v>508</v>
      </c>
      <c r="I52" s="22">
        <v>1312</v>
      </c>
      <c r="J52" s="28">
        <v>1857</v>
      </c>
      <c r="K52" s="28">
        <v>1407</v>
      </c>
      <c r="L52" s="28">
        <v>655</v>
      </c>
      <c r="M52" s="22">
        <v>1604</v>
      </c>
      <c r="N52" s="28">
        <v>1259</v>
      </c>
      <c r="O52" s="28">
        <v>835</v>
      </c>
      <c r="P52" s="28">
        <v>327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7" t="s">
        <v>60</v>
      </c>
      <c r="B53" s="28">
        <v>13</v>
      </c>
      <c r="C53" s="28">
        <v>8</v>
      </c>
      <c r="D53" s="28">
        <v>3</v>
      </c>
      <c r="E53" s="22">
        <v>16</v>
      </c>
      <c r="F53" s="28">
        <v>9</v>
      </c>
      <c r="G53" s="28">
        <v>4</v>
      </c>
      <c r="H53" s="28">
        <v>2</v>
      </c>
      <c r="I53" s="22">
        <v>6</v>
      </c>
      <c r="J53" s="28">
        <v>8</v>
      </c>
      <c r="K53" s="28">
        <v>6</v>
      </c>
      <c r="L53" s="28">
        <v>2</v>
      </c>
      <c r="M53" s="22">
        <v>7</v>
      </c>
      <c r="N53" s="28">
        <v>6</v>
      </c>
      <c r="O53" s="28">
        <v>3</v>
      </c>
      <c r="P53" s="28">
        <v>0</v>
      </c>
      <c r="Q53" s="22">
        <v>2</v>
      </c>
      <c r="R53" s="28">
        <v>3</v>
      </c>
      <c r="S53" s="28">
        <v>2</v>
      </c>
      <c r="T53" s="28">
        <v>3</v>
      </c>
      <c r="U53" s="22">
        <v>10</v>
      </c>
      <c r="V53" s="28">
        <v>16</v>
      </c>
      <c r="W53" s="28">
        <v>14</v>
      </c>
      <c r="X53" s="28">
        <v>5</v>
      </c>
      <c r="Y53" s="22">
        <v>24</v>
      </c>
    </row>
    <row r="54" spans="1:25" ht="14.25" thickBot="1">
      <c r="A54" s="7" t="s">
        <v>247</v>
      </c>
      <c r="B54" s="28">
        <v>1887</v>
      </c>
      <c r="C54" s="28">
        <v>1158</v>
      </c>
      <c r="D54" s="28">
        <v>482</v>
      </c>
      <c r="E54" s="22">
        <v>2828</v>
      </c>
      <c r="F54" s="28">
        <v>1977</v>
      </c>
      <c r="G54" s="28">
        <v>1165</v>
      </c>
      <c r="H54" s="28">
        <v>506</v>
      </c>
      <c r="I54" s="22">
        <v>1306</v>
      </c>
      <c r="J54" s="28">
        <v>1848</v>
      </c>
      <c r="K54" s="28">
        <v>1401</v>
      </c>
      <c r="L54" s="28">
        <v>653</v>
      </c>
      <c r="M54" s="22">
        <v>1596</v>
      </c>
      <c r="N54" s="28">
        <v>1253</v>
      </c>
      <c r="O54" s="28">
        <v>831</v>
      </c>
      <c r="P54" s="28">
        <v>327</v>
      </c>
      <c r="Q54" s="22">
        <v>602</v>
      </c>
      <c r="R54" s="28">
        <v>494</v>
      </c>
      <c r="S54" s="28">
        <v>210</v>
      </c>
      <c r="T54" s="28">
        <v>98</v>
      </c>
      <c r="U54" s="22">
        <v>1722</v>
      </c>
      <c r="V54" s="28">
        <v>1984</v>
      </c>
      <c r="W54" s="28">
        <v>1497</v>
      </c>
      <c r="X54" s="28">
        <v>747</v>
      </c>
      <c r="Y54" s="22">
        <v>3535</v>
      </c>
    </row>
    <row r="55" spans="1:25" ht="14.25" thickTop="1">
      <c r="A55" s="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7" ht="13.5">
      <c r="A57" s="20" t="s">
        <v>177</v>
      </c>
    </row>
    <row r="58" ht="13.5">
      <c r="A58" s="20" t="s">
        <v>178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173</v>
      </c>
      <c r="B2" s="14">
        <v>6151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62</v>
      </c>
      <c r="B4" s="15" t="str">
        <f>HYPERLINK("http://www.kabupro.jp/mark/20131106/S1000BHR.htm","四半期報告書")</f>
        <v>四半期報告書</v>
      </c>
      <c r="C4" s="15" t="str">
        <f>HYPERLINK("http://www.kabupro.jp/mark/20130619/S000DLU0.htm","有価証券報告書")</f>
        <v>有価証券報告書</v>
      </c>
      <c r="D4" s="15" t="str">
        <f>HYPERLINK("http://www.kabupro.jp/mark/20131106/S1000BHR.htm","四半期報告書")</f>
        <v>四半期報告書</v>
      </c>
      <c r="E4" s="15" t="str">
        <f>HYPERLINK("http://www.kabupro.jp/mark/20130619/S000DLU0.htm","有価証券報告書")</f>
        <v>有価証券報告書</v>
      </c>
      <c r="F4" s="15" t="str">
        <f>HYPERLINK("http://www.kabupro.jp/mark/20121107/S000C5ZY.htm","四半期報告書")</f>
        <v>四半期報告書</v>
      </c>
      <c r="G4" s="15" t="str">
        <f>HYPERLINK("http://www.kabupro.jp/mark/20120620/S000B2HO.htm","有価証券報告書")</f>
        <v>有価証券報告書</v>
      </c>
      <c r="H4" s="15" t="str">
        <f>HYPERLINK("http://www.kabupro.jp/mark/20110210/S0007PBV.htm","四半期報告書")</f>
        <v>四半期報告書</v>
      </c>
      <c r="I4" s="15" t="str">
        <f>HYPERLINK("http://www.kabupro.jp/mark/20111107/S0009LV9.htm","四半期報告書")</f>
        <v>四半期報告書</v>
      </c>
      <c r="J4" s="15" t="str">
        <f>HYPERLINK("http://www.kabupro.jp/mark/20100806/S0006HJU.htm","四半期報告書")</f>
        <v>四半期報告書</v>
      </c>
      <c r="K4" s="15" t="str">
        <f>HYPERLINK("http://www.kabupro.jp/mark/20110622/S0008JF8.htm","有価証券報告書")</f>
        <v>有価証券報告書</v>
      </c>
      <c r="L4" s="15" t="str">
        <f>HYPERLINK("http://www.kabupro.jp/mark/20110210/S0007PBV.htm","四半期報告書")</f>
        <v>四半期報告書</v>
      </c>
      <c r="M4" s="15" t="str">
        <f>HYPERLINK("http://www.kabupro.jp/mark/20101105/S00071JH.htm","四半期報告書")</f>
        <v>四半期報告書</v>
      </c>
      <c r="N4" s="15" t="str">
        <f>HYPERLINK("http://www.kabupro.jp/mark/20100806/S0006HJU.htm","四半期報告書")</f>
        <v>四半期報告書</v>
      </c>
      <c r="O4" s="15" t="str">
        <f>HYPERLINK("http://www.kabupro.jp/mark/20100623/S0005Z6L.htm","有価証券報告書")</f>
        <v>有価証券報告書</v>
      </c>
      <c r="P4" s="15" t="str">
        <f>HYPERLINK("http://www.kabupro.jp/mark/20100212/S00056L8.htm","四半期報告書")</f>
        <v>四半期報告書</v>
      </c>
      <c r="Q4" s="15" t="str">
        <f>HYPERLINK("http://www.kabupro.jp/mark/20091113/S0004KS2.htm","四半期報告書")</f>
        <v>四半期報告書</v>
      </c>
      <c r="R4" s="15" t="str">
        <f>HYPERLINK("http://www.kabupro.jp/mark/20090807/S0003SUB.htm","四半期報告書")</f>
        <v>四半期報告書</v>
      </c>
      <c r="S4" s="15" t="str">
        <f>HYPERLINK("http://www.kabupro.jp/mark/20090624/S0003DPI.htm","有価証券報告書")</f>
        <v>有価証券報告書</v>
      </c>
    </row>
    <row r="5" spans="1:19" ht="14.25" thickBot="1">
      <c r="A5" s="11" t="s">
        <v>63</v>
      </c>
      <c r="B5" s="1" t="s">
        <v>252</v>
      </c>
      <c r="C5" s="1" t="s">
        <v>69</v>
      </c>
      <c r="D5" s="1" t="s">
        <v>252</v>
      </c>
      <c r="E5" s="1" t="s">
        <v>69</v>
      </c>
      <c r="F5" s="1" t="s">
        <v>258</v>
      </c>
      <c r="G5" s="1" t="s">
        <v>73</v>
      </c>
      <c r="H5" s="1" t="s">
        <v>268</v>
      </c>
      <c r="I5" s="1" t="s">
        <v>264</v>
      </c>
      <c r="J5" s="1" t="s">
        <v>272</v>
      </c>
      <c r="K5" s="1" t="s">
        <v>75</v>
      </c>
      <c r="L5" s="1" t="s">
        <v>268</v>
      </c>
      <c r="M5" s="1" t="s">
        <v>270</v>
      </c>
      <c r="N5" s="1" t="s">
        <v>272</v>
      </c>
      <c r="O5" s="1" t="s">
        <v>77</v>
      </c>
      <c r="P5" s="1" t="s">
        <v>274</v>
      </c>
      <c r="Q5" s="1" t="s">
        <v>276</v>
      </c>
      <c r="R5" s="1" t="s">
        <v>278</v>
      </c>
      <c r="S5" s="1" t="s">
        <v>79</v>
      </c>
    </row>
    <row r="6" spans="1:19" ht="15" thickBot="1" thickTop="1">
      <c r="A6" s="10" t="s">
        <v>64</v>
      </c>
      <c r="B6" s="18" t="s">
        <v>47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65</v>
      </c>
      <c r="B7" s="14" t="s">
        <v>12</v>
      </c>
      <c r="C7" s="16" t="s">
        <v>70</v>
      </c>
      <c r="D7" s="14" t="s">
        <v>12</v>
      </c>
      <c r="E7" s="16" t="s">
        <v>70</v>
      </c>
      <c r="F7" s="14" t="s">
        <v>12</v>
      </c>
      <c r="G7" s="16" t="s">
        <v>70</v>
      </c>
      <c r="H7" s="14" t="s">
        <v>12</v>
      </c>
      <c r="I7" s="14" t="s">
        <v>12</v>
      </c>
      <c r="J7" s="14" t="s">
        <v>12</v>
      </c>
      <c r="K7" s="16" t="s">
        <v>70</v>
      </c>
      <c r="L7" s="14" t="s">
        <v>12</v>
      </c>
      <c r="M7" s="14" t="s">
        <v>12</v>
      </c>
      <c r="N7" s="14" t="s">
        <v>12</v>
      </c>
      <c r="O7" s="16" t="s">
        <v>70</v>
      </c>
      <c r="P7" s="14" t="s">
        <v>12</v>
      </c>
      <c r="Q7" s="14" t="s">
        <v>12</v>
      </c>
      <c r="R7" s="14" t="s">
        <v>12</v>
      </c>
      <c r="S7" s="16" t="s">
        <v>70</v>
      </c>
    </row>
    <row r="8" spans="1:19" ht="13.5">
      <c r="A8" s="13" t="s">
        <v>66</v>
      </c>
      <c r="B8" s="1" t="s">
        <v>13</v>
      </c>
      <c r="C8" s="17" t="s">
        <v>179</v>
      </c>
      <c r="D8" s="1" t="s">
        <v>179</v>
      </c>
      <c r="E8" s="17" t="s">
        <v>180</v>
      </c>
      <c r="F8" s="1" t="s">
        <v>180</v>
      </c>
      <c r="G8" s="17" t="s">
        <v>181</v>
      </c>
      <c r="H8" s="1" t="s">
        <v>181</v>
      </c>
      <c r="I8" s="1" t="s">
        <v>181</v>
      </c>
      <c r="J8" s="1" t="s">
        <v>181</v>
      </c>
      <c r="K8" s="17" t="s">
        <v>182</v>
      </c>
      <c r="L8" s="1" t="s">
        <v>182</v>
      </c>
      <c r="M8" s="1" t="s">
        <v>182</v>
      </c>
      <c r="N8" s="1" t="s">
        <v>182</v>
      </c>
      <c r="O8" s="17" t="s">
        <v>183</v>
      </c>
      <c r="P8" s="1" t="s">
        <v>183</v>
      </c>
      <c r="Q8" s="1" t="s">
        <v>183</v>
      </c>
      <c r="R8" s="1" t="s">
        <v>183</v>
      </c>
      <c r="S8" s="17" t="s">
        <v>184</v>
      </c>
    </row>
    <row r="9" spans="1:19" ht="13.5">
      <c r="A9" s="13" t="s">
        <v>67</v>
      </c>
      <c r="B9" s="1" t="s">
        <v>253</v>
      </c>
      <c r="C9" s="17" t="s">
        <v>71</v>
      </c>
      <c r="D9" s="1" t="s">
        <v>259</v>
      </c>
      <c r="E9" s="17" t="s">
        <v>72</v>
      </c>
      <c r="F9" s="1" t="s">
        <v>265</v>
      </c>
      <c r="G9" s="17" t="s">
        <v>74</v>
      </c>
      <c r="H9" s="1" t="s">
        <v>269</v>
      </c>
      <c r="I9" s="1" t="s">
        <v>271</v>
      </c>
      <c r="J9" s="1" t="s">
        <v>273</v>
      </c>
      <c r="K9" s="17" t="s">
        <v>76</v>
      </c>
      <c r="L9" s="1" t="s">
        <v>275</v>
      </c>
      <c r="M9" s="1" t="s">
        <v>277</v>
      </c>
      <c r="N9" s="1" t="s">
        <v>279</v>
      </c>
      <c r="O9" s="17" t="s">
        <v>78</v>
      </c>
      <c r="P9" s="1" t="s">
        <v>281</v>
      </c>
      <c r="Q9" s="1" t="s">
        <v>283</v>
      </c>
      <c r="R9" s="1" t="s">
        <v>285</v>
      </c>
      <c r="S9" s="17" t="s">
        <v>80</v>
      </c>
    </row>
    <row r="10" spans="1:19" ht="14.25" thickBot="1">
      <c r="A10" s="13" t="s">
        <v>68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7" t="s">
        <v>82</v>
      </c>
      <c r="H10" s="1" t="s">
        <v>82</v>
      </c>
      <c r="I10" s="1" t="s">
        <v>82</v>
      </c>
      <c r="J10" s="1" t="s">
        <v>82</v>
      </c>
      <c r="K10" s="17" t="s">
        <v>82</v>
      </c>
      <c r="L10" s="1" t="s">
        <v>82</v>
      </c>
      <c r="M10" s="1" t="s">
        <v>82</v>
      </c>
      <c r="N10" s="1" t="s">
        <v>82</v>
      </c>
      <c r="O10" s="17" t="s">
        <v>82</v>
      </c>
      <c r="P10" s="1" t="s">
        <v>82</v>
      </c>
      <c r="Q10" s="1" t="s">
        <v>82</v>
      </c>
      <c r="R10" s="1" t="s">
        <v>82</v>
      </c>
      <c r="S10" s="17" t="s">
        <v>82</v>
      </c>
    </row>
    <row r="11" spans="1:19" ht="14.25" thickTop="1">
      <c r="A11" s="30" t="s">
        <v>242</v>
      </c>
      <c r="B11" s="27">
        <v>1918</v>
      </c>
      <c r="C11" s="21">
        <v>4338</v>
      </c>
      <c r="D11" s="27">
        <v>1893</v>
      </c>
      <c r="E11" s="21">
        <v>3624</v>
      </c>
      <c r="F11" s="27">
        <v>2125</v>
      </c>
      <c r="G11" s="21">
        <v>2719</v>
      </c>
      <c r="H11" s="27">
        <v>2070</v>
      </c>
      <c r="I11" s="27">
        <v>1233</v>
      </c>
      <c r="J11" s="27">
        <v>467</v>
      </c>
      <c r="K11" s="21">
        <v>970</v>
      </c>
      <c r="L11" s="27">
        <v>766</v>
      </c>
      <c r="M11" s="27">
        <v>393</v>
      </c>
      <c r="N11" s="27">
        <v>196</v>
      </c>
      <c r="O11" s="21">
        <v>2925</v>
      </c>
      <c r="P11" s="27">
        <v>3298</v>
      </c>
      <c r="Q11" s="27">
        <v>2488</v>
      </c>
      <c r="R11" s="27">
        <v>1272</v>
      </c>
      <c r="S11" s="21">
        <v>5897</v>
      </c>
    </row>
    <row r="12" spans="1:19" ht="13.5">
      <c r="A12" s="6" t="s">
        <v>204</v>
      </c>
      <c r="B12" s="28">
        <v>539</v>
      </c>
      <c r="C12" s="22">
        <v>1107</v>
      </c>
      <c r="D12" s="28">
        <v>469</v>
      </c>
      <c r="E12" s="22">
        <v>932</v>
      </c>
      <c r="F12" s="28">
        <v>429</v>
      </c>
      <c r="G12" s="22">
        <v>970</v>
      </c>
      <c r="H12" s="28">
        <v>711</v>
      </c>
      <c r="I12" s="28">
        <v>461</v>
      </c>
      <c r="J12" s="28">
        <v>221</v>
      </c>
      <c r="K12" s="22">
        <v>958</v>
      </c>
      <c r="L12" s="28">
        <v>671</v>
      </c>
      <c r="M12" s="28">
        <v>431</v>
      </c>
      <c r="N12" s="28">
        <v>207</v>
      </c>
      <c r="O12" s="22">
        <v>967</v>
      </c>
      <c r="P12" s="28">
        <v>701</v>
      </c>
      <c r="Q12" s="28">
        <v>543</v>
      </c>
      <c r="R12" s="28">
        <v>252</v>
      </c>
      <c r="S12" s="22">
        <v>904</v>
      </c>
    </row>
    <row r="13" spans="1:19" ht="13.5">
      <c r="A13" s="6" t="s">
        <v>14</v>
      </c>
      <c r="B13" s="28"/>
      <c r="C13" s="22">
        <v>-15</v>
      </c>
      <c r="D13" s="28"/>
      <c r="E13" s="22">
        <v>26</v>
      </c>
      <c r="F13" s="28"/>
      <c r="G13" s="22">
        <v>-23</v>
      </c>
      <c r="H13" s="28">
        <v>-285</v>
      </c>
      <c r="I13" s="28"/>
      <c r="J13" s="28">
        <v>-308</v>
      </c>
      <c r="K13" s="22">
        <v>-65</v>
      </c>
      <c r="L13" s="28">
        <v>-337</v>
      </c>
      <c r="M13" s="28"/>
      <c r="N13" s="28">
        <v>-312</v>
      </c>
      <c r="O13" s="22">
        <v>-42</v>
      </c>
      <c r="P13" s="28">
        <v>-330</v>
      </c>
      <c r="Q13" s="28"/>
      <c r="R13" s="28">
        <v>-330</v>
      </c>
      <c r="S13" s="22">
        <v>51</v>
      </c>
    </row>
    <row r="14" spans="1:19" ht="13.5">
      <c r="A14" s="6" t="s">
        <v>15</v>
      </c>
      <c r="B14" s="28">
        <v>-20</v>
      </c>
      <c r="C14" s="22">
        <v>211</v>
      </c>
      <c r="D14" s="28">
        <v>92</v>
      </c>
      <c r="E14" s="22">
        <v>168</v>
      </c>
      <c r="F14" s="28">
        <v>87</v>
      </c>
      <c r="G14" s="22">
        <v>295</v>
      </c>
      <c r="H14" s="28">
        <v>219</v>
      </c>
      <c r="I14" s="28">
        <v>134</v>
      </c>
      <c r="J14" s="28">
        <v>43</v>
      </c>
      <c r="K14" s="22">
        <v>125</v>
      </c>
      <c r="L14" s="28">
        <v>39</v>
      </c>
      <c r="M14" s="28">
        <v>-19</v>
      </c>
      <c r="N14" s="28">
        <v>-88</v>
      </c>
      <c r="O14" s="22">
        <v>44</v>
      </c>
      <c r="P14" s="28">
        <v>-61</v>
      </c>
      <c r="Q14" s="28">
        <v>-117</v>
      </c>
      <c r="R14" s="28">
        <v>-153</v>
      </c>
      <c r="S14" s="22">
        <v>56</v>
      </c>
    </row>
    <row r="15" spans="1:19" ht="13.5">
      <c r="A15" s="6" t="s">
        <v>239</v>
      </c>
      <c r="B15" s="28">
        <v>84</v>
      </c>
      <c r="C15" s="22"/>
      <c r="D15" s="28"/>
      <c r="E15" s="22"/>
      <c r="F15" s="28"/>
      <c r="G15" s="22">
        <v>6</v>
      </c>
      <c r="H15" s="28">
        <v>6</v>
      </c>
      <c r="I15" s="28">
        <v>6</v>
      </c>
      <c r="J15" s="28">
        <v>6</v>
      </c>
      <c r="K15" s="22">
        <v>7</v>
      </c>
      <c r="L15" s="28"/>
      <c r="M15" s="28"/>
      <c r="N15" s="28"/>
      <c r="O15" s="22"/>
      <c r="P15" s="28"/>
      <c r="Q15" s="28"/>
      <c r="R15" s="28"/>
      <c r="S15" s="22">
        <v>23</v>
      </c>
    </row>
    <row r="16" spans="1:19" ht="13.5">
      <c r="A16" s="6" t="s">
        <v>16</v>
      </c>
      <c r="B16" s="28">
        <v>-49</v>
      </c>
      <c r="C16" s="22">
        <v>-107</v>
      </c>
      <c r="D16" s="28">
        <v>-52</v>
      </c>
      <c r="E16" s="22">
        <v>-103</v>
      </c>
      <c r="F16" s="28">
        <v>-52</v>
      </c>
      <c r="G16" s="22">
        <v>-97</v>
      </c>
      <c r="H16" s="28">
        <v>-76</v>
      </c>
      <c r="I16" s="28">
        <v>-48</v>
      </c>
      <c r="J16" s="28"/>
      <c r="K16" s="22">
        <v>-107</v>
      </c>
      <c r="L16" s="28">
        <v>-86</v>
      </c>
      <c r="M16" s="28">
        <v>-61</v>
      </c>
      <c r="N16" s="28"/>
      <c r="O16" s="22">
        <v>-190</v>
      </c>
      <c r="P16" s="28">
        <v>-161</v>
      </c>
      <c r="Q16" s="28">
        <v>-117</v>
      </c>
      <c r="R16" s="28"/>
      <c r="S16" s="22">
        <v>-223</v>
      </c>
    </row>
    <row r="17" spans="1:19" ht="13.5">
      <c r="A17" s="6" t="s">
        <v>17</v>
      </c>
      <c r="B17" s="28"/>
      <c r="C17" s="22">
        <v>0</v>
      </c>
      <c r="D17" s="28"/>
      <c r="E17" s="22">
        <v>-8</v>
      </c>
      <c r="F17" s="28"/>
      <c r="G17" s="22">
        <v>1</v>
      </c>
      <c r="H17" s="28"/>
      <c r="I17" s="28"/>
      <c r="J17" s="28"/>
      <c r="K17" s="22">
        <v>1</v>
      </c>
      <c r="L17" s="28"/>
      <c r="M17" s="28"/>
      <c r="N17" s="28"/>
      <c r="O17" s="22">
        <v>-2</v>
      </c>
      <c r="P17" s="28"/>
      <c r="Q17" s="28"/>
      <c r="R17" s="28"/>
      <c r="S17" s="22">
        <v>-8</v>
      </c>
    </row>
    <row r="18" spans="1:19" ht="13.5">
      <c r="A18" s="6" t="s">
        <v>18</v>
      </c>
      <c r="B18" s="28">
        <v>-594</v>
      </c>
      <c r="C18" s="22">
        <v>10</v>
      </c>
      <c r="D18" s="28">
        <v>-461</v>
      </c>
      <c r="E18" s="22">
        <v>-542</v>
      </c>
      <c r="F18" s="28">
        <v>-519</v>
      </c>
      <c r="G18" s="22">
        <v>-853</v>
      </c>
      <c r="H18" s="28">
        <v>-900</v>
      </c>
      <c r="I18" s="28">
        <v>-821</v>
      </c>
      <c r="J18" s="28">
        <v>-353</v>
      </c>
      <c r="K18" s="22">
        <v>530</v>
      </c>
      <c r="L18" s="28">
        <v>65</v>
      </c>
      <c r="M18" s="28">
        <v>296</v>
      </c>
      <c r="N18" s="28">
        <v>519</v>
      </c>
      <c r="O18" s="22">
        <v>3082</v>
      </c>
      <c r="P18" s="28">
        <v>644</v>
      </c>
      <c r="Q18" s="28">
        <v>-39</v>
      </c>
      <c r="R18" s="28">
        <v>40</v>
      </c>
      <c r="S18" s="22">
        <v>51</v>
      </c>
    </row>
    <row r="19" spans="1:19" ht="13.5">
      <c r="A19" s="6" t="s">
        <v>19</v>
      </c>
      <c r="B19" s="28">
        <v>160</v>
      </c>
      <c r="C19" s="22">
        <v>-11</v>
      </c>
      <c r="D19" s="28">
        <v>-106</v>
      </c>
      <c r="E19" s="22">
        <v>-688</v>
      </c>
      <c r="F19" s="28">
        <v>-429</v>
      </c>
      <c r="G19" s="22">
        <v>88</v>
      </c>
      <c r="H19" s="28">
        <v>-69</v>
      </c>
      <c r="I19" s="28">
        <v>43</v>
      </c>
      <c r="J19" s="28">
        <v>-139</v>
      </c>
      <c r="K19" s="22">
        <v>683</v>
      </c>
      <c r="L19" s="28">
        <v>546</v>
      </c>
      <c r="M19" s="28">
        <v>625</v>
      </c>
      <c r="N19" s="28">
        <v>146</v>
      </c>
      <c r="O19" s="22">
        <v>-252</v>
      </c>
      <c r="P19" s="28">
        <v>-78</v>
      </c>
      <c r="Q19" s="28">
        <v>395</v>
      </c>
      <c r="R19" s="28">
        <v>262</v>
      </c>
      <c r="S19" s="22">
        <v>-433</v>
      </c>
    </row>
    <row r="20" spans="1:19" ht="13.5">
      <c r="A20" s="6" t="s">
        <v>20</v>
      </c>
      <c r="B20" s="28">
        <v>52</v>
      </c>
      <c r="C20" s="22">
        <v>-1584</v>
      </c>
      <c r="D20" s="28">
        <v>-1619</v>
      </c>
      <c r="E20" s="22">
        <v>496</v>
      </c>
      <c r="F20" s="28">
        <v>1162</v>
      </c>
      <c r="G20" s="22">
        <v>336</v>
      </c>
      <c r="H20" s="28">
        <v>347</v>
      </c>
      <c r="I20" s="28">
        <v>201</v>
      </c>
      <c r="J20" s="28">
        <v>126</v>
      </c>
      <c r="K20" s="22">
        <v>-99</v>
      </c>
      <c r="L20" s="28">
        <v>-222</v>
      </c>
      <c r="M20" s="28">
        <v>-439</v>
      </c>
      <c r="N20" s="28">
        <v>-354</v>
      </c>
      <c r="O20" s="22">
        <v>-408</v>
      </c>
      <c r="P20" s="28">
        <v>330</v>
      </c>
      <c r="Q20" s="28">
        <v>258</v>
      </c>
      <c r="R20" s="28">
        <v>-14</v>
      </c>
      <c r="S20" s="22">
        <v>77</v>
      </c>
    </row>
    <row r="21" spans="1:19" ht="13.5">
      <c r="A21" s="6" t="s">
        <v>218</v>
      </c>
      <c r="B21" s="28"/>
      <c r="C21" s="22"/>
      <c r="D21" s="28"/>
      <c r="E21" s="22"/>
      <c r="F21" s="28"/>
      <c r="G21" s="22">
        <v>0</v>
      </c>
      <c r="H21" s="28"/>
      <c r="I21" s="28"/>
      <c r="J21" s="28"/>
      <c r="K21" s="22">
        <v>1</v>
      </c>
      <c r="L21" s="28"/>
      <c r="M21" s="28"/>
      <c r="N21" s="28"/>
      <c r="O21" s="22">
        <v>1</v>
      </c>
      <c r="P21" s="28"/>
      <c r="Q21" s="28"/>
      <c r="R21" s="28"/>
      <c r="S21" s="22">
        <v>5</v>
      </c>
    </row>
    <row r="22" spans="1:19" ht="13.5">
      <c r="A22" s="6" t="s">
        <v>21</v>
      </c>
      <c r="B22" s="28"/>
      <c r="C22" s="22">
        <v>-62</v>
      </c>
      <c r="D22" s="28"/>
      <c r="E22" s="22">
        <v>-11</v>
      </c>
      <c r="F22" s="28"/>
      <c r="G22" s="22">
        <v>0</v>
      </c>
      <c r="H22" s="28"/>
      <c r="I22" s="28"/>
      <c r="J22" s="28"/>
      <c r="K22" s="22">
        <v>-33</v>
      </c>
      <c r="L22" s="28"/>
      <c r="M22" s="28"/>
      <c r="N22" s="28"/>
      <c r="O22" s="22">
        <v>86</v>
      </c>
      <c r="P22" s="28"/>
      <c r="Q22" s="28"/>
      <c r="R22" s="28"/>
      <c r="S22" s="22">
        <v>18</v>
      </c>
    </row>
    <row r="23" spans="1:19" ht="13.5">
      <c r="A23" s="6" t="s">
        <v>22</v>
      </c>
      <c r="B23" s="28"/>
      <c r="C23" s="22"/>
      <c r="D23" s="28"/>
      <c r="E23" s="22"/>
      <c r="F23" s="28"/>
      <c r="G23" s="22"/>
      <c r="H23" s="28"/>
      <c r="I23" s="28"/>
      <c r="J23" s="28"/>
      <c r="K23" s="22">
        <v>1</v>
      </c>
      <c r="L23" s="28"/>
      <c r="M23" s="28"/>
      <c r="N23" s="28"/>
      <c r="O23" s="22"/>
      <c r="P23" s="28"/>
      <c r="Q23" s="28"/>
      <c r="R23" s="28"/>
      <c r="S23" s="22"/>
    </row>
    <row r="24" spans="1:19" ht="13.5">
      <c r="A24" s="6" t="s">
        <v>96</v>
      </c>
      <c r="B24" s="28">
        <v>-209</v>
      </c>
      <c r="C24" s="22">
        <v>14</v>
      </c>
      <c r="D24" s="28">
        <v>-65</v>
      </c>
      <c r="E24" s="22">
        <v>104</v>
      </c>
      <c r="F24" s="28">
        <v>-141</v>
      </c>
      <c r="G24" s="22">
        <v>28</v>
      </c>
      <c r="H24" s="28">
        <v>234</v>
      </c>
      <c r="I24" s="28">
        <v>-10</v>
      </c>
      <c r="J24" s="28">
        <v>8</v>
      </c>
      <c r="K24" s="22">
        <v>2</v>
      </c>
      <c r="L24" s="28">
        <v>501</v>
      </c>
      <c r="M24" s="28">
        <v>54</v>
      </c>
      <c r="N24" s="28">
        <v>214</v>
      </c>
      <c r="O24" s="22">
        <v>-6</v>
      </c>
      <c r="P24" s="28">
        <v>-60</v>
      </c>
      <c r="Q24" s="28">
        <v>-194</v>
      </c>
      <c r="R24" s="28">
        <v>-41</v>
      </c>
      <c r="S24" s="22">
        <v>19</v>
      </c>
    </row>
    <row r="25" spans="1:19" ht="13.5">
      <c r="A25" s="6" t="s">
        <v>23</v>
      </c>
      <c r="B25" s="28">
        <v>1879</v>
      </c>
      <c r="C25" s="22">
        <v>3088</v>
      </c>
      <c r="D25" s="28">
        <v>151</v>
      </c>
      <c r="E25" s="22">
        <v>3971</v>
      </c>
      <c r="F25" s="28">
        <v>2662</v>
      </c>
      <c r="G25" s="22">
        <v>3768</v>
      </c>
      <c r="H25" s="28">
        <v>2276</v>
      </c>
      <c r="I25" s="28">
        <v>1215</v>
      </c>
      <c r="J25" s="28">
        <v>90</v>
      </c>
      <c r="K25" s="22">
        <v>3184</v>
      </c>
      <c r="L25" s="28">
        <v>1944</v>
      </c>
      <c r="M25" s="28">
        <v>1281</v>
      </c>
      <c r="N25" s="28">
        <v>529</v>
      </c>
      <c r="O25" s="22">
        <v>5883</v>
      </c>
      <c r="P25" s="28">
        <v>4281</v>
      </c>
      <c r="Q25" s="28">
        <v>3216</v>
      </c>
      <c r="R25" s="28">
        <v>1288</v>
      </c>
      <c r="S25" s="22">
        <v>6066</v>
      </c>
    </row>
    <row r="26" spans="1:19" ht="13.5">
      <c r="A26" s="6" t="s">
        <v>24</v>
      </c>
      <c r="B26" s="28">
        <v>52</v>
      </c>
      <c r="C26" s="22">
        <v>111</v>
      </c>
      <c r="D26" s="28">
        <v>59</v>
      </c>
      <c r="E26" s="22">
        <v>100</v>
      </c>
      <c r="F26" s="28">
        <v>53</v>
      </c>
      <c r="G26" s="22">
        <v>93</v>
      </c>
      <c r="H26" s="28">
        <v>73</v>
      </c>
      <c r="I26" s="28">
        <v>49</v>
      </c>
      <c r="J26" s="28">
        <v>29</v>
      </c>
      <c r="K26" s="22">
        <v>106</v>
      </c>
      <c r="L26" s="28">
        <v>85</v>
      </c>
      <c r="M26" s="28">
        <v>60</v>
      </c>
      <c r="N26" s="28">
        <v>40</v>
      </c>
      <c r="O26" s="22">
        <v>195</v>
      </c>
      <c r="P26" s="28">
        <v>165</v>
      </c>
      <c r="Q26" s="28">
        <v>118</v>
      </c>
      <c r="R26" s="28">
        <v>73</v>
      </c>
      <c r="S26" s="22">
        <v>221</v>
      </c>
    </row>
    <row r="27" spans="1:19" ht="13.5">
      <c r="A27" s="6" t="s">
        <v>25</v>
      </c>
      <c r="B27" s="28"/>
      <c r="C27" s="22"/>
      <c r="D27" s="28"/>
      <c r="E27" s="22"/>
      <c r="F27" s="28">
        <v>0</v>
      </c>
      <c r="G27" s="22">
        <v>0</v>
      </c>
      <c r="H27" s="28">
        <v>0</v>
      </c>
      <c r="I27" s="28">
        <v>0</v>
      </c>
      <c r="J27" s="28">
        <v>0</v>
      </c>
      <c r="K27" s="22">
        <v>-1</v>
      </c>
      <c r="L27" s="28">
        <v>0</v>
      </c>
      <c r="M27" s="28">
        <v>0</v>
      </c>
      <c r="N27" s="28">
        <v>0</v>
      </c>
      <c r="O27" s="22">
        <v>-1</v>
      </c>
      <c r="P27" s="28">
        <v>-1</v>
      </c>
      <c r="Q27" s="28">
        <v>-1</v>
      </c>
      <c r="R27" s="28">
        <v>0</v>
      </c>
      <c r="S27" s="22">
        <v>-12</v>
      </c>
    </row>
    <row r="28" spans="1:19" ht="13.5">
      <c r="A28" s="6" t="s">
        <v>26</v>
      </c>
      <c r="B28" s="28">
        <v>581</v>
      </c>
      <c r="C28" s="22">
        <v>318</v>
      </c>
      <c r="D28" s="28"/>
      <c r="E28" s="22"/>
      <c r="F28" s="28"/>
      <c r="G28" s="22"/>
      <c r="H28" s="28"/>
      <c r="I28" s="28"/>
      <c r="J28" s="28"/>
      <c r="K28" s="22"/>
      <c r="L28" s="28"/>
      <c r="M28" s="28"/>
      <c r="N28" s="28"/>
      <c r="O28" s="22"/>
      <c r="P28" s="28"/>
      <c r="Q28" s="28"/>
      <c r="R28" s="28"/>
      <c r="S28" s="22"/>
    </row>
    <row r="29" spans="1:19" ht="13.5">
      <c r="A29" s="6" t="s">
        <v>27</v>
      </c>
      <c r="B29" s="28"/>
      <c r="C29" s="22">
        <v>-2437</v>
      </c>
      <c r="D29" s="28"/>
      <c r="E29" s="22">
        <v>-1798</v>
      </c>
      <c r="F29" s="28"/>
      <c r="G29" s="22">
        <v>-119</v>
      </c>
      <c r="H29" s="28"/>
      <c r="I29" s="28"/>
      <c r="J29" s="28">
        <v>-65</v>
      </c>
      <c r="K29" s="22">
        <v>-360</v>
      </c>
      <c r="L29" s="28"/>
      <c r="M29" s="28"/>
      <c r="N29" s="28">
        <v>-121</v>
      </c>
      <c r="O29" s="22">
        <v>-2291</v>
      </c>
      <c r="P29" s="28"/>
      <c r="Q29" s="28"/>
      <c r="R29" s="28">
        <v>-1165</v>
      </c>
      <c r="S29" s="22">
        <v>-2193</v>
      </c>
    </row>
    <row r="30" spans="1:19" ht="13.5">
      <c r="A30" s="6" t="s">
        <v>28</v>
      </c>
      <c r="B30" s="28">
        <v>-613</v>
      </c>
      <c r="C30" s="22"/>
      <c r="D30" s="28">
        <v>-1564</v>
      </c>
      <c r="E30" s="22"/>
      <c r="F30" s="28">
        <v>-1179</v>
      </c>
      <c r="G30" s="22"/>
      <c r="H30" s="28">
        <v>-87</v>
      </c>
      <c r="I30" s="28">
        <v>126</v>
      </c>
      <c r="J30" s="28"/>
      <c r="K30" s="22"/>
      <c r="L30" s="28">
        <v>-282</v>
      </c>
      <c r="M30" s="28">
        <v>97</v>
      </c>
      <c r="N30" s="28"/>
      <c r="O30" s="22"/>
      <c r="P30" s="28">
        <v>-2236</v>
      </c>
      <c r="Q30" s="28">
        <v>-1236</v>
      </c>
      <c r="R30" s="28"/>
      <c r="S30" s="22"/>
    </row>
    <row r="31" spans="1:19" ht="14.25" thickBot="1">
      <c r="A31" s="5" t="s">
        <v>29</v>
      </c>
      <c r="B31" s="29">
        <v>1899</v>
      </c>
      <c r="C31" s="23">
        <v>1081</v>
      </c>
      <c r="D31" s="29">
        <v>-1353</v>
      </c>
      <c r="E31" s="23">
        <v>2273</v>
      </c>
      <c r="F31" s="29">
        <v>1536</v>
      </c>
      <c r="G31" s="23">
        <v>3742</v>
      </c>
      <c r="H31" s="29">
        <v>2261</v>
      </c>
      <c r="I31" s="29">
        <v>1391</v>
      </c>
      <c r="J31" s="29">
        <v>53</v>
      </c>
      <c r="K31" s="23">
        <v>2929</v>
      </c>
      <c r="L31" s="29">
        <v>1746</v>
      </c>
      <c r="M31" s="29">
        <v>1439</v>
      </c>
      <c r="N31" s="29">
        <v>447</v>
      </c>
      <c r="O31" s="23">
        <v>3785</v>
      </c>
      <c r="P31" s="29">
        <v>2208</v>
      </c>
      <c r="Q31" s="29">
        <v>2098</v>
      </c>
      <c r="R31" s="29">
        <v>196</v>
      </c>
      <c r="S31" s="23">
        <v>4081</v>
      </c>
    </row>
    <row r="32" spans="1:19" ht="14.25" thickTop="1">
      <c r="A32" s="6" t="s">
        <v>30</v>
      </c>
      <c r="B32" s="28">
        <v>-4198</v>
      </c>
      <c r="C32" s="22">
        <v>-11948</v>
      </c>
      <c r="D32" s="28">
        <v>-7200</v>
      </c>
      <c r="E32" s="22">
        <v>-21344</v>
      </c>
      <c r="F32" s="28">
        <v>-14864</v>
      </c>
      <c r="G32" s="22">
        <v>-24571</v>
      </c>
      <c r="H32" s="28">
        <v>-18840</v>
      </c>
      <c r="I32" s="28">
        <v>-14012</v>
      </c>
      <c r="J32" s="28">
        <v>-9800</v>
      </c>
      <c r="K32" s="22">
        <v>-24240</v>
      </c>
      <c r="L32" s="28">
        <v>-16270</v>
      </c>
      <c r="M32" s="28">
        <v>-9000</v>
      </c>
      <c r="N32" s="28">
        <v>-1507</v>
      </c>
      <c r="O32" s="22">
        <v>-6349</v>
      </c>
      <c r="P32" s="28">
        <v>-2689</v>
      </c>
      <c r="Q32" s="28">
        <v>-1608</v>
      </c>
      <c r="R32" s="28">
        <v>-595</v>
      </c>
      <c r="S32" s="22">
        <v>-7418</v>
      </c>
    </row>
    <row r="33" spans="1:19" ht="13.5">
      <c r="A33" s="6" t="s">
        <v>31</v>
      </c>
      <c r="B33" s="28">
        <v>5689</v>
      </c>
      <c r="C33" s="22">
        <v>13121</v>
      </c>
      <c r="D33" s="28">
        <v>7331</v>
      </c>
      <c r="E33" s="22">
        <v>23412</v>
      </c>
      <c r="F33" s="28">
        <v>13300</v>
      </c>
      <c r="G33" s="22">
        <v>24286</v>
      </c>
      <c r="H33" s="28">
        <v>20126</v>
      </c>
      <c r="I33" s="28">
        <v>15484</v>
      </c>
      <c r="J33" s="28">
        <v>8984</v>
      </c>
      <c r="K33" s="22">
        <v>17538</v>
      </c>
      <c r="L33" s="28">
        <v>11046</v>
      </c>
      <c r="M33" s="28">
        <v>5219</v>
      </c>
      <c r="N33" s="28">
        <v>2925</v>
      </c>
      <c r="O33" s="22">
        <v>5765</v>
      </c>
      <c r="P33" s="28">
        <v>3987</v>
      </c>
      <c r="Q33" s="28">
        <v>3359</v>
      </c>
      <c r="R33" s="28">
        <v>1609</v>
      </c>
      <c r="S33" s="22">
        <v>5794</v>
      </c>
    </row>
    <row r="34" spans="1:19" ht="13.5">
      <c r="A34" s="6" t="s">
        <v>32</v>
      </c>
      <c r="B34" s="28"/>
      <c r="C34" s="22">
        <v>-1001</v>
      </c>
      <c r="D34" s="28">
        <v>-501</v>
      </c>
      <c r="E34" s="22"/>
      <c r="F34" s="28"/>
      <c r="G34" s="22"/>
      <c r="H34" s="28"/>
      <c r="I34" s="28"/>
      <c r="J34" s="28"/>
      <c r="K34" s="22"/>
      <c r="L34" s="28"/>
      <c r="M34" s="28"/>
      <c r="N34" s="28"/>
      <c r="O34" s="22"/>
      <c r="P34" s="28"/>
      <c r="Q34" s="28"/>
      <c r="R34" s="28"/>
      <c r="S34" s="22"/>
    </row>
    <row r="35" spans="1:19" ht="13.5">
      <c r="A35" s="6" t="s">
        <v>33</v>
      </c>
      <c r="B35" s="28">
        <v>-1191</v>
      </c>
      <c r="C35" s="22">
        <v>-2017</v>
      </c>
      <c r="D35" s="28">
        <v>-838</v>
      </c>
      <c r="E35" s="22">
        <v>-987</v>
      </c>
      <c r="F35" s="28">
        <v>-289</v>
      </c>
      <c r="G35" s="22">
        <v>-512</v>
      </c>
      <c r="H35" s="28">
        <v>-426</v>
      </c>
      <c r="I35" s="28">
        <v>-312</v>
      </c>
      <c r="J35" s="28">
        <v>-219</v>
      </c>
      <c r="K35" s="22">
        <v>-1652</v>
      </c>
      <c r="L35" s="28">
        <v>-1261</v>
      </c>
      <c r="M35" s="28">
        <v>-703</v>
      </c>
      <c r="N35" s="28">
        <v>-565</v>
      </c>
      <c r="O35" s="22">
        <v>-2063</v>
      </c>
      <c r="P35" s="28">
        <v>-1960</v>
      </c>
      <c r="Q35" s="28">
        <v>-1480</v>
      </c>
      <c r="R35" s="28">
        <v>-145</v>
      </c>
      <c r="S35" s="22">
        <v>-2099</v>
      </c>
    </row>
    <row r="36" spans="1:19" ht="13.5">
      <c r="A36" s="6" t="s">
        <v>34</v>
      </c>
      <c r="B36" s="28"/>
      <c r="C36" s="22">
        <v>16</v>
      </c>
      <c r="D36" s="28"/>
      <c r="E36" s="22">
        <v>5</v>
      </c>
      <c r="F36" s="28"/>
      <c r="G36" s="22">
        <v>11</v>
      </c>
      <c r="H36" s="28"/>
      <c r="I36" s="28"/>
      <c r="J36" s="28"/>
      <c r="K36" s="22">
        <v>26</v>
      </c>
      <c r="L36" s="28"/>
      <c r="M36" s="28"/>
      <c r="N36" s="28"/>
      <c r="O36" s="22">
        <v>6</v>
      </c>
      <c r="P36" s="28"/>
      <c r="Q36" s="28"/>
      <c r="R36" s="28"/>
      <c r="S36" s="22">
        <v>48</v>
      </c>
    </row>
    <row r="37" spans="1:19" ht="13.5">
      <c r="A37" s="6" t="s">
        <v>35</v>
      </c>
      <c r="B37" s="28"/>
      <c r="C37" s="22">
        <v>-13</v>
      </c>
      <c r="D37" s="28"/>
      <c r="E37" s="22">
        <v>-11</v>
      </c>
      <c r="F37" s="28"/>
      <c r="G37" s="22">
        <v>-9</v>
      </c>
      <c r="H37" s="28"/>
      <c r="I37" s="28"/>
      <c r="J37" s="28"/>
      <c r="K37" s="22">
        <v>-96</v>
      </c>
      <c r="L37" s="28"/>
      <c r="M37" s="28"/>
      <c r="N37" s="28"/>
      <c r="O37" s="22">
        <v>-144</v>
      </c>
      <c r="P37" s="28"/>
      <c r="Q37" s="28"/>
      <c r="R37" s="28"/>
      <c r="S37" s="22">
        <v>-315</v>
      </c>
    </row>
    <row r="38" spans="1:19" ht="13.5">
      <c r="A38" s="6" t="s">
        <v>36</v>
      </c>
      <c r="B38" s="28"/>
      <c r="C38" s="22">
        <v>0</v>
      </c>
      <c r="D38" s="28"/>
      <c r="E38" s="22"/>
      <c r="F38" s="28"/>
      <c r="G38" s="22"/>
      <c r="H38" s="28"/>
      <c r="I38" s="28"/>
      <c r="J38" s="28"/>
      <c r="K38" s="22">
        <v>2</v>
      </c>
      <c r="L38" s="28"/>
      <c r="M38" s="28"/>
      <c r="N38" s="28"/>
      <c r="O38" s="22"/>
      <c r="P38" s="28"/>
      <c r="Q38" s="28"/>
      <c r="R38" s="28"/>
      <c r="S38" s="22">
        <v>3</v>
      </c>
    </row>
    <row r="39" spans="1:19" ht="13.5">
      <c r="A39" s="6" t="s">
        <v>37</v>
      </c>
      <c r="B39" s="28"/>
      <c r="C39" s="22">
        <v>-3</v>
      </c>
      <c r="D39" s="28"/>
      <c r="E39" s="22">
        <v>-17</v>
      </c>
      <c r="F39" s="28"/>
      <c r="G39" s="22">
        <v>-4</v>
      </c>
      <c r="H39" s="28"/>
      <c r="I39" s="28"/>
      <c r="J39" s="28"/>
      <c r="K39" s="22">
        <v>-6</v>
      </c>
      <c r="L39" s="28"/>
      <c r="M39" s="28"/>
      <c r="N39" s="28"/>
      <c r="O39" s="22">
        <v>-12</v>
      </c>
      <c r="P39" s="28"/>
      <c r="Q39" s="28"/>
      <c r="R39" s="28"/>
      <c r="S39" s="22">
        <v>-2</v>
      </c>
    </row>
    <row r="40" spans="1:19" ht="13.5">
      <c r="A40" s="6" t="s">
        <v>38</v>
      </c>
      <c r="B40" s="28"/>
      <c r="C40" s="22">
        <v>32</v>
      </c>
      <c r="D40" s="28"/>
      <c r="E40" s="22">
        <v>25</v>
      </c>
      <c r="F40" s="28"/>
      <c r="G40" s="22">
        <v>30</v>
      </c>
      <c r="H40" s="28"/>
      <c r="I40" s="28"/>
      <c r="J40" s="28"/>
      <c r="K40" s="22">
        <v>42</v>
      </c>
      <c r="L40" s="28"/>
      <c r="M40" s="28"/>
      <c r="N40" s="28"/>
      <c r="O40" s="22">
        <v>32</v>
      </c>
      <c r="P40" s="28"/>
      <c r="Q40" s="28"/>
      <c r="R40" s="28"/>
      <c r="S40" s="22">
        <v>48</v>
      </c>
    </row>
    <row r="41" spans="1:19" ht="13.5">
      <c r="A41" s="6" t="s">
        <v>96</v>
      </c>
      <c r="B41" s="28">
        <v>18</v>
      </c>
      <c r="C41" s="22">
        <v>-10</v>
      </c>
      <c r="D41" s="28">
        <v>-20</v>
      </c>
      <c r="E41" s="22">
        <v>2</v>
      </c>
      <c r="F41" s="28">
        <v>-37</v>
      </c>
      <c r="G41" s="22">
        <v>-4</v>
      </c>
      <c r="H41" s="28">
        <v>1</v>
      </c>
      <c r="I41" s="28">
        <v>5</v>
      </c>
      <c r="J41" s="28">
        <v>7</v>
      </c>
      <c r="K41" s="22">
        <v>41</v>
      </c>
      <c r="L41" s="28">
        <v>-66</v>
      </c>
      <c r="M41" s="28">
        <v>42</v>
      </c>
      <c r="N41" s="28">
        <v>1</v>
      </c>
      <c r="O41" s="22">
        <v>-32</v>
      </c>
      <c r="P41" s="28">
        <v>-150</v>
      </c>
      <c r="Q41" s="28">
        <v>-71</v>
      </c>
      <c r="R41" s="28">
        <v>-2</v>
      </c>
      <c r="S41" s="22">
        <v>-10</v>
      </c>
    </row>
    <row r="42" spans="1:19" ht="14.25" thickBot="1">
      <c r="A42" s="5" t="s">
        <v>39</v>
      </c>
      <c r="B42" s="29">
        <v>316</v>
      </c>
      <c r="C42" s="23">
        <v>-1369</v>
      </c>
      <c r="D42" s="29">
        <v>-1229</v>
      </c>
      <c r="E42" s="23">
        <v>1051</v>
      </c>
      <c r="F42" s="29">
        <v>-1892</v>
      </c>
      <c r="G42" s="23">
        <v>-823</v>
      </c>
      <c r="H42" s="29">
        <v>860</v>
      </c>
      <c r="I42" s="29">
        <v>1164</v>
      </c>
      <c r="J42" s="29">
        <v>-1027</v>
      </c>
      <c r="K42" s="23">
        <v>-8416</v>
      </c>
      <c r="L42" s="29">
        <v>-6551</v>
      </c>
      <c r="M42" s="29">
        <v>-4442</v>
      </c>
      <c r="N42" s="29">
        <v>853</v>
      </c>
      <c r="O42" s="23">
        <v>-2891</v>
      </c>
      <c r="P42" s="29">
        <v>-812</v>
      </c>
      <c r="Q42" s="29">
        <v>200</v>
      </c>
      <c r="R42" s="29">
        <v>865</v>
      </c>
      <c r="S42" s="23">
        <v>-3986</v>
      </c>
    </row>
    <row r="43" spans="1:19" ht="14.25" thickTop="1">
      <c r="A43" s="6" t="s">
        <v>40</v>
      </c>
      <c r="B43" s="28"/>
      <c r="C43" s="22">
        <v>0</v>
      </c>
      <c r="D43" s="28"/>
      <c r="E43" s="22">
        <v>0</v>
      </c>
      <c r="F43" s="28"/>
      <c r="G43" s="22">
        <v>0</v>
      </c>
      <c r="H43" s="28"/>
      <c r="I43" s="28"/>
      <c r="J43" s="28"/>
      <c r="K43" s="22">
        <v>0</v>
      </c>
      <c r="L43" s="28">
        <v>0</v>
      </c>
      <c r="M43" s="28"/>
      <c r="N43" s="28"/>
      <c r="O43" s="22">
        <v>-913</v>
      </c>
      <c r="P43" s="28">
        <v>-913</v>
      </c>
      <c r="Q43" s="28"/>
      <c r="R43" s="28"/>
      <c r="S43" s="22">
        <v>-1987</v>
      </c>
    </row>
    <row r="44" spans="1:19" ht="13.5">
      <c r="A44" s="6" t="s">
        <v>41</v>
      </c>
      <c r="B44" s="28">
        <v>-360</v>
      </c>
      <c r="C44" s="22">
        <v>-679</v>
      </c>
      <c r="D44" s="28">
        <v>-339</v>
      </c>
      <c r="E44" s="22">
        <v>-691</v>
      </c>
      <c r="F44" s="28">
        <v>-350</v>
      </c>
      <c r="G44" s="22">
        <v>-372</v>
      </c>
      <c r="H44" s="28">
        <v>-363</v>
      </c>
      <c r="I44" s="28">
        <v>-212</v>
      </c>
      <c r="J44" s="28">
        <v>-212</v>
      </c>
      <c r="K44" s="22">
        <v>-846</v>
      </c>
      <c r="L44" s="28">
        <v>-849</v>
      </c>
      <c r="M44" s="28">
        <v>-424</v>
      </c>
      <c r="N44" s="28">
        <v>-424</v>
      </c>
      <c r="O44" s="22">
        <v>-1090</v>
      </c>
      <c r="P44" s="28">
        <v>-1090</v>
      </c>
      <c r="Q44" s="28">
        <v>-654</v>
      </c>
      <c r="R44" s="28">
        <v>-654</v>
      </c>
      <c r="S44" s="22">
        <v>-888</v>
      </c>
    </row>
    <row r="45" spans="1:19" ht="13.5">
      <c r="A45" s="6" t="s">
        <v>42</v>
      </c>
      <c r="B45" s="28"/>
      <c r="C45" s="22">
        <v>-12</v>
      </c>
      <c r="D45" s="28"/>
      <c r="E45" s="22">
        <v>-3</v>
      </c>
      <c r="F45" s="28"/>
      <c r="G45" s="22">
        <v>0</v>
      </c>
      <c r="H45" s="28"/>
      <c r="I45" s="28"/>
      <c r="J45" s="28"/>
      <c r="K45" s="22">
        <v>0</v>
      </c>
      <c r="L45" s="28"/>
      <c r="M45" s="28"/>
      <c r="N45" s="28"/>
      <c r="O45" s="22">
        <v>-10</v>
      </c>
      <c r="P45" s="28">
        <v>-10</v>
      </c>
      <c r="Q45" s="28">
        <v>-10</v>
      </c>
      <c r="R45" s="28">
        <v>-9</v>
      </c>
      <c r="S45" s="22">
        <v>-8</v>
      </c>
    </row>
    <row r="46" spans="1:19" ht="13.5">
      <c r="A46" s="6" t="s">
        <v>96</v>
      </c>
      <c r="B46" s="28">
        <v>-58</v>
      </c>
      <c r="C46" s="22"/>
      <c r="D46" s="28">
        <v>-51</v>
      </c>
      <c r="E46" s="22"/>
      <c r="F46" s="28">
        <v>-32</v>
      </c>
      <c r="G46" s="22"/>
      <c r="H46" s="28">
        <v>-32</v>
      </c>
      <c r="I46" s="28">
        <v>-20</v>
      </c>
      <c r="J46" s="28">
        <v>-10</v>
      </c>
      <c r="K46" s="22"/>
      <c r="L46" s="28">
        <v>-15</v>
      </c>
      <c r="M46" s="28">
        <v>-10</v>
      </c>
      <c r="N46" s="28">
        <v>-5</v>
      </c>
      <c r="O46" s="22"/>
      <c r="P46" s="28"/>
      <c r="Q46" s="28">
        <v>0</v>
      </c>
      <c r="R46" s="28">
        <v>0</v>
      </c>
      <c r="S46" s="22"/>
    </row>
    <row r="47" spans="1:19" ht="14.25" thickBot="1">
      <c r="A47" s="5" t="s">
        <v>43</v>
      </c>
      <c r="B47" s="29">
        <v>-419</v>
      </c>
      <c r="C47" s="23">
        <v>-778</v>
      </c>
      <c r="D47" s="29">
        <v>-391</v>
      </c>
      <c r="E47" s="23">
        <v>-757</v>
      </c>
      <c r="F47" s="29">
        <v>-383</v>
      </c>
      <c r="G47" s="23">
        <v>-418</v>
      </c>
      <c r="H47" s="29">
        <v>-395</v>
      </c>
      <c r="I47" s="29">
        <v>-233</v>
      </c>
      <c r="J47" s="29">
        <v>-223</v>
      </c>
      <c r="K47" s="23">
        <v>-869</v>
      </c>
      <c r="L47" s="29">
        <v>-865</v>
      </c>
      <c r="M47" s="29">
        <v>-434</v>
      </c>
      <c r="N47" s="29">
        <v>-430</v>
      </c>
      <c r="O47" s="23">
        <v>-2023</v>
      </c>
      <c r="P47" s="29">
        <v>-2013</v>
      </c>
      <c r="Q47" s="29">
        <v>-664</v>
      </c>
      <c r="R47" s="29">
        <v>-664</v>
      </c>
      <c r="S47" s="23">
        <v>-2884</v>
      </c>
    </row>
    <row r="48" spans="1:19" ht="14.25" thickTop="1">
      <c r="A48" s="7" t="s">
        <v>44</v>
      </c>
      <c r="B48" s="28">
        <v>248</v>
      </c>
      <c r="C48" s="22">
        <v>432</v>
      </c>
      <c r="D48" s="28">
        <v>53</v>
      </c>
      <c r="E48" s="22">
        <v>-191</v>
      </c>
      <c r="F48" s="28">
        <v>14</v>
      </c>
      <c r="G48" s="22">
        <v>-237</v>
      </c>
      <c r="H48" s="28">
        <v>-170</v>
      </c>
      <c r="I48" s="28">
        <v>-169</v>
      </c>
      <c r="J48" s="28">
        <v>36</v>
      </c>
      <c r="K48" s="22">
        <v>242</v>
      </c>
      <c r="L48" s="28">
        <v>169</v>
      </c>
      <c r="M48" s="28">
        <v>319</v>
      </c>
      <c r="N48" s="28">
        <v>170</v>
      </c>
      <c r="O48" s="22">
        <v>-1108</v>
      </c>
      <c r="P48" s="28">
        <v>-585</v>
      </c>
      <c r="Q48" s="28">
        <v>-297</v>
      </c>
      <c r="R48" s="28">
        <v>-447</v>
      </c>
      <c r="S48" s="22">
        <v>22</v>
      </c>
    </row>
    <row r="49" spans="1:19" ht="13.5">
      <c r="A49" s="7" t="s">
        <v>45</v>
      </c>
      <c r="B49" s="28">
        <v>2045</v>
      </c>
      <c r="C49" s="22">
        <v>-635</v>
      </c>
      <c r="D49" s="28">
        <v>-2920</v>
      </c>
      <c r="E49" s="22">
        <v>2376</v>
      </c>
      <c r="F49" s="28">
        <v>-724</v>
      </c>
      <c r="G49" s="22">
        <v>2262</v>
      </c>
      <c r="H49" s="28">
        <v>2555</v>
      </c>
      <c r="I49" s="28">
        <v>2153</v>
      </c>
      <c r="J49" s="28">
        <v>-1160</v>
      </c>
      <c r="K49" s="22">
        <v>-6114</v>
      </c>
      <c r="L49" s="28">
        <v>-5501</v>
      </c>
      <c r="M49" s="28">
        <v>-3118</v>
      </c>
      <c r="N49" s="28">
        <v>1042</v>
      </c>
      <c r="O49" s="22">
        <v>-2238</v>
      </c>
      <c r="P49" s="28">
        <v>-1202</v>
      </c>
      <c r="Q49" s="28">
        <v>1337</v>
      </c>
      <c r="R49" s="28">
        <v>-49</v>
      </c>
      <c r="S49" s="22">
        <v>-2767</v>
      </c>
    </row>
    <row r="50" spans="1:19" ht="13.5">
      <c r="A50" s="7" t="s">
        <v>46</v>
      </c>
      <c r="B50" s="28">
        <v>10926</v>
      </c>
      <c r="C50" s="22">
        <v>11562</v>
      </c>
      <c r="D50" s="28">
        <v>11562</v>
      </c>
      <c r="E50" s="22">
        <v>9185</v>
      </c>
      <c r="F50" s="28">
        <v>9185</v>
      </c>
      <c r="G50" s="22">
        <v>6922</v>
      </c>
      <c r="H50" s="28">
        <v>6922</v>
      </c>
      <c r="I50" s="28">
        <v>6922</v>
      </c>
      <c r="J50" s="28">
        <v>6922</v>
      </c>
      <c r="K50" s="22">
        <v>13036</v>
      </c>
      <c r="L50" s="28">
        <v>13036</v>
      </c>
      <c r="M50" s="28">
        <v>13036</v>
      </c>
      <c r="N50" s="28">
        <v>13036</v>
      </c>
      <c r="O50" s="22">
        <v>15275</v>
      </c>
      <c r="P50" s="28">
        <v>15275</v>
      </c>
      <c r="Q50" s="28">
        <v>15275</v>
      </c>
      <c r="R50" s="28">
        <v>15275</v>
      </c>
      <c r="S50" s="22">
        <v>18042</v>
      </c>
    </row>
    <row r="51" spans="1:19" ht="14.25" thickBot="1">
      <c r="A51" s="7" t="s">
        <v>46</v>
      </c>
      <c r="B51" s="28">
        <v>12972</v>
      </c>
      <c r="C51" s="22">
        <v>10926</v>
      </c>
      <c r="D51" s="28">
        <v>8641</v>
      </c>
      <c r="E51" s="22">
        <v>11562</v>
      </c>
      <c r="F51" s="28">
        <v>8461</v>
      </c>
      <c r="G51" s="22">
        <v>9185</v>
      </c>
      <c r="H51" s="28">
        <v>9477</v>
      </c>
      <c r="I51" s="28">
        <v>9075</v>
      </c>
      <c r="J51" s="28">
        <v>5761</v>
      </c>
      <c r="K51" s="22">
        <v>6922</v>
      </c>
      <c r="L51" s="28">
        <v>7535</v>
      </c>
      <c r="M51" s="28">
        <v>9917</v>
      </c>
      <c r="N51" s="28">
        <v>14078</v>
      </c>
      <c r="O51" s="22">
        <v>13036</v>
      </c>
      <c r="P51" s="28">
        <v>14072</v>
      </c>
      <c r="Q51" s="28">
        <v>16612</v>
      </c>
      <c r="R51" s="28">
        <v>15225</v>
      </c>
      <c r="S51" s="22">
        <v>15275</v>
      </c>
    </row>
    <row r="52" spans="1:19" ht="14.25" thickTop="1">
      <c r="A52" s="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4" ht="13.5">
      <c r="A54" s="20" t="s">
        <v>177</v>
      </c>
    </row>
    <row r="55" ht="13.5">
      <c r="A55" s="20" t="s">
        <v>178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173</v>
      </c>
      <c r="B2" s="14">
        <v>6151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174</v>
      </c>
      <c r="B3" s="1" t="s">
        <v>175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HYPERLINK("http://www.kabupro.jp/mark/20140207/S10012NJ.htm","四半期報告書")</f>
        <v>四半期報告書</v>
      </c>
      <c r="C4" s="15" t="str">
        <f>HYPERLINK("http://www.kabupro.jp/mark/20131106/S1000BHR.htm","四半期報告書")</f>
        <v>四半期報告書</v>
      </c>
      <c r="D4" s="15" t="str">
        <f>HYPERLINK("http://www.kabupro.jp/mark/20130809/S000E8DN.htm","訂正四半期報告書")</f>
        <v>訂正四半期報告書</v>
      </c>
      <c r="E4" s="15" t="str">
        <f>HYPERLINK("http://www.kabupro.jp/mark/20140207/S10012NJ.htm","四半期報告書")</f>
        <v>四半期報告書</v>
      </c>
      <c r="F4" s="15" t="str">
        <f>HYPERLINK("http://www.kabupro.jp/mark/20130208/S000CRGB.htm","四半期報告書")</f>
        <v>四半期報告書</v>
      </c>
      <c r="G4" s="15" t="str">
        <f>HYPERLINK("http://www.kabupro.jp/mark/20121107/S000C5ZY.htm","四半期報告書")</f>
        <v>四半期報告書</v>
      </c>
      <c r="H4" s="15" t="str">
        <f>HYPERLINK("http://www.kabupro.jp/mark/20120806/S000BL95.htm","四半期報告書")</f>
        <v>四半期報告書</v>
      </c>
      <c r="I4" s="15" t="str">
        <f>HYPERLINK("http://www.kabupro.jp/mark/20130619/S000DLU0.htm","有価証券報告書")</f>
        <v>有価証券報告書</v>
      </c>
      <c r="J4" s="15" t="str">
        <f>HYPERLINK("http://www.kabupro.jp/mark/20120209/S000A8BT.htm","四半期報告書")</f>
        <v>四半期報告書</v>
      </c>
      <c r="K4" s="15" t="str">
        <f>HYPERLINK("http://www.kabupro.jp/mark/20111107/S0009LV9.htm","四半期報告書")</f>
        <v>四半期報告書</v>
      </c>
      <c r="L4" s="15" t="str">
        <f>HYPERLINK("http://www.kabupro.jp/mark/20110805/S00091CM.htm","四半期報告書")</f>
        <v>四半期報告書</v>
      </c>
      <c r="M4" s="15" t="str">
        <f>HYPERLINK("http://www.kabupro.jp/mark/20120620/S000B2HO.htm","有価証券報告書")</f>
        <v>有価証券報告書</v>
      </c>
      <c r="N4" s="15" t="str">
        <f>HYPERLINK("http://www.kabupro.jp/mark/20110210/S0007PBV.htm","四半期報告書")</f>
        <v>四半期報告書</v>
      </c>
      <c r="O4" s="15" t="str">
        <f>HYPERLINK("http://www.kabupro.jp/mark/20101105/S00071JH.htm","四半期報告書")</f>
        <v>四半期報告書</v>
      </c>
      <c r="P4" s="15" t="str">
        <f>HYPERLINK("http://www.kabupro.jp/mark/20100806/S0006HJU.htm","四半期報告書")</f>
        <v>四半期報告書</v>
      </c>
      <c r="Q4" s="15" t="str">
        <f>HYPERLINK("http://www.kabupro.jp/mark/20110622/S0008JF8.htm","有価証券報告書")</f>
        <v>有価証券報告書</v>
      </c>
      <c r="R4" s="15" t="str">
        <f>HYPERLINK("http://www.kabupro.jp/mark/20100212/S00056L8.htm","四半期報告書")</f>
        <v>四半期報告書</v>
      </c>
      <c r="S4" s="15" t="str">
        <f>HYPERLINK("http://www.kabupro.jp/mark/20091113/S0004KS2.htm","四半期報告書")</f>
        <v>四半期報告書</v>
      </c>
      <c r="T4" s="15" t="str">
        <f>HYPERLINK("http://www.kabupro.jp/mark/20090807/S0003SUB.htm","四半期報告書")</f>
        <v>四半期報告書</v>
      </c>
      <c r="U4" s="15" t="str">
        <f>HYPERLINK("http://www.kabupro.jp/mark/20100623/S0005Z6L.htm","有価証券報告書")</f>
        <v>有価証券報告書</v>
      </c>
      <c r="V4" s="15" t="str">
        <f>HYPERLINK("http://www.kabupro.jp/mark/20090213/S0002H9I.htm","四半期報告書")</f>
        <v>四半期報告書</v>
      </c>
      <c r="W4" s="15" t="str">
        <f>HYPERLINK("http://www.kabupro.jp/mark/20081114/S0001TD1.htm","四半期報告書")</f>
        <v>四半期報告書</v>
      </c>
      <c r="X4" s="15" t="str">
        <f>HYPERLINK("http://www.kabupro.jp/mark/20080808/S0000ZEK.htm","四半期報告書")</f>
        <v>四半期報告書</v>
      </c>
      <c r="Y4" s="15" t="str">
        <f>HYPERLINK("http://www.kabupro.jp/mark/20090624/S0003DPI.htm","有価証券報告書")</f>
        <v>有価証券報告書</v>
      </c>
    </row>
    <row r="5" spans="1:25" ht="14.25" thickBot="1">
      <c r="A5" s="11" t="s">
        <v>63</v>
      </c>
      <c r="B5" s="1" t="s">
        <v>249</v>
      </c>
      <c r="C5" s="1" t="s">
        <v>252</v>
      </c>
      <c r="D5" s="1" t="s">
        <v>254</v>
      </c>
      <c r="E5" s="1" t="s">
        <v>249</v>
      </c>
      <c r="F5" s="1" t="s">
        <v>256</v>
      </c>
      <c r="G5" s="1" t="s">
        <v>258</v>
      </c>
      <c r="H5" s="1" t="s">
        <v>260</v>
      </c>
      <c r="I5" s="1" t="s">
        <v>69</v>
      </c>
      <c r="J5" s="1" t="s">
        <v>262</v>
      </c>
      <c r="K5" s="1" t="s">
        <v>264</v>
      </c>
      <c r="L5" s="1" t="s">
        <v>266</v>
      </c>
      <c r="M5" s="1" t="s">
        <v>73</v>
      </c>
      <c r="N5" s="1" t="s">
        <v>268</v>
      </c>
      <c r="O5" s="1" t="s">
        <v>270</v>
      </c>
      <c r="P5" s="1" t="s">
        <v>272</v>
      </c>
      <c r="Q5" s="1" t="s">
        <v>75</v>
      </c>
      <c r="R5" s="1" t="s">
        <v>274</v>
      </c>
      <c r="S5" s="1" t="s">
        <v>276</v>
      </c>
      <c r="T5" s="1" t="s">
        <v>278</v>
      </c>
      <c r="U5" s="1" t="s">
        <v>77</v>
      </c>
      <c r="V5" s="1" t="s">
        <v>280</v>
      </c>
      <c r="W5" s="1" t="s">
        <v>282</v>
      </c>
      <c r="X5" s="1" t="s">
        <v>284</v>
      </c>
      <c r="Y5" s="1" t="s">
        <v>79</v>
      </c>
    </row>
    <row r="6" spans="1:25" ht="15" thickBot="1" thickTop="1">
      <c r="A6" s="10" t="s">
        <v>64</v>
      </c>
      <c r="B6" s="18" t="s">
        <v>11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250</v>
      </c>
      <c r="C7" s="14" t="s">
        <v>250</v>
      </c>
      <c r="D7" s="14" t="s">
        <v>250</v>
      </c>
      <c r="E7" s="16" t="s">
        <v>70</v>
      </c>
      <c r="F7" s="14" t="s">
        <v>250</v>
      </c>
      <c r="G7" s="14" t="s">
        <v>250</v>
      </c>
      <c r="H7" s="14" t="s">
        <v>250</v>
      </c>
      <c r="I7" s="16" t="s">
        <v>70</v>
      </c>
      <c r="J7" s="14" t="s">
        <v>250</v>
      </c>
      <c r="K7" s="14" t="s">
        <v>250</v>
      </c>
      <c r="L7" s="14" t="s">
        <v>250</v>
      </c>
      <c r="M7" s="16" t="s">
        <v>70</v>
      </c>
      <c r="N7" s="14" t="s">
        <v>250</v>
      </c>
      <c r="O7" s="14" t="s">
        <v>250</v>
      </c>
      <c r="P7" s="14" t="s">
        <v>250</v>
      </c>
      <c r="Q7" s="16" t="s">
        <v>70</v>
      </c>
      <c r="R7" s="14" t="s">
        <v>250</v>
      </c>
      <c r="S7" s="14" t="s">
        <v>250</v>
      </c>
      <c r="T7" s="14" t="s">
        <v>250</v>
      </c>
      <c r="U7" s="16" t="s">
        <v>70</v>
      </c>
      <c r="V7" s="14" t="s">
        <v>250</v>
      </c>
      <c r="W7" s="14" t="s">
        <v>250</v>
      </c>
      <c r="X7" s="14" t="s">
        <v>250</v>
      </c>
      <c r="Y7" s="16" t="s">
        <v>70</v>
      </c>
    </row>
    <row r="8" spans="1:25" ht="13.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67</v>
      </c>
      <c r="B9" s="1" t="s">
        <v>251</v>
      </c>
      <c r="C9" s="1" t="s">
        <v>253</v>
      </c>
      <c r="D9" s="1" t="s">
        <v>255</v>
      </c>
      <c r="E9" s="17" t="s">
        <v>71</v>
      </c>
      <c r="F9" s="1" t="s">
        <v>257</v>
      </c>
      <c r="G9" s="1" t="s">
        <v>259</v>
      </c>
      <c r="H9" s="1" t="s">
        <v>261</v>
      </c>
      <c r="I9" s="17" t="s">
        <v>72</v>
      </c>
      <c r="J9" s="1" t="s">
        <v>263</v>
      </c>
      <c r="K9" s="1" t="s">
        <v>265</v>
      </c>
      <c r="L9" s="1" t="s">
        <v>267</v>
      </c>
      <c r="M9" s="17" t="s">
        <v>74</v>
      </c>
      <c r="N9" s="1" t="s">
        <v>269</v>
      </c>
      <c r="O9" s="1" t="s">
        <v>271</v>
      </c>
      <c r="P9" s="1" t="s">
        <v>273</v>
      </c>
      <c r="Q9" s="17" t="s">
        <v>76</v>
      </c>
      <c r="R9" s="1" t="s">
        <v>275</v>
      </c>
      <c r="S9" s="1" t="s">
        <v>277</v>
      </c>
      <c r="T9" s="1" t="s">
        <v>279</v>
      </c>
      <c r="U9" s="17" t="s">
        <v>78</v>
      </c>
      <c r="V9" s="1" t="s">
        <v>281</v>
      </c>
      <c r="W9" s="1" t="s">
        <v>283</v>
      </c>
      <c r="X9" s="1" t="s">
        <v>285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9" t="s">
        <v>81</v>
      </c>
      <c r="B11" s="27">
        <v>16388</v>
      </c>
      <c r="C11" s="27">
        <v>16800</v>
      </c>
      <c r="D11" s="27">
        <v>16743</v>
      </c>
      <c r="E11" s="21">
        <v>16238</v>
      </c>
      <c r="F11" s="27">
        <v>15088</v>
      </c>
      <c r="G11" s="27">
        <v>14999</v>
      </c>
      <c r="H11" s="27">
        <v>15857</v>
      </c>
      <c r="I11" s="21">
        <v>17547</v>
      </c>
      <c r="J11" s="27">
        <v>17557</v>
      </c>
      <c r="K11" s="27">
        <v>18087</v>
      </c>
      <c r="L11" s="27">
        <v>16981</v>
      </c>
      <c r="M11" s="21">
        <v>17238</v>
      </c>
      <c r="N11" s="27">
        <v>16136</v>
      </c>
      <c r="O11" s="27">
        <v>16845</v>
      </c>
      <c r="P11" s="27">
        <v>17338</v>
      </c>
      <c r="Q11" s="21">
        <v>17689</v>
      </c>
      <c r="R11" s="27">
        <v>16826</v>
      </c>
      <c r="S11" s="27">
        <v>17767</v>
      </c>
      <c r="T11" s="27">
        <v>16738</v>
      </c>
      <c r="U11" s="21">
        <v>15903</v>
      </c>
      <c r="V11" s="27">
        <v>12343</v>
      </c>
      <c r="W11" s="27">
        <v>14526</v>
      </c>
      <c r="X11" s="27">
        <v>13876</v>
      </c>
      <c r="Y11" s="21">
        <v>15459</v>
      </c>
    </row>
    <row r="12" spans="1:25" ht="13.5">
      <c r="A12" s="2" t="s">
        <v>286</v>
      </c>
      <c r="B12" s="28">
        <v>6837</v>
      </c>
      <c r="C12" s="28">
        <v>6823</v>
      </c>
      <c r="D12" s="28">
        <v>6468</v>
      </c>
      <c r="E12" s="22">
        <v>6164</v>
      </c>
      <c r="F12" s="28">
        <v>6344</v>
      </c>
      <c r="G12" s="28">
        <v>6550</v>
      </c>
      <c r="H12" s="28">
        <v>6499</v>
      </c>
      <c r="I12" s="22">
        <v>6078</v>
      </c>
      <c r="J12" s="28">
        <v>5999</v>
      </c>
      <c r="K12" s="28">
        <v>6114</v>
      </c>
      <c r="L12" s="28">
        <v>5887</v>
      </c>
      <c r="M12" s="22">
        <v>5581</v>
      </c>
      <c r="N12" s="28">
        <v>5637</v>
      </c>
      <c r="O12" s="28">
        <v>5547</v>
      </c>
      <c r="P12" s="28">
        <v>5132</v>
      </c>
      <c r="Q12" s="22">
        <v>4770</v>
      </c>
      <c r="R12" s="28">
        <v>5213</v>
      </c>
      <c r="S12" s="28">
        <v>5025</v>
      </c>
      <c r="T12" s="28">
        <v>4732</v>
      </c>
      <c r="U12" s="22">
        <v>5204</v>
      </c>
      <c r="V12" s="28">
        <v>7871</v>
      </c>
      <c r="W12" s="28">
        <v>8684</v>
      </c>
      <c r="X12" s="28">
        <v>8531</v>
      </c>
      <c r="Y12" s="22">
        <v>8732</v>
      </c>
    </row>
    <row r="13" spans="1:25" ht="13.5">
      <c r="A13" s="2" t="s">
        <v>85</v>
      </c>
      <c r="B13" s="28">
        <v>2999</v>
      </c>
      <c r="C13" s="28">
        <v>2999</v>
      </c>
      <c r="D13" s="28">
        <v>2499</v>
      </c>
      <c r="E13" s="22">
        <v>2999</v>
      </c>
      <c r="F13" s="28">
        <v>2999</v>
      </c>
      <c r="G13" s="28">
        <v>3000</v>
      </c>
      <c r="H13" s="28">
        <v>3002</v>
      </c>
      <c r="I13" s="22">
        <v>2999</v>
      </c>
      <c r="J13" s="28">
        <v>2999</v>
      </c>
      <c r="K13" s="28">
        <v>2999</v>
      </c>
      <c r="L13" s="28">
        <v>2699</v>
      </c>
      <c r="M13" s="22">
        <v>2999</v>
      </c>
      <c r="N13" s="28">
        <v>2799</v>
      </c>
      <c r="O13" s="28">
        <v>1499</v>
      </c>
      <c r="P13" s="28"/>
      <c r="Q13" s="22"/>
      <c r="R13" s="28"/>
      <c r="S13" s="28"/>
      <c r="T13" s="28"/>
      <c r="U13" s="22">
        <v>1199</v>
      </c>
      <c r="V13" s="28">
        <v>3893</v>
      </c>
      <c r="W13" s="28">
        <v>3795</v>
      </c>
      <c r="X13" s="28">
        <v>3795</v>
      </c>
      <c r="Y13" s="22">
        <v>3296</v>
      </c>
    </row>
    <row r="14" spans="1:25" ht="13.5">
      <c r="A14" s="2" t="s">
        <v>287</v>
      </c>
      <c r="B14" s="28"/>
      <c r="C14" s="28"/>
      <c r="D14" s="28"/>
      <c r="E14" s="22"/>
      <c r="F14" s="28"/>
      <c r="G14" s="28"/>
      <c r="H14" s="28"/>
      <c r="I14" s="22"/>
      <c r="J14" s="28"/>
      <c r="K14" s="28"/>
      <c r="L14" s="28"/>
      <c r="M14" s="22"/>
      <c r="N14" s="28"/>
      <c r="O14" s="28"/>
      <c r="P14" s="28"/>
      <c r="Q14" s="22"/>
      <c r="R14" s="28"/>
      <c r="S14" s="28"/>
      <c r="T14" s="28"/>
      <c r="U14" s="22"/>
      <c r="V14" s="28">
        <v>3215</v>
      </c>
      <c r="W14" s="28">
        <v>2989</v>
      </c>
      <c r="X14" s="28">
        <v>2949</v>
      </c>
      <c r="Y14" s="22"/>
    </row>
    <row r="15" spans="1:25" ht="13.5">
      <c r="A15" s="2" t="s">
        <v>288</v>
      </c>
      <c r="B15" s="28"/>
      <c r="C15" s="28"/>
      <c r="D15" s="28"/>
      <c r="E15" s="22"/>
      <c r="F15" s="28"/>
      <c r="G15" s="28"/>
      <c r="H15" s="28"/>
      <c r="I15" s="22"/>
      <c r="J15" s="28"/>
      <c r="K15" s="28"/>
      <c r="L15" s="28"/>
      <c r="M15" s="22"/>
      <c r="N15" s="28"/>
      <c r="O15" s="28"/>
      <c r="P15" s="28"/>
      <c r="Q15" s="22"/>
      <c r="R15" s="28"/>
      <c r="S15" s="28"/>
      <c r="T15" s="28"/>
      <c r="U15" s="22"/>
      <c r="V15" s="28">
        <v>1826</v>
      </c>
      <c r="W15" s="28">
        <v>1804</v>
      </c>
      <c r="X15" s="28">
        <v>1848</v>
      </c>
      <c r="Y15" s="22"/>
    </row>
    <row r="16" spans="1:25" ht="13.5">
      <c r="A16" s="2" t="s">
        <v>89</v>
      </c>
      <c r="B16" s="28">
        <v>3503</v>
      </c>
      <c r="C16" s="28">
        <v>3297</v>
      </c>
      <c r="D16" s="28">
        <v>3388</v>
      </c>
      <c r="E16" s="22">
        <v>3332</v>
      </c>
      <c r="F16" s="28">
        <v>3176</v>
      </c>
      <c r="G16" s="28">
        <v>3085</v>
      </c>
      <c r="H16" s="28">
        <v>3257</v>
      </c>
      <c r="I16" s="22">
        <v>2806</v>
      </c>
      <c r="J16" s="28">
        <v>2854</v>
      </c>
      <c r="K16" s="28">
        <v>2878</v>
      </c>
      <c r="L16" s="28">
        <v>2847</v>
      </c>
      <c r="M16" s="22">
        <v>2538</v>
      </c>
      <c r="N16" s="28">
        <v>2716</v>
      </c>
      <c r="O16" s="28">
        <v>2576</v>
      </c>
      <c r="P16" s="28">
        <v>2955</v>
      </c>
      <c r="Q16" s="22">
        <v>2898</v>
      </c>
      <c r="R16" s="28">
        <v>3023</v>
      </c>
      <c r="S16" s="28">
        <v>3013</v>
      </c>
      <c r="T16" s="28">
        <v>3291</v>
      </c>
      <c r="U16" s="22">
        <v>3217</v>
      </c>
      <c r="V16" s="28"/>
      <c r="W16" s="28"/>
      <c r="X16" s="28"/>
      <c r="Y16" s="22"/>
    </row>
    <row r="17" spans="1:25" ht="13.5">
      <c r="A17" s="2" t="s">
        <v>90</v>
      </c>
      <c r="B17" s="28">
        <v>211</v>
      </c>
      <c r="C17" s="28">
        <v>208</v>
      </c>
      <c r="D17" s="28">
        <v>222</v>
      </c>
      <c r="E17" s="22">
        <v>201</v>
      </c>
      <c r="F17" s="28">
        <v>195</v>
      </c>
      <c r="G17" s="28">
        <v>234</v>
      </c>
      <c r="H17" s="28">
        <v>235</v>
      </c>
      <c r="I17" s="22">
        <v>244</v>
      </c>
      <c r="J17" s="28">
        <v>207</v>
      </c>
      <c r="K17" s="28">
        <v>192</v>
      </c>
      <c r="L17" s="28">
        <v>178</v>
      </c>
      <c r="M17" s="22">
        <v>177</v>
      </c>
      <c r="N17" s="28">
        <v>158</v>
      </c>
      <c r="O17" s="28">
        <v>175</v>
      </c>
      <c r="P17" s="28">
        <v>167</v>
      </c>
      <c r="Q17" s="22">
        <v>166</v>
      </c>
      <c r="R17" s="28">
        <v>344</v>
      </c>
      <c r="S17" s="28">
        <v>323</v>
      </c>
      <c r="T17" s="28">
        <v>298</v>
      </c>
      <c r="U17" s="22">
        <v>300</v>
      </c>
      <c r="V17" s="28">
        <v>275</v>
      </c>
      <c r="W17" s="28">
        <v>264</v>
      </c>
      <c r="X17" s="28">
        <v>261</v>
      </c>
      <c r="Y17" s="22"/>
    </row>
    <row r="18" spans="1:25" ht="13.5">
      <c r="A18" s="2" t="s">
        <v>91</v>
      </c>
      <c r="B18" s="28">
        <v>1751</v>
      </c>
      <c r="C18" s="28">
        <v>1649</v>
      </c>
      <c r="D18" s="28">
        <v>1669</v>
      </c>
      <c r="E18" s="22">
        <v>1609</v>
      </c>
      <c r="F18" s="28">
        <v>1734</v>
      </c>
      <c r="G18" s="28">
        <v>1757</v>
      </c>
      <c r="H18" s="28">
        <v>1691</v>
      </c>
      <c r="I18" s="22">
        <v>1895</v>
      </c>
      <c r="J18" s="28">
        <v>1984</v>
      </c>
      <c r="K18" s="28">
        <v>1718</v>
      </c>
      <c r="L18" s="28">
        <v>1656</v>
      </c>
      <c r="M18" s="22">
        <v>1625</v>
      </c>
      <c r="N18" s="28">
        <v>1655</v>
      </c>
      <c r="O18" s="28">
        <v>1664</v>
      </c>
      <c r="P18" s="28">
        <v>1579</v>
      </c>
      <c r="Q18" s="22">
        <v>1494</v>
      </c>
      <c r="R18" s="28">
        <v>1285</v>
      </c>
      <c r="S18" s="28">
        <v>1342</v>
      </c>
      <c r="T18" s="28">
        <v>1445</v>
      </c>
      <c r="U18" s="22">
        <v>1557</v>
      </c>
      <c r="V18" s="28"/>
      <c r="W18" s="28"/>
      <c r="X18" s="28"/>
      <c r="Y18" s="22"/>
    </row>
    <row r="19" spans="1:25" ht="13.5">
      <c r="A19" s="2" t="s">
        <v>95</v>
      </c>
      <c r="B19" s="28">
        <v>690</v>
      </c>
      <c r="C19" s="28">
        <v>692</v>
      </c>
      <c r="D19" s="28">
        <v>684</v>
      </c>
      <c r="E19" s="22">
        <v>642</v>
      </c>
      <c r="F19" s="28">
        <v>646</v>
      </c>
      <c r="G19" s="28">
        <v>650</v>
      </c>
      <c r="H19" s="28">
        <v>660</v>
      </c>
      <c r="I19" s="22">
        <v>678</v>
      </c>
      <c r="J19" s="28">
        <v>694</v>
      </c>
      <c r="K19" s="28">
        <v>722</v>
      </c>
      <c r="L19" s="28">
        <v>724</v>
      </c>
      <c r="M19" s="22">
        <v>696</v>
      </c>
      <c r="N19" s="28">
        <v>598</v>
      </c>
      <c r="O19" s="28">
        <v>581</v>
      </c>
      <c r="P19" s="28">
        <v>588</v>
      </c>
      <c r="Q19" s="22">
        <v>569</v>
      </c>
      <c r="R19" s="28">
        <v>587</v>
      </c>
      <c r="S19" s="28">
        <v>613</v>
      </c>
      <c r="T19" s="28">
        <v>593</v>
      </c>
      <c r="U19" s="22">
        <v>612</v>
      </c>
      <c r="V19" s="28">
        <v>674</v>
      </c>
      <c r="W19" s="28">
        <v>702</v>
      </c>
      <c r="X19" s="28">
        <v>693</v>
      </c>
      <c r="Y19" s="22">
        <v>698</v>
      </c>
    </row>
    <row r="20" spans="1:25" ht="13.5">
      <c r="A20" s="2" t="s">
        <v>96</v>
      </c>
      <c r="B20" s="28">
        <v>364</v>
      </c>
      <c r="C20" s="28">
        <v>360</v>
      </c>
      <c r="D20" s="28">
        <v>319</v>
      </c>
      <c r="E20" s="22">
        <v>840</v>
      </c>
      <c r="F20" s="28">
        <v>334</v>
      </c>
      <c r="G20" s="28">
        <v>350</v>
      </c>
      <c r="H20" s="28">
        <v>300</v>
      </c>
      <c r="I20" s="22">
        <v>228</v>
      </c>
      <c r="J20" s="28">
        <v>273</v>
      </c>
      <c r="K20" s="28">
        <v>298</v>
      </c>
      <c r="L20" s="28">
        <v>277</v>
      </c>
      <c r="M20" s="22">
        <v>228</v>
      </c>
      <c r="N20" s="28">
        <v>262</v>
      </c>
      <c r="O20" s="28">
        <v>338</v>
      </c>
      <c r="P20" s="28">
        <v>436</v>
      </c>
      <c r="Q20" s="22">
        <v>445</v>
      </c>
      <c r="R20" s="28">
        <v>534</v>
      </c>
      <c r="S20" s="28">
        <v>308</v>
      </c>
      <c r="T20" s="28">
        <v>545</v>
      </c>
      <c r="U20" s="22">
        <v>574</v>
      </c>
      <c r="V20" s="28">
        <v>449</v>
      </c>
      <c r="W20" s="28">
        <v>483</v>
      </c>
      <c r="X20" s="28">
        <v>374</v>
      </c>
      <c r="Y20" s="22">
        <v>326</v>
      </c>
    </row>
    <row r="21" spans="1:25" ht="13.5">
      <c r="A21" s="2" t="s">
        <v>98</v>
      </c>
      <c r="B21" s="28">
        <v>-17</v>
      </c>
      <c r="C21" s="28">
        <v>-15</v>
      </c>
      <c r="D21" s="28">
        <v>-13</v>
      </c>
      <c r="E21" s="22">
        <v>-3</v>
      </c>
      <c r="F21" s="28">
        <v>-10</v>
      </c>
      <c r="G21" s="28">
        <v>-9</v>
      </c>
      <c r="H21" s="28">
        <v>-9</v>
      </c>
      <c r="I21" s="22">
        <v>-3</v>
      </c>
      <c r="J21" s="28">
        <v>-9</v>
      </c>
      <c r="K21" s="28">
        <v>-9</v>
      </c>
      <c r="L21" s="28">
        <v>-8</v>
      </c>
      <c r="M21" s="22">
        <v>-12</v>
      </c>
      <c r="N21" s="28">
        <v>-13</v>
      </c>
      <c r="O21" s="28">
        <v>-13</v>
      </c>
      <c r="P21" s="28">
        <v>-13</v>
      </c>
      <c r="Q21" s="22">
        <v>-13</v>
      </c>
      <c r="R21" s="28">
        <v>-12</v>
      </c>
      <c r="S21" s="28">
        <v>-20</v>
      </c>
      <c r="T21" s="28">
        <v>-12</v>
      </c>
      <c r="U21" s="22">
        <v>-11</v>
      </c>
      <c r="V21" s="28">
        <v>-22</v>
      </c>
      <c r="W21" s="28">
        <v>-22</v>
      </c>
      <c r="X21" s="28">
        <v>-19</v>
      </c>
      <c r="Y21" s="22">
        <v>-18</v>
      </c>
    </row>
    <row r="22" spans="1:25" ht="13.5">
      <c r="A22" s="2" t="s">
        <v>99</v>
      </c>
      <c r="B22" s="28">
        <v>32730</v>
      </c>
      <c r="C22" s="28">
        <v>32817</v>
      </c>
      <c r="D22" s="28">
        <v>31982</v>
      </c>
      <c r="E22" s="22">
        <v>32024</v>
      </c>
      <c r="F22" s="28">
        <v>30509</v>
      </c>
      <c r="G22" s="28">
        <v>30620</v>
      </c>
      <c r="H22" s="28">
        <v>31495</v>
      </c>
      <c r="I22" s="22">
        <v>32474</v>
      </c>
      <c r="J22" s="28">
        <v>32561</v>
      </c>
      <c r="K22" s="28">
        <v>33002</v>
      </c>
      <c r="L22" s="28">
        <v>31245</v>
      </c>
      <c r="M22" s="22">
        <v>31073</v>
      </c>
      <c r="N22" s="28">
        <v>29950</v>
      </c>
      <c r="O22" s="28">
        <v>29215</v>
      </c>
      <c r="P22" s="28">
        <v>28185</v>
      </c>
      <c r="Q22" s="22">
        <v>28022</v>
      </c>
      <c r="R22" s="28">
        <v>27802</v>
      </c>
      <c r="S22" s="28">
        <v>28372</v>
      </c>
      <c r="T22" s="28">
        <v>27634</v>
      </c>
      <c r="U22" s="22">
        <v>28558</v>
      </c>
      <c r="V22" s="28">
        <v>30527</v>
      </c>
      <c r="W22" s="28">
        <v>33229</v>
      </c>
      <c r="X22" s="28">
        <v>32312</v>
      </c>
      <c r="Y22" s="22">
        <v>34115</v>
      </c>
    </row>
    <row r="23" spans="1:25" ht="13.5">
      <c r="A23" s="3" t="s">
        <v>289</v>
      </c>
      <c r="B23" s="28">
        <v>10766</v>
      </c>
      <c r="C23" s="28">
        <v>10582</v>
      </c>
      <c r="D23" s="28">
        <v>9668</v>
      </c>
      <c r="E23" s="22">
        <v>9233</v>
      </c>
      <c r="F23" s="28">
        <v>9223</v>
      </c>
      <c r="G23" s="28">
        <v>9911</v>
      </c>
      <c r="H23" s="28">
        <v>10022</v>
      </c>
      <c r="I23" s="22">
        <v>9584</v>
      </c>
      <c r="J23" s="28">
        <v>9661</v>
      </c>
      <c r="K23" s="28">
        <v>9670</v>
      </c>
      <c r="L23" s="28">
        <v>9660</v>
      </c>
      <c r="M23" s="22">
        <v>9647</v>
      </c>
      <c r="N23" s="28">
        <v>9664</v>
      </c>
      <c r="O23" s="28">
        <v>9654</v>
      </c>
      <c r="P23" s="28">
        <v>9672</v>
      </c>
      <c r="Q23" s="22">
        <v>9439</v>
      </c>
      <c r="R23" s="28">
        <v>9464</v>
      </c>
      <c r="S23" s="28">
        <v>7956</v>
      </c>
      <c r="T23" s="28">
        <v>7945</v>
      </c>
      <c r="U23" s="22">
        <v>7906</v>
      </c>
      <c r="V23" s="28">
        <v>7956</v>
      </c>
      <c r="W23" s="28">
        <v>7989</v>
      </c>
      <c r="X23" s="28">
        <v>5539</v>
      </c>
      <c r="Y23" s="22">
        <v>5605</v>
      </c>
    </row>
    <row r="24" spans="1:25" ht="13.5">
      <c r="A24" s="4" t="s">
        <v>102</v>
      </c>
      <c r="B24" s="28">
        <v>-4249</v>
      </c>
      <c r="C24" s="28">
        <v>-4136</v>
      </c>
      <c r="D24" s="28">
        <v>-4039</v>
      </c>
      <c r="E24" s="22">
        <v>-3951</v>
      </c>
      <c r="F24" s="28">
        <v>-3895</v>
      </c>
      <c r="G24" s="28">
        <v>-4481</v>
      </c>
      <c r="H24" s="28">
        <v>-4565</v>
      </c>
      <c r="I24" s="22">
        <v>-4469</v>
      </c>
      <c r="J24" s="28">
        <v>-4448</v>
      </c>
      <c r="K24" s="28">
        <v>-4370</v>
      </c>
      <c r="L24" s="28">
        <v>-4290</v>
      </c>
      <c r="M24" s="22">
        <v>-4197</v>
      </c>
      <c r="N24" s="28">
        <v>-4118</v>
      </c>
      <c r="O24" s="28">
        <v>-4015</v>
      </c>
      <c r="P24" s="28">
        <v>-3923</v>
      </c>
      <c r="Q24" s="22">
        <v>-3816</v>
      </c>
      <c r="R24" s="28">
        <v>-3735</v>
      </c>
      <c r="S24" s="28">
        <v>-3652</v>
      </c>
      <c r="T24" s="28">
        <v>-3568</v>
      </c>
      <c r="U24" s="22">
        <v>-3482</v>
      </c>
      <c r="V24" s="28">
        <v>-3421</v>
      </c>
      <c r="W24" s="28">
        <v>-3341</v>
      </c>
      <c r="X24" s="28">
        <v>-3336</v>
      </c>
      <c r="Y24" s="22">
        <v>-3313</v>
      </c>
    </row>
    <row r="25" spans="1:25" ht="13.5">
      <c r="A25" s="4" t="s">
        <v>290</v>
      </c>
      <c r="B25" s="28">
        <v>6517</v>
      </c>
      <c r="C25" s="28">
        <v>6446</v>
      </c>
      <c r="D25" s="28">
        <v>5628</v>
      </c>
      <c r="E25" s="22">
        <v>5281</v>
      </c>
      <c r="F25" s="28">
        <v>5328</v>
      </c>
      <c r="G25" s="28">
        <v>5430</v>
      </c>
      <c r="H25" s="28">
        <v>5456</v>
      </c>
      <c r="I25" s="22">
        <v>5115</v>
      </c>
      <c r="J25" s="28">
        <v>5212</v>
      </c>
      <c r="K25" s="28">
        <v>5300</v>
      </c>
      <c r="L25" s="28">
        <v>5369</v>
      </c>
      <c r="M25" s="22">
        <v>5450</v>
      </c>
      <c r="N25" s="28">
        <v>5546</v>
      </c>
      <c r="O25" s="28">
        <v>5638</v>
      </c>
      <c r="P25" s="28">
        <v>5748</v>
      </c>
      <c r="Q25" s="22">
        <v>5622</v>
      </c>
      <c r="R25" s="28">
        <v>5729</v>
      </c>
      <c r="S25" s="28">
        <v>4303</v>
      </c>
      <c r="T25" s="28">
        <v>4376</v>
      </c>
      <c r="U25" s="22">
        <v>4424</v>
      </c>
      <c r="V25" s="28">
        <v>4535</v>
      </c>
      <c r="W25" s="28">
        <v>4647</v>
      </c>
      <c r="X25" s="28">
        <v>2202</v>
      </c>
      <c r="Y25" s="22">
        <v>2292</v>
      </c>
    </row>
    <row r="26" spans="1:25" ht="13.5">
      <c r="A26" s="3" t="s">
        <v>0</v>
      </c>
      <c r="B26" s="28">
        <v>3356</v>
      </c>
      <c r="C26" s="28">
        <v>3217</v>
      </c>
      <c r="D26" s="28">
        <v>3151</v>
      </c>
      <c r="E26" s="22">
        <v>3089</v>
      </c>
      <c r="F26" s="28">
        <v>3155</v>
      </c>
      <c r="G26" s="28">
        <v>3099</v>
      </c>
      <c r="H26" s="28">
        <v>2893</v>
      </c>
      <c r="I26" s="22">
        <v>2786</v>
      </c>
      <c r="J26" s="28">
        <v>2715</v>
      </c>
      <c r="K26" s="28">
        <v>2777</v>
      </c>
      <c r="L26" s="28">
        <v>2780</v>
      </c>
      <c r="M26" s="22">
        <v>2727</v>
      </c>
      <c r="N26" s="28">
        <v>2688</v>
      </c>
      <c r="O26" s="28">
        <v>2634</v>
      </c>
      <c r="P26" s="28">
        <v>2641</v>
      </c>
      <c r="Q26" s="22">
        <v>2613</v>
      </c>
      <c r="R26" s="28">
        <v>2568</v>
      </c>
      <c r="S26" s="28">
        <v>2625</v>
      </c>
      <c r="T26" s="28">
        <v>2579</v>
      </c>
      <c r="U26" s="22">
        <v>2551</v>
      </c>
      <c r="V26" s="28">
        <v>2786</v>
      </c>
      <c r="W26" s="28">
        <v>3030</v>
      </c>
      <c r="X26" s="28">
        <v>2958</v>
      </c>
      <c r="Y26" s="22">
        <v>3009</v>
      </c>
    </row>
    <row r="27" spans="1:25" ht="13.5">
      <c r="A27" s="4" t="s">
        <v>102</v>
      </c>
      <c r="B27" s="28">
        <v>-2212</v>
      </c>
      <c r="C27" s="28">
        <v>-2153</v>
      </c>
      <c r="D27" s="28">
        <v>-2129</v>
      </c>
      <c r="E27" s="22">
        <v>-2113</v>
      </c>
      <c r="F27" s="28">
        <v>-2298</v>
      </c>
      <c r="G27" s="28">
        <v>-2268</v>
      </c>
      <c r="H27" s="28">
        <v>-2295</v>
      </c>
      <c r="I27" s="22">
        <v>-2217</v>
      </c>
      <c r="J27" s="28">
        <v>-2188</v>
      </c>
      <c r="K27" s="28">
        <v>-2225</v>
      </c>
      <c r="L27" s="28">
        <v>-2213</v>
      </c>
      <c r="M27" s="22">
        <v>-2158</v>
      </c>
      <c r="N27" s="28">
        <v>-2145</v>
      </c>
      <c r="O27" s="28">
        <v>-2100</v>
      </c>
      <c r="P27" s="28">
        <v>-2114</v>
      </c>
      <c r="Q27" s="22">
        <v>-2072</v>
      </c>
      <c r="R27" s="28">
        <v>-2026</v>
      </c>
      <c r="S27" s="28">
        <v>-2039</v>
      </c>
      <c r="T27" s="28">
        <v>-2003</v>
      </c>
      <c r="U27" s="22">
        <v>-1955</v>
      </c>
      <c r="V27" s="28">
        <v>-2102</v>
      </c>
      <c r="W27" s="28">
        <v>-2259</v>
      </c>
      <c r="X27" s="28">
        <v>-2184</v>
      </c>
      <c r="Y27" s="22">
        <v>-2182</v>
      </c>
    </row>
    <row r="28" spans="1:25" ht="13.5">
      <c r="A28" s="4" t="s">
        <v>1</v>
      </c>
      <c r="B28" s="28">
        <v>1144</v>
      </c>
      <c r="C28" s="28">
        <v>1064</v>
      </c>
      <c r="D28" s="28">
        <v>1021</v>
      </c>
      <c r="E28" s="22">
        <v>976</v>
      </c>
      <c r="F28" s="28">
        <v>856</v>
      </c>
      <c r="G28" s="28">
        <v>831</v>
      </c>
      <c r="H28" s="28">
        <v>597</v>
      </c>
      <c r="I28" s="22">
        <v>569</v>
      </c>
      <c r="J28" s="28">
        <v>527</v>
      </c>
      <c r="K28" s="28">
        <v>552</v>
      </c>
      <c r="L28" s="28">
        <v>566</v>
      </c>
      <c r="M28" s="22">
        <v>568</v>
      </c>
      <c r="N28" s="28">
        <v>543</v>
      </c>
      <c r="O28" s="28">
        <v>534</v>
      </c>
      <c r="P28" s="28">
        <v>527</v>
      </c>
      <c r="Q28" s="22">
        <v>541</v>
      </c>
      <c r="R28" s="28">
        <v>541</v>
      </c>
      <c r="S28" s="28">
        <v>586</v>
      </c>
      <c r="T28" s="28">
        <v>576</v>
      </c>
      <c r="U28" s="22">
        <v>596</v>
      </c>
      <c r="V28" s="28">
        <v>684</v>
      </c>
      <c r="W28" s="28">
        <v>771</v>
      </c>
      <c r="X28" s="28">
        <v>773</v>
      </c>
      <c r="Y28" s="22">
        <v>826</v>
      </c>
    </row>
    <row r="29" spans="1:25" ht="13.5">
      <c r="A29" s="3" t="s">
        <v>110</v>
      </c>
      <c r="B29" s="28">
        <v>6494</v>
      </c>
      <c r="C29" s="28">
        <v>6211</v>
      </c>
      <c r="D29" s="28">
        <v>6141</v>
      </c>
      <c r="E29" s="22">
        <v>6050</v>
      </c>
      <c r="F29" s="28">
        <v>5984</v>
      </c>
      <c r="G29" s="28">
        <v>5874</v>
      </c>
      <c r="H29" s="28">
        <v>5818</v>
      </c>
      <c r="I29" s="22">
        <v>5721</v>
      </c>
      <c r="J29" s="28">
        <v>5549</v>
      </c>
      <c r="K29" s="28">
        <v>5514</v>
      </c>
      <c r="L29" s="28">
        <v>5504</v>
      </c>
      <c r="M29" s="22">
        <v>5439</v>
      </c>
      <c r="N29" s="28">
        <v>5430</v>
      </c>
      <c r="O29" s="28">
        <v>5372</v>
      </c>
      <c r="P29" s="28">
        <v>5369</v>
      </c>
      <c r="Q29" s="22">
        <v>5302</v>
      </c>
      <c r="R29" s="28">
        <v>5322</v>
      </c>
      <c r="S29" s="28">
        <v>5208</v>
      </c>
      <c r="T29" s="28">
        <v>5182</v>
      </c>
      <c r="U29" s="22">
        <v>5125</v>
      </c>
      <c r="V29" s="28">
        <v>5113</v>
      </c>
      <c r="W29" s="28">
        <v>5124</v>
      </c>
      <c r="X29" s="28">
        <v>4965</v>
      </c>
      <c r="Y29" s="22">
        <v>4949</v>
      </c>
    </row>
    <row r="30" spans="1:25" ht="13.5">
      <c r="A30" s="4" t="s">
        <v>102</v>
      </c>
      <c r="B30" s="28">
        <v>-5658</v>
      </c>
      <c r="C30" s="28">
        <v>-5536</v>
      </c>
      <c r="D30" s="28">
        <v>-5469</v>
      </c>
      <c r="E30" s="22">
        <v>-5374</v>
      </c>
      <c r="F30" s="28">
        <v>-5323</v>
      </c>
      <c r="G30" s="28">
        <v>-5207</v>
      </c>
      <c r="H30" s="28">
        <v>-5212</v>
      </c>
      <c r="I30" s="22">
        <v>-5127</v>
      </c>
      <c r="J30" s="28">
        <v>-5096</v>
      </c>
      <c r="K30" s="28">
        <v>-5042</v>
      </c>
      <c r="L30" s="28">
        <v>-5016</v>
      </c>
      <c r="M30" s="22">
        <v>-4954</v>
      </c>
      <c r="N30" s="28">
        <v>-4908</v>
      </c>
      <c r="O30" s="28">
        <v>-4815</v>
      </c>
      <c r="P30" s="28">
        <v>-4771</v>
      </c>
      <c r="Q30" s="22">
        <v>-4715</v>
      </c>
      <c r="R30" s="28">
        <v>-4664</v>
      </c>
      <c r="S30" s="28">
        <v>-4578</v>
      </c>
      <c r="T30" s="28">
        <v>-4536</v>
      </c>
      <c r="U30" s="22">
        <v>-4460</v>
      </c>
      <c r="V30" s="28">
        <v>-4410</v>
      </c>
      <c r="W30" s="28">
        <v>-4325</v>
      </c>
      <c r="X30" s="28">
        <v>-4267</v>
      </c>
      <c r="Y30" s="22">
        <v>-4218</v>
      </c>
    </row>
    <row r="31" spans="1:25" ht="13.5">
      <c r="A31" s="4" t="s">
        <v>111</v>
      </c>
      <c r="B31" s="28">
        <v>836</v>
      </c>
      <c r="C31" s="28">
        <v>675</v>
      </c>
      <c r="D31" s="28">
        <v>672</v>
      </c>
      <c r="E31" s="22">
        <v>676</v>
      </c>
      <c r="F31" s="28">
        <v>661</v>
      </c>
      <c r="G31" s="28">
        <v>667</v>
      </c>
      <c r="H31" s="28">
        <v>605</v>
      </c>
      <c r="I31" s="22">
        <v>593</v>
      </c>
      <c r="J31" s="28">
        <v>452</v>
      </c>
      <c r="K31" s="28">
        <v>471</v>
      </c>
      <c r="L31" s="28">
        <v>487</v>
      </c>
      <c r="M31" s="22">
        <v>485</v>
      </c>
      <c r="N31" s="28">
        <v>521</v>
      </c>
      <c r="O31" s="28">
        <v>557</v>
      </c>
      <c r="P31" s="28">
        <v>598</v>
      </c>
      <c r="Q31" s="22">
        <v>587</v>
      </c>
      <c r="R31" s="28">
        <v>658</v>
      </c>
      <c r="S31" s="28">
        <v>629</v>
      </c>
      <c r="T31" s="28">
        <v>646</v>
      </c>
      <c r="U31" s="22">
        <v>664</v>
      </c>
      <c r="V31" s="28">
        <v>703</v>
      </c>
      <c r="W31" s="28">
        <v>799</v>
      </c>
      <c r="X31" s="28">
        <v>697</v>
      </c>
      <c r="Y31" s="22">
        <v>730</v>
      </c>
    </row>
    <row r="32" spans="1:25" ht="13.5">
      <c r="A32" s="3" t="s">
        <v>112</v>
      </c>
      <c r="B32" s="28">
        <v>4083</v>
      </c>
      <c r="C32" s="28">
        <v>4077</v>
      </c>
      <c r="D32" s="28">
        <v>4146</v>
      </c>
      <c r="E32" s="22">
        <v>4127</v>
      </c>
      <c r="F32" s="28">
        <v>4098</v>
      </c>
      <c r="G32" s="28">
        <v>4095</v>
      </c>
      <c r="H32" s="28">
        <v>4109</v>
      </c>
      <c r="I32" s="22">
        <v>4091</v>
      </c>
      <c r="J32" s="28">
        <v>4088</v>
      </c>
      <c r="K32" s="28">
        <v>4070</v>
      </c>
      <c r="L32" s="28">
        <v>4076</v>
      </c>
      <c r="M32" s="22">
        <v>4072</v>
      </c>
      <c r="N32" s="28">
        <v>4078</v>
      </c>
      <c r="O32" s="28">
        <v>4075</v>
      </c>
      <c r="P32" s="28">
        <v>4093</v>
      </c>
      <c r="Q32" s="22">
        <v>4094</v>
      </c>
      <c r="R32" s="28">
        <v>4096</v>
      </c>
      <c r="S32" s="28">
        <v>4120</v>
      </c>
      <c r="T32" s="28">
        <v>4109</v>
      </c>
      <c r="U32" s="22">
        <v>4104</v>
      </c>
      <c r="V32" s="28">
        <v>4150</v>
      </c>
      <c r="W32" s="28">
        <v>4154</v>
      </c>
      <c r="X32" s="28">
        <v>4149</v>
      </c>
      <c r="Y32" s="22">
        <v>4193</v>
      </c>
    </row>
    <row r="33" spans="1:25" ht="13.5">
      <c r="A33" s="3" t="s">
        <v>113</v>
      </c>
      <c r="B33" s="28">
        <v>935</v>
      </c>
      <c r="C33" s="28">
        <v>785</v>
      </c>
      <c r="D33" s="28">
        <v>778</v>
      </c>
      <c r="E33" s="22">
        <v>652</v>
      </c>
      <c r="F33" s="28">
        <v>652</v>
      </c>
      <c r="G33" s="28">
        <v>577</v>
      </c>
      <c r="H33" s="28">
        <v>547</v>
      </c>
      <c r="I33" s="22">
        <v>466</v>
      </c>
      <c r="J33" s="28">
        <v>403</v>
      </c>
      <c r="K33" s="28">
        <v>349</v>
      </c>
      <c r="L33" s="28">
        <v>349</v>
      </c>
      <c r="M33" s="22">
        <v>323</v>
      </c>
      <c r="N33" s="28">
        <v>292</v>
      </c>
      <c r="O33" s="28">
        <v>241</v>
      </c>
      <c r="P33" s="28">
        <v>241</v>
      </c>
      <c r="Q33" s="22">
        <v>199</v>
      </c>
      <c r="R33" s="28">
        <v>151</v>
      </c>
      <c r="S33" s="28">
        <v>128</v>
      </c>
      <c r="T33" s="28">
        <v>122</v>
      </c>
      <c r="U33" s="22">
        <v>122</v>
      </c>
      <c r="V33" s="28"/>
      <c r="W33" s="28"/>
      <c r="X33" s="28"/>
      <c r="Y33" s="22"/>
    </row>
    <row r="34" spans="1:25" ht="13.5">
      <c r="A34" s="4" t="s">
        <v>102</v>
      </c>
      <c r="B34" s="28">
        <v>-305</v>
      </c>
      <c r="C34" s="28">
        <v>-277</v>
      </c>
      <c r="D34" s="28">
        <v>-250</v>
      </c>
      <c r="E34" s="22">
        <v>-225</v>
      </c>
      <c r="F34" s="28">
        <v>-201</v>
      </c>
      <c r="G34" s="28">
        <v>-179</v>
      </c>
      <c r="H34" s="28">
        <v>-157</v>
      </c>
      <c r="I34" s="22">
        <v>-139</v>
      </c>
      <c r="J34" s="28">
        <v>-122</v>
      </c>
      <c r="K34" s="28">
        <v>-106</v>
      </c>
      <c r="L34" s="28">
        <v>-91</v>
      </c>
      <c r="M34" s="22">
        <v>-77</v>
      </c>
      <c r="N34" s="28">
        <v>-64</v>
      </c>
      <c r="O34" s="28">
        <v>-52</v>
      </c>
      <c r="P34" s="28">
        <v>-42</v>
      </c>
      <c r="Q34" s="22">
        <v>-31</v>
      </c>
      <c r="R34" s="28">
        <v>-24</v>
      </c>
      <c r="S34" s="28">
        <v>-19</v>
      </c>
      <c r="T34" s="28">
        <v>-14</v>
      </c>
      <c r="U34" s="22">
        <v>-9</v>
      </c>
      <c r="V34" s="28"/>
      <c r="W34" s="28"/>
      <c r="X34" s="28"/>
      <c r="Y34" s="22"/>
    </row>
    <row r="35" spans="1:25" ht="13.5">
      <c r="A35" s="4" t="s">
        <v>113</v>
      </c>
      <c r="B35" s="28">
        <v>630</v>
      </c>
      <c r="C35" s="28">
        <v>507</v>
      </c>
      <c r="D35" s="28">
        <v>527</v>
      </c>
      <c r="E35" s="22">
        <v>427</v>
      </c>
      <c r="F35" s="28">
        <v>451</v>
      </c>
      <c r="G35" s="28">
        <v>397</v>
      </c>
      <c r="H35" s="28">
        <v>389</v>
      </c>
      <c r="I35" s="22">
        <v>327</v>
      </c>
      <c r="J35" s="28">
        <v>281</v>
      </c>
      <c r="K35" s="28">
        <v>242</v>
      </c>
      <c r="L35" s="28">
        <v>257</v>
      </c>
      <c r="M35" s="22">
        <v>245</v>
      </c>
      <c r="N35" s="28">
        <v>227</v>
      </c>
      <c r="O35" s="28">
        <v>188</v>
      </c>
      <c r="P35" s="28">
        <v>198</v>
      </c>
      <c r="Q35" s="22">
        <v>168</v>
      </c>
      <c r="R35" s="28">
        <v>127</v>
      </c>
      <c r="S35" s="28">
        <v>109</v>
      </c>
      <c r="T35" s="28">
        <v>108</v>
      </c>
      <c r="U35" s="22">
        <v>112</v>
      </c>
      <c r="V35" s="28"/>
      <c r="W35" s="28"/>
      <c r="X35" s="28"/>
      <c r="Y35" s="22"/>
    </row>
    <row r="36" spans="1:25" ht="13.5">
      <c r="A36" s="3" t="s">
        <v>114</v>
      </c>
      <c r="B36" s="28">
        <v>135</v>
      </c>
      <c r="C36" s="28">
        <v>267</v>
      </c>
      <c r="D36" s="28">
        <v>761</v>
      </c>
      <c r="E36" s="22">
        <v>635</v>
      </c>
      <c r="F36" s="28">
        <v>165</v>
      </c>
      <c r="G36" s="28">
        <v>86</v>
      </c>
      <c r="H36" s="28">
        <v>113</v>
      </c>
      <c r="I36" s="22">
        <v>296</v>
      </c>
      <c r="J36" s="28">
        <v>121</v>
      </c>
      <c r="K36" s="28">
        <v>131</v>
      </c>
      <c r="L36" s="28">
        <v>39</v>
      </c>
      <c r="M36" s="22">
        <v>35</v>
      </c>
      <c r="N36" s="28">
        <v>91</v>
      </c>
      <c r="O36" s="28">
        <v>67</v>
      </c>
      <c r="P36" s="28">
        <v>113</v>
      </c>
      <c r="Q36" s="22">
        <v>192</v>
      </c>
      <c r="R36" s="28">
        <v>191</v>
      </c>
      <c r="S36" s="28">
        <v>995</v>
      </c>
      <c r="T36" s="28">
        <v>924</v>
      </c>
      <c r="U36" s="22">
        <v>467</v>
      </c>
      <c r="V36" s="28">
        <v>522</v>
      </c>
      <c r="W36" s="28">
        <v>87</v>
      </c>
      <c r="X36" s="28">
        <v>1517</v>
      </c>
      <c r="Y36" s="22">
        <v>1566</v>
      </c>
    </row>
    <row r="37" spans="1:25" ht="13.5">
      <c r="A37" s="3" t="s">
        <v>2</v>
      </c>
      <c r="B37" s="28">
        <v>13347</v>
      </c>
      <c r="C37" s="28">
        <v>13038</v>
      </c>
      <c r="D37" s="28">
        <v>12758</v>
      </c>
      <c r="E37" s="22">
        <v>12124</v>
      </c>
      <c r="F37" s="28">
        <v>11562</v>
      </c>
      <c r="G37" s="28">
        <v>11509</v>
      </c>
      <c r="H37" s="28">
        <v>11272</v>
      </c>
      <c r="I37" s="22">
        <v>10993</v>
      </c>
      <c r="J37" s="28">
        <v>10684</v>
      </c>
      <c r="K37" s="28">
        <v>10769</v>
      </c>
      <c r="L37" s="28">
        <v>10796</v>
      </c>
      <c r="M37" s="22">
        <v>10858</v>
      </c>
      <c r="N37" s="28">
        <v>11009</v>
      </c>
      <c r="O37" s="28">
        <v>11062</v>
      </c>
      <c r="P37" s="28">
        <v>11280</v>
      </c>
      <c r="Q37" s="22">
        <v>11206</v>
      </c>
      <c r="R37" s="28">
        <v>11344</v>
      </c>
      <c r="S37" s="28">
        <v>10745</v>
      </c>
      <c r="T37" s="28">
        <v>10741</v>
      </c>
      <c r="U37" s="22">
        <v>10370</v>
      </c>
      <c r="V37" s="28">
        <v>10595</v>
      </c>
      <c r="W37" s="28">
        <v>10460</v>
      </c>
      <c r="X37" s="28">
        <v>9341</v>
      </c>
      <c r="Y37" s="22">
        <v>9610</v>
      </c>
    </row>
    <row r="38" spans="1:25" ht="13.5">
      <c r="A38" s="3" t="s">
        <v>3</v>
      </c>
      <c r="B38" s="28"/>
      <c r="C38" s="28"/>
      <c r="D38" s="28"/>
      <c r="E38" s="22"/>
      <c r="F38" s="28"/>
      <c r="G38" s="28"/>
      <c r="H38" s="28"/>
      <c r="I38" s="22"/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>
        <v>0</v>
      </c>
      <c r="W38" s="28">
        <v>0</v>
      </c>
      <c r="X38" s="28">
        <v>0</v>
      </c>
      <c r="Y38" s="22">
        <v>0</v>
      </c>
    </row>
    <row r="39" spans="1:25" ht="13.5">
      <c r="A39" s="3" t="s">
        <v>96</v>
      </c>
      <c r="B39" s="28">
        <v>116</v>
      </c>
      <c r="C39" s="28">
        <v>123</v>
      </c>
      <c r="D39" s="28">
        <v>121</v>
      </c>
      <c r="E39" s="22">
        <v>107</v>
      </c>
      <c r="F39" s="28">
        <v>118</v>
      </c>
      <c r="G39" s="28">
        <v>125</v>
      </c>
      <c r="H39" s="28">
        <v>133</v>
      </c>
      <c r="I39" s="22">
        <v>128</v>
      </c>
      <c r="J39" s="28">
        <v>129</v>
      </c>
      <c r="K39" s="28">
        <v>141</v>
      </c>
      <c r="L39" s="28">
        <v>153</v>
      </c>
      <c r="M39" s="22">
        <v>147</v>
      </c>
      <c r="N39" s="28">
        <v>140</v>
      </c>
      <c r="O39" s="28">
        <v>144</v>
      </c>
      <c r="P39" s="28">
        <v>154</v>
      </c>
      <c r="Q39" s="22">
        <v>161</v>
      </c>
      <c r="R39" s="28">
        <v>152</v>
      </c>
      <c r="S39" s="28">
        <v>117</v>
      </c>
      <c r="T39" s="28">
        <v>123</v>
      </c>
      <c r="U39" s="22">
        <v>132</v>
      </c>
      <c r="V39" s="28">
        <v>94</v>
      </c>
      <c r="W39" s="28">
        <v>96</v>
      </c>
      <c r="X39" s="28">
        <v>84</v>
      </c>
      <c r="Y39" s="22">
        <v>88</v>
      </c>
    </row>
    <row r="40" spans="1:25" ht="13.5">
      <c r="A40" s="3" t="s">
        <v>120</v>
      </c>
      <c r="B40" s="28">
        <v>116</v>
      </c>
      <c r="C40" s="28">
        <v>123</v>
      </c>
      <c r="D40" s="28">
        <v>121</v>
      </c>
      <c r="E40" s="22">
        <v>107</v>
      </c>
      <c r="F40" s="28">
        <v>118</v>
      </c>
      <c r="G40" s="28">
        <v>125</v>
      </c>
      <c r="H40" s="28">
        <v>133</v>
      </c>
      <c r="I40" s="22">
        <v>128</v>
      </c>
      <c r="J40" s="28">
        <v>129</v>
      </c>
      <c r="K40" s="28">
        <v>141</v>
      </c>
      <c r="L40" s="28">
        <v>153</v>
      </c>
      <c r="M40" s="22">
        <v>147</v>
      </c>
      <c r="N40" s="28">
        <v>140</v>
      </c>
      <c r="O40" s="28">
        <v>144</v>
      </c>
      <c r="P40" s="28">
        <v>154</v>
      </c>
      <c r="Q40" s="22">
        <v>161</v>
      </c>
      <c r="R40" s="28">
        <v>152</v>
      </c>
      <c r="S40" s="28">
        <v>117</v>
      </c>
      <c r="T40" s="28">
        <v>123</v>
      </c>
      <c r="U40" s="22">
        <v>132</v>
      </c>
      <c r="V40" s="28">
        <v>94</v>
      </c>
      <c r="W40" s="28">
        <v>97</v>
      </c>
      <c r="X40" s="28">
        <v>84</v>
      </c>
      <c r="Y40" s="22">
        <v>88</v>
      </c>
    </row>
    <row r="41" spans="1:25" ht="13.5">
      <c r="A41" s="3" t="s">
        <v>4</v>
      </c>
      <c r="B41" s="28">
        <v>1565</v>
      </c>
      <c r="C41" s="28">
        <v>1467</v>
      </c>
      <c r="D41" s="28">
        <v>1379</v>
      </c>
      <c r="E41" s="22">
        <v>1301</v>
      </c>
      <c r="F41" s="28">
        <v>1187</v>
      </c>
      <c r="G41" s="28">
        <v>1050</v>
      </c>
      <c r="H41" s="28">
        <v>1114</v>
      </c>
      <c r="I41" s="22">
        <v>1153</v>
      </c>
      <c r="J41" s="28">
        <v>993</v>
      </c>
      <c r="K41" s="28">
        <v>1036</v>
      </c>
      <c r="L41" s="28">
        <v>1081</v>
      </c>
      <c r="M41" s="22">
        <v>1020</v>
      </c>
      <c r="N41" s="28">
        <v>993</v>
      </c>
      <c r="O41" s="28">
        <v>891</v>
      </c>
      <c r="P41" s="28">
        <v>940</v>
      </c>
      <c r="Q41" s="22">
        <v>1017</v>
      </c>
      <c r="R41" s="28">
        <v>916</v>
      </c>
      <c r="S41" s="28">
        <v>909</v>
      </c>
      <c r="T41" s="28">
        <v>1128</v>
      </c>
      <c r="U41" s="22">
        <v>927</v>
      </c>
      <c r="V41" s="28">
        <v>991</v>
      </c>
      <c r="W41" s="28">
        <v>889</v>
      </c>
      <c r="X41" s="28">
        <v>1157</v>
      </c>
      <c r="Y41" s="22">
        <v>1175</v>
      </c>
    </row>
    <row r="42" spans="1:25" ht="13.5">
      <c r="A42" s="3" t="s">
        <v>124</v>
      </c>
      <c r="B42" s="28">
        <v>132</v>
      </c>
      <c r="C42" s="28">
        <v>122</v>
      </c>
      <c r="D42" s="28">
        <v>132</v>
      </c>
      <c r="E42" s="22">
        <v>142</v>
      </c>
      <c r="F42" s="28">
        <v>144</v>
      </c>
      <c r="G42" s="28">
        <v>154</v>
      </c>
      <c r="H42" s="28">
        <v>164</v>
      </c>
      <c r="I42" s="22">
        <v>170</v>
      </c>
      <c r="J42" s="28">
        <v>173</v>
      </c>
      <c r="K42" s="28">
        <v>179</v>
      </c>
      <c r="L42" s="28">
        <v>179</v>
      </c>
      <c r="M42" s="22">
        <v>178</v>
      </c>
      <c r="N42" s="28">
        <v>183</v>
      </c>
      <c r="O42" s="28">
        <v>187</v>
      </c>
      <c r="P42" s="28">
        <v>191</v>
      </c>
      <c r="Q42" s="22">
        <v>204</v>
      </c>
      <c r="R42" s="28">
        <v>212</v>
      </c>
      <c r="S42" s="28">
        <v>220</v>
      </c>
      <c r="T42" s="28">
        <v>232</v>
      </c>
      <c r="U42" s="22">
        <v>240</v>
      </c>
      <c r="V42" s="28">
        <v>248</v>
      </c>
      <c r="W42" s="28">
        <v>252</v>
      </c>
      <c r="X42" s="28">
        <v>258</v>
      </c>
      <c r="Y42" s="22">
        <v>261</v>
      </c>
    </row>
    <row r="43" spans="1:25" ht="13.5">
      <c r="A43" s="3" t="s">
        <v>95</v>
      </c>
      <c r="B43" s="28">
        <v>432</v>
      </c>
      <c r="C43" s="28">
        <v>484</v>
      </c>
      <c r="D43" s="28">
        <v>513</v>
      </c>
      <c r="E43" s="22">
        <v>552</v>
      </c>
      <c r="F43" s="28">
        <v>562</v>
      </c>
      <c r="G43" s="28">
        <v>617</v>
      </c>
      <c r="H43" s="28">
        <v>592</v>
      </c>
      <c r="I43" s="22">
        <v>577</v>
      </c>
      <c r="J43" s="28">
        <v>625</v>
      </c>
      <c r="K43" s="28">
        <v>697</v>
      </c>
      <c r="L43" s="28">
        <v>681</v>
      </c>
      <c r="M43" s="22">
        <v>707</v>
      </c>
      <c r="N43" s="28">
        <v>585</v>
      </c>
      <c r="O43" s="28">
        <v>616</v>
      </c>
      <c r="P43" s="28">
        <v>595</v>
      </c>
      <c r="Q43" s="22">
        <v>565</v>
      </c>
      <c r="R43" s="28">
        <v>573</v>
      </c>
      <c r="S43" s="28">
        <v>555</v>
      </c>
      <c r="T43" s="28">
        <v>460</v>
      </c>
      <c r="U43" s="22">
        <v>521</v>
      </c>
      <c r="V43" s="28">
        <v>646</v>
      </c>
      <c r="W43" s="28">
        <v>653</v>
      </c>
      <c r="X43" s="28">
        <v>543</v>
      </c>
      <c r="Y43" s="22">
        <v>534</v>
      </c>
    </row>
    <row r="44" spans="1:25" ht="13.5">
      <c r="A44" s="3" t="s">
        <v>96</v>
      </c>
      <c r="B44" s="28">
        <v>236</v>
      </c>
      <c r="C44" s="28">
        <v>239</v>
      </c>
      <c r="D44" s="28">
        <v>227</v>
      </c>
      <c r="E44" s="22">
        <v>278</v>
      </c>
      <c r="F44" s="28">
        <v>269</v>
      </c>
      <c r="G44" s="28">
        <v>258</v>
      </c>
      <c r="H44" s="28">
        <v>251</v>
      </c>
      <c r="I44" s="22">
        <v>246</v>
      </c>
      <c r="J44" s="28">
        <v>257</v>
      </c>
      <c r="K44" s="28">
        <v>262</v>
      </c>
      <c r="L44" s="28">
        <v>256</v>
      </c>
      <c r="M44" s="22">
        <v>250</v>
      </c>
      <c r="N44" s="28">
        <v>244</v>
      </c>
      <c r="O44" s="28">
        <v>243</v>
      </c>
      <c r="P44" s="28">
        <v>247</v>
      </c>
      <c r="Q44" s="22">
        <v>250</v>
      </c>
      <c r="R44" s="28">
        <v>266</v>
      </c>
      <c r="S44" s="28">
        <v>267</v>
      </c>
      <c r="T44" s="28">
        <v>306</v>
      </c>
      <c r="U44" s="22">
        <v>311</v>
      </c>
      <c r="V44" s="28">
        <v>304</v>
      </c>
      <c r="W44" s="28">
        <v>312</v>
      </c>
      <c r="X44" s="28">
        <v>260</v>
      </c>
      <c r="Y44" s="22">
        <v>266</v>
      </c>
    </row>
    <row r="45" spans="1:25" ht="13.5">
      <c r="A45" s="3" t="s">
        <v>98</v>
      </c>
      <c r="B45" s="28">
        <v>-15</v>
      </c>
      <c r="C45" s="28">
        <v>-15</v>
      </c>
      <c r="D45" s="28">
        <v>-15</v>
      </c>
      <c r="E45" s="22">
        <v>-15</v>
      </c>
      <c r="F45" s="28">
        <v>-15</v>
      </c>
      <c r="G45" s="28">
        <v>-15</v>
      </c>
      <c r="H45" s="28">
        <v>-15</v>
      </c>
      <c r="I45" s="22">
        <v>-15</v>
      </c>
      <c r="J45" s="28">
        <v>-15</v>
      </c>
      <c r="K45" s="28">
        <v>-15</v>
      </c>
      <c r="L45" s="28">
        <v>-15</v>
      </c>
      <c r="M45" s="22">
        <v>-15</v>
      </c>
      <c r="N45" s="28">
        <v>-15</v>
      </c>
      <c r="O45" s="28">
        <v>-16</v>
      </c>
      <c r="P45" s="28">
        <v>-16</v>
      </c>
      <c r="Q45" s="22">
        <v>-16</v>
      </c>
      <c r="R45" s="28">
        <v>-16</v>
      </c>
      <c r="S45" s="28">
        <v>-16</v>
      </c>
      <c r="T45" s="28">
        <v>-14</v>
      </c>
      <c r="U45" s="22">
        <v>-14</v>
      </c>
      <c r="V45" s="28">
        <v>-14</v>
      </c>
      <c r="W45" s="28">
        <v>-14</v>
      </c>
      <c r="X45" s="28">
        <v>-14</v>
      </c>
      <c r="Y45" s="22">
        <v>-14</v>
      </c>
    </row>
    <row r="46" spans="1:25" ht="13.5">
      <c r="A46" s="3" t="s">
        <v>130</v>
      </c>
      <c r="B46" s="28">
        <v>2350</v>
      </c>
      <c r="C46" s="28">
        <v>2298</v>
      </c>
      <c r="D46" s="28">
        <v>2236</v>
      </c>
      <c r="E46" s="22">
        <v>2259</v>
      </c>
      <c r="F46" s="28">
        <v>2148</v>
      </c>
      <c r="G46" s="28">
        <v>2064</v>
      </c>
      <c r="H46" s="28">
        <v>2107</v>
      </c>
      <c r="I46" s="22">
        <v>2132</v>
      </c>
      <c r="J46" s="28">
        <v>2033</v>
      </c>
      <c r="K46" s="28">
        <v>2160</v>
      </c>
      <c r="L46" s="28">
        <v>2183</v>
      </c>
      <c r="M46" s="22">
        <v>2141</v>
      </c>
      <c r="N46" s="28">
        <v>1991</v>
      </c>
      <c r="O46" s="28">
        <v>1922</v>
      </c>
      <c r="P46" s="28">
        <v>1957</v>
      </c>
      <c r="Q46" s="22">
        <v>2021</v>
      </c>
      <c r="R46" s="28">
        <v>1952</v>
      </c>
      <c r="S46" s="28">
        <v>1937</v>
      </c>
      <c r="T46" s="28">
        <v>2114</v>
      </c>
      <c r="U46" s="22">
        <v>1985</v>
      </c>
      <c r="V46" s="28">
        <v>2176</v>
      </c>
      <c r="W46" s="28">
        <v>2093</v>
      </c>
      <c r="X46" s="28">
        <v>2204</v>
      </c>
      <c r="Y46" s="22">
        <v>2223</v>
      </c>
    </row>
    <row r="47" spans="1:25" ht="13.5">
      <c r="A47" s="2" t="s">
        <v>131</v>
      </c>
      <c r="B47" s="28">
        <v>15814</v>
      </c>
      <c r="C47" s="28">
        <v>15460</v>
      </c>
      <c r="D47" s="28">
        <v>15117</v>
      </c>
      <c r="E47" s="22">
        <v>14491</v>
      </c>
      <c r="F47" s="28">
        <v>13828</v>
      </c>
      <c r="G47" s="28">
        <v>13699</v>
      </c>
      <c r="H47" s="28">
        <v>13513</v>
      </c>
      <c r="I47" s="22">
        <v>13253</v>
      </c>
      <c r="J47" s="28">
        <v>12848</v>
      </c>
      <c r="K47" s="28">
        <v>13072</v>
      </c>
      <c r="L47" s="28">
        <v>13133</v>
      </c>
      <c r="M47" s="22">
        <v>13147</v>
      </c>
      <c r="N47" s="28">
        <v>13141</v>
      </c>
      <c r="O47" s="28">
        <v>13129</v>
      </c>
      <c r="P47" s="28">
        <v>13392</v>
      </c>
      <c r="Q47" s="22">
        <v>13389</v>
      </c>
      <c r="R47" s="28">
        <v>13449</v>
      </c>
      <c r="S47" s="28">
        <v>12800</v>
      </c>
      <c r="T47" s="28">
        <v>12979</v>
      </c>
      <c r="U47" s="22">
        <v>12488</v>
      </c>
      <c r="V47" s="28">
        <v>12867</v>
      </c>
      <c r="W47" s="28">
        <v>12650</v>
      </c>
      <c r="X47" s="28">
        <v>11630</v>
      </c>
      <c r="Y47" s="22">
        <v>11922</v>
      </c>
    </row>
    <row r="48" spans="1:25" ht="14.25" thickBot="1">
      <c r="A48" s="5" t="s">
        <v>132</v>
      </c>
      <c r="B48" s="29">
        <v>48544</v>
      </c>
      <c r="C48" s="29">
        <v>48277</v>
      </c>
      <c r="D48" s="29">
        <v>47099</v>
      </c>
      <c r="E48" s="23">
        <v>46516</v>
      </c>
      <c r="F48" s="29">
        <v>44337</v>
      </c>
      <c r="G48" s="29">
        <v>44319</v>
      </c>
      <c r="H48" s="29">
        <v>45008</v>
      </c>
      <c r="I48" s="23">
        <v>45728</v>
      </c>
      <c r="J48" s="29">
        <v>45409</v>
      </c>
      <c r="K48" s="29">
        <v>46074</v>
      </c>
      <c r="L48" s="29">
        <v>44379</v>
      </c>
      <c r="M48" s="23">
        <v>44220</v>
      </c>
      <c r="N48" s="29">
        <v>43091</v>
      </c>
      <c r="O48" s="29">
        <v>42344</v>
      </c>
      <c r="P48" s="29">
        <v>41577</v>
      </c>
      <c r="Q48" s="23">
        <v>41411</v>
      </c>
      <c r="R48" s="29">
        <v>41252</v>
      </c>
      <c r="S48" s="29">
        <v>41172</v>
      </c>
      <c r="T48" s="29">
        <v>40613</v>
      </c>
      <c r="U48" s="23">
        <v>41047</v>
      </c>
      <c r="V48" s="29">
        <v>43395</v>
      </c>
      <c r="W48" s="29">
        <v>45880</v>
      </c>
      <c r="X48" s="29">
        <v>43942</v>
      </c>
      <c r="Y48" s="23">
        <v>46037</v>
      </c>
    </row>
    <row r="49" spans="1:25" ht="14.25" thickTop="1">
      <c r="A49" s="2" t="s">
        <v>5</v>
      </c>
      <c r="B49" s="28">
        <v>1080</v>
      </c>
      <c r="C49" s="28">
        <v>1040</v>
      </c>
      <c r="D49" s="28">
        <v>807</v>
      </c>
      <c r="E49" s="22">
        <v>888</v>
      </c>
      <c r="F49" s="28">
        <v>790</v>
      </c>
      <c r="G49" s="28">
        <v>789</v>
      </c>
      <c r="H49" s="28">
        <v>1679</v>
      </c>
      <c r="I49" s="22">
        <v>2399</v>
      </c>
      <c r="J49" s="28">
        <v>3021</v>
      </c>
      <c r="K49" s="28">
        <v>3116</v>
      </c>
      <c r="L49" s="28">
        <v>2523</v>
      </c>
      <c r="M49" s="22">
        <v>1948</v>
      </c>
      <c r="N49" s="28">
        <v>1972</v>
      </c>
      <c r="O49" s="28">
        <v>1823</v>
      </c>
      <c r="P49" s="28">
        <v>1793</v>
      </c>
      <c r="Q49" s="22">
        <v>1660</v>
      </c>
      <c r="R49" s="28">
        <v>1515</v>
      </c>
      <c r="S49" s="28">
        <v>1348</v>
      </c>
      <c r="T49" s="28">
        <v>1372</v>
      </c>
      <c r="U49" s="22">
        <v>1673</v>
      </c>
      <c r="V49" s="28">
        <v>2607</v>
      </c>
      <c r="W49" s="28">
        <v>2633</v>
      </c>
      <c r="X49" s="28">
        <v>2302</v>
      </c>
      <c r="Y49" s="22">
        <v>2466</v>
      </c>
    </row>
    <row r="50" spans="1:25" ht="13.5">
      <c r="A50" s="2" t="s">
        <v>136</v>
      </c>
      <c r="B50" s="28">
        <v>116</v>
      </c>
      <c r="C50" s="28">
        <v>104</v>
      </c>
      <c r="D50" s="28">
        <v>103</v>
      </c>
      <c r="E50" s="22">
        <v>102</v>
      </c>
      <c r="F50" s="28">
        <v>102</v>
      </c>
      <c r="G50" s="28">
        <v>83</v>
      </c>
      <c r="H50" s="28">
        <v>78</v>
      </c>
      <c r="I50" s="22">
        <v>71</v>
      </c>
      <c r="J50" s="28">
        <v>62</v>
      </c>
      <c r="K50" s="28">
        <v>58</v>
      </c>
      <c r="L50" s="28">
        <v>59</v>
      </c>
      <c r="M50" s="22">
        <v>54</v>
      </c>
      <c r="N50" s="28">
        <v>51</v>
      </c>
      <c r="O50" s="28">
        <v>42</v>
      </c>
      <c r="P50" s="28">
        <v>42</v>
      </c>
      <c r="Q50" s="22">
        <v>34</v>
      </c>
      <c r="R50" s="28">
        <v>24</v>
      </c>
      <c r="S50" s="28">
        <v>20</v>
      </c>
      <c r="T50" s="28">
        <v>19</v>
      </c>
      <c r="U50" s="22">
        <v>19</v>
      </c>
      <c r="V50" s="28"/>
      <c r="W50" s="28"/>
      <c r="X50" s="28"/>
      <c r="Y50" s="22"/>
    </row>
    <row r="51" spans="1:25" ht="13.5">
      <c r="A51" s="2" t="s">
        <v>140</v>
      </c>
      <c r="B51" s="28">
        <v>330</v>
      </c>
      <c r="C51" s="28">
        <v>617</v>
      </c>
      <c r="D51" s="28">
        <v>357</v>
      </c>
      <c r="E51" s="22">
        <v>504</v>
      </c>
      <c r="F51" s="28">
        <v>107</v>
      </c>
      <c r="G51" s="28">
        <v>590</v>
      </c>
      <c r="H51" s="28">
        <v>867</v>
      </c>
      <c r="I51" s="22">
        <v>1462</v>
      </c>
      <c r="J51" s="28">
        <v>531</v>
      </c>
      <c r="K51" s="28">
        <v>666</v>
      </c>
      <c r="L51" s="28">
        <v>337</v>
      </c>
      <c r="M51" s="22">
        <v>1115</v>
      </c>
      <c r="N51" s="28">
        <v>609</v>
      </c>
      <c r="O51" s="28">
        <v>368</v>
      </c>
      <c r="P51" s="28">
        <v>74</v>
      </c>
      <c r="Q51" s="22">
        <v>39</v>
      </c>
      <c r="R51" s="28">
        <v>68</v>
      </c>
      <c r="S51" s="28">
        <v>132</v>
      </c>
      <c r="T51" s="28">
        <v>22</v>
      </c>
      <c r="U51" s="22"/>
      <c r="V51" s="28">
        <v>180</v>
      </c>
      <c r="W51" s="28">
        <v>904</v>
      </c>
      <c r="X51" s="28">
        <v>515</v>
      </c>
      <c r="Y51" s="22">
        <v>1186</v>
      </c>
    </row>
    <row r="52" spans="1:25" ht="13.5">
      <c r="A52" s="2" t="s">
        <v>145</v>
      </c>
      <c r="B52" s="28">
        <v>274</v>
      </c>
      <c r="C52" s="28">
        <v>560</v>
      </c>
      <c r="D52" s="28">
        <v>278</v>
      </c>
      <c r="E52" s="22">
        <v>537</v>
      </c>
      <c r="F52" s="28">
        <v>283</v>
      </c>
      <c r="G52" s="28">
        <v>568</v>
      </c>
      <c r="H52" s="28">
        <v>280</v>
      </c>
      <c r="I52" s="22">
        <v>552</v>
      </c>
      <c r="J52" s="28">
        <v>276</v>
      </c>
      <c r="K52" s="28">
        <v>562</v>
      </c>
      <c r="L52" s="28">
        <v>269</v>
      </c>
      <c r="M52" s="22">
        <v>526</v>
      </c>
      <c r="N52" s="28">
        <v>264</v>
      </c>
      <c r="O52" s="28">
        <v>527</v>
      </c>
      <c r="P52" s="28">
        <v>240</v>
      </c>
      <c r="Q52" s="22">
        <v>549</v>
      </c>
      <c r="R52" s="28">
        <v>277</v>
      </c>
      <c r="S52" s="28">
        <v>553</v>
      </c>
      <c r="T52" s="28">
        <v>302</v>
      </c>
      <c r="U52" s="22">
        <v>614</v>
      </c>
      <c r="V52" s="28">
        <v>326</v>
      </c>
      <c r="W52" s="28">
        <v>648</v>
      </c>
      <c r="X52" s="28">
        <v>322</v>
      </c>
      <c r="Y52" s="22">
        <v>639</v>
      </c>
    </row>
    <row r="53" spans="1:25" ht="13.5">
      <c r="A53" s="2" t="s">
        <v>146</v>
      </c>
      <c r="B53" s="28">
        <v>11</v>
      </c>
      <c r="C53" s="28">
        <v>7</v>
      </c>
      <c r="D53" s="28"/>
      <c r="E53" s="22">
        <v>14</v>
      </c>
      <c r="F53" s="28"/>
      <c r="G53" s="28"/>
      <c r="H53" s="28"/>
      <c r="I53" s="22">
        <v>13</v>
      </c>
      <c r="J53" s="28"/>
      <c r="K53" s="28"/>
      <c r="L53" s="28"/>
      <c r="M53" s="22">
        <v>12</v>
      </c>
      <c r="N53" s="28"/>
      <c r="O53" s="28"/>
      <c r="P53" s="28"/>
      <c r="Q53" s="22"/>
      <c r="R53" s="28"/>
      <c r="S53" s="28"/>
      <c r="T53" s="28"/>
      <c r="U53" s="22">
        <v>8</v>
      </c>
      <c r="V53" s="28">
        <v>13</v>
      </c>
      <c r="W53" s="28">
        <v>8</v>
      </c>
      <c r="X53" s="28">
        <v>4</v>
      </c>
      <c r="Y53" s="22">
        <v>17</v>
      </c>
    </row>
    <row r="54" spans="1:25" ht="13.5">
      <c r="A54" s="2" t="s">
        <v>119</v>
      </c>
      <c r="B54" s="28">
        <v>1185</v>
      </c>
      <c r="C54" s="28">
        <v>996</v>
      </c>
      <c r="D54" s="28">
        <v>1374</v>
      </c>
      <c r="E54" s="22">
        <v>1145</v>
      </c>
      <c r="F54" s="28">
        <v>1299</v>
      </c>
      <c r="G54" s="28">
        <v>1199</v>
      </c>
      <c r="H54" s="28">
        <v>1412</v>
      </c>
      <c r="I54" s="22">
        <v>1149</v>
      </c>
      <c r="J54" s="28">
        <v>1148</v>
      </c>
      <c r="K54" s="28">
        <v>1020</v>
      </c>
      <c r="L54" s="28">
        <v>1135</v>
      </c>
      <c r="M54" s="22">
        <v>1111</v>
      </c>
      <c r="N54" s="28">
        <v>1092</v>
      </c>
      <c r="O54" s="28">
        <v>967</v>
      </c>
      <c r="P54" s="28">
        <v>967</v>
      </c>
      <c r="Q54" s="22">
        <v>880</v>
      </c>
      <c r="R54" s="28">
        <v>1622</v>
      </c>
      <c r="S54" s="28">
        <v>1029</v>
      </c>
      <c r="T54" s="28">
        <v>1118</v>
      </c>
      <c r="U54" s="22">
        <v>955</v>
      </c>
      <c r="V54" s="28">
        <v>1433</v>
      </c>
      <c r="W54" s="28">
        <v>1484</v>
      </c>
      <c r="X54" s="28">
        <v>1520</v>
      </c>
      <c r="Y54" s="22">
        <v>1485</v>
      </c>
    </row>
    <row r="55" spans="1:25" ht="13.5">
      <c r="A55" s="2" t="s">
        <v>149</v>
      </c>
      <c r="B55" s="28">
        <v>2998</v>
      </c>
      <c r="C55" s="28">
        <v>3327</v>
      </c>
      <c r="D55" s="28">
        <v>2921</v>
      </c>
      <c r="E55" s="22">
        <v>3192</v>
      </c>
      <c r="F55" s="28">
        <v>2582</v>
      </c>
      <c r="G55" s="28">
        <v>3231</v>
      </c>
      <c r="H55" s="28">
        <v>4318</v>
      </c>
      <c r="I55" s="22">
        <v>5649</v>
      </c>
      <c r="J55" s="28">
        <v>5039</v>
      </c>
      <c r="K55" s="28">
        <v>5424</v>
      </c>
      <c r="L55" s="28">
        <v>4326</v>
      </c>
      <c r="M55" s="22">
        <v>4768</v>
      </c>
      <c r="N55" s="28">
        <v>3990</v>
      </c>
      <c r="O55" s="28">
        <v>3730</v>
      </c>
      <c r="P55" s="28">
        <v>3119</v>
      </c>
      <c r="Q55" s="22">
        <v>3163</v>
      </c>
      <c r="R55" s="28">
        <v>3507</v>
      </c>
      <c r="S55" s="28">
        <v>3084</v>
      </c>
      <c r="T55" s="28">
        <v>2835</v>
      </c>
      <c r="U55" s="22">
        <v>3271</v>
      </c>
      <c r="V55" s="28">
        <v>4560</v>
      </c>
      <c r="W55" s="28">
        <v>5678</v>
      </c>
      <c r="X55" s="28">
        <v>4664</v>
      </c>
      <c r="Y55" s="22">
        <v>5796</v>
      </c>
    </row>
    <row r="56" spans="1:25" ht="13.5">
      <c r="A56" s="2" t="s">
        <v>136</v>
      </c>
      <c r="B56" s="28">
        <v>511</v>
      </c>
      <c r="C56" s="28">
        <v>401</v>
      </c>
      <c r="D56" s="28">
        <v>422</v>
      </c>
      <c r="E56" s="22">
        <v>324</v>
      </c>
      <c r="F56" s="28">
        <v>348</v>
      </c>
      <c r="G56" s="28">
        <v>313</v>
      </c>
      <c r="H56" s="28">
        <v>310</v>
      </c>
      <c r="I56" s="22">
        <v>255</v>
      </c>
      <c r="J56" s="28">
        <v>218</v>
      </c>
      <c r="K56" s="28">
        <v>184</v>
      </c>
      <c r="L56" s="28">
        <v>198</v>
      </c>
      <c r="M56" s="22">
        <v>191</v>
      </c>
      <c r="N56" s="28">
        <v>176</v>
      </c>
      <c r="O56" s="28">
        <v>145</v>
      </c>
      <c r="P56" s="28">
        <v>156</v>
      </c>
      <c r="Q56" s="22">
        <v>133</v>
      </c>
      <c r="R56" s="28">
        <v>102</v>
      </c>
      <c r="S56" s="28">
        <v>88</v>
      </c>
      <c r="T56" s="28">
        <v>88</v>
      </c>
      <c r="U56" s="22">
        <v>93</v>
      </c>
      <c r="V56" s="28"/>
      <c r="W56" s="28"/>
      <c r="X56" s="28"/>
      <c r="Y56" s="22"/>
    </row>
    <row r="57" spans="1:25" ht="13.5">
      <c r="A57" s="2" t="s">
        <v>151</v>
      </c>
      <c r="B57" s="28">
        <v>2051</v>
      </c>
      <c r="C57" s="28">
        <v>2052</v>
      </c>
      <c r="D57" s="28">
        <v>2046</v>
      </c>
      <c r="E57" s="22">
        <v>2066</v>
      </c>
      <c r="F57" s="28">
        <v>1996</v>
      </c>
      <c r="G57" s="28">
        <v>1942</v>
      </c>
      <c r="H57" s="28">
        <v>1890</v>
      </c>
      <c r="I57" s="22">
        <v>1848</v>
      </c>
      <c r="J57" s="28">
        <v>1807</v>
      </c>
      <c r="K57" s="28">
        <v>1770</v>
      </c>
      <c r="L57" s="28">
        <v>1734</v>
      </c>
      <c r="M57" s="22">
        <v>1681</v>
      </c>
      <c r="N57" s="28">
        <v>1605</v>
      </c>
      <c r="O57" s="28">
        <v>1520</v>
      </c>
      <c r="P57" s="28">
        <v>1432</v>
      </c>
      <c r="Q57" s="22">
        <v>1387</v>
      </c>
      <c r="R57" s="28">
        <v>1301</v>
      </c>
      <c r="S57" s="28">
        <v>1241</v>
      </c>
      <c r="T57" s="28">
        <v>1171</v>
      </c>
      <c r="U57" s="22">
        <v>1260</v>
      </c>
      <c r="V57" s="28">
        <v>1157</v>
      </c>
      <c r="W57" s="28">
        <v>1106</v>
      </c>
      <c r="X57" s="28">
        <v>1070</v>
      </c>
      <c r="Y57" s="22">
        <v>1229</v>
      </c>
    </row>
    <row r="58" spans="1:25" ht="13.5">
      <c r="A58" s="2" t="s">
        <v>153</v>
      </c>
      <c r="B58" s="28">
        <v>257</v>
      </c>
      <c r="C58" s="28">
        <v>249</v>
      </c>
      <c r="D58" s="28">
        <v>241</v>
      </c>
      <c r="E58" s="22">
        <v>232</v>
      </c>
      <c r="F58" s="28">
        <v>223</v>
      </c>
      <c r="G58" s="28">
        <v>215</v>
      </c>
      <c r="H58" s="28">
        <v>207</v>
      </c>
      <c r="I58" s="22">
        <v>200</v>
      </c>
      <c r="J58" s="28">
        <v>192</v>
      </c>
      <c r="K58" s="28">
        <v>184</v>
      </c>
      <c r="L58" s="28">
        <v>176</v>
      </c>
      <c r="M58" s="22">
        <v>168</v>
      </c>
      <c r="N58" s="28">
        <v>162</v>
      </c>
      <c r="O58" s="28">
        <v>154</v>
      </c>
      <c r="P58" s="28">
        <v>146</v>
      </c>
      <c r="Q58" s="22">
        <v>145</v>
      </c>
      <c r="R58" s="28">
        <v>137</v>
      </c>
      <c r="S58" s="28">
        <v>128</v>
      </c>
      <c r="T58" s="28">
        <v>128</v>
      </c>
      <c r="U58" s="22">
        <v>126</v>
      </c>
      <c r="V58" s="28">
        <v>119</v>
      </c>
      <c r="W58" s="28">
        <v>110</v>
      </c>
      <c r="X58" s="28">
        <v>101</v>
      </c>
      <c r="Y58" s="22">
        <v>155</v>
      </c>
    </row>
    <row r="59" spans="1:25" ht="13.5">
      <c r="A59" s="2" t="s">
        <v>147</v>
      </c>
      <c r="B59" s="28">
        <v>15</v>
      </c>
      <c r="C59" s="28">
        <v>15</v>
      </c>
      <c r="D59" s="28">
        <v>13</v>
      </c>
      <c r="E59" s="22">
        <v>23</v>
      </c>
      <c r="F59" s="28">
        <v>23</v>
      </c>
      <c r="G59" s="28">
        <v>23</v>
      </c>
      <c r="H59" s="28">
        <v>25</v>
      </c>
      <c r="I59" s="22">
        <v>25</v>
      </c>
      <c r="J59" s="28">
        <v>25</v>
      </c>
      <c r="K59" s="28">
        <v>25</v>
      </c>
      <c r="L59" s="28">
        <v>25</v>
      </c>
      <c r="M59" s="22">
        <v>25</v>
      </c>
      <c r="N59" s="28">
        <v>25</v>
      </c>
      <c r="O59" s="28">
        <v>24</v>
      </c>
      <c r="P59" s="28">
        <v>24</v>
      </c>
      <c r="Q59" s="22"/>
      <c r="R59" s="28"/>
      <c r="S59" s="28"/>
      <c r="T59" s="28"/>
      <c r="U59" s="22"/>
      <c r="V59" s="28"/>
      <c r="W59" s="28"/>
      <c r="X59" s="28"/>
      <c r="Y59" s="22"/>
    </row>
    <row r="60" spans="1:25" ht="13.5">
      <c r="A60" s="2" t="s">
        <v>142</v>
      </c>
      <c r="B60" s="28"/>
      <c r="C60" s="28"/>
      <c r="D60" s="28"/>
      <c r="E60" s="22"/>
      <c r="F60" s="28"/>
      <c r="G60" s="28"/>
      <c r="H60" s="28"/>
      <c r="I60" s="22"/>
      <c r="J60" s="28"/>
      <c r="K60" s="28"/>
      <c r="L60" s="28"/>
      <c r="M60" s="22"/>
      <c r="N60" s="28"/>
      <c r="O60" s="28"/>
      <c r="P60" s="28"/>
      <c r="Q60" s="22"/>
      <c r="R60" s="28">
        <v>0</v>
      </c>
      <c r="S60" s="28">
        <v>0</v>
      </c>
      <c r="T60" s="28">
        <v>0</v>
      </c>
      <c r="U60" s="22">
        <v>0</v>
      </c>
      <c r="V60" s="28">
        <v>13</v>
      </c>
      <c r="W60" s="28">
        <v>15</v>
      </c>
      <c r="X60" s="28">
        <v>14</v>
      </c>
      <c r="Y60" s="22">
        <v>16</v>
      </c>
    </row>
    <row r="61" spans="1:25" ht="13.5">
      <c r="A61" s="2" t="s">
        <v>96</v>
      </c>
      <c r="B61" s="28">
        <v>213</v>
      </c>
      <c r="C61" s="28">
        <v>202</v>
      </c>
      <c r="D61" s="28">
        <v>195</v>
      </c>
      <c r="E61" s="22">
        <v>188</v>
      </c>
      <c r="F61" s="28">
        <v>168</v>
      </c>
      <c r="G61" s="28">
        <v>167</v>
      </c>
      <c r="H61" s="28">
        <v>145</v>
      </c>
      <c r="I61" s="22">
        <v>143</v>
      </c>
      <c r="J61" s="28">
        <v>144</v>
      </c>
      <c r="K61" s="28">
        <v>142</v>
      </c>
      <c r="L61" s="28">
        <v>154</v>
      </c>
      <c r="M61" s="22">
        <v>163</v>
      </c>
      <c r="N61" s="28">
        <v>165</v>
      </c>
      <c r="O61" s="28">
        <v>172</v>
      </c>
      <c r="P61" s="28">
        <v>178</v>
      </c>
      <c r="Q61" s="22">
        <v>185</v>
      </c>
      <c r="R61" s="28">
        <v>110</v>
      </c>
      <c r="S61" s="28">
        <v>109</v>
      </c>
      <c r="T61" s="28">
        <v>107</v>
      </c>
      <c r="U61" s="22">
        <v>106</v>
      </c>
      <c r="V61" s="28">
        <v>107</v>
      </c>
      <c r="W61" s="28">
        <v>109</v>
      </c>
      <c r="X61" s="28">
        <v>111</v>
      </c>
      <c r="Y61" s="22">
        <v>108</v>
      </c>
    </row>
    <row r="62" spans="1:25" ht="13.5">
      <c r="A62" s="2" t="s">
        <v>154</v>
      </c>
      <c r="B62" s="28">
        <v>3050</v>
      </c>
      <c r="C62" s="28">
        <v>2921</v>
      </c>
      <c r="D62" s="28">
        <v>2919</v>
      </c>
      <c r="E62" s="22">
        <v>2835</v>
      </c>
      <c r="F62" s="28">
        <v>2760</v>
      </c>
      <c r="G62" s="28">
        <v>2662</v>
      </c>
      <c r="H62" s="28">
        <v>2579</v>
      </c>
      <c r="I62" s="22">
        <v>2473</v>
      </c>
      <c r="J62" s="28">
        <v>2388</v>
      </c>
      <c r="K62" s="28">
        <v>2306</v>
      </c>
      <c r="L62" s="28">
        <v>2288</v>
      </c>
      <c r="M62" s="22">
        <v>2229</v>
      </c>
      <c r="N62" s="28">
        <v>2136</v>
      </c>
      <c r="O62" s="28">
        <v>2017</v>
      </c>
      <c r="P62" s="28">
        <v>1939</v>
      </c>
      <c r="Q62" s="22">
        <v>1853</v>
      </c>
      <c r="R62" s="28">
        <v>1651</v>
      </c>
      <c r="S62" s="28">
        <v>1568</v>
      </c>
      <c r="T62" s="28">
        <v>1497</v>
      </c>
      <c r="U62" s="22">
        <v>1588</v>
      </c>
      <c r="V62" s="28">
        <v>1399</v>
      </c>
      <c r="W62" s="28">
        <v>1342</v>
      </c>
      <c r="X62" s="28">
        <v>1297</v>
      </c>
      <c r="Y62" s="22">
        <v>1510</v>
      </c>
    </row>
    <row r="63" spans="1:25" ht="14.25" thickBot="1">
      <c r="A63" s="5" t="s">
        <v>6</v>
      </c>
      <c r="B63" s="29">
        <v>6048</v>
      </c>
      <c r="C63" s="29">
        <v>6248</v>
      </c>
      <c r="D63" s="29">
        <v>5840</v>
      </c>
      <c r="E63" s="23">
        <v>6028</v>
      </c>
      <c r="F63" s="29">
        <v>5343</v>
      </c>
      <c r="G63" s="29">
        <v>5893</v>
      </c>
      <c r="H63" s="29">
        <v>6897</v>
      </c>
      <c r="I63" s="23">
        <v>8122</v>
      </c>
      <c r="J63" s="29">
        <v>7428</v>
      </c>
      <c r="K63" s="29">
        <v>7731</v>
      </c>
      <c r="L63" s="29">
        <v>6615</v>
      </c>
      <c r="M63" s="23">
        <v>6998</v>
      </c>
      <c r="N63" s="29">
        <v>6126</v>
      </c>
      <c r="O63" s="29">
        <v>5748</v>
      </c>
      <c r="P63" s="29">
        <v>5058</v>
      </c>
      <c r="Q63" s="23">
        <v>5017</v>
      </c>
      <c r="R63" s="29">
        <v>5159</v>
      </c>
      <c r="S63" s="29">
        <v>4653</v>
      </c>
      <c r="T63" s="29">
        <v>4332</v>
      </c>
      <c r="U63" s="23">
        <v>4859</v>
      </c>
      <c r="V63" s="29">
        <v>5959</v>
      </c>
      <c r="W63" s="29">
        <v>7021</v>
      </c>
      <c r="X63" s="29">
        <v>5962</v>
      </c>
      <c r="Y63" s="23">
        <v>7306</v>
      </c>
    </row>
    <row r="64" spans="1:25" ht="14.25" thickTop="1">
      <c r="A64" s="2" t="s">
        <v>156</v>
      </c>
      <c r="B64" s="28">
        <v>1850</v>
      </c>
      <c r="C64" s="28">
        <v>1850</v>
      </c>
      <c r="D64" s="28">
        <v>1850</v>
      </c>
      <c r="E64" s="22">
        <v>1850</v>
      </c>
      <c r="F64" s="28">
        <v>1850</v>
      </c>
      <c r="G64" s="28">
        <v>1850</v>
      </c>
      <c r="H64" s="28">
        <v>1850</v>
      </c>
      <c r="I64" s="22">
        <v>1850</v>
      </c>
      <c r="J64" s="28">
        <v>1850</v>
      </c>
      <c r="K64" s="28">
        <v>1850</v>
      </c>
      <c r="L64" s="28">
        <v>1850</v>
      </c>
      <c r="M64" s="22">
        <v>1850</v>
      </c>
      <c r="N64" s="28">
        <v>1850</v>
      </c>
      <c r="O64" s="28">
        <v>1850</v>
      </c>
      <c r="P64" s="28">
        <v>1850</v>
      </c>
      <c r="Q64" s="22">
        <v>1850</v>
      </c>
      <c r="R64" s="28">
        <v>1850</v>
      </c>
      <c r="S64" s="28">
        <v>1850</v>
      </c>
      <c r="T64" s="28">
        <v>1850</v>
      </c>
      <c r="U64" s="22">
        <v>1850</v>
      </c>
      <c r="V64" s="28">
        <v>1850</v>
      </c>
      <c r="W64" s="28">
        <v>1850</v>
      </c>
      <c r="X64" s="28">
        <v>1850</v>
      </c>
      <c r="Y64" s="22">
        <v>1850</v>
      </c>
    </row>
    <row r="65" spans="1:25" ht="13.5">
      <c r="A65" s="2" t="s">
        <v>7</v>
      </c>
      <c r="B65" s="28">
        <v>1925</v>
      </c>
      <c r="C65" s="28">
        <v>1925</v>
      </c>
      <c r="D65" s="28">
        <v>1925</v>
      </c>
      <c r="E65" s="22">
        <v>1925</v>
      </c>
      <c r="F65" s="28">
        <v>1925</v>
      </c>
      <c r="G65" s="28">
        <v>1925</v>
      </c>
      <c r="H65" s="28">
        <v>1925</v>
      </c>
      <c r="I65" s="22">
        <v>1925</v>
      </c>
      <c r="J65" s="28">
        <v>1925</v>
      </c>
      <c r="K65" s="28">
        <v>1925</v>
      </c>
      <c r="L65" s="28">
        <v>1925</v>
      </c>
      <c r="M65" s="22">
        <v>1925</v>
      </c>
      <c r="N65" s="28">
        <v>1925</v>
      </c>
      <c r="O65" s="28">
        <v>1925</v>
      </c>
      <c r="P65" s="28">
        <v>1925</v>
      </c>
      <c r="Q65" s="22">
        <v>1925</v>
      </c>
      <c r="R65" s="28">
        <v>1925</v>
      </c>
      <c r="S65" s="28">
        <v>1925</v>
      </c>
      <c r="T65" s="28">
        <v>1925</v>
      </c>
      <c r="U65" s="22">
        <v>1925</v>
      </c>
      <c r="V65" s="28">
        <v>1925</v>
      </c>
      <c r="W65" s="28">
        <v>1925</v>
      </c>
      <c r="X65" s="28">
        <v>1925</v>
      </c>
      <c r="Y65" s="22">
        <v>1925</v>
      </c>
    </row>
    <row r="66" spans="1:25" ht="13.5">
      <c r="A66" s="2" t="s">
        <v>164</v>
      </c>
      <c r="B66" s="28">
        <v>39300</v>
      </c>
      <c r="C66" s="28">
        <v>38932</v>
      </c>
      <c r="D66" s="28">
        <v>38256</v>
      </c>
      <c r="E66" s="22">
        <v>38135</v>
      </c>
      <c r="F66" s="28">
        <v>37284</v>
      </c>
      <c r="G66" s="28">
        <v>36812</v>
      </c>
      <c r="H66" s="28">
        <v>36153</v>
      </c>
      <c r="I66" s="22">
        <v>35987</v>
      </c>
      <c r="J66" s="28">
        <v>36529</v>
      </c>
      <c r="K66" s="28">
        <v>36422</v>
      </c>
      <c r="L66" s="28">
        <v>35674</v>
      </c>
      <c r="M66" s="22">
        <v>35371</v>
      </c>
      <c r="N66" s="28">
        <v>35028</v>
      </c>
      <c r="O66" s="28">
        <v>34766</v>
      </c>
      <c r="P66" s="28">
        <v>34261</v>
      </c>
      <c r="Q66" s="22">
        <v>34146</v>
      </c>
      <c r="R66" s="28">
        <v>34038</v>
      </c>
      <c r="S66" s="28">
        <v>34179</v>
      </c>
      <c r="T66" s="28">
        <v>34067</v>
      </c>
      <c r="U66" s="22">
        <v>34393</v>
      </c>
      <c r="V66" s="28">
        <v>34656</v>
      </c>
      <c r="W66" s="28">
        <v>34604</v>
      </c>
      <c r="X66" s="28">
        <v>33854</v>
      </c>
      <c r="Y66" s="22">
        <v>33761</v>
      </c>
    </row>
    <row r="67" spans="1:25" ht="13.5">
      <c r="A67" s="2" t="s">
        <v>165</v>
      </c>
      <c r="B67" s="28">
        <v>-916</v>
      </c>
      <c r="C67" s="28">
        <v>-916</v>
      </c>
      <c r="D67" s="28">
        <v>-916</v>
      </c>
      <c r="E67" s="22">
        <v>-916</v>
      </c>
      <c r="F67" s="28">
        <v>-916</v>
      </c>
      <c r="G67" s="28">
        <v>-916</v>
      </c>
      <c r="H67" s="28">
        <v>-916</v>
      </c>
      <c r="I67" s="22">
        <v>-916</v>
      </c>
      <c r="J67" s="28">
        <v>-916</v>
      </c>
      <c r="K67" s="28">
        <v>-916</v>
      </c>
      <c r="L67" s="28">
        <v>-916</v>
      </c>
      <c r="M67" s="22">
        <v>-916</v>
      </c>
      <c r="N67" s="28">
        <v>-916</v>
      </c>
      <c r="O67" s="28">
        <v>-916</v>
      </c>
      <c r="P67" s="28">
        <v>-916</v>
      </c>
      <c r="Q67" s="22">
        <v>-916</v>
      </c>
      <c r="R67" s="28">
        <v>-916</v>
      </c>
      <c r="S67" s="28">
        <v>-915</v>
      </c>
      <c r="T67" s="28">
        <v>-915</v>
      </c>
      <c r="U67" s="22">
        <v>-915</v>
      </c>
      <c r="V67" s="28">
        <v>-916</v>
      </c>
      <c r="W67" s="28">
        <v>-3</v>
      </c>
      <c r="X67" s="28">
        <v>-3</v>
      </c>
      <c r="Y67" s="22">
        <v>-2</v>
      </c>
    </row>
    <row r="68" spans="1:25" ht="13.5">
      <c r="A68" s="2" t="s">
        <v>8</v>
      </c>
      <c r="B68" s="28">
        <v>42160</v>
      </c>
      <c r="C68" s="28">
        <v>41791</v>
      </c>
      <c r="D68" s="28">
        <v>41116</v>
      </c>
      <c r="E68" s="22">
        <v>40995</v>
      </c>
      <c r="F68" s="28">
        <v>40143</v>
      </c>
      <c r="G68" s="28">
        <v>39671</v>
      </c>
      <c r="H68" s="28">
        <v>39013</v>
      </c>
      <c r="I68" s="22">
        <v>38846</v>
      </c>
      <c r="J68" s="28">
        <v>39389</v>
      </c>
      <c r="K68" s="28">
        <v>39282</v>
      </c>
      <c r="L68" s="28">
        <v>38533</v>
      </c>
      <c r="M68" s="22">
        <v>38231</v>
      </c>
      <c r="N68" s="28">
        <v>37887</v>
      </c>
      <c r="O68" s="28">
        <v>37625</v>
      </c>
      <c r="P68" s="28">
        <v>37121</v>
      </c>
      <c r="Q68" s="22">
        <v>37006</v>
      </c>
      <c r="R68" s="28">
        <v>36897</v>
      </c>
      <c r="S68" s="28">
        <v>37039</v>
      </c>
      <c r="T68" s="28">
        <v>36927</v>
      </c>
      <c r="U68" s="22">
        <v>37254</v>
      </c>
      <c r="V68" s="28">
        <v>37515</v>
      </c>
      <c r="W68" s="28">
        <v>38376</v>
      </c>
      <c r="X68" s="28">
        <v>37627</v>
      </c>
      <c r="Y68" s="22">
        <v>37534</v>
      </c>
    </row>
    <row r="69" spans="1:25" ht="13.5">
      <c r="A69" s="2" t="s">
        <v>167</v>
      </c>
      <c r="B69" s="28">
        <v>481</v>
      </c>
      <c r="C69" s="28">
        <v>425</v>
      </c>
      <c r="D69" s="28">
        <v>363</v>
      </c>
      <c r="E69" s="22">
        <v>304</v>
      </c>
      <c r="F69" s="28">
        <v>228</v>
      </c>
      <c r="G69" s="28">
        <v>136</v>
      </c>
      <c r="H69" s="28">
        <v>181</v>
      </c>
      <c r="I69" s="22">
        <v>208</v>
      </c>
      <c r="J69" s="28">
        <v>97</v>
      </c>
      <c r="K69" s="28">
        <v>124</v>
      </c>
      <c r="L69" s="28">
        <v>157</v>
      </c>
      <c r="M69" s="22">
        <v>123</v>
      </c>
      <c r="N69" s="28">
        <v>104</v>
      </c>
      <c r="O69" s="28">
        <v>36</v>
      </c>
      <c r="P69" s="28">
        <v>64</v>
      </c>
      <c r="Q69" s="22">
        <v>123</v>
      </c>
      <c r="R69" s="28">
        <v>49</v>
      </c>
      <c r="S69" s="28">
        <v>112</v>
      </c>
      <c r="T69" s="28">
        <v>239</v>
      </c>
      <c r="U69" s="22">
        <v>103</v>
      </c>
      <c r="V69" s="28">
        <v>85</v>
      </c>
      <c r="W69" s="28">
        <v>76</v>
      </c>
      <c r="X69" s="28">
        <v>236</v>
      </c>
      <c r="Y69" s="22">
        <v>248</v>
      </c>
    </row>
    <row r="70" spans="1:25" ht="13.5">
      <c r="A70" s="2" t="s">
        <v>9</v>
      </c>
      <c r="B70" s="28">
        <v>-367</v>
      </c>
      <c r="C70" s="28">
        <v>-394</v>
      </c>
      <c r="D70" s="28">
        <v>-420</v>
      </c>
      <c r="E70" s="22">
        <v>-1003</v>
      </c>
      <c r="F70" s="28">
        <v>-1538</v>
      </c>
      <c r="G70" s="28">
        <v>-1536</v>
      </c>
      <c r="H70" s="28">
        <v>-1243</v>
      </c>
      <c r="I70" s="22">
        <v>-1607</v>
      </c>
      <c r="J70" s="28">
        <v>-1660</v>
      </c>
      <c r="K70" s="28">
        <v>-1239</v>
      </c>
      <c r="L70" s="28">
        <v>-1098</v>
      </c>
      <c r="M70" s="22">
        <v>-1296</v>
      </c>
      <c r="N70" s="28">
        <v>-1194</v>
      </c>
      <c r="O70" s="28">
        <v>-1226</v>
      </c>
      <c r="P70" s="28">
        <v>-847</v>
      </c>
      <c r="Q70" s="22">
        <v>-908</v>
      </c>
      <c r="R70" s="28">
        <v>-1022</v>
      </c>
      <c r="S70" s="28">
        <v>-797</v>
      </c>
      <c r="T70" s="28">
        <v>-1041</v>
      </c>
      <c r="U70" s="22">
        <v>-1326</v>
      </c>
      <c r="V70" s="28">
        <v>-353</v>
      </c>
      <c r="W70" s="28">
        <v>185</v>
      </c>
      <c r="X70" s="28">
        <v>-93</v>
      </c>
      <c r="Y70" s="22">
        <v>689</v>
      </c>
    </row>
    <row r="71" spans="1:25" ht="13.5">
      <c r="A71" s="2" t="s">
        <v>168</v>
      </c>
      <c r="B71" s="28">
        <v>113</v>
      </c>
      <c r="C71" s="28">
        <v>30</v>
      </c>
      <c r="D71" s="28">
        <v>-56</v>
      </c>
      <c r="E71" s="22">
        <v>-698</v>
      </c>
      <c r="F71" s="28">
        <v>-1309</v>
      </c>
      <c r="G71" s="28">
        <v>-1399</v>
      </c>
      <c r="H71" s="28">
        <v>-1062</v>
      </c>
      <c r="I71" s="22">
        <v>-1398</v>
      </c>
      <c r="J71" s="28">
        <v>-1563</v>
      </c>
      <c r="K71" s="28">
        <v>-1114</v>
      </c>
      <c r="L71" s="28">
        <v>-941</v>
      </c>
      <c r="M71" s="22">
        <v>-1172</v>
      </c>
      <c r="N71" s="28">
        <v>-1090</v>
      </c>
      <c r="O71" s="28">
        <v>-1190</v>
      </c>
      <c r="P71" s="28">
        <v>-782</v>
      </c>
      <c r="Q71" s="22">
        <v>-785</v>
      </c>
      <c r="R71" s="28">
        <v>-973</v>
      </c>
      <c r="S71" s="28">
        <v>-684</v>
      </c>
      <c r="T71" s="28">
        <v>-802</v>
      </c>
      <c r="U71" s="22">
        <v>-1223</v>
      </c>
      <c r="V71" s="28">
        <v>-268</v>
      </c>
      <c r="W71" s="28">
        <v>261</v>
      </c>
      <c r="X71" s="28">
        <v>143</v>
      </c>
      <c r="Y71" s="22">
        <v>938</v>
      </c>
    </row>
    <row r="72" spans="1:25" ht="13.5">
      <c r="A72" s="6" t="s">
        <v>10</v>
      </c>
      <c r="B72" s="28">
        <v>221</v>
      </c>
      <c r="C72" s="28">
        <v>206</v>
      </c>
      <c r="D72" s="28">
        <v>199</v>
      </c>
      <c r="E72" s="22">
        <v>192</v>
      </c>
      <c r="F72" s="28">
        <v>160</v>
      </c>
      <c r="G72" s="28">
        <v>153</v>
      </c>
      <c r="H72" s="28">
        <v>159</v>
      </c>
      <c r="I72" s="22">
        <v>157</v>
      </c>
      <c r="J72" s="28">
        <v>154</v>
      </c>
      <c r="K72" s="28">
        <v>175</v>
      </c>
      <c r="L72" s="28">
        <v>171</v>
      </c>
      <c r="M72" s="22">
        <v>163</v>
      </c>
      <c r="N72" s="28">
        <v>168</v>
      </c>
      <c r="O72" s="28">
        <v>161</v>
      </c>
      <c r="P72" s="28">
        <v>180</v>
      </c>
      <c r="Q72" s="22">
        <v>173</v>
      </c>
      <c r="R72" s="28">
        <v>168</v>
      </c>
      <c r="S72" s="28">
        <v>164</v>
      </c>
      <c r="T72" s="28">
        <v>155</v>
      </c>
      <c r="U72" s="22">
        <v>156</v>
      </c>
      <c r="V72" s="28">
        <v>187</v>
      </c>
      <c r="W72" s="28">
        <v>220</v>
      </c>
      <c r="X72" s="28">
        <v>209</v>
      </c>
      <c r="Y72" s="22">
        <v>258</v>
      </c>
    </row>
    <row r="73" spans="1:25" ht="13.5">
      <c r="A73" s="6" t="s">
        <v>170</v>
      </c>
      <c r="B73" s="28">
        <v>42495</v>
      </c>
      <c r="C73" s="28">
        <v>42029</v>
      </c>
      <c r="D73" s="28">
        <v>41258</v>
      </c>
      <c r="E73" s="22">
        <v>40488</v>
      </c>
      <c r="F73" s="28">
        <v>38994</v>
      </c>
      <c r="G73" s="28">
        <v>38425</v>
      </c>
      <c r="H73" s="28">
        <v>38110</v>
      </c>
      <c r="I73" s="22">
        <v>37605</v>
      </c>
      <c r="J73" s="28">
        <v>37980</v>
      </c>
      <c r="K73" s="28">
        <v>38343</v>
      </c>
      <c r="L73" s="28">
        <v>37764</v>
      </c>
      <c r="M73" s="22">
        <v>37222</v>
      </c>
      <c r="N73" s="28">
        <v>36965</v>
      </c>
      <c r="O73" s="28">
        <v>36596</v>
      </c>
      <c r="P73" s="28">
        <v>36519</v>
      </c>
      <c r="Q73" s="22">
        <v>36394</v>
      </c>
      <c r="R73" s="28">
        <v>36092</v>
      </c>
      <c r="S73" s="28">
        <v>36519</v>
      </c>
      <c r="T73" s="28">
        <v>36280</v>
      </c>
      <c r="U73" s="22">
        <v>36187</v>
      </c>
      <c r="V73" s="28">
        <v>37435</v>
      </c>
      <c r="W73" s="28">
        <v>38859</v>
      </c>
      <c r="X73" s="28">
        <v>37980</v>
      </c>
      <c r="Y73" s="22">
        <v>38730</v>
      </c>
    </row>
    <row r="74" spans="1:25" ht="14.25" thickBot="1">
      <c r="A74" s="7" t="s">
        <v>172</v>
      </c>
      <c r="B74" s="28">
        <v>48544</v>
      </c>
      <c r="C74" s="28">
        <v>48277</v>
      </c>
      <c r="D74" s="28">
        <v>47099</v>
      </c>
      <c r="E74" s="22">
        <v>46516</v>
      </c>
      <c r="F74" s="28">
        <v>44337</v>
      </c>
      <c r="G74" s="28">
        <v>44319</v>
      </c>
      <c r="H74" s="28">
        <v>45008</v>
      </c>
      <c r="I74" s="22">
        <v>45728</v>
      </c>
      <c r="J74" s="28">
        <v>45409</v>
      </c>
      <c r="K74" s="28">
        <v>46074</v>
      </c>
      <c r="L74" s="28">
        <v>44379</v>
      </c>
      <c r="M74" s="22">
        <v>44220</v>
      </c>
      <c r="N74" s="28">
        <v>43091</v>
      </c>
      <c r="O74" s="28">
        <v>42344</v>
      </c>
      <c r="P74" s="28">
        <v>41577</v>
      </c>
      <c r="Q74" s="22">
        <v>41411</v>
      </c>
      <c r="R74" s="28">
        <v>41252</v>
      </c>
      <c r="S74" s="28">
        <v>41172</v>
      </c>
      <c r="T74" s="28">
        <v>40613</v>
      </c>
      <c r="U74" s="22">
        <v>41047</v>
      </c>
      <c r="V74" s="28">
        <v>43395</v>
      </c>
      <c r="W74" s="28">
        <v>45880</v>
      </c>
      <c r="X74" s="28">
        <v>43942</v>
      </c>
      <c r="Y74" s="22">
        <v>46037</v>
      </c>
    </row>
    <row r="75" spans="1:25" ht="14.25" thickTop="1">
      <c r="A75" s="8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7" ht="13.5">
      <c r="A77" s="20" t="s">
        <v>177</v>
      </c>
    </row>
    <row r="78" ht="13.5">
      <c r="A78" s="20" t="s">
        <v>178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173</v>
      </c>
      <c r="B2" s="14">
        <v>6151</v>
      </c>
      <c r="C2" s="14"/>
      <c r="D2" s="14"/>
      <c r="E2" s="14"/>
      <c r="F2" s="14"/>
      <c r="G2" s="14"/>
    </row>
    <row r="3" spans="1:7" ht="14.25" thickBot="1">
      <c r="A3" s="11" t="s">
        <v>174</v>
      </c>
      <c r="B3" s="1" t="s">
        <v>175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HYPERLINK("http://www.kabupro.jp/mark/20130619/S000DLU0.htm","有価証券報告書")</f>
        <v>有価証券報告書</v>
      </c>
      <c r="C4" s="15" t="str">
        <f>HYPERLINK("http://www.kabupro.jp/mark/20130619/S000DLU0.htm","有価証券報告書")</f>
        <v>有価証券報告書</v>
      </c>
      <c r="D4" s="15" t="str">
        <f>HYPERLINK("http://www.kabupro.jp/mark/20120620/S000B2HO.htm","有価証券報告書")</f>
        <v>有価証券報告書</v>
      </c>
      <c r="E4" s="15" t="str">
        <f>HYPERLINK("http://www.kabupro.jp/mark/20110622/S0008JF8.htm","有価証券報告書")</f>
        <v>有価証券報告書</v>
      </c>
      <c r="F4" s="15" t="str">
        <f>HYPERLINK("http://www.kabupro.jp/mark/20100623/S0005Z6L.htm","有価証券報告書")</f>
        <v>有価証券報告書</v>
      </c>
      <c r="G4" s="15" t="str">
        <f>HYPERLINK("http://www.kabupro.jp/mark/20090624/S0003DPI.htm","有価証券報告書")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248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 t="s">
        <v>179</v>
      </c>
      <c r="C8" s="17" t="s">
        <v>180</v>
      </c>
      <c r="D8" s="17" t="s">
        <v>181</v>
      </c>
      <c r="E8" s="17" t="s">
        <v>182</v>
      </c>
      <c r="F8" s="17" t="s">
        <v>183</v>
      </c>
      <c r="G8" s="17" t="s">
        <v>184</v>
      </c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26" t="s">
        <v>185</v>
      </c>
      <c r="B11" s="21">
        <v>21969</v>
      </c>
      <c r="C11" s="21">
        <v>21307</v>
      </c>
      <c r="D11" s="21">
        <v>19694</v>
      </c>
      <c r="E11" s="21">
        <v>16304</v>
      </c>
      <c r="F11" s="21">
        <v>21524</v>
      </c>
      <c r="G11" s="21">
        <v>25959</v>
      </c>
    </row>
    <row r="12" spans="1:7" ht="13.5">
      <c r="A12" s="6" t="s">
        <v>186</v>
      </c>
      <c r="B12" s="22">
        <v>2293</v>
      </c>
      <c r="C12" s="22">
        <v>1881</v>
      </c>
      <c r="D12" s="22">
        <v>2198</v>
      </c>
      <c r="E12" s="22">
        <v>2572</v>
      </c>
      <c r="F12" s="22">
        <v>2337</v>
      </c>
      <c r="G12" s="22">
        <v>2066</v>
      </c>
    </row>
    <row r="13" spans="1:7" ht="13.5">
      <c r="A13" s="6" t="s">
        <v>187</v>
      </c>
      <c r="B13" s="22">
        <v>13836</v>
      </c>
      <c r="C13" s="22">
        <v>13439</v>
      </c>
      <c r="D13" s="22">
        <v>11605</v>
      </c>
      <c r="E13" s="22">
        <v>9363</v>
      </c>
      <c r="F13" s="22">
        <v>12668</v>
      </c>
      <c r="G13" s="22">
        <v>15118</v>
      </c>
    </row>
    <row r="14" spans="1:7" ht="13.5">
      <c r="A14" s="6" t="s">
        <v>188</v>
      </c>
      <c r="B14" s="22">
        <v>26</v>
      </c>
      <c r="C14" s="22">
        <v>36</v>
      </c>
      <c r="D14" s="22">
        <v>22</v>
      </c>
      <c r="E14" s="22">
        <v>2</v>
      </c>
      <c r="F14" s="22">
        <v>9</v>
      </c>
      <c r="G14" s="22">
        <v>13</v>
      </c>
    </row>
    <row r="15" spans="1:7" ht="13.5">
      <c r="A15" s="6" t="s">
        <v>189</v>
      </c>
      <c r="B15" s="22">
        <v>16156</v>
      </c>
      <c r="C15" s="22">
        <v>15357</v>
      </c>
      <c r="D15" s="22">
        <v>13825</v>
      </c>
      <c r="E15" s="22">
        <v>11938</v>
      </c>
      <c r="F15" s="22">
        <v>15015</v>
      </c>
      <c r="G15" s="22">
        <v>17198</v>
      </c>
    </row>
    <row r="16" spans="1:7" ht="13.5">
      <c r="A16" s="6" t="s">
        <v>190</v>
      </c>
      <c r="B16" s="22">
        <v>2228</v>
      </c>
      <c r="C16" s="22">
        <v>2293</v>
      </c>
      <c r="D16" s="22">
        <v>1881</v>
      </c>
      <c r="E16" s="22">
        <v>2198</v>
      </c>
      <c r="F16" s="22">
        <v>2689</v>
      </c>
      <c r="G16" s="22">
        <v>2337</v>
      </c>
    </row>
    <row r="17" spans="1:7" ht="13.5">
      <c r="A17" s="6" t="s">
        <v>191</v>
      </c>
      <c r="B17" s="22"/>
      <c r="C17" s="22"/>
      <c r="D17" s="22"/>
      <c r="E17" s="22"/>
      <c r="F17" s="22">
        <v>117</v>
      </c>
      <c r="G17" s="22"/>
    </row>
    <row r="18" spans="1:7" ht="13.5">
      <c r="A18" s="6" t="s">
        <v>192</v>
      </c>
      <c r="B18" s="22">
        <v>44</v>
      </c>
      <c r="C18" s="22">
        <v>30</v>
      </c>
      <c r="D18" s="22">
        <v>55</v>
      </c>
      <c r="E18" s="22">
        <v>89</v>
      </c>
      <c r="F18" s="22">
        <v>45</v>
      </c>
      <c r="G18" s="22">
        <v>194</v>
      </c>
    </row>
    <row r="19" spans="1:7" ht="13.5">
      <c r="A19" s="6" t="s">
        <v>193</v>
      </c>
      <c r="B19" s="22">
        <v>13883</v>
      </c>
      <c r="C19" s="22">
        <v>13033</v>
      </c>
      <c r="D19" s="22">
        <v>11888</v>
      </c>
      <c r="E19" s="22">
        <v>9650</v>
      </c>
      <c r="F19" s="22">
        <v>12397</v>
      </c>
      <c r="G19" s="22">
        <v>14666</v>
      </c>
    </row>
    <row r="20" spans="1:7" ht="13.5">
      <c r="A20" s="7" t="s">
        <v>194</v>
      </c>
      <c r="B20" s="22">
        <v>8085</v>
      </c>
      <c r="C20" s="22">
        <v>8273</v>
      </c>
      <c r="D20" s="22">
        <v>7805</v>
      </c>
      <c r="E20" s="22">
        <v>6654</v>
      </c>
      <c r="F20" s="22">
        <v>9126</v>
      </c>
      <c r="G20" s="22">
        <v>11292</v>
      </c>
    </row>
    <row r="21" spans="1:7" ht="13.5">
      <c r="A21" s="6" t="s">
        <v>195</v>
      </c>
      <c r="B21" s="22">
        <v>349</v>
      </c>
      <c r="C21" s="22">
        <v>335</v>
      </c>
      <c r="D21" s="22">
        <v>314</v>
      </c>
      <c r="E21" s="22">
        <v>289</v>
      </c>
      <c r="F21" s="22">
        <v>357</v>
      </c>
      <c r="G21" s="22">
        <v>376</v>
      </c>
    </row>
    <row r="22" spans="1:7" ht="13.5">
      <c r="A22" s="6" t="s">
        <v>196</v>
      </c>
      <c r="B22" s="22">
        <v>106</v>
      </c>
      <c r="C22" s="22">
        <v>95</v>
      </c>
      <c r="D22" s="22">
        <v>88</v>
      </c>
      <c r="E22" s="22">
        <v>95</v>
      </c>
      <c r="F22" s="22">
        <v>145</v>
      </c>
      <c r="G22" s="22">
        <v>151</v>
      </c>
    </row>
    <row r="23" spans="1:7" ht="13.5">
      <c r="A23" s="6" t="s">
        <v>197</v>
      </c>
      <c r="B23" s="22">
        <v>611</v>
      </c>
      <c r="C23" s="22">
        <v>609</v>
      </c>
      <c r="D23" s="22">
        <v>592</v>
      </c>
      <c r="E23" s="22">
        <v>410</v>
      </c>
      <c r="F23" s="22">
        <v>590</v>
      </c>
      <c r="G23" s="22">
        <v>865</v>
      </c>
    </row>
    <row r="24" spans="1:7" ht="13.5">
      <c r="A24" s="6" t="s">
        <v>198</v>
      </c>
      <c r="B24" s="22">
        <v>1423</v>
      </c>
      <c r="C24" s="22">
        <v>1431</v>
      </c>
      <c r="D24" s="22">
        <v>1413</v>
      </c>
      <c r="E24" s="22">
        <v>1467</v>
      </c>
      <c r="F24" s="22">
        <v>1573</v>
      </c>
      <c r="G24" s="22">
        <v>1598</v>
      </c>
    </row>
    <row r="25" spans="1:7" ht="13.5">
      <c r="A25" s="6" t="s">
        <v>199</v>
      </c>
      <c r="B25" s="22">
        <v>251</v>
      </c>
      <c r="C25" s="22">
        <v>256</v>
      </c>
      <c r="D25" s="22">
        <v>188</v>
      </c>
      <c r="E25" s="22">
        <v>233</v>
      </c>
      <c r="F25" s="22">
        <v>290</v>
      </c>
      <c r="G25" s="22">
        <v>284</v>
      </c>
    </row>
    <row r="26" spans="1:7" ht="13.5">
      <c r="A26" s="6" t="s">
        <v>200</v>
      </c>
      <c r="B26" s="22">
        <v>252</v>
      </c>
      <c r="C26" s="22">
        <v>256</v>
      </c>
      <c r="D26" s="22">
        <v>246</v>
      </c>
      <c r="E26" s="22">
        <v>262</v>
      </c>
      <c r="F26" s="22">
        <v>291</v>
      </c>
      <c r="G26" s="22">
        <v>305</v>
      </c>
    </row>
    <row r="27" spans="1:7" ht="13.5">
      <c r="A27" s="6" t="s">
        <v>201</v>
      </c>
      <c r="B27" s="22">
        <v>214</v>
      </c>
      <c r="C27" s="22">
        <v>214</v>
      </c>
      <c r="D27" s="22">
        <v>213</v>
      </c>
      <c r="E27" s="22">
        <v>161</v>
      </c>
      <c r="F27" s="22">
        <v>105</v>
      </c>
      <c r="G27" s="22">
        <v>106</v>
      </c>
    </row>
    <row r="28" spans="1:7" ht="13.5">
      <c r="A28" s="6" t="s">
        <v>202</v>
      </c>
      <c r="B28" s="22">
        <v>32</v>
      </c>
      <c r="C28" s="22">
        <v>31</v>
      </c>
      <c r="D28" s="22">
        <v>31</v>
      </c>
      <c r="E28" s="22">
        <v>33</v>
      </c>
      <c r="F28" s="22">
        <v>33</v>
      </c>
      <c r="G28" s="22">
        <v>32</v>
      </c>
    </row>
    <row r="29" spans="1:7" ht="13.5">
      <c r="A29" s="6" t="s">
        <v>203</v>
      </c>
      <c r="B29" s="22">
        <v>340</v>
      </c>
      <c r="C29" s="22">
        <v>328</v>
      </c>
      <c r="D29" s="22">
        <v>320</v>
      </c>
      <c r="E29" s="22">
        <v>330</v>
      </c>
      <c r="F29" s="22">
        <v>354</v>
      </c>
      <c r="G29" s="22">
        <v>350</v>
      </c>
    </row>
    <row r="30" spans="1:7" ht="13.5">
      <c r="A30" s="6" t="s">
        <v>205</v>
      </c>
      <c r="B30" s="22">
        <v>384</v>
      </c>
      <c r="C30" s="22">
        <v>341</v>
      </c>
      <c r="D30" s="22">
        <v>384</v>
      </c>
      <c r="E30" s="22">
        <v>377</v>
      </c>
      <c r="F30" s="22">
        <v>247</v>
      </c>
      <c r="G30" s="22">
        <v>144</v>
      </c>
    </row>
    <row r="31" spans="1:7" ht="13.5">
      <c r="A31" s="6" t="s">
        <v>206</v>
      </c>
      <c r="B31" s="22">
        <v>441</v>
      </c>
      <c r="C31" s="22">
        <v>425</v>
      </c>
      <c r="D31" s="22">
        <v>418</v>
      </c>
      <c r="E31" s="22">
        <v>458</v>
      </c>
      <c r="F31" s="22">
        <v>641</v>
      </c>
      <c r="G31" s="22">
        <v>569</v>
      </c>
    </row>
    <row r="32" spans="1:7" ht="13.5">
      <c r="A32" s="6" t="s">
        <v>207</v>
      </c>
      <c r="B32" s="22">
        <v>425</v>
      </c>
      <c r="C32" s="22">
        <v>460</v>
      </c>
      <c r="D32" s="22">
        <v>475</v>
      </c>
      <c r="E32" s="22">
        <v>483</v>
      </c>
      <c r="F32" s="22">
        <v>480</v>
      </c>
      <c r="G32" s="22">
        <v>102</v>
      </c>
    </row>
    <row r="33" spans="1:7" ht="13.5">
      <c r="A33" s="6" t="s">
        <v>208</v>
      </c>
      <c r="B33" s="22">
        <v>693</v>
      </c>
      <c r="C33" s="22">
        <v>711</v>
      </c>
      <c r="D33" s="22">
        <v>785</v>
      </c>
      <c r="E33" s="22">
        <v>904</v>
      </c>
      <c r="F33" s="22">
        <v>911</v>
      </c>
      <c r="G33" s="22">
        <v>947</v>
      </c>
    </row>
    <row r="34" spans="1:7" ht="13.5">
      <c r="A34" s="6" t="s">
        <v>97</v>
      </c>
      <c r="B34" s="22">
        <v>1039</v>
      </c>
      <c r="C34" s="22">
        <v>933</v>
      </c>
      <c r="D34" s="22">
        <v>931</v>
      </c>
      <c r="E34" s="22">
        <v>933</v>
      </c>
      <c r="F34" s="22">
        <v>1164</v>
      </c>
      <c r="G34" s="22">
        <v>1435</v>
      </c>
    </row>
    <row r="35" spans="1:7" ht="13.5">
      <c r="A35" s="6" t="s">
        <v>209</v>
      </c>
      <c r="B35" s="22">
        <v>6566</v>
      </c>
      <c r="C35" s="22">
        <v>6431</v>
      </c>
      <c r="D35" s="22">
        <v>6404</v>
      </c>
      <c r="E35" s="22">
        <v>6439</v>
      </c>
      <c r="F35" s="22">
        <v>7189</v>
      </c>
      <c r="G35" s="22">
        <v>7270</v>
      </c>
    </row>
    <row r="36" spans="1:7" ht="14.25" thickBot="1">
      <c r="A36" s="25" t="s">
        <v>210</v>
      </c>
      <c r="B36" s="23">
        <v>1518</v>
      </c>
      <c r="C36" s="23">
        <v>1842</v>
      </c>
      <c r="D36" s="23">
        <v>1400</v>
      </c>
      <c r="E36" s="23">
        <v>215</v>
      </c>
      <c r="F36" s="23">
        <v>1937</v>
      </c>
      <c r="G36" s="23">
        <v>4021</v>
      </c>
    </row>
    <row r="37" spans="1:7" ht="14.25" thickTop="1">
      <c r="A37" s="6" t="s">
        <v>211</v>
      </c>
      <c r="B37" s="22">
        <v>20</v>
      </c>
      <c r="C37" s="22">
        <v>20</v>
      </c>
      <c r="D37" s="22">
        <v>38</v>
      </c>
      <c r="E37" s="22">
        <v>61</v>
      </c>
      <c r="F37" s="22">
        <v>74</v>
      </c>
      <c r="G37" s="22">
        <v>78</v>
      </c>
    </row>
    <row r="38" spans="1:7" ht="13.5">
      <c r="A38" s="6" t="s">
        <v>212</v>
      </c>
      <c r="B38" s="22">
        <v>9</v>
      </c>
      <c r="C38" s="22">
        <v>9</v>
      </c>
      <c r="D38" s="22">
        <v>4</v>
      </c>
      <c r="E38" s="22">
        <v>0</v>
      </c>
      <c r="F38" s="22">
        <v>33</v>
      </c>
      <c r="G38" s="22">
        <v>29</v>
      </c>
    </row>
    <row r="39" spans="1:7" ht="13.5">
      <c r="A39" s="6" t="s">
        <v>213</v>
      </c>
      <c r="B39" s="22">
        <v>593</v>
      </c>
      <c r="C39" s="22">
        <v>479</v>
      </c>
      <c r="D39" s="22">
        <v>267</v>
      </c>
      <c r="E39" s="22">
        <v>236</v>
      </c>
      <c r="F39" s="22">
        <v>323</v>
      </c>
      <c r="G39" s="22">
        <v>449</v>
      </c>
    </row>
    <row r="40" spans="1:7" ht="13.5">
      <c r="A40" s="6" t="s">
        <v>214</v>
      </c>
      <c r="B40" s="22">
        <v>128</v>
      </c>
      <c r="C40" s="22">
        <v>16</v>
      </c>
      <c r="D40" s="22"/>
      <c r="E40" s="22"/>
      <c r="F40" s="22"/>
      <c r="G40" s="22">
        <v>58</v>
      </c>
    </row>
    <row r="41" spans="1:7" ht="13.5">
      <c r="A41" s="6" t="s">
        <v>215</v>
      </c>
      <c r="B41" s="22">
        <v>118</v>
      </c>
      <c r="C41" s="22">
        <v>98</v>
      </c>
      <c r="D41" s="22">
        <v>94</v>
      </c>
      <c r="E41" s="22">
        <v>82</v>
      </c>
      <c r="F41" s="22">
        <v>75</v>
      </c>
      <c r="G41" s="22">
        <v>94</v>
      </c>
    </row>
    <row r="42" spans="1:7" ht="13.5">
      <c r="A42" s="6" t="s">
        <v>216</v>
      </c>
      <c r="B42" s="22">
        <v>27</v>
      </c>
      <c r="C42" s="22">
        <v>28</v>
      </c>
      <c r="D42" s="22">
        <v>18</v>
      </c>
      <c r="E42" s="22">
        <v>23</v>
      </c>
      <c r="F42" s="22">
        <v>16</v>
      </c>
      <c r="G42" s="22">
        <v>16</v>
      </c>
    </row>
    <row r="43" spans="1:7" ht="13.5">
      <c r="A43" s="6" t="s">
        <v>217</v>
      </c>
      <c r="B43" s="22">
        <v>897</v>
      </c>
      <c r="C43" s="22">
        <v>652</v>
      </c>
      <c r="D43" s="22">
        <v>423</v>
      </c>
      <c r="E43" s="22">
        <v>405</v>
      </c>
      <c r="F43" s="22">
        <v>523</v>
      </c>
      <c r="G43" s="22">
        <v>728</v>
      </c>
    </row>
    <row r="44" spans="1:7" ht="13.5">
      <c r="A44" s="6" t="s">
        <v>218</v>
      </c>
      <c r="B44" s="22"/>
      <c r="C44" s="22"/>
      <c r="D44" s="22">
        <v>0</v>
      </c>
      <c r="E44" s="22">
        <v>0</v>
      </c>
      <c r="F44" s="22">
        <v>0</v>
      </c>
      <c r="G44" s="22">
        <v>0</v>
      </c>
    </row>
    <row r="45" spans="1:7" ht="13.5">
      <c r="A45" s="6" t="s">
        <v>220</v>
      </c>
      <c r="B45" s="22">
        <v>82</v>
      </c>
      <c r="C45" s="22">
        <v>89</v>
      </c>
      <c r="D45" s="22">
        <v>81</v>
      </c>
      <c r="E45" s="22">
        <v>68</v>
      </c>
      <c r="F45" s="22">
        <v>91</v>
      </c>
      <c r="G45" s="22">
        <v>102</v>
      </c>
    </row>
    <row r="46" spans="1:7" ht="13.5">
      <c r="A46" s="6" t="s">
        <v>221</v>
      </c>
      <c r="B46" s="22"/>
      <c r="C46" s="22"/>
      <c r="D46" s="22"/>
      <c r="E46" s="22"/>
      <c r="F46" s="22"/>
      <c r="G46" s="22">
        <v>200</v>
      </c>
    </row>
    <row r="47" spans="1:7" ht="13.5">
      <c r="A47" s="6" t="s">
        <v>222</v>
      </c>
      <c r="B47" s="22"/>
      <c r="C47" s="22"/>
      <c r="D47" s="22">
        <v>21</v>
      </c>
      <c r="E47" s="22">
        <v>7</v>
      </c>
      <c r="F47" s="22">
        <v>28</v>
      </c>
      <c r="G47" s="22"/>
    </row>
    <row r="48" spans="1:7" ht="13.5">
      <c r="A48" s="6" t="s">
        <v>223</v>
      </c>
      <c r="B48" s="22"/>
      <c r="C48" s="22"/>
      <c r="D48" s="22"/>
      <c r="E48" s="22"/>
      <c r="F48" s="22"/>
      <c r="G48" s="22">
        <v>26</v>
      </c>
    </row>
    <row r="49" spans="1:7" ht="13.5">
      <c r="A49" s="6" t="s">
        <v>224</v>
      </c>
      <c r="B49" s="22">
        <v>10</v>
      </c>
      <c r="C49" s="22"/>
      <c r="D49" s="22"/>
      <c r="E49" s="22"/>
      <c r="F49" s="22"/>
      <c r="G49" s="22"/>
    </row>
    <row r="50" spans="1:7" ht="13.5">
      <c r="A50" s="6" t="s">
        <v>119</v>
      </c>
      <c r="B50" s="22">
        <v>8</v>
      </c>
      <c r="C50" s="22">
        <v>21</v>
      </c>
      <c r="D50" s="22">
        <v>5</v>
      </c>
      <c r="E50" s="22">
        <v>0</v>
      </c>
      <c r="F50" s="22">
        <v>8</v>
      </c>
      <c r="G50" s="22">
        <v>3</v>
      </c>
    </row>
    <row r="51" spans="1:7" ht="13.5">
      <c r="A51" s="6" t="s">
        <v>225</v>
      </c>
      <c r="B51" s="22">
        <v>100</v>
      </c>
      <c r="C51" s="22">
        <v>111</v>
      </c>
      <c r="D51" s="22">
        <v>108</v>
      </c>
      <c r="E51" s="22">
        <v>77</v>
      </c>
      <c r="F51" s="22">
        <v>128</v>
      </c>
      <c r="G51" s="22">
        <v>332</v>
      </c>
    </row>
    <row r="52" spans="1:7" ht="14.25" thickBot="1">
      <c r="A52" s="25" t="s">
        <v>226</v>
      </c>
      <c r="B52" s="23">
        <v>2315</v>
      </c>
      <c r="C52" s="23">
        <v>2383</v>
      </c>
      <c r="D52" s="23">
        <v>1716</v>
      </c>
      <c r="E52" s="23">
        <v>542</v>
      </c>
      <c r="F52" s="23">
        <v>2331</v>
      </c>
      <c r="G52" s="23">
        <v>4417</v>
      </c>
    </row>
    <row r="53" spans="1:7" ht="14.25" thickTop="1">
      <c r="A53" s="6" t="s">
        <v>227</v>
      </c>
      <c r="B53" s="22"/>
      <c r="C53" s="22"/>
      <c r="D53" s="22">
        <v>1</v>
      </c>
      <c r="E53" s="22">
        <v>0</v>
      </c>
      <c r="F53" s="22">
        <v>0</v>
      </c>
      <c r="G53" s="22">
        <v>2</v>
      </c>
    </row>
    <row r="54" spans="1:7" ht="13.5">
      <c r="A54" s="6" t="s">
        <v>228</v>
      </c>
      <c r="B54" s="22"/>
      <c r="C54" s="22"/>
      <c r="D54" s="22">
        <v>0</v>
      </c>
      <c r="E54" s="22"/>
      <c r="F54" s="22">
        <v>0</v>
      </c>
      <c r="G54" s="22"/>
    </row>
    <row r="55" spans="1:7" ht="13.5">
      <c r="A55" s="6" t="s">
        <v>229</v>
      </c>
      <c r="B55" s="22"/>
      <c r="C55" s="22"/>
      <c r="D55" s="22"/>
      <c r="E55" s="22"/>
      <c r="F55" s="22">
        <v>31</v>
      </c>
      <c r="G55" s="22"/>
    </row>
    <row r="56" spans="1:7" ht="13.5">
      <c r="A56" s="6" t="s">
        <v>231</v>
      </c>
      <c r="B56" s="22"/>
      <c r="C56" s="22"/>
      <c r="D56" s="22">
        <v>1</v>
      </c>
      <c r="E56" s="22">
        <v>0</v>
      </c>
      <c r="F56" s="22">
        <v>31</v>
      </c>
      <c r="G56" s="22">
        <v>2</v>
      </c>
    </row>
    <row r="57" spans="1:7" ht="13.5">
      <c r="A57" s="6" t="s">
        <v>232</v>
      </c>
      <c r="B57" s="22"/>
      <c r="C57" s="22"/>
      <c r="D57" s="22">
        <v>2</v>
      </c>
      <c r="E57" s="22">
        <v>15</v>
      </c>
      <c r="F57" s="22">
        <v>16</v>
      </c>
      <c r="G57" s="22">
        <v>17</v>
      </c>
    </row>
    <row r="58" spans="1:7" ht="13.5">
      <c r="A58" s="6" t="s">
        <v>233</v>
      </c>
      <c r="B58" s="22"/>
      <c r="C58" s="22">
        <v>4</v>
      </c>
      <c r="D58" s="22">
        <v>10</v>
      </c>
      <c r="E58" s="22"/>
      <c r="F58" s="22"/>
      <c r="G58" s="22"/>
    </row>
    <row r="59" spans="1:7" ht="13.5">
      <c r="A59" s="6" t="s">
        <v>234</v>
      </c>
      <c r="B59" s="22"/>
      <c r="C59" s="22"/>
      <c r="D59" s="22"/>
      <c r="E59" s="22"/>
      <c r="F59" s="22">
        <v>145</v>
      </c>
      <c r="G59" s="22"/>
    </row>
    <row r="60" spans="1:7" ht="13.5">
      <c r="A60" s="6" t="s">
        <v>235</v>
      </c>
      <c r="B60" s="22"/>
      <c r="C60" s="22"/>
      <c r="D60" s="22"/>
      <c r="E60" s="22"/>
      <c r="F60" s="22"/>
      <c r="G60" s="22">
        <v>2</v>
      </c>
    </row>
    <row r="61" spans="1:7" ht="13.5">
      <c r="A61" s="6" t="s">
        <v>236</v>
      </c>
      <c r="B61" s="22"/>
      <c r="C61" s="22"/>
      <c r="D61" s="22"/>
      <c r="E61" s="22">
        <v>7</v>
      </c>
      <c r="F61" s="22"/>
      <c r="G61" s="22"/>
    </row>
    <row r="62" spans="1:7" ht="13.5">
      <c r="A62" s="6" t="s">
        <v>237</v>
      </c>
      <c r="B62" s="22"/>
      <c r="C62" s="22"/>
      <c r="D62" s="22"/>
      <c r="E62" s="22">
        <v>21</v>
      </c>
      <c r="F62" s="22"/>
      <c r="G62" s="22"/>
    </row>
    <row r="63" spans="1:7" ht="13.5">
      <c r="A63" s="6" t="s">
        <v>240</v>
      </c>
      <c r="B63" s="22"/>
      <c r="C63" s="22"/>
      <c r="D63" s="22"/>
      <c r="E63" s="22"/>
      <c r="F63" s="22"/>
      <c r="G63" s="22">
        <v>23</v>
      </c>
    </row>
    <row r="64" spans="1:7" ht="13.5">
      <c r="A64" s="6" t="s">
        <v>96</v>
      </c>
      <c r="B64" s="22"/>
      <c r="C64" s="22"/>
      <c r="D64" s="22"/>
      <c r="E64" s="22">
        <v>1</v>
      </c>
      <c r="F64" s="22"/>
      <c r="G64" s="22"/>
    </row>
    <row r="65" spans="1:7" ht="13.5">
      <c r="A65" s="6" t="s">
        <v>241</v>
      </c>
      <c r="B65" s="22"/>
      <c r="C65" s="22">
        <v>4</v>
      </c>
      <c r="D65" s="22">
        <v>27</v>
      </c>
      <c r="E65" s="22">
        <v>46</v>
      </c>
      <c r="F65" s="22">
        <v>162</v>
      </c>
      <c r="G65" s="22">
        <v>43</v>
      </c>
    </row>
    <row r="66" spans="1:7" ht="13.5">
      <c r="A66" s="7" t="s">
        <v>242</v>
      </c>
      <c r="B66" s="22">
        <v>2315</v>
      </c>
      <c r="C66" s="22">
        <v>2379</v>
      </c>
      <c r="D66" s="22">
        <v>1690</v>
      </c>
      <c r="E66" s="22">
        <v>496</v>
      </c>
      <c r="F66" s="22">
        <v>2201</v>
      </c>
      <c r="G66" s="22">
        <v>4376</v>
      </c>
    </row>
    <row r="67" spans="1:7" ht="13.5">
      <c r="A67" s="7" t="s">
        <v>243</v>
      </c>
      <c r="B67" s="22">
        <v>752</v>
      </c>
      <c r="C67" s="22">
        <v>889</v>
      </c>
      <c r="D67" s="22">
        <v>717</v>
      </c>
      <c r="E67" s="22">
        <v>79</v>
      </c>
      <c r="F67" s="22">
        <v>601</v>
      </c>
      <c r="G67" s="22">
        <v>1683</v>
      </c>
    </row>
    <row r="68" spans="1:7" ht="13.5">
      <c r="A68" s="7" t="s">
        <v>244</v>
      </c>
      <c r="B68" s="22"/>
      <c r="C68" s="22">
        <v>515</v>
      </c>
      <c r="D68" s="22">
        <v>101</v>
      </c>
      <c r="E68" s="22"/>
      <c r="F68" s="22"/>
      <c r="G68" s="22"/>
    </row>
    <row r="69" spans="1:7" ht="13.5">
      <c r="A69" s="7" t="s">
        <v>245</v>
      </c>
      <c r="B69" s="22">
        <v>-62</v>
      </c>
      <c r="C69" s="22">
        <v>13</v>
      </c>
      <c r="D69" s="22">
        <v>-138</v>
      </c>
      <c r="E69" s="22">
        <v>24</v>
      </c>
      <c r="F69" s="22">
        <v>229</v>
      </c>
      <c r="G69" s="22">
        <v>-13</v>
      </c>
    </row>
    <row r="70" spans="1:7" ht="13.5">
      <c r="A70" s="7" t="s">
        <v>246</v>
      </c>
      <c r="B70" s="22">
        <v>690</v>
      </c>
      <c r="C70" s="22">
        <v>1417</v>
      </c>
      <c r="D70" s="22">
        <v>680</v>
      </c>
      <c r="E70" s="22">
        <v>103</v>
      </c>
      <c r="F70" s="22">
        <v>830</v>
      </c>
      <c r="G70" s="22">
        <v>1669</v>
      </c>
    </row>
    <row r="71" spans="1:7" ht="14.25" thickBot="1">
      <c r="A71" s="7" t="s">
        <v>247</v>
      </c>
      <c r="B71" s="22">
        <v>1624</v>
      </c>
      <c r="C71" s="22">
        <v>961</v>
      </c>
      <c r="D71" s="22">
        <v>1010</v>
      </c>
      <c r="E71" s="22">
        <v>393</v>
      </c>
      <c r="F71" s="22">
        <v>1371</v>
      </c>
      <c r="G71" s="22">
        <v>2706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177</v>
      </c>
    </row>
    <row r="75" ht="13.5">
      <c r="A75" s="20" t="s">
        <v>178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173</v>
      </c>
      <c r="B2" s="14">
        <v>6151</v>
      </c>
      <c r="C2" s="14"/>
      <c r="D2" s="14"/>
      <c r="E2" s="14"/>
      <c r="F2" s="14"/>
      <c r="G2" s="14"/>
    </row>
    <row r="3" spans="1:7" ht="14.25" thickBot="1">
      <c r="A3" s="11" t="s">
        <v>174</v>
      </c>
      <c r="B3" s="1" t="s">
        <v>175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HYPERLINK("http://www.kabupro.jp/mark/20130619/S000DLU0.htm","有価証券報告書")</f>
        <v>有価証券報告書</v>
      </c>
      <c r="C4" s="15" t="str">
        <f>HYPERLINK("http://www.kabupro.jp/mark/20130619/S000DLU0.htm","有価証券報告書")</f>
        <v>有価証券報告書</v>
      </c>
      <c r="D4" s="15" t="str">
        <f>HYPERLINK("http://www.kabupro.jp/mark/20120620/S000B2HO.htm","有価証券報告書")</f>
        <v>有価証券報告書</v>
      </c>
      <c r="E4" s="15" t="str">
        <f>HYPERLINK("http://www.kabupro.jp/mark/20110622/S0008JF8.htm","有価証券報告書")</f>
        <v>有価証券報告書</v>
      </c>
      <c r="F4" s="15" t="str">
        <f>HYPERLINK("http://www.kabupro.jp/mark/20100623/S0005Z6L.htm","有価証券報告書")</f>
        <v>有価証券報告書</v>
      </c>
      <c r="G4" s="15" t="str">
        <f>HYPERLINK("http://www.kabupro.jp/mark/20090624/S0003DPI.htm","有価証券報告書")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176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/>
      <c r="C8" s="17"/>
      <c r="D8" s="17"/>
      <c r="E8" s="17"/>
      <c r="F8" s="17"/>
      <c r="G8" s="17"/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9" t="s">
        <v>81</v>
      </c>
      <c r="B11" s="21">
        <v>10452</v>
      </c>
      <c r="C11" s="21">
        <v>11212</v>
      </c>
      <c r="D11" s="21">
        <v>11120</v>
      </c>
      <c r="E11" s="21">
        <v>12416</v>
      </c>
      <c r="F11" s="21">
        <v>11262</v>
      </c>
      <c r="G11" s="21">
        <v>9989</v>
      </c>
    </row>
    <row r="12" spans="1:7" ht="13.5">
      <c r="A12" s="2" t="s">
        <v>83</v>
      </c>
      <c r="B12" s="22">
        <v>2052</v>
      </c>
      <c r="C12" s="22">
        <v>2256</v>
      </c>
      <c r="D12" s="22">
        <v>2043</v>
      </c>
      <c r="E12" s="22">
        <v>1659</v>
      </c>
      <c r="F12" s="22">
        <v>2636</v>
      </c>
      <c r="G12" s="22">
        <v>3667</v>
      </c>
    </row>
    <row r="13" spans="1:7" ht="13.5">
      <c r="A13" s="2" t="s">
        <v>84</v>
      </c>
      <c r="B13" s="22">
        <v>3738</v>
      </c>
      <c r="C13" s="22">
        <v>3521</v>
      </c>
      <c r="D13" s="22">
        <v>3108</v>
      </c>
      <c r="E13" s="22">
        <v>2698</v>
      </c>
      <c r="F13" s="22">
        <v>2046</v>
      </c>
      <c r="G13" s="22">
        <v>4144</v>
      </c>
    </row>
    <row r="14" spans="1:7" ht="13.5">
      <c r="A14" s="2" t="s">
        <v>86</v>
      </c>
      <c r="B14" s="22">
        <v>2999</v>
      </c>
      <c r="C14" s="22">
        <v>2999</v>
      </c>
      <c r="D14" s="22">
        <v>2999</v>
      </c>
      <c r="E14" s="22"/>
      <c r="F14" s="22">
        <v>1199</v>
      </c>
      <c r="G14" s="22">
        <v>3296</v>
      </c>
    </row>
    <row r="15" spans="1:7" ht="13.5">
      <c r="A15" s="2" t="s">
        <v>87</v>
      </c>
      <c r="B15" s="22"/>
      <c r="C15" s="22"/>
      <c r="D15" s="22"/>
      <c r="E15" s="22"/>
      <c r="F15" s="22"/>
      <c r="G15" s="22">
        <v>2337</v>
      </c>
    </row>
    <row r="16" spans="1:7" ht="13.5">
      <c r="A16" s="2" t="s">
        <v>88</v>
      </c>
      <c r="B16" s="22"/>
      <c r="C16" s="22"/>
      <c r="D16" s="22"/>
      <c r="E16" s="22"/>
      <c r="F16" s="22"/>
      <c r="G16" s="22">
        <v>296</v>
      </c>
    </row>
    <row r="17" spans="1:7" ht="13.5">
      <c r="A17" s="2" t="s">
        <v>89</v>
      </c>
      <c r="B17" s="22">
        <v>2228</v>
      </c>
      <c r="C17" s="22">
        <v>2293</v>
      </c>
      <c r="D17" s="22">
        <v>1881</v>
      </c>
      <c r="E17" s="22">
        <v>2198</v>
      </c>
      <c r="F17" s="22">
        <v>2572</v>
      </c>
      <c r="G17" s="22"/>
    </row>
    <row r="18" spans="1:7" ht="13.5">
      <c r="A18" s="2" t="s">
        <v>90</v>
      </c>
      <c r="B18" s="22">
        <v>24</v>
      </c>
      <c r="C18" s="22">
        <v>19</v>
      </c>
      <c r="D18" s="22">
        <v>11</v>
      </c>
      <c r="E18" s="22">
        <v>13</v>
      </c>
      <c r="F18" s="22">
        <v>18</v>
      </c>
      <c r="G18" s="22">
        <v>41</v>
      </c>
    </row>
    <row r="19" spans="1:7" ht="13.5">
      <c r="A19" s="2" t="s">
        <v>91</v>
      </c>
      <c r="B19" s="22">
        <v>125</v>
      </c>
      <c r="C19" s="22">
        <v>140</v>
      </c>
      <c r="D19" s="22">
        <v>141</v>
      </c>
      <c r="E19" s="22">
        <v>92</v>
      </c>
      <c r="F19" s="22">
        <v>248</v>
      </c>
      <c r="G19" s="22"/>
    </row>
    <row r="20" spans="1:7" ht="13.5">
      <c r="A20" s="2" t="s">
        <v>92</v>
      </c>
      <c r="B20" s="22">
        <v>6</v>
      </c>
      <c r="C20" s="22">
        <v>13</v>
      </c>
      <c r="D20" s="22">
        <v>14</v>
      </c>
      <c r="E20" s="22">
        <v>15</v>
      </c>
      <c r="F20" s="22">
        <v>27</v>
      </c>
      <c r="G20" s="22">
        <v>20</v>
      </c>
    </row>
    <row r="21" spans="1:7" ht="13.5">
      <c r="A21" s="2" t="s">
        <v>93</v>
      </c>
      <c r="B21" s="22">
        <v>60</v>
      </c>
      <c r="C21" s="22">
        <v>64</v>
      </c>
      <c r="D21" s="22">
        <v>42</v>
      </c>
      <c r="E21" s="22">
        <v>43</v>
      </c>
      <c r="F21" s="22">
        <v>48</v>
      </c>
      <c r="G21" s="22">
        <v>31</v>
      </c>
    </row>
    <row r="22" spans="1:7" ht="13.5">
      <c r="A22" s="2" t="s">
        <v>94</v>
      </c>
      <c r="B22" s="22">
        <v>230</v>
      </c>
      <c r="C22" s="22"/>
      <c r="D22" s="22">
        <v>50</v>
      </c>
      <c r="E22" s="22">
        <v>190</v>
      </c>
      <c r="F22" s="22">
        <v>240</v>
      </c>
      <c r="G22" s="22">
        <v>285</v>
      </c>
    </row>
    <row r="23" spans="1:7" ht="13.5">
      <c r="A23" s="2" t="s">
        <v>95</v>
      </c>
      <c r="B23" s="22">
        <v>256</v>
      </c>
      <c r="C23" s="22">
        <v>278</v>
      </c>
      <c r="D23" s="22">
        <v>284</v>
      </c>
      <c r="E23" s="22">
        <v>210</v>
      </c>
      <c r="F23" s="22">
        <v>221</v>
      </c>
      <c r="G23" s="22">
        <v>282</v>
      </c>
    </row>
    <row r="24" spans="1:7" ht="13.5">
      <c r="A24" s="2" t="s">
        <v>97</v>
      </c>
      <c r="B24" s="22">
        <v>198</v>
      </c>
      <c r="C24" s="22">
        <v>155</v>
      </c>
      <c r="D24" s="22">
        <v>119</v>
      </c>
      <c r="E24" s="22">
        <v>355</v>
      </c>
      <c r="F24" s="22">
        <v>420</v>
      </c>
      <c r="G24" s="22">
        <v>181</v>
      </c>
    </row>
    <row r="25" spans="1:7" ht="13.5">
      <c r="A25" s="2" t="s">
        <v>100</v>
      </c>
      <c r="B25" s="22">
        <v>22373</v>
      </c>
      <c r="C25" s="22">
        <v>22956</v>
      </c>
      <c r="D25" s="22">
        <v>21816</v>
      </c>
      <c r="E25" s="22">
        <v>19895</v>
      </c>
      <c r="F25" s="22">
        <v>20943</v>
      </c>
      <c r="G25" s="22">
        <v>24572</v>
      </c>
    </row>
    <row r="26" spans="1:7" ht="13.5">
      <c r="A26" s="3" t="s">
        <v>101</v>
      </c>
      <c r="B26" s="22">
        <v>6401</v>
      </c>
      <c r="C26" s="22">
        <v>5958</v>
      </c>
      <c r="D26" s="22">
        <v>5894</v>
      </c>
      <c r="E26" s="22">
        <v>5720</v>
      </c>
      <c r="F26" s="22">
        <v>4248</v>
      </c>
      <c r="G26" s="22">
        <v>1820</v>
      </c>
    </row>
    <row r="27" spans="1:7" ht="13.5">
      <c r="A27" s="4" t="s">
        <v>102</v>
      </c>
      <c r="B27" s="22">
        <v>-2076</v>
      </c>
      <c r="C27" s="22">
        <v>-1822</v>
      </c>
      <c r="D27" s="22">
        <v>-1578</v>
      </c>
      <c r="E27" s="22">
        <v>-1296</v>
      </c>
      <c r="F27" s="22">
        <v>-1081</v>
      </c>
      <c r="G27" s="22">
        <v>-960</v>
      </c>
    </row>
    <row r="28" spans="1:7" ht="13.5">
      <c r="A28" s="4" t="s">
        <v>103</v>
      </c>
      <c r="B28" s="22">
        <v>4324</v>
      </c>
      <c r="C28" s="22">
        <v>4136</v>
      </c>
      <c r="D28" s="22">
        <v>4316</v>
      </c>
      <c r="E28" s="22">
        <v>4424</v>
      </c>
      <c r="F28" s="22">
        <v>3167</v>
      </c>
      <c r="G28" s="22">
        <v>859</v>
      </c>
    </row>
    <row r="29" spans="1:7" ht="13.5">
      <c r="A29" s="3" t="s">
        <v>104</v>
      </c>
      <c r="B29" s="22">
        <v>578</v>
      </c>
      <c r="C29" s="22">
        <v>406</v>
      </c>
      <c r="D29" s="22">
        <v>478</v>
      </c>
      <c r="E29" s="22">
        <v>420</v>
      </c>
      <c r="F29" s="22">
        <v>391</v>
      </c>
      <c r="G29" s="22">
        <v>357</v>
      </c>
    </row>
    <row r="30" spans="1:7" ht="13.5">
      <c r="A30" s="4" t="s">
        <v>102</v>
      </c>
      <c r="B30" s="22">
        <v>-289</v>
      </c>
      <c r="C30" s="22">
        <v>-305</v>
      </c>
      <c r="D30" s="22">
        <v>-349</v>
      </c>
      <c r="E30" s="22">
        <v>-321</v>
      </c>
      <c r="F30" s="22">
        <v>-307</v>
      </c>
      <c r="G30" s="22">
        <v>-313</v>
      </c>
    </row>
    <row r="31" spans="1:7" ht="13.5">
      <c r="A31" s="4" t="s">
        <v>105</v>
      </c>
      <c r="B31" s="22">
        <v>288</v>
      </c>
      <c r="C31" s="22">
        <v>100</v>
      </c>
      <c r="D31" s="22">
        <v>129</v>
      </c>
      <c r="E31" s="22">
        <v>99</v>
      </c>
      <c r="F31" s="22">
        <v>84</v>
      </c>
      <c r="G31" s="22">
        <v>44</v>
      </c>
    </row>
    <row r="32" spans="1:7" ht="13.5">
      <c r="A32" s="3" t="s">
        <v>106</v>
      </c>
      <c r="B32" s="22">
        <v>131</v>
      </c>
      <c r="C32" s="22">
        <v>189</v>
      </c>
      <c r="D32" s="22">
        <v>95</v>
      </c>
      <c r="E32" s="22">
        <v>95</v>
      </c>
      <c r="F32" s="22">
        <v>98</v>
      </c>
      <c r="G32" s="22">
        <v>86</v>
      </c>
    </row>
    <row r="33" spans="1:7" ht="13.5">
      <c r="A33" s="4" t="s">
        <v>102</v>
      </c>
      <c r="B33" s="22">
        <v>-97</v>
      </c>
      <c r="C33" s="22">
        <v>-92</v>
      </c>
      <c r="D33" s="22">
        <v>-84</v>
      </c>
      <c r="E33" s="22">
        <v>-80</v>
      </c>
      <c r="F33" s="22">
        <v>-78</v>
      </c>
      <c r="G33" s="22">
        <v>-77</v>
      </c>
    </row>
    <row r="34" spans="1:7" ht="13.5">
      <c r="A34" s="4" t="s">
        <v>107</v>
      </c>
      <c r="B34" s="22">
        <v>34</v>
      </c>
      <c r="C34" s="22">
        <v>97</v>
      </c>
      <c r="D34" s="22">
        <v>11</v>
      </c>
      <c r="E34" s="22">
        <v>15</v>
      </c>
      <c r="F34" s="22">
        <v>20</v>
      </c>
      <c r="G34" s="22">
        <v>8</v>
      </c>
    </row>
    <row r="35" spans="1:7" ht="13.5">
      <c r="A35" s="3" t="s">
        <v>108</v>
      </c>
      <c r="B35" s="22">
        <v>27</v>
      </c>
      <c r="C35" s="22">
        <v>27</v>
      </c>
      <c r="D35" s="22">
        <v>18</v>
      </c>
      <c r="E35" s="22">
        <v>22</v>
      </c>
      <c r="F35" s="22">
        <v>22</v>
      </c>
      <c r="G35" s="22">
        <v>31</v>
      </c>
    </row>
    <row r="36" spans="1:7" ht="13.5">
      <c r="A36" s="4" t="s">
        <v>102</v>
      </c>
      <c r="B36" s="22">
        <v>-12</v>
      </c>
      <c r="C36" s="22">
        <v>-21</v>
      </c>
      <c r="D36" s="22">
        <v>-17</v>
      </c>
      <c r="E36" s="22">
        <v>-19</v>
      </c>
      <c r="F36" s="22">
        <v>-17</v>
      </c>
      <c r="G36" s="22">
        <v>-23</v>
      </c>
    </row>
    <row r="37" spans="1:7" ht="13.5">
      <c r="A37" s="4" t="s">
        <v>109</v>
      </c>
      <c r="B37" s="22">
        <v>15</v>
      </c>
      <c r="C37" s="22">
        <v>5</v>
      </c>
      <c r="D37" s="22">
        <v>1</v>
      </c>
      <c r="E37" s="22">
        <v>2</v>
      </c>
      <c r="F37" s="22">
        <v>4</v>
      </c>
      <c r="G37" s="22">
        <v>8</v>
      </c>
    </row>
    <row r="38" spans="1:7" ht="13.5">
      <c r="A38" s="3" t="s">
        <v>110</v>
      </c>
      <c r="B38" s="22">
        <v>5310</v>
      </c>
      <c r="C38" s="22">
        <v>5095</v>
      </c>
      <c r="D38" s="22">
        <v>4837</v>
      </c>
      <c r="E38" s="22">
        <v>4695</v>
      </c>
      <c r="F38" s="22">
        <v>4537</v>
      </c>
      <c r="G38" s="22">
        <v>4274</v>
      </c>
    </row>
    <row r="39" spans="1:7" ht="13.5">
      <c r="A39" s="4" t="s">
        <v>102</v>
      </c>
      <c r="B39" s="22">
        <v>-4825</v>
      </c>
      <c r="C39" s="22">
        <v>-4574</v>
      </c>
      <c r="D39" s="22">
        <v>-4419</v>
      </c>
      <c r="E39" s="22">
        <v>-4191</v>
      </c>
      <c r="F39" s="22">
        <v>-3974</v>
      </c>
      <c r="G39" s="22">
        <v>-3689</v>
      </c>
    </row>
    <row r="40" spans="1:7" ht="13.5">
      <c r="A40" s="4" t="s">
        <v>111</v>
      </c>
      <c r="B40" s="22">
        <v>485</v>
      </c>
      <c r="C40" s="22">
        <v>520</v>
      </c>
      <c r="D40" s="22">
        <v>418</v>
      </c>
      <c r="E40" s="22">
        <v>503</v>
      </c>
      <c r="F40" s="22">
        <v>562</v>
      </c>
      <c r="G40" s="22">
        <v>585</v>
      </c>
    </row>
    <row r="41" spans="1:7" ht="13.5">
      <c r="A41" s="3" t="s">
        <v>112</v>
      </c>
      <c r="B41" s="22">
        <v>2857</v>
      </c>
      <c r="C41" s="22">
        <v>2857</v>
      </c>
      <c r="D41" s="22">
        <v>2857</v>
      </c>
      <c r="E41" s="22">
        <v>2857</v>
      </c>
      <c r="F41" s="22">
        <v>2876</v>
      </c>
      <c r="G41" s="22">
        <v>2876</v>
      </c>
    </row>
    <row r="42" spans="1:7" ht="13.5">
      <c r="A42" s="3" t="s">
        <v>113</v>
      </c>
      <c r="B42" s="22">
        <v>224</v>
      </c>
      <c r="C42" s="22">
        <v>143</v>
      </c>
      <c r="D42" s="22">
        <v>89</v>
      </c>
      <c r="E42" s="22">
        <v>47</v>
      </c>
      <c r="F42" s="22"/>
      <c r="G42" s="22"/>
    </row>
    <row r="43" spans="1:7" ht="13.5">
      <c r="A43" s="4" t="s">
        <v>102</v>
      </c>
      <c r="B43" s="22">
        <v>-65</v>
      </c>
      <c r="C43" s="22">
        <v>-38</v>
      </c>
      <c r="D43" s="22">
        <v>-18</v>
      </c>
      <c r="E43" s="22">
        <v>0</v>
      </c>
      <c r="F43" s="22"/>
      <c r="G43" s="22"/>
    </row>
    <row r="44" spans="1:7" ht="13.5">
      <c r="A44" s="4" t="s">
        <v>113</v>
      </c>
      <c r="B44" s="22">
        <v>158</v>
      </c>
      <c r="C44" s="22">
        <v>105</v>
      </c>
      <c r="D44" s="22">
        <v>70</v>
      </c>
      <c r="E44" s="22">
        <v>47</v>
      </c>
      <c r="F44" s="22"/>
      <c r="G44" s="22"/>
    </row>
    <row r="45" spans="1:7" ht="13.5">
      <c r="A45" s="3" t="s">
        <v>114</v>
      </c>
      <c r="B45" s="22">
        <v>307</v>
      </c>
      <c r="C45" s="22">
        <v>161</v>
      </c>
      <c r="D45" s="22">
        <v>33</v>
      </c>
      <c r="E45" s="22">
        <v>126</v>
      </c>
      <c r="F45" s="22">
        <v>466</v>
      </c>
      <c r="G45" s="22">
        <v>1490</v>
      </c>
    </row>
    <row r="46" spans="1:7" ht="13.5">
      <c r="A46" s="3" t="s">
        <v>115</v>
      </c>
      <c r="B46" s="22">
        <v>8471</v>
      </c>
      <c r="C46" s="22">
        <v>7984</v>
      </c>
      <c r="D46" s="22">
        <v>7837</v>
      </c>
      <c r="E46" s="22">
        <v>8076</v>
      </c>
      <c r="F46" s="22">
        <v>7181</v>
      </c>
      <c r="G46" s="22">
        <v>5873</v>
      </c>
    </row>
    <row r="47" spans="1:7" ht="13.5">
      <c r="A47" s="3" t="s">
        <v>116</v>
      </c>
      <c r="B47" s="22"/>
      <c r="C47" s="22"/>
      <c r="D47" s="22"/>
      <c r="E47" s="22">
        <v>1</v>
      </c>
      <c r="F47" s="22">
        <v>2</v>
      </c>
      <c r="G47" s="22">
        <v>3</v>
      </c>
    </row>
    <row r="48" spans="1:7" ht="13.5">
      <c r="A48" s="3" t="s">
        <v>117</v>
      </c>
      <c r="B48" s="22"/>
      <c r="C48" s="22"/>
      <c r="D48" s="22"/>
      <c r="E48" s="22">
        <v>0</v>
      </c>
      <c r="F48" s="22">
        <v>0</v>
      </c>
      <c r="G48" s="22">
        <v>0</v>
      </c>
    </row>
    <row r="49" spans="1:7" ht="13.5">
      <c r="A49" s="3" t="s">
        <v>118</v>
      </c>
      <c r="B49" s="22">
        <v>80</v>
      </c>
      <c r="C49" s="22">
        <v>98</v>
      </c>
      <c r="D49" s="22">
        <v>113</v>
      </c>
      <c r="E49" s="22">
        <v>122</v>
      </c>
      <c r="F49" s="22">
        <v>88</v>
      </c>
      <c r="G49" s="22">
        <v>53</v>
      </c>
    </row>
    <row r="50" spans="1:7" ht="13.5">
      <c r="A50" s="3" t="s">
        <v>119</v>
      </c>
      <c r="B50" s="22">
        <v>14</v>
      </c>
      <c r="C50" s="22">
        <v>14</v>
      </c>
      <c r="D50" s="22">
        <v>14</v>
      </c>
      <c r="E50" s="22">
        <v>14</v>
      </c>
      <c r="F50" s="22">
        <v>14</v>
      </c>
      <c r="G50" s="22">
        <v>13</v>
      </c>
    </row>
    <row r="51" spans="1:7" ht="13.5">
      <c r="A51" s="3" t="s">
        <v>120</v>
      </c>
      <c r="B51" s="22">
        <v>94</v>
      </c>
      <c r="C51" s="22">
        <v>112</v>
      </c>
      <c r="D51" s="22">
        <v>127</v>
      </c>
      <c r="E51" s="22">
        <v>137</v>
      </c>
      <c r="F51" s="22">
        <v>105</v>
      </c>
      <c r="G51" s="22">
        <v>71</v>
      </c>
    </row>
    <row r="52" spans="1:7" ht="13.5">
      <c r="A52" s="3" t="s">
        <v>121</v>
      </c>
      <c r="B52" s="22">
        <v>1301</v>
      </c>
      <c r="C52" s="22">
        <v>1153</v>
      </c>
      <c r="D52" s="22">
        <v>1020</v>
      </c>
      <c r="E52" s="22">
        <v>1017</v>
      </c>
      <c r="F52" s="22">
        <v>927</v>
      </c>
      <c r="G52" s="22">
        <v>1174</v>
      </c>
    </row>
    <row r="53" spans="1:7" ht="13.5">
      <c r="A53" s="3" t="s">
        <v>122</v>
      </c>
      <c r="B53" s="22">
        <v>5149</v>
      </c>
      <c r="C53" s="22">
        <v>5119</v>
      </c>
      <c r="D53" s="22">
        <v>5119</v>
      </c>
      <c r="E53" s="22">
        <v>5117</v>
      </c>
      <c r="F53" s="22">
        <v>5117</v>
      </c>
      <c r="G53" s="22">
        <v>5177</v>
      </c>
    </row>
    <row r="54" spans="1:7" ht="13.5">
      <c r="A54" s="3" t="s">
        <v>123</v>
      </c>
      <c r="B54" s="22">
        <v>105</v>
      </c>
      <c r="C54" s="22">
        <v>129</v>
      </c>
      <c r="D54" s="22">
        <v>133</v>
      </c>
      <c r="E54" s="22">
        <v>156</v>
      </c>
      <c r="F54" s="22">
        <v>189</v>
      </c>
      <c r="G54" s="22">
        <v>213</v>
      </c>
    </row>
    <row r="55" spans="1:7" ht="13.5">
      <c r="A55" s="3" t="s">
        <v>125</v>
      </c>
      <c r="B55" s="22">
        <v>30</v>
      </c>
      <c r="C55" s="22"/>
      <c r="D55" s="22">
        <v>160</v>
      </c>
      <c r="E55" s="22">
        <v>210</v>
      </c>
      <c r="F55" s="22">
        <v>140</v>
      </c>
      <c r="G55" s="22">
        <v>305</v>
      </c>
    </row>
    <row r="56" spans="1:7" ht="13.5">
      <c r="A56" s="3" t="s">
        <v>126</v>
      </c>
      <c r="B56" s="22">
        <v>38</v>
      </c>
      <c r="C56" s="22">
        <v>21</v>
      </c>
      <c r="D56" s="22">
        <v>26</v>
      </c>
      <c r="E56" s="22">
        <v>24</v>
      </c>
      <c r="F56" s="22">
        <v>34</v>
      </c>
      <c r="G56" s="22">
        <v>17</v>
      </c>
    </row>
    <row r="57" spans="1:7" ht="13.5">
      <c r="A57" s="3" t="s">
        <v>127</v>
      </c>
      <c r="B57" s="22">
        <v>59</v>
      </c>
      <c r="C57" s="22">
        <v>56</v>
      </c>
      <c r="D57" s="22">
        <v>55</v>
      </c>
      <c r="E57" s="22">
        <v>55</v>
      </c>
      <c r="F57" s="22">
        <v>58</v>
      </c>
      <c r="G57" s="22">
        <v>60</v>
      </c>
    </row>
    <row r="58" spans="1:7" ht="13.5">
      <c r="A58" s="3" t="s">
        <v>128</v>
      </c>
      <c r="B58" s="22">
        <v>67</v>
      </c>
      <c r="C58" s="22">
        <v>58</v>
      </c>
      <c r="D58" s="22">
        <v>48</v>
      </c>
      <c r="E58" s="22">
        <v>40</v>
      </c>
      <c r="F58" s="22">
        <v>30</v>
      </c>
      <c r="G58" s="22">
        <v>28</v>
      </c>
    </row>
    <row r="59" spans="1:7" ht="13.5">
      <c r="A59" s="3" t="s">
        <v>129</v>
      </c>
      <c r="B59" s="22">
        <v>412</v>
      </c>
      <c r="C59" s="22">
        <v>366</v>
      </c>
      <c r="D59" s="22">
        <v>410</v>
      </c>
      <c r="E59" s="22">
        <v>338</v>
      </c>
      <c r="F59" s="22">
        <v>327</v>
      </c>
      <c r="G59" s="22">
        <v>394</v>
      </c>
    </row>
    <row r="60" spans="1:7" ht="13.5">
      <c r="A60" s="3" t="s">
        <v>96</v>
      </c>
      <c r="B60" s="22">
        <v>63</v>
      </c>
      <c r="C60" s="22">
        <v>64</v>
      </c>
      <c r="D60" s="22">
        <v>72</v>
      </c>
      <c r="E60" s="22">
        <v>74</v>
      </c>
      <c r="F60" s="22">
        <v>121</v>
      </c>
      <c r="G60" s="22">
        <v>121</v>
      </c>
    </row>
    <row r="61" spans="1:7" ht="13.5">
      <c r="A61" s="3" t="s">
        <v>98</v>
      </c>
      <c r="B61" s="22">
        <v>-15</v>
      </c>
      <c r="C61" s="22">
        <v>-15</v>
      </c>
      <c r="D61" s="22">
        <v>-15</v>
      </c>
      <c r="E61" s="22">
        <v>-16</v>
      </c>
      <c r="F61" s="22">
        <v>-14</v>
      </c>
      <c r="G61" s="22">
        <v>-14</v>
      </c>
    </row>
    <row r="62" spans="1:7" ht="13.5">
      <c r="A62" s="3" t="s">
        <v>130</v>
      </c>
      <c r="B62" s="22">
        <v>7211</v>
      </c>
      <c r="C62" s="22">
        <v>6954</v>
      </c>
      <c r="D62" s="22">
        <v>7030</v>
      </c>
      <c r="E62" s="22">
        <v>7020</v>
      </c>
      <c r="F62" s="22">
        <v>6930</v>
      </c>
      <c r="G62" s="22">
        <v>7476</v>
      </c>
    </row>
    <row r="63" spans="1:7" ht="13.5">
      <c r="A63" s="2" t="s">
        <v>131</v>
      </c>
      <c r="B63" s="22">
        <v>15778</v>
      </c>
      <c r="C63" s="22">
        <v>15051</v>
      </c>
      <c r="D63" s="22">
        <v>14995</v>
      </c>
      <c r="E63" s="22">
        <v>15234</v>
      </c>
      <c r="F63" s="22">
        <v>14217</v>
      </c>
      <c r="G63" s="22">
        <v>13421</v>
      </c>
    </row>
    <row r="64" spans="1:7" ht="14.25" thickBot="1">
      <c r="A64" s="5" t="s">
        <v>133</v>
      </c>
      <c r="B64" s="23">
        <v>38151</v>
      </c>
      <c r="C64" s="23">
        <v>38007</v>
      </c>
      <c r="D64" s="23">
        <v>36812</v>
      </c>
      <c r="E64" s="23">
        <v>35129</v>
      </c>
      <c r="F64" s="23">
        <v>35160</v>
      </c>
      <c r="G64" s="23">
        <v>37994</v>
      </c>
    </row>
    <row r="65" spans="1:7" ht="14.25" thickTop="1">
      <c r="A65" s="2" t="s">
        <v>134</v>
      </c>
      <c r="B65" s="22"/>
      <c r="C65" s="22"/>
      <c r="D65" s="22">
        <v>51</v>
      </c>
      <c r="E65" s="22">
        <v>59</v>
      </c>
      <c r="F65" s="22">
        <v>60</v>
      </c>
      <c r="G65" s="22">
        <v>130</v>
      </c>
    </row>
    <row r="66" spans="1:7" ht="13.5">
      <c r="A66" s="2" t="s">
        <v>135</v>
      </c>
      <c r="B66" s="22">
        <v>898</v>
      </c>
      <c r="C66" s="22">
        <v>1208</v>
      </c>
      <c r="D66" s="22">
        <v>836</v>
      </c>
      <c r="E66" s="22">
        <v>860</v>
      </c>
      <c r="F66" s="22">
        <v>559</v>
      </c>
      <c r="G66" s="22">
        <v>1161</v>
      </c>
    </row>
    <row r="67" spans="1:7" ht="13.5">
      <c r="A67" s="2" t="s">
        <v>137</v>
      </c>
      <c r="B67" s="22">
        <v>28</v>
      </c>
      <c r="C67" s="22">
        <v>21</v>
      </c>
      <c r="D67" s="22">
        <v>17</v>
      </c>
      <c r="E67" s="22">
        <v>9</v>
      </c>
      <c r="F67" s="22"/>
      <c r="G67" s="22"/>
    </row>
    <row r="68" spans="1:7" ht="13.5">
      <c r="A68" s="2" t="s">
        <v>138</v>
      </c>
      <c r="B68" s="22">
        <v>83</v>
      </c>
      <c r="C68" s="22">
        <v>155</v>
      </c>
      <c r="D68" s="22">
        <v>127</v>
      </c>
      <c r="E68" s="22">
        <v>157</v>
      </c>
      <c r="F68" s="22">
        <v>242</v>
      </c>
      <c r="G68" s="22">
        <v>374</v>
      </c>
    </row>
    <row r="69" spans="1:7" ht="13.5">
      <c r="A69" s="2" t="s">
        <v>139</v>
      </c>
      <c r="B69" s="22">
        <v>480</v>
      </c>
      <c r="C69" s="22">
        <v>514</v>
      </c>
      <c r="D69" s="22">
        <v>441</v>
      </c>
      <c r="E69" s="22">
        <v>379</v>
      </c>
      <c r="F69" s="22">
        <v>363</v>
      </c>
      <c r="G69" s="22">
        <v>597</v>
      </c>
    </row>
    <row r="70" spans="1:7" ht="13.5">
      <c r="A70" s="2" t="s">
        <v>140</v>
      </c>
      <c r="B70" s="22">
        <v>290</v>
      </c>
      <c r="C70" s="22">
        <v>1054</v>
      </c>
      <c r="D70" s="22">
        <v>787</v>
      </c>
      <c r="E70" s="22"/>
      <c r="F70" s="22"/>
      <c r="G70" s="22">
        <v>900</v>
      </c>
    </row>
    <row r="71" spans="1:7" ht="13.5">
      <c r="A71" s="2" t="s">
        <v>141</v>
      </c>
      <c r="B71" s="22"/>
      <c r="C71" s="22"/>
      <c r="D71" s="22">
        <v>60</v>
      </c>
      <c r="E71" s="22"/>
      <c r="F71" s="22"/>
      <c r="G71" s="22"/>
    </row>
    <row r="72" spans="1:7" ht="13.5">
      <c r="A72" s="2" t="s">
        <v>143</v>
      </c>
      <c r="B72" s="22">
        <v>15</v>
      </c>
      <c r="C72" s="22">
        <v>12</v>
      </c>
      <c r="D72" s="22">
        <v>5</v>
      </c>
      <c r="E72" s="22">
        <v>3</v>
      </c>
      <c r="F72" s="22">
        <v>1</v>
      </c>
      <c r="G72" s="22">
        <v>33</v>
      </c>
    </row>
    <row r="73" spans="1:7" ht="13.5">
      <c r="A73" s="2" t="s">
        <v>144</v>
      </c>
      <c r="B73" s="22">
        <v>50</v>
      </c>
      <c r="C73" s="22">
        <v>45</v>
      </c>
      <c r="D73" s="22">
        <v>42</v>
      </c>
      <c r="E73" s="22">
        <v>41</v>
      </c>
      <c r="F73" s="22">
        <v>43</v>
      </c>
      <c r="G73" s="22">
        <v>44</v>
      </c>
    </row>
    <row r="74" spans="1:7" ht="13.5">
      <c r="A74" s="2" t="s">
        <v>145</v>
      </c>
      <c r="B74" s="22">
        <v>350</v>
      </c>
      <c r="C74" s="22">
        <v>354</v>
      </c>
      <c r="D74" s="22">
        <v>343</v>
      </c>
      <c r="E74" s="22">
        <v>362</v>
      </c>
      <c r="F74" s="22">
        <v>404</v>
      </c>
      <c r="G74" s="22">
        <v>425</v>
      </c>
    </row>
    <row r="75" spans="1:7" ht="13.5">
      <c r="A75" s="2" t="s">
        <v>146</v>
      </c>
      <c r="B75" s="22">
        <v>14</v>
      </c>
      <c r="C75" s="22">
        <v>13</v>
      </c>
      <c r="D75" s="22">
        <v>12</v>
      </c>
      <c r="E75" s="22"/>
      <c r="F75" s="22">
        <v>8</v>
      </c>
      <c r="G75" s="22">
        <v>17</v>
      </c>
    </row>
    <row r="76" spans="1:7" ht="13.5">
      <c r="A76" s="2" t="s">
        <v>119</v>
      </c>
      <c r="B76" s="22">
        <v>24</v>
      </c>
      <c r="C76" s="22">
        <v>20</v>
      </c>
      <c r="D76" s="22">
        <v>19</v>
      </c>
      <c r="E76" s="22">
        <v>14</v>
      </c>
      <c r="F76" s="22">
        <v>23</v>
      </c>
      <c r="G76" s="22">
        <v>9</v>
      </c>
    </row>
    <row r="77" spans="1:7" ht="13.5">
      <c r="A77" s="2" t="s">
        <v>149</v>
      </c>
      <c r="B77" s="22">
        <v>2236</v>
      </c>
      <c r="C77" s="22">
        <v>3400</v>
      </c>
      <c r="D77" s="22">
        <v>2746</v>
      </c>
      <c r="E77" s="22">
        <v>1888</v>
      </c>
      <c r="F77" s="22">
        <v>1706</v>
      </c>
      <c r="G77" s="22">
        <v>3694</v>
      </c>
    </row>
    <row r="78" spans="1:7" ht="13.5">
      <c r="A78" s="2" t="s">
        <v>150</v>
      </c>
      <c r="B78" s="22">
        <v>129</v>
      </c>
      <c r="C78" s="22">
        <v>83</v>
      </c>
      <c r="D78" s="22">
        <v>52</v>
      </c>
      <c r="E78" s="22">
        <v>37</v>
      </c>
      <c r="F78" s="22"/>
      <c r="G78" s="22"/>
    </row>
    <row r="79" spans="1:7" ht="13.5">
      <c r="A79" s="2" t="s">
        <v>152</v>
      </c>
      <c r="B79" s="22">
        <v>1232</v>
      </c>
      <c r="C79" s="22">
        <v>1081</v>
      </c>
      <c r="D79" s="22">
        <v>936</v>
      </c>
      <c r="E79" s="22">
        <v>785</v>
      </c>
      <c r="F79" s="22">
        <v>712</v>
      </c>
      <c r="G79" s="22">
        <v>752</v>
      </c>
    </row>
    <row r="80" spans="1:7" ht="13.5">
      <c r="A80" s="2" t="s">
        <v>153</v>
      </c>
      <c r="B80" s="22">
        <v>232</v>
      </c>
      <c r="C80" s="22">
        <v>200</v>
      </c>
      <c r="D80" s="22">
        <v>168</v>
      </c>
      <c r="E80" s="22">
        <v>145</v>
      </c>
      <c r="F80" s="22">
        <v>112</v>
      </c>
      <c r="G80" s="22">
        <v>141</v>
      </c>
    </row>
    <row r="81" spans="1:7" ht="13.5">
      <c r="A81" s="2" t="s">
        <v>148</v>
      </c>
      <c r="B81" s="22">
        <v>19</v>
      </c>
      <c r="C81" s="22">
        <v>21</v>
      </c>
      <c r="D81" s="22">
        <v>20</v>
      </c>
      <c r="E81" s="22"/>
      <c r="F81" s="22"/>
      <c r="G81" s="22"/>
    </row>
    <row r="82" spans="1:7" ht="13.5">
      <c r="A82" s="2" t="s">
        <v>96</v>
      </c>
      <c r="B82" s="22">
        <v>170</v>
      </c>
      <c r="C82" s="22">
        <v>130</v>
      </c>
      <c r="D82" s="22">
        <v>152</v>
      </c>
      <c r="E82" s="22">
        <v>177</v>
      </c>
      <c r="F82" s="22">
        <v>96</v>
      </c>
      <c r="G82" s="22">
        <v>95</v>
      </c>
    </row>
    <row r="83" spans="1:7" ht="13.5">
      <c r="A83" s="2" t="s">
        <v>154</v>
      </c>
      <c r="B83" s="22">
        <v>1784</v>
      </c>
      <c r="C83" s="22">
        <v>1516</v>
      </c>
      <c r="D83" s="22">
        <v>1331</v>
      </c>
      <c r="E83" s="22">
        <v>1145</v>
      </c>
      <c r="F83" s="22">
        <v>921</v>
      </c>
      <c r="G83" s="22">
        <v>989</v>
      </c>
    </row>
    <row r="84" spans="1:7" ht="14.25" thickBot="1">
      <c r="A84" s="5" t="s">
        <v>155</v>
      </c>
      <c r="B84" s="23">
        <v>4020</v>
      </c>
      <c r="C84" s="23">
        <v>4917</v>
      </c>
      <c r="D84" s="23">
        <v>4077</v>
      </c>
      <c r="E84" s="23">
        <v>3033</v>
      </c>
      <c r="F84" s="23">
        <v>2627</v>
      </c>
      <c r="G84" s="23">
        <v>4683</v>
      </c>
    </row>
    <row r="85" spans="1:7" ht="14.25" thickTop="1">
      <c r="A85" s="2" t="s">
        <v>156</v>
      </c>
      <c r="B85" s="22">
        <v>1850</v>
      </c>
      <c r="C85" s="22">
        <v>1850</v>
      </c>
      <c r="D85" s="22">
        <v>1850</v>
      </c>
      <c r="E85" s="22">
        <v>1850</v>
      </c>
      <c r="F85" s="22">
        <v>1850</v>
      </c>
      <c r="G85" s="22">
        <v>1850</v>
      </c>
    </row>
    <row r="86" spans="1:7" ht="13.5">
      <c r="A86" s="3" t="s">
        <v>157</v>
      </c>
      <c r="B86" s="22">
        <v>1925</v>
      </c>
      <c r="C86" s="22">
        <v>1925</v>
      </c>
      <c r="D86" s="22">
        <v>1925</v>
      </c>
      <c r="E86" s="22">
        <v>1925</v>
      </c>
      <c r="F86" s="22">
        <v>1925</v>
      </c>
      <c r="G86" s="22">
        <v>1925</v>
      </c>
    </row>
    <row r="87" spans="1:7" ht="13.5">
      <c r="A87" s="3" t="s">
        <v>158</v>
      </c>
      <c r="B87" s="22">
        <v>1925</v>
      </c>
      <c r="C87" s="22">
        <v>1925</v>
      </c>
      <c r="D87" s="22">
        <v>1925</v>
      </c>
      <c r="E87" s="22">
        <v>1925</v>
      </c>
      <c r="F87" s="22">
        <v>1925</v>
      </c>
      <c r="G87" s="22">
        <v>1925</v>
      </c>
    </row>
    <row r="88" spans="1:7" ht="13.5">
      <c r="A88" s="3" t="s">
        <v>159</v>
      </c>
      <c r="B88" s="22">
        <v>462</v>
      </c>
      <c r="C88" s="22">
        <v>462</v>
      </c>
      <c r="D88" s="22">
        <v>462</v>
      </c>
      <c r="E88" s="22">
        <v>462</v>
      </c>
      <c r="F88" s="22">
        <v>462</v>
      </c>
      <c r="G88" s="22">
        <v>462</v>
      </c>
    </row>
    <row r="89" spans="1:7" ht="13.5">
      <c r="A89" s="4" t="s">
        <v>160</v>
      </c>
      <c r="B89" s="22">
        <v>0</v>
      </c>
      <c r="C89" s="22"/>
      <c r="D89" s="22">
        <v>0</v>
      </c>
      <c r="E89" s="22">
        <v>0</v>
      </c>
      <c r="F89" s="22">
        <v>0</v>
      </c>
      <c r="G89" s="22">
        <v>18</v>
      </c>
    </row>
    <row r="90" spans="1:7" ht="13.5">
      <c r="A90" s="4" t="s">
        <v>161</v>
      </c>
      <c r="B90" s="22">
        <v>220</v>
      </c>
      <c r="C90" s="22">
        <v>220</v>
      </c>
      <c r="D90" s="22">
        <v>220</v>
      </c>
      <c r="E90" s="22">
        <v>220</v>
      </c>
      <c r="F90" s="22">
        <v>220</v>
      </c>
      <c r="G90" s="22">
        <v>220</v>
      </c>
    </row>
    <row r="91" spans="1:7" ht="13.5">
      <c r="A91" s="4" t="s">
        <v>162</v>
      </c>
      <c r="B91" s="22">
        <v>28400</v>
      </c>
      <c r="C91" s="22">
        <v>28200</v>
      </c>
      <c r="D91" s="22">
        <v>27800</v>
      </c>
      <c r="E91" s="22">
        <v>27800</v>
      </c>
      <c r="F91" s="22">
        <v>27300</v>
      </c>
      <c r="G91" s="22">
        <v>27800</v>
      </c>
    </row>
    <row r="92" spans="1:7" ht="13.5">
      <c r="A92" s="4" t="s">
        <v>163</v>
      </c>
      <c r="B92" s="22">
        <v>1884</v>
      </c>
      <c r="C92" s="22">
        <v>1139</v>
      </c>
      <c r="D92" s="22">
        <v>1267</v>
      </c>
      <c r="E92" s="22">
        <v>630</v>
      </c>
      <c r="F92" s="22">
        <v>1585</v>
      </c>
      <c r="G92" s="22">
        <v>770</v>
      </c>
    </row>
    <row r="93" spans="1:7" ht="13.5">
      <c r="A93" s="3" t="s">
        <v>164</v>
      </c>
      <c r="B93" s="22">
        <v>30967</v>
      </c>
      <c r="C93" s="22">
        <v>30022</v>
      </c>
      <c r="D93" s="22">
        <v>29751</v>
      </c>
      <c r="E93" s="22">
        <v>29112</v>
      </c>
      <c r="F93" s="22">
        <v>29569</v>
      </c>
      <c r="G93" s="22">
        <v>29288</v>
      </c>
    </row>
    <row r="94" spans="1:7" ht="13.5">
      <c r="A94" s="2" t="s">
        <v>165</v>
      </c>
      <c r="B94" s="22">
        <v>-916</v>
      </c>
      <c r="C94" s="22">
        <v>-916</v>
      </c>
      <c r="D94" s="22">
        <v>-916</v>
      </c>
      <c r="E94" s="22">
        <v>-916</v>
      </c>
      <c r="F94" s="22">
        <v>-915</v>
      </c>
      <c r="G94" s="22">
        <v>-2</v>
      </c>
    </row>
    <row r="95" spans="1:7" ht="13.5">
      <c r="A95" s="2" t="s">
        <v>166</v>
      </c>
      <c r="B95" s="22">
        <v>33826</v>
      </c>
      <c r="C95" s="22">
        <v>32881</v>
      </c>
      <c r="D95" s="22">
        <v>32610</v>
      </c>
      <c r="E95" s="22">
        <v>31972</v>
      </c>
      <c r="F95" s="22">
        <v>32429</v>
      </c>
      <c r="G95" s="22">
        <v>33061</v>
      </c>
    </row>
    <row r="96" spans="1:7" ht="13.5">
      <c r="A96" s="2" t="s">
        <v>167</v>
      </c>
      <c r="B96" s="22">
        <v>304</v>
      </c>
      <c r="C96" s="22">
        <v>208</v>
      </c>
      <c r="D96" s="22">
        <v>123</v>
      </c>
      <c r="E96" s="22">
        <v>123</v>
      </c>
      <c r="F96" s="22">
        <v>103</v>
      </c>
      <c r="G96" s="22">
        <v>248</v>
      </c>
    </row>
    <row r="97" spans="1:7" ht="13.5">
      <c r="A97" s="2" t="s">
        <v>169</v>
      </c>
      <c r="B97" s="22">
        <v>304</v>
      </c>
      <c r="C97" s="22">
        <v>208</v>
      </c>
      <c r="D97" s="22">
        <v>123</v>
      </c>
      <c r="E97" s="22">
        <v>123</v>
      </c>
      <c r="F97" s="22">
        <v>103</v>
      </c>
      <c r="G97" s="22">
        <v>248</v>
      </c>
    </row>
    <row r="98" spans="1:7" ht="13.5">
      <c r="A98" s="6" t="s">
        <v>171</v>
      </c>
      <c r="B98" s="22">
        <v>34130</v>
      </c>
      <c r="C98" s="22">
        <v>33090</v>
      </c>
      <c r="D98" s="22">
        <v>32734</v>
      </c>
      <c r="E98" s="22">
        <v>32095</v>
      </c>
      <c r="F98" s="22">
        <v>32532</v>
      </c>
      <c r="G98" s="22">
        <v>33310</v>
      </c>
    </row>
    <row r="99" spans="1:7" ht="14.25" thickBot="1">
      <c r="A99" s="7" t="s">
        <v>172</v>
      </c>
      <c r="B99" s="22">
        <v>38151</v>
      </c>
      <c r="C99" s="22">
        <v>38007</v>
      </c>
      <c r="D99" s="22">
        <v>36812</v>
      </c>
      <c r="E99" s="22">
        <v>35129</v>
      </c>
      <c r="F99" s="22">
        <v>35160</v>
      </c>
      <c r="G99" s="22">
        <v>37994</v>
      </c>
    </row>
    <row r="100" spans="1:7" ht="14.25" thickTop="1">
      <c r="A100" s="8"/>
      <c r="B100" s="24"/>
      <c r="C100" s="24"/>
      <c r="D100" s="24"/>
      <c r="E100" s="24"/>
      <c r="F100" s="24"/>
      <c r="G100" s="24"/>
    </row>
    <row r="102" ht="13.5">
      <c r="A102" s="20" t="s">
        <v>177</v>
      </c>
    </row>
    <row r="103" ht="13.5">
      <c r="A103" s="20" t="s">
        <v>178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2014-02-11T04:55:59Z</dcterms:created>
  <dcterms:modified xsi:type="dcterms:W3CDTF">2014-02-11T04:56:08Z</dcterms:modified>
  <cp:category/>
  <cp:version/>
  <cp:contentType/>
  <cp:contentStatus/>
</cp:coreProperties>
</file>