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<sst xmlns="http://schemas.openxmlformats.org/spreadsheetml/2006/main" count="658" uniqueCount="228">
  <si>
    <t>無形固定資産の取得による支出</t>
  </si>
  <si>
    <t>投資有価証券の売却による収入</t>
  </si>
  <si>
    <t>投資有価証券の償還による収入</t>
  </si>
  <si>
    <t>子会社株式の取得による支出</t>
  </si>
  <si>
    <t>関係会社出資金の払込による支出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</si>
  <si>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</si>
  <si>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</si>
  <si>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</si>
  <si>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</si>
  <si>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</si>
  <si>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</si>
  <si>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株式の発行による収入</t>
  </si>
  <si>
    <t>社債の発行による収入</t>
  </si>
  <si>
    <t>社債の償還による支出</t>
  </si>
  <si>
    <t>自己株式の取得による支出</t>
  </si>
  <si>
    <t>配当金の支払額</t>
  </si>
  <si>
    <t>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</si>
  <si>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</si>
  <si>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</si>
  <si>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</si>
  <si>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</si>
  <si>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</si>
  <si>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</si>
  <si>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</si>
  <si>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</si>
  <si>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</si>
  <si>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</si>
  <si>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</si>
  <si>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</si>
  <si>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</si>
  <si>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</si>
  <si>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</si>
  <si>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</si>
  <si>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</si>
  <si>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</si>
  <si>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</si>
  <si>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</si>
  <si>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</si>
  <si>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2010/06/28</t>
  </si>
  <si>
    <t>2010/03/31</t>
  </si>
  <si>
    <t>2009/03/31</t>
  </si>
  <si>
    <t>2009/06/29</t>
  </si>
  <si>
    <t>2008/03/31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</si>
  <si>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</si>
  <si>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</si>
  <si>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</si>
  <si>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</si>
  <si>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</si>
  <si>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</si>
  <si>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</si>
  <si>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</si>
  <si>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</si>
  <si>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</si>
  <si>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</si>
  <si>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</si>
  <si>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</si>
  <si>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</si>
  <si>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</si>
  <si>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</si>
  <si>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</si>
  <si>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</si>
  <si>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</si>
  <si>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</si>
  <si>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</si>
  <si>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</si>
  <si>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</si>
  <si>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</si>
  <si>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</si>
  <si>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</si>
  <si>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関係会社出資金</t>
  </si>
  <si>
    <t>従業員に対する長期貸付金</t>
  </si>
  <si>
    <t>関係会社長期貸付金</t>
  </si>
  <si>
    <t>破産更生債権等</t>
  </si>
  <si>
    <t>長期前払費用</t>
  </si>
  <si>
    <t>その他</t>
  </si>
  <si>
    <t>投資その他の資産</t>
  </si>
  <si>
    <t>固定資産</t>
  </si>
  <si>
    <t>資産</t>
  </si>
  <si>
    <t>支払手形</t>
  </si>
  <si>
    <t>買掛金</t>
  </si>
  <si>
    <t>短期借入金</t>
  </si>
  <si>
    <t>リース債務</t>
  </si>
  <si>
    <t>未払金</t>
  </si>
  <si>
    <t>未払費用</t>
  </si>
  <si>
    <t>未払法人税等</t>
  </si>
  <si>
    <t>前受金</t>
  </si>
  <si>
    <t>預り金</t>
  </si>
  <si>
    <t>賞与引当金</t>
  </si>
  <si>
    <t>未払役員賞与</t>
  </si>
  <si>
    <t>製品保証引当金</t>
  </si>
  <si>
    <t>資産除去債務</t>
  </si>
  <si>
    <t>流動負債</t>
  </si>
  <si>
    <t>長期借入金</t>
  </si>
  <si>
    <t>繰延税金負債</t>
  </si>
  <si>
    <t>再評価に係る繰延税金負債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</si>
  <si>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</si>
  <si>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</si>
  <si>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</si>
  <si>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</si>
  <si>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</si>
  <si>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</si>
  <si>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</si>
  <si>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</si>
  <si>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</si>
  <si>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</si>
  <si>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</si>
  <si>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</si>
  <si>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</si>
  <si>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</si>
  <si>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</si>
  <si>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</si>
  <si>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</si>
  <si>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</si>
  <si>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大阪機工株式会社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</si>
  <si>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</si>
  <si>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</si>
  <si>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</si>
  <si>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</si>
  <si>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</si>
  <si>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</si>
  <si>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</si>
  <si>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</si>
  <si>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</si>
  <si>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</si>
  <si>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</si>
  <si>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</si>
  <si>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他勘定受入高</t>
  </si>
  <si>
    <t>合計</t>
  </si>
  <si>
    <t>他勘定振替高</t>
  </si>
  <si>
    <t>製品期末たな卸高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</si>
  <si>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</si>
  <si>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</si>
  <si>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</si>
  <si>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</si>
  <si>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</si>
  <si>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</si>
  <si>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為替差益</t>
  </si>
  <si>
    <t>株式割当益</t>
  </si>
  <si>
    <t>営業外収益</t>
  </si>
  <si>
    <t>支払利息</t>
  </si>
  <si>
    <t>資金調達費用</t>
  </si>
  <si>
    <t>為替差損</t>
  </si>
  <si>
    <t>営業外費用</t>
  </si>
  <si>
    <t>経常利益</t>
  </si>
  <si>
    <t>投資有価証券売却益</t>
  </si>
  <si>
    <t>有形固定資産売却益</t>
  </si>
  <si>
    <t>退職給付制度改定益</t>
  </si>
  <si>
    <t>特別利益</t>
  </si>
  <si>
    <t>退職給付制度改定損</t>
  </si>
  <si>
    <t>有形固定資産処分損</t>
  </si>
  <si>
    <t>投資有価証券評価損</t>
  </si>
  <si>
    <t>退職給付制度終了損</t>
  </si>
  <si>
    <t>特別退職金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</si>
  <si>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</si>
  <si>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</si>
  <si>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</si>
  <si>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</si>
  <si>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</si>
  <si>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</si>
  <si>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</si>
  <si>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</si>
  <si>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</si>
  <si>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</si>
  <si>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2013/11/07</t>
  </si>
  <si>
    <t>2013/09/30</t>
  </si>
  <si>
    <t>2013/08/08</t>
  </si>
  <si>
    <t>2013/06/30</t>
  </si>
  <si>
    <t>2013/02/12</t>
  </si>
  <si>
    <t>2012/12/31</t>
  </si>
  <si>
    <t>2012/11/08</t>
  </si>
  <si>
    <t>2012/09/30</t>
  </si>
  <si>
    <t>2012/08/09</t>
  </si>
  <si>
    <t>2012/06/30</t>
  </si>
  <si>
    <t>2012/02/10</t>
  </si>
  <si>
    <t>2011/12/31</t>
  </si>
  <si>
    <t>2011/11/11</t>
  </si>
  <si>
    <t>2011/09/30</t>
  </si>
  <si>
    <t>2011/08/10</t>
  </si>
  <si>
    <t>2011/06/30</t>
  </si>
  <si>
    <t>2011/02/10</t>
  </si>
  <si>
    <t>2010/12/31</t>
  </si>
  <si>
    <t>2010/11/12</t>
  </si>
  <si>
    <t>2010/09/30</t>
  </si>
  <si>
    <t>2010/08/10</t>
  </si>
  <si>
    <t>2010/06/30</t>
  </si>
  <si>
    <t>2010/02/10</t>
  </si>
  <si>
    <t>2009/12/31</t>
  </si>
  <si>
    <t>2009/11/12</t>
  </si>
  <si>
    <t>2009/09/30</t>
  </si>
  <si>
    <t>2009/08/12</t>
  </si>
  <si>
    <t>2009/06/30</t>
  </si>
  <si>
    <t>2009/02/13</t>
  </si>
  <si>
    <t>2008/12/31</t>
  </si>
  <si>
    <t>2008/11/13</t>
  </si>
  <si>
    <t>2008/09/30</t>
  </si>
  <si>
    <t>2008/08/13</t>
  </si>
  <si>
    <t>2008/06/30</t>
  </si>
  <si>
    <t>受取手形及び営業未収入金</t>
  </si>
  <si>
    <t>たな卸資産</t>
  </si>
  <si>
    <t>その他（純額）</t>
  </si>
  <si>
    <t>支払手形及び買掛金</t>
  </si>
  <si>
    <t>1年内償還予定の社債</t>
  </si>
  <si>
    <t>社債</t>
  </si>
  <si>
    <t>為替換算調整勘定</t>
  </si>
  <si>
    <t>連結・貸借対照表</t>
  </si>
  <si>
    <t>累積四半期</t>
  </si>
  <si>
    <t>2013/04/01</t>
  </si>
  <si>
    <t>減価償却費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</si>
  <si>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</si>
  <si>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</si>
  <si>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</si>
  <si>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</si>
  <si>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有形固定資産処分損益（△は益）</t>
  </si>
  <si>
    <t>投資有価証券売却損益（△は益）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</si>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</sst>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111</v>
      </c>
      <c r="B2" s="14">
        <v>6205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112</v>
      </c>
      <c r="B3" s="1" t="s">
        <v>113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25</v>
      </c>
      <c r="B4" s="15" t="str">
        <f>HYPERLINK("http://www.kabupro.jp/mark/20140207/S10010NL.htm","四半期報告書")</f>
        <v>四半期報告書</v>
      </c>
      <c r="C4" s="15" t="str">
        <f>HYPERLINK("http://www.kabupro.jp/mark/20131107/S1000BUD.htm","四半期報告書")</f>
        <v>四半期報告書</v>
      </c>
      <c r="D4" s="15" t="str">
        <f>HYPERLINK("http://www.kabupro.jp/mark/20130808/S000E67O.htm","四半期報告書")</f>
        <v>四半期報告書</v>
      </c>
      <c r="E4" s="15" t="str">
        <f>HYPERLINK("http://www.kabupro.jp/mark/20130627/S000DTG5.htm","有価証券報告書")</f>
        <v>有価証券報告書</v>
      </c>
      <c r="F4" s="15" t="str">
        <f>HYPERLINK("http://www.kabupro.jp/mark/20140207/S10010NL.htm","四半期報告書")</f>
        <v>四半期報告書</v>
      </c>
      <c r="G4" s="15" t="str">
        <f>HYPERLINK("http://www.kabupro.jp/mark/20131107/S1000BUD.htm","四半期報告書")</f>
        <v>四半期報告書</v>
      </c>
      <c r="H4" s="15" t="str">
        <f>HYPERLINK("http://www.kabupro.jp/mark/20130808/S000E67O.htm","四半期報告書")</f>
        <v>四半期報告書</v>
      </c>
      <c r="I4" s="15" t="str">
        <f>HYPERLINK("http://www.kabupro.jp/mark/20130627/S000DTG5.htm","有価証券報告書")</f>
        <v>有価証券報告書</v>
      </c>
      <c r="J4" s="15" t="str">
        <f>HYPERLINK("http://www.kabupro.jp/mark/20130212/S000CROK.htm","四半期報告書")</f>
        <v>四半期報告書</v>
      </c>
      <c r="K4" s="15" t="str">
        <f>HYPERLINK("http://www.kabupro.jp/mark/20121108/S000C6CH.htm","四半期報告書")</f>
        <v>四半期報告書</v>
      </c>
      <c r="L4" s="15" t="str">
        <f>HYPERLINK("http://www.kabupro.jp/mark/20120809/S000BMMQ.htm","四半期報告書")</f>
        <v>四半期報告書</v>
      </c>
      <c r="M4" s="15" t="str">
        <f>HYPERLINK("http://www.kabupro.jp/mark/20120628/S000B7Y0.htm","有価証券報告書")</f>
        <v>有価証券報告書</v>
      </c>
      <c r="N4" s="15" t="str">
        <f>HYPERLINK("http://www.kabupro.jp/mark/20120210/S000A8YO.htm","四半期報告書")</f>
        <v>四半期報告書</v>
      </c>
      <c r="O4" s="15" t="str">
        <f>HYPERLINK("http://www.kabupro.jp/mark/20111111/S0009OKH.htm","四半期報告書")</f>
        <v>四半期報告書</v>
      </c>
      <c r="P4" s="15" t="str">
        <f>HYPERLINK("http://www.kabupro.jp/mark/20110810/S000936M.htm","四半期報告書")</f>
        <v>四半期報告書</v>
      </c>
      <c r="Q4" s="15" t="str">
        <f>HYPERLINK("http://www.kabupro.jp/mark/20100628/S00061L1.htm","有価証券報告書")</f>
        <v>有価証券報告書</v>
      </c>
      <c r="R4" s="15" t="str">
        <f>HYPERLINK("http://www.kabupro.jp/mark/20110210/S0007R80.htm","四半期報告書")</f>
        <v>四半期報告書</v>
      </c>
      <c r="S4" s="15" t="str">
        <f>HYPERLINK("http://www.kabupro.jp/mark/20101112/S00075UN.htm","四半期報告書")</f>
        <v>四半期報告書</v>
      </c>
      <c r="T4" s="15" t="str">
        <f>HYPERLINK("http://www.kabupro.jp/mark/20100810/S0006J1H.htm","四半期報告書")</f>
        <v>四半期報告書</v>
      </c>
      <c r="U4" s="15" t="str">
        <f>HYPERLINK("http://www.kabupro.jp/mark/20100628/S00061L1.htm","有価証券報告書")</f>
        <v>有価証券報告書</v>
      </c>
      <c r="V4" s="15" t="str">
        <f>HYPERLINK("http://www.kabupro.jp/mark/20100210/S00053KT.htm","四半期報告書")</f>
        <v>四半期報告書</v>
      </c>
      <c r="W4" s="15" t="str">
        <f>HYPERLINK("http://www.kabupro.jp/mark/20091112/S0004ISU.htm","四半期報告書")</f>
        <v>四半期報告書</v>
      </c>
      <c r="X4" s="15" t="str">
        <f>HYPERLINK("http://www.kabupro.jp/mark/20090812/S0003V5Y.htm","四半期報告書")</f>
        <v>四半期報告書</v>
      </c>
      <c r="Y4" s="15" t="str">
        <f>HYPERLINK("http://www.kabupro.jp/mark/20090629/S0003EGP.htm","有価証券報告書")</f>
        <v>有価証券報告書</v>
      </c>
    </row>
    <row r="5" spans="1:25" ht="14.25" thickBot="1">
      <c r="A5" s="11" t="s">
        <v>26</v>
      </c>
      <c r="B5" s="1" t="s">
        <v>160</v>
      </c>
      <c r="C5" s="1" t="s">
        <v>163</v>
      </c>
      <c r="D5" s="1" t="s">
        <v>165</v>
      </c>
      <c r="E5" s="1" t="s">
        <v>32</v>
      </c>
      <c r="F5" s="1" t="s">
        <v>160</v>
      </c>
      <c r="G5" s="1" t="s">
        <v>163</v>
      </c>
      <c r="H5" s="1" t="s">
        <v>165</v>
      </c>
      <c r="I5" s="1" t="s">
        <v>32</v>
      </c>
      <c r="J5" s="1" t="s">
        <v>167</v>
      </c>
      <c r="K5" s="1" t="s">
        <v>169</v>
      </c>
      <c r="L5" s="1" t="s">
        <v>171</v>
      </c>
      <c r="M5" s="1" t="s">
        <v>36</v>
      </c>
      <c r="N5" s="1" t="s">
        <v>173</v>
      </c>
      <c r="O5" s="1" t="s">
        <v>175</v>
      </c>
      <c r="P5" s="1" t="s">
        <v>177</v>
      </c>
      <c r="Q5" s="1" t="s">
        <v>38</v>
      </c>
      <c r="R5" s="1" t="s">
        <v>179</v>
      </c>
      <c r="S5" s="1" t="s">
        <v>181</v>
      </c>
      <c r="T5" s="1" t="s">
        <v>183</v>
      </c>
      <c r="U5" s="1" t="s">
        <v>38</v>
      </c>
      <c r="V5" s="1" t="s">
        <v>185</v>
      </c>
      <c r="W5" s="1" t="s">
        <v>187</v>
      </c>
      <c r="X5" s="1" t="s">
        <v>189</v>
      </c>
      <c r="Y5" s="1" t="s">
        <v>41</v>
      </c>
    </row>
    <row r="6" spans="1:25" ht="15" thickBot="1" thickTop="1">
      <c r="A6" s="10" t="s">
        <v>27</v>
      </c>
      <c r="B6" s="18" t="s">
        <v>24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28</v>
      </c>
      <c r="B7" s="14" t="s">
        <v>205</v>
      </c>
      <c r="C7" s="14" t="s">
        <v>205</v>
      </c>
      <c r="D7" s="14" t="s">
        <v>205</v>
      </c>
      <c r="E7" s="16" t="s">
        <v>33</v>
      </c>
      <c r="F7" s="14" t="s">
        <v>205</v>
      </c>
      <c r="G7" s="14" t="s">
        <v>205</v>
      </c>
      <c r="H7" s="14" t="s">
        <v>205</v>
      </c>
      <c r="I7" s="16" t="s">
        <v>33</v>
      </c>
      <c r="J7" s="14" t="s">
        <v>205</v>
      </c>
      <c r="K7" s="14" t="s">
        <v>205</v>
      </c>
      <c r="L7" s="14" t="s">
        <v>205</v>
      </c>
      <c r="M7" s="16" t="s">
        <v>33</v>
      </c>
      <c r="N7" s="14" t="s">
        <v>205</v>
      </c>
      <c r="O7" s="14" t="s">
        <v>205</v>
      </c>
      <c r="P7" s="14" t="s">
        <v>205</v>
      </c>
      <c r="Q7" s="16" t="s">
        <v>33</v>
      </c>
      <c r="R7" s="14" t="s">
        <v>205</v>
      </c>
      <c r="S7" s="14" t="s">
        <v>205</v>
      </c>
      <c r="T7" s="14" t="s">
        <v>205</v>
      </c>
      <c r="U7" s="16" t="s">
        <v>33</v>
      </c>
      <c r="V7" s="14" t="s">
        <v>205</v>
      </c>
      <c r="W7" s="14" t="s">
        <v>205</v>
      </c>
      <c r="X7" s="14" t="s">
        <v>205</v>
      </c>
      <c r="Y7" s="16" t="s">
        <v>33</v>
      </c>
    </row>
    <row r="8" spans="1:25" ht="13.5">
      <c r="A8" s="13" t="s">
        <v>29</v>
      </c>
      <c r="B8" s="1" t="s">
        <v>206</v>
      </c>
      <c r="C8" s="1" t="s">
        <v>206</v>
      </c>
      <c r="D8" s="1" t="s">
        <v>206</v>
      </c>
      <c r="E8" s="17" t="s">
        <v>117</v>
      </c>
      <c r="F8" s="1" t="s">
        <v>117</v>
      </c>
      <c r="G8" s="1" t="s">
        <v>117</v>
      </c>
      <c r="H8" s="1" t="s">
        <v>117</v>
      </c>
      <c r="I8" s="17" t="s">
        <v>118</v>
      </c>
      <c r="J8" s="1" t="s">
        <v>118</v>
      </c>
      <c r="K8" s="1" t="s">
        <v>118</v>
      </c>
      <c r="L8" s="1" t="s">
        <v>118</v>
      </c>
      <c r="M8" s="17" t="s">
        <v>119</v>
      </c>
      <c r="N8" s="1" t="s">
        <v>119</v>
      </c>
      <c r="O8" s="1" t="s">
        <v>119</v>
      </c>
      <c r="P8" s="1" t="s">
        <v>119</v>
      </c>
      <c r="Q8" s="17" t="s">
        <v>120</v>
      </c>
      <c r="R8" s="1" t="s">
        <v>120</v>
      </c>
      <c r="S8" s="1" t="s">
        <v>120</v>
      </c>
      <c r="T8" s="1" t="s">
        <v>120</v>
      </c>
      <c r="U8" s="17" t="s">
        <v>121</v>
      </c>
      <c r="V8" s="1" t="s">
        <v>121</v>
      </c>
      <c r="W8" s="1" t="s">
        <v>121</v>
      </c>
      <c r="X8" s="1" t="s">
        <v>121</v>
      </c>
      <c r="Y8" s="17" t="s">
        <v>122</v>
      </c>
    </row>
    <row r="9" spans="1:25" ht="13.5">
      <c r="A9" s="13" t="s">
        <v>30</v>
      </c>
      <c r="B9" s="1" t="s">
        <v>162</v>
      </c>
      <c r="C9" s="1" t="s">
        <v>164</v>
      </c>
      <c r="D9" s="1" t="s">
        <v>166</v>
      </c>
      <c r="E9" s="17" t="s">
        <v>34</v>
      </c>
      <c r="F9" s="1" t="s">
        <v>168</v>
      </c>
      <c r="G9" s="1" t="s">
        <v>170</v>
      </c>
      <c r="H9" s="1" t="s">
        <v>172</v>
      </c>
      <c r="I9" s="17" t="s">
        <v>35</v>
      </c>
      <c r="J9" s="1" t="s">
        <v>174</v>
      </c>
      <c r="K9" s="1" t="s">
        <v>176</v>
      </c>
      <c r="L9" s="1" t="s">
        <v>178</v>
      </c>
      <c r="M9" s="17" t="s">
        <v>37</v>
      </c>
      <c r="N9" s="1" t="s">
        <v>180</v>
      </c>
      <c r="O9" s="1" t="s">
        <v>182</v>
      </c>
      <c r="P9" s="1" t="s">
        <v>184</v>
      </c>
      <c r="Q9" s="17" t="s">
        <v>39</v>
      </c>
      <c r="R9" s="1" t="s">
        <v>186</v>
      </c>
      <c r="S9" s="1" t="s">
        <v>188</v>
      </c>
      <c r="T9" s="1" t="s">
        <v>190</v>
      </c>
      <c r="U9" s="17" t="s">
        <v>40</v>
      </c>
      <c r="V9" s="1" t="s">
        <v>192</v>
      </c>
      <c r="W9" s="1" t="s">
        <v>194</v>
      </c>
      <c r="X9" s="1" t="s">
        <v>196</v>
      </c>
      <c r="Y9" s="17" t="s">
        <v>42</v>
      </c>
    </row>
    <row r="10" spans="1:25" ht="14.25" thickBot="1">
      <c r="A10" s="13" t="s">
        <v>31</v>
      </c>
      <c r="B10" s="1" t="s">
        <v>44</v>
      </c>
      <c r="C10" s="1" t="s">
        <v>44</v>
      </c>
      <c r="D10" s="1" t="s">
        <v>44</v>
      </c>
      <c r="E10" s="17" t="s">
        <v>44</v>
      </c>
      <c r="F10" s="1" t="s">
        <v>44</v>
      </c>
      <c r="G10" s="1" t="s">
        <v>44</v>
      </c>
      <c r="H10" s="1" t="s">
        <v>44</v>
      </c>
      <c r="I10" s="17" t="s">
        <v>44</v>
      </c>
      <c r="J10" s="1" t="s">
        <v>44</v>
      </c>
      <c r="K10" s="1" t="s">
        <v>44</v>
      </c>
      <c r="L10" s="1" t="s">
        <v>44</v>
      </c>
      <c r="M10" s="17" t="s">
        <v>44</v>
      </c>
      <c r="N10" s="1" t="s">
        <v>44</v>
      </c>
      <c r="O10" s="1" t="s">
        <v>44</v>
      </c>
      <c r="P10" s="1" t="s">
        <v>44</v>
      </c>
      <c r="Q10" s="17" t="s">
        <v>44</v>
      </c>
      <c r="R10" s="1" t="s">
        <v>44</v>
      </c>
      <c r="S10" s="1" t="s">
        <v>44</v>
      </c>
      <c r="T10" s="1" t="s">
        <v>44</v>
      </c>
      <c r="U10" s="17" t="s">
        <v>44</v>
      </c>
      <c r="V10" s="1" t="s">
        <v>44</v>
      </c>
      <c r="W10" s="1" t="s">
        <v>44</v>
      </c>
      <c r="X10" s="1" t="s">
        <v>44</v>
      </c>
      <c r="Y10" s="17" t="s">
        <v>44</v>
      </c>
    </row>
    <row r="11" spans="1:25" ht="14.25" thickTop="1">
      <c r="A11" s="26" t="s">
        <v>123</v>
      </c>
      <c r="B11" s="27">
        <v>15549</v>
      </c>
      <c r="C11" s="27">
        <v>10151</v>
      </c>
      <c r="D11" s="27">
        <v>3523</v>
      </c>
      <c r="E11" s="21">
        <v>24343</v>
      </c>
      <c r="F11" s="27">
        <v>18040</v>
      </c>
      <c r="G11" s="27">
        <v>12813</v>
      </c>
      <c r="H11" s="27">
        <v>4991</v>
      </c>
      <c r="I11" s="21">
        <v>25056</v>
      </c>
      <c r="J11" s="27">
        <v>17590</v>
      </c>
      <c r="K11" s="27">
        <v>10954</v>
      </c>
      <c r="L11" s="27">
        <v>4890</v>
      </c>
      <c r="M11" s="21">
        <v>18195</v>
      </c>
      <c r="N11" s="27">
        <v>12237</v>
      </c>
      <c r="O11" s="27">
        <v>8282</v>
      </c>
      <c r="P11" s="27">
        <v>2737</v>
      </c>
      <c r="Q11" s="21">
        <v>10188</v>
      </c>
      <c r="R11" s="27">
        <v>6489</v>
      </c>
      <c r="S11" s="27">
        <v>4005</v>
      </c>
      <c r="T11" s="27">
        <v>1553</v>
      </c>
      <c r="U11" s="21">
        <v>26631</v>
      </c>
      <c r="V11" s="27">
        <v>21592</v>
      </c>
      <c r="W11" s="27">
        <v>16506</v>
      </c>
      <c r="X11" s="27">
        <v>7133</v>
      </c>
      <c r="Y11" s="21">
        <v>37181</v>
      </c>
    </row>
    <row r="12" spans="1:25" ht="13.5">
      <c r="A12" s="7" t="s">
        <v>130</v>
      </c>
      <c r="B12" s="28">
        <v>12139</v>
      </c>
      <c r="C12" s="28">
        <v>7979</v>
      </c>
      <c r="D12" s="28">
        <v>2634</v>
      </c>
      <c r="E12" s="22">
        <v>18518</v>
      </c>
      <c r="F12" s="28">
        <v>13729</v>
      </c>
      <c r="G12" s="28">
        <v>9772</v>
      </c>
      <c r="H12" s="28">
        <v>3618</v>
      </c>
      <c r="I12" s="22">
        <v>19561</v>
      </c>
      <c r="J12" s="28">
        <v>13644</v>
      </c>
      <c r="K12" s="28">
        <v>8437</v>
      </c>
      <c r="L12" s="28">
        <v>3733</v>
      </c>
      <c r="M12" s="22">
        <v>14833</v>
      </c>
      <c r="N12" s="28">
        <v>10126</v>
      </c>
      <c r="O12" s="28">
        <v>6865</v>
      </c>
      <c r="P12" s="28">
        <v>2345</v>
      </c>
      <c r="Q12" s="22">
        <v>11038</v>
      </c>
      <c r="R12" s="28">
        <v>7170</v>
      </c>
      <c r="S12" s="28">
        <v>4500</v>
      </c>
      <c r="T12" s="28">
        <v>1602</v>
      </c>
      <c r="U12" s="22">
        <v>20490</v>
      </c>
      <c r="V12" s="28">
        <v>16591</v>
      </c>
      <c r="W12" s="28">
        <v>12303</v>
      </c>
      <c r="X12" s="28">
        <v>5208</v>
      </c>
      <c r="Y12" s="22">
        <v>27637</v>
      </c>
    </row>
    <row r="13" spans="1:25" ht="13.5">
      <c r="A13" s="7" t="s">
        <v>131</v>
      </c>
      <c r="B13" s="28">
        <v>3409</v>
      </c>
      <c r="C13" s="28">
        <v>2172</v>
      </c>
      <c r="D13" s="28">
        <v>888</v>
      </c>
      <c r="E13" s="22">
        <v>5824</v>
      </c>
      <c r="F13" s="28">
        <v>4310</v>
      </c>
      <c r="G13" s="28">
        <v>3041</v>
      </c>
      <c r="H13" s="28">
        <v>1373</v>
      </c>
      <c r="I13" s="22">
        <v>5494</v>
      </c>
      <c r="J13" s="28">
        <v>3946</v>
      </c>
      <c r="K13" s="28">
        <v>2517</v>
      </c>
      <c r="L13" s="28">
        <v>1156</v>
      </c>
      <c r="M13" s="22">
        <v>3362</v>
      </c>
      <c r="N13" s="28">
        <v>2110</v>
      </c>
      <c r="O13" s="28">
        <v>1417</v>
      </c>
      <c r="P13" s="28">
        <v>391</v>
      </c>
      <c r="Q13" s="22">
        <v>-850</v>
      </c>
      <c r="R13" s="28">
        <v>-681</v>
      </c>
      <c r="S13" s="28">
        <v>-494</v>
      </c>
      <c r="T13" s="28">
        <v>-48</v>
      </c>
      <c r="U13" s="22">
        <v>6141</v>
      </c>
      <c r="V13" s="28">
        <v>5000</v>
      </c>
      <c r="W13" s="28">
        <v>4202</v>
      </c>
      <c r="X13" s="28">
        <v>1925</v>
      </c>
      <c r="Y13" s="22">
        <v>9544</v>
      </c>
    </row>
    <row r="14" spans="1:25" ht="13.5">
      <c r="A14" s="7" t="s">
        <v>132</v>
      </c>
      <c r="B14" s="28">
        <v>3132</v>
      </c>
      <c r="C14" s="28">
        <v>2140</v>
      </c>
      <c r="D14" s="28">
        <v>1011</v>
      </c>
      <c r="E14" s="22">
        <v>4358</v>
      </c>
      <c r="F14" s="28">
        <v>3310</v>
      </c>
      <c r="G14" s="28">
        <v>2225</v>
      </c>
      <c r="H14" s="28">
        <v>1058</v>
      </c>
      <c r="I14" s="22">
        <v>4379</v>
      </c>
      <c r="J14" s="28">
        <v>3221</v>
      </c>
      <c r="K14" s="28">
        <v>2101</v>
      </c>
      <c r="L14" s="28">
        <v>985</v>
      </c>
      <c r="M14" s="22">
        <v>3536</v>
      </c>
      <c r="N14" s="28">
        <v>2586</v>
      </c>
      <c r="O14" s="28">
        <v>1722</v>
      </c>
      <c r="P14" s="28">
        <v>782</v>
      </c>
      <c r="Q14" s="22">
        <v>3346</v>
      </c>
      <c r="R14" s="28">
        <v>2440</v>
      </c>
      <c r="S14" s="28">
        <v>1646</v>
      </c>
      <c r="T14" s="28">
        <v>808</v>
      </c>
      <c r="U14" s="22">
        <v>5403</v>
      </c>
      <c r="V14" s="28">
        <v>4387</v>
      </c>
      <c r="W14" s="28">
        <v>3112</v>
      </c>
      <c r="X14" s="28">
        <v>1455</v>
      </c>
      <c r="Y14" s="22">
        <v>5902</v>
      </c>
    </row>
    <row r="15" spans="1:25" ht="14.25" thickBot="1">
      <c r="A15" s="25" t="s">
        <v>133</v>
      </c>
      <c r="B15" s="29">
        <v>277</v>
      </c>
      <c r="C15" s="29">
        <v>31</v>
      </c>
      <c r="D15" s="29">
        <v>-123</v>
      </c>
      <c r="E15" s="23">
        <v>1465</v>
      </c>
      <c r="F15" s="29">
        <v>1000</v>
      </c>
      <c r="G15" s="29">
        <v>815</v>
      </c>
      <c r="H15" s="29">
        <v>314</v>
      </c>
      <c r="I15" s="23">
        <v>1115</v>
      </c>
      <c r="J15" s="29">
        <v>724</v>
      </c>
      <c r="K15" s="29">
        <v>415</v>
      </c>
      <c r="L15" s="29">
        <v>170</v>
      </c>
      <c r="M15" s="23">
        <v>-174</v>
      </c>
      <c r="N15" s="29">
        <v>-475</v>
      </c>
      <c r="O15" s="29">
        <v>-305</v>
      </c>
      <c r="P15" s="29">
        <v>-391</v>
      </c>
      <c r="Q15" s="23">
        <v>-4196</v>
      </c>
      <c r="R15" s="29">
        <v>-3121</v>
      </c>
      <c r="S15" s="29">
        <v>-2141</v>
      </c>
      <c r="T15" s="29">
        <v>-857</v>
      </c>
      <c r="U15" s="23">
        <v>737</v>
      </c>
      <c r="V15" s="29">
        <v>612</v>
      </c>
      <c r="W15" s="29">
        <v>1089</v>
      </c>
      <c r="X15" s="29">
        <v>469</v>
      </c>
      <c r="Y15" s="23">
        <v>3641</v>
      </c>
    </row>
    <row r="16" spans="1:25" ht="14.25" thickTop="1">
      <c r="A16" s="6" t="s">
        <v>134</v>
      </c>
      <c r="B16" s="28">
        <v>3</v>
      </c>
      <c r="C16" s="28">
        <v>2</v>
      </c>
      <c r="D16" s="28">
        <v>1</v>
      </c>
      <c r="E16" s="22">
        <v>4</v>
      </c>
      <c r="F16" s="28">
        <v>3</v>
      </c>
      <c r="G16" s="28">
        <v>2</v>
      </c>
      <c r="H16" s="28">
        <v>1</v>
      </c>
      <c r="I16" s="22">
        <v>5</v>
      </c>
      <c r="J16" s="28">
        <v>4</v>
      </c>
      <c r="K16" s="28">
        <v>3</v>
      </c>
      <c r="L16" s="28">
        <v>2</v>
      </c>
      <c r="M16" s="22">
        <v>6</v>
      </c>
      <c r="N16" s="28">
        <v>5</v>
      </c>
      <c r="O16" s="28">
        <v>3</v>
      </c>
      <c r="P16" s="28">
        <v>1</v>
      </c>
      <c r="Q16" s="22">
        <v>20</v>
      </c>
      <c r="R16" s="28">
        <v>19</v>
      </c>
      <c r="S16" s="28">
        <v>17</v>
      </c>
      <c r="T16" s="28">
        <v>2</v>
      </c>
      <c r="U16" s="22">
        <v>12</v>
      </c>
      <c r="V16" s="28">
        <v>10</v>
      </c>
      <c r="W16" s="28">
        <v>7</v>
      </c>
      <c r="X16" s="28">
        <v>3</v>
      </c>
      <c r="Y16" s="22">
        <v>19</v>
      </c>
    </row>
    <row r="17" spans="1:25" ht="13.5">
      <c r="A17" s="6" t="s">
        <v>135</v>
      </c>
      <c r="B17" s="28">
        <v>32</v>
      </c>
      <c r="C17" s="28">
        <v>19</v>
      </c>
      <c r="D17" s="28">
        <v>19</v>
      </c>
      <c r="E17" s="22">
        <v>37</v>
      </c>
      <c r="F17" s="28">
        <v>37</v>
      </c>
      <c r="G17" s="28">
        <v>24</v>
      </c>
      <c r="H17" s="28">
        <v>24</v>
      </c>
      <c r="I17" s="22">
        <v>39</v>
      </c>
      <c r="J17" s="28">
        <v>39</v>
      </c>
      <c r="K17" s="28">
        <v>26</v>
      </c>
      <c r="L17" s="28">
        <v>26</v>
      </c>
      <c r="M17" s="22">
        <v>35</v>
      </c>
      <c r="N17" s="28">
        <v>35</v>
      </c>
      <c r="O17" s="28">
        <v>24</v>
      </c>
      <c r="P17" s="28">
        <v>24</v>
      </c>
      <c r="Q17" s="22">
        <v>35</v>
      </c>
      <c r="R17" s="28">
        <v>35</v>
      </c>
      <c r="S17" s="28">
        <v>23</v>
      </c>
      <c r="T17" s="28">
        <v>23</v>
      </c>
      <c r="U17" s="22">
        <v>51</v>
      </c>
      <c r="V17" s="28">
        <v>50</v>
      </c>
      <c r="W17" s="28">
        <v>34</v>
      </c>
      <c r="X17" s="28">
        <v>33</v>
      </c>
      <c r="Y17" s="22">
        <v>45</v>
      </c>
    </row>
    <row r="18" spans="1:25" ht="13.5">
      <c r="A18" s="6" t="s">
        <v>136</v>
      </c>
      <c r="B18" s="28">
        <v>475</v>
      </c>
      <c r="C18" s="28">
        <v>160</v>
      </c>
      <c r="D18" s="28">
        <v>184</v>
      </c>
      <c r="E18" s="22">
        <v>355</v>
      </c>
      <c r="F18" s="28">
        <v>205</v>
      </c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>
        <v>32</v>
      </c>
      <c r="V18" s="28">
        <v>183</v>
      </c>
      <c r="W18" s="28">
        <v>128</v>
      </c>
      <c r="X18" s="28">
        <v>160</v>
      </c>
      <c r="Y18" s="22">
        <v>143</v>
      </c>
    </row>
    <row r="19" spans="1:25" ht="13.5">
      <c r="A19" s="6" t="s">
        <v>52</v>
      </c>
      <c r="B19" s="28">
        <v>4</v>
      </c>
      <c r="C19" s="28">
        <v>3</v>
      </c>
      <c r="D19" s="28">
        <v>1</v>
      </c>
      <c r="E19" s="22">
        <v>12</v>
      </c>
      <c r="F19" s="28">
        <v>7</v>
      </c>
      <c r="G19" s="28">
        <v>5</v>
      </c>
      <c r="H19" s="28">
        <v>1</v>
      </c>
      <c r="I19" s="22">
        <v>11</v>
      </c>
      <c r="J19" s="28">
        <v>10</v>
      </c>
      <c r="K19" s="28">
        <v>7</v>
      </c>
      <c r="L19" s="28">
        <v>5</v>
      </c>
      <c r="M19" s="22">
        <v>13</v>
      </c>
      <c r="N19" s="28">
        <v>12</v>
      </c>
      <c r="O19" s="28">
        <v>9</v>
      </c>
      <c r="P19" s="28">
        <v>7</v>
      </c>
      <c r="Q19" s="22">
        <v>11</v>
      </c>
      <c r="R19" s="28">
        <v>10</v>
      </c>
      <c r="S19" s="28">
        <v>5</v>
      </c>
      <c r="T19" s="28">
        <v>3</v>
      </c>
      <c r="U19" s="22">
        <v>11</v>
      </c>
      <c r="V19" s="28">
        <v>8</v>
      </c>
      <c r="W19" s="28">
        <v>5</v>
      </c>
      <c r="X19" s="28">
        <v>2</v>
      </c>
      <c r="Y19" s="22">
        <v>42</v>
      </c>
    </row>
    <row r="20" spans="1:25" ht="13.5">
      <c r="A20" s="6" t="s">
        <v>138</v>
      </c>
      <c r="B20" s="28">
        <v>515</v>
      </c>
      <c r="C20" s="28">
        <v>185</v>
      </c>
      <c r="D20" s="28">
        <v>206</v>
      </c>
      <c r="E20" s="22">
        <v>410</v>
      </c>
      <c r="F20" s="28">
        <v>253</v>
      </c>
      <c r="G20" s="28">
        <v>32</v>
      </c>
      <c r="H20" s="28">
        <v>27</v>
      </c>
      <c r="I20" s="22">
        <v>56</v>
      </c>
      <c r="J20" s="28">
        <v>53</v>
      </c>
      <c r="K20" s="28">
        <v>37</v>
      </c>
      <c r="L20" s="28">
        <v>35</v>
      </c>
      <c r="M20" s="22">
        <v>55</v>
      </c>
      <c r="N20" s="28">
        <v>53</v>
      </c>
      <c r="O20" s="28">
        <v>38</v>
      </c>
      <c r="P20" s="28">
        <v>33</v>
      </c>
      <c r="Q20" s="22">
        <v>68</v>
      </c>
      <c r="R20" s="28">
        <v>65</v>
      </c>
      <c r="S20" s="28">
        <v>46</v>
      </c>
      <c r="T20" s="28">
        <v>29</v>
      </c>
      <c r="U20" s="22">
        <v>107</v>
      </c>
      <c r="V20" s="28">
        <v>252</v>
      </c>
      <c r="W20" s="28">
        <v>175</v>
      </c>
      <c r="X20" s="28">
        <v>199</v>
      </c>
      <c r="Y20" s="22">
        <v>251</v>
      </c>
    </row>
    <row r="21" spans="1:25" ht="13.5">
      <c r="A21" s="6" t="s">
        <v>139</v>
      </c>
      <c r="B21" s="28">
        <v>101</v>
      </c>
      <c r="C21" s="28">
        <v>68</v>
      </c>
      <c r="D21" s="28">
        <v>34</v>
      </c>
      <c r="E21" s="22">
        <v>155</v>
      </c>
      <c r="F21" s="28">
        <v>119</v>
      </c>
      <c r="G21" s="28">
        <v>82</v>
      </c>
      <c r="H21" s="28">
        <v>42</v>
      </c>
      <c r="I21" s="22">
        <v>171</v>
      </c>
      <c r="J21" s="28">
        <v>129</v>
      </c>
      <c r="K21" s="28">
        <v>87</v>
      </c>
      <c r="L21" s="28">
        <v>45</v>
      </c>
      <c r="M21" s="22">
        <v>192</v>
      </c>
      <c r="N21" s="28">
        <v>147</v>
      </c>
      <c r="O21" s="28">
        <v>100</v>
      </c>
      <c r="P21" s="28">
        <v>51</v>
      </c>
      <c r="Q21" s="22">
        <v>173</v>
      </c>
      <c r="R21" s="28">
        <v>124</v>
      </c>
      <c r="S21" s="28">
        <v>81</v>
      </c>
      <c r="T21" s="28">
        <v>40</v>
      </c>
      <c r="U21" s="22">
        <v>109</v>
      </c>
      <c r="V21" s="28">
        <v>77</v>
      </c>
      <c r="W21" s="28">
        <v>50</v>
      </c>
      <c r="X21" s="28">
        <v>22</v>
      </c>
      <c r="Y21" s="22">
        <v>136</v>
      </c>
    </row>
    <row r="22" spans="1:25" ht="13.5">
      <c r="A22" s="6" t="s">
        <v>141</v>
      </c>
      <c r="B22" s="28"/>
      <c r="C22" s="28"/>
      <c r="D22" s="28"/>
      <c r="E22" s="22"/>
      <c r="F22" s="28"/>
      <c r="G22" s="28">
        <v>133</v>
      </c>
      <c r="H22" s="28">
        <v>78</v>
      </c>
      <c r="I22" s="22">
        <v>115</v>
      </c>
      <c r="J22" s="28">
        <v>162</v>
      </c>
      <c r="K22" s="28">
        <v>181</v>
      </c>
      <c r="L22" s="28">
        <v>52</v>
      </c>
      <c r="M22" s="22">
        <v>183</v>
      </c>
      <c r="N22" s="28">
        <v>198</v>
      </c>
      <c r="O22" s="28">
        <v>181</v>
      </c>
      <c r="P22" s="28">
        <v>138</v>
      </c>
      <c r="Q22" s="22">
        <v>56</v>
      </c>
      <c r="R22" s="28">
        <v>59</v>
      </c>
      <c r="S22" s="28">
        <v>90</v>
      </c>
      <c r="T22" s="28"/>
      <c r="U22" s="22"/>
      <c r="V22" s="28"/>
      <c r="W22" s="28"/>
      <c r="X22" s="28"/>
      <c r="Y22" s="22"/>
    </row>
    <row r="23" spans="1:25" ht="13.5">
      <c r="A23" s="6" t="s">
        <v>52</v>
      </c>
      <c r="B23" s="28">
        <v>23</v>
      </c>
      <c r="C23" s="28">
        <v>16</v>
      </c>
      <c r="D23" s="28">
        <v>9</v>
      </c>
      <c r="E23" s="22">
        <v>24</v>
      </c>
      <c r="F23" s="28">
        <v>18</v>
      </c>
      <c r="G23" s="28">
        <v>13</v>
      </c>
      <c r="H23" s="28">
        <v>5</v>
      </c>
      <c r="I23" s="22">
        <v>23</v>
      </c>
      <c r="J23" s="28">
        <v>18</v>
      </c>
      <c r="K23" s="28">
        <v>12</v>
      </c>
      <c r="L23" s="28">
        <v>6</v>
      </c>
      <c r="M23" s="22">
        <v>37</v>
      </c>
      <c r="N23" s="28">
        <v>26</v>
      </c>
      <c r="O23" s="28">
        <v>20</v>
      </c>
      <c r="P23" s="28">
        <v>13</v>
      </c>
      <c r="Q23" s="22">
        <v>46</v>
      </c>
      <c r="R23" s="28">
        <v>31</v>
      </c>
      <c r="S23" s="28">
        <v>25</v>
      </c>
      <c r="T23" s="28">
        <v>21</v>
      </c>
      <c r="U23" s="22">
        <v>42</v>
      </c>
      <c r="V23" s="28">
        <v>32</v>
      </c>
      <c r="W23" s="28">
        <v>19</v>
      </c>
      <c r="X23" s="28">
        <v>10</v>
      </c>
      <c r="Y23" s="22">
        <v>61</v>
      </c>
    </row>
    <row r="24" spans="1:25" ht="13.5">
      <c r="A24" s="6" t="s">
        <v>142</v>
      </c>
      <c r="B24" s="28">
        <v>125</v>
      </c>
      <c r="C24" s="28">
        <v>85</v>
      </c>
      <c r="D24" s="28">
        <v>43</v>
      </c>
      <c r="E24" s="22">
        <v>298</v>
      </c>
      <c r="F24" s="28">
        <v>137</v>
      </c>
      <c r="G24" s="28">
        <v>229</v>
      </c>
      <c r="H24" s="28">
        <v>126</v>
      </c>
      <c r="I24" s="22">
        <v>339</v>
      </c>
      <c r="J24" s="28">
        <v>309</v>
      </c>
      <c r="K24" s="28">
        <v>281</v>
      </c>
      <c r="L24" s="28">
        <v>104</v>
      </c>
      <c r="M24" s="22">
        <v>413</v>
      </c>
      <c r="N24" s="28">
        <v>372</v>
      </c>
      <c r="O24" s="28">
        <v>302</v>
      </c>
      <c r="P24" s="28">
        <v>203</v>
      </c>
      <c r="Q24" s="22">
        <v>397</v>
      </c>
      <c r="R24" s="28">
        <v>228</v>
      </c>
      <c r="S24" s="28">
        <v>220</v>
      </c>
      <c r="T24" s="28">
        <v>84</v>
      </c>
      <c r="U24" s="22">
        <v>181</v>
      </c>
      <c r="V24" s="28">
        <v>139</v>
      </c>
      <c r="W24" s="28">
        <v>105</v>
      </c>
      <c r="X24" s="28">
        <v>32</v>
      </c>
      <c r="Y24" s="22">
        <v>334</v>
      </c>
    </row>
    <row r="25" spans="1:25" ht="14.25" thickBot="1">
      <c r="A25" s="25" t="s">
        <v>143</v>
      </c>
      <c r="B25" s="29">
        <v>667</v>
      </c>
      <c r="C25" s="29">
        <v>131</v>
      </c>
      <c r="D25" s="29">
        <v>39</v>
      </c>
      <c r="E25" s="23">
        <v>1577</v>
      </c>
      <c r="F25" s="29">
        <v>1115</v>
      </c>
      <c r="G25" s="29">
        <v>619</v>
      </c>
      <c r="H25" s="29">
        <v>215</v>
      </c>
      <c r="I25" s="23">
        <v>832</v>
      </c>
      <c r="J25" s="29">
        <v>468</v>
      </c>
      <c r="K25" s="29">
        <v>171</v>
      </c>
      <c r="L25" s="29">
        <v>101</v>
      </c>
      <c r="M25" s="23">
        <v>-531</v>
      </c>
      <c r="N25" s="29">
        <v>-795</v>
      </c>
      <c r="O25" s="29">
        <v>-569</v>
      </c>
      <c r="P25" s="29">
        <v>-561</v>
      </c>
      <c r="Q25" s="23">
        <v>-4525</v>
      </c>
      <c r="R25" s="29">
        <v>-3285</v>
      </c>
      <c r="S25" s="29">
        <v>-2315</v>
      </c>
      <c r="T25" s="29">
        <v>-911</v>
      </c>
      <c r="U25" s="23">
        <v>663</v>
      </c>
      <c r="V25" s="29">
        <v>725</v>
      </c>
      <c r="W25" s="29">
        <v>1160</v>
      </c>
      <c r="X25" s="29">
        <v>636</v>
      </c>
      <c r="Y25" s="23">
        <v>3558</v>
      </c>
    </row>
    <row r="26" spans="1:25" ht="14.25" thickTop="1">
      <c r="A26" s="6" t="s">
        <v>144</v>
      </c>
      <c r="B26" s="28">
        <v>54</v>
      </c>
      <c r="C26" s="28">
        <v>54</v>
      </c>
      <c r="D26" s="28"/>
      <c r="E26" s="22">
        <v>32</v>
      </c>
      <c r="F26" s="28"/>
      <c r="G26" s="28"/>
      <c r="H26" s="28"/>
      <c r="I26" s="22">
        <v>128</v>
      </c>
      <c r="J26" s="28">
        <v>112</v>
      </c>
      <c r="K26" s="28">
        <v>112</v>
      </c>
      <c r="L26" s="28">
        <v>112</v>
      </c>
      <c r="M26" s="22">
        <v>219</v>
      </c>
      <c r="N26" s="28">
        <v>218</v>
      </c>
      <c r="O26" s="28">
        <v>218</v>
      </c>
      <c r="P26" s="28">
        <v>218</v>
      </c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145</v>
      </c>
      <c r="B27" s="28">
        <v>9</v>
      </c>
      <c r="C27" s="28">
        <v>9</v>
      </c>
      <c r="D27" s="28">
        <v>0</v>
      </c>
      <c r="E27" s="22"/>
      <c r="F27" s="28">
        <v>1</v>
      </c>
      <c r="G27" s="28"/>
      <c r="H27" s="28"/>
      <c r="I27" s="22"/>
      <c r="J27" s="28">
        <v>0</v>
      </c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>
        <v>0</v>
      </c>
      <c r="X27" s="28">
        <v>1</v>
      </c>
      <c r="Y27" s="22"/>
    </row>
    <row r="28" spans="1:25" ht="13.5">
      <c r="A28" s="6" t="s">
        <v>147</v>
      </c>
      <c r="B28" s="28">
        <v>64</v>
      </c>
      <c r="C28" s="28">
        <v>64</v>
      </c>
      <c r="D28" s="28">
        <v>0</v>
      </c>
      <c r="E28" s="22">
        <v>34</v>
      </c>
      <c r="F28" s="28">
        <v>1</v>
      </c>
      <c r="G28" s="28"/>
      <c r="H28" s="28"/>
      <c r="I28" s="22">
        <v>128</v>
      </c>
      <c r="J28" s="28">
        <v>113</v>
      </c>
      <c r="K28" s="28">
        <v>113</v>
      </c>
      <c r="L28" s="28">
        <v>112</v>
      </c>
      <c r="M28" s="22">
        <v>262</v>
      </c>
      <c r="N28" s="28">
        <v>261</v>
      </c>
      <c r="O28" s="28">
        <v>256</v>
      </c>
      <c r="P28" s="28">
        <v>218</v>
      </c>
      <c r="Q28" s="22"/>
      <c r="R28" s="28"/>
      <c r="S28" s="28"/>
      <c r="T28" s="28"/>
      <c r="U28" s="22"/>
      <c r="V28" s="28"/>
      <c r="W28" s="28">
        <v>0</v>
      </c>
      <c r="X28" s="28">
        <v>1</v>
      </c>
      <c r="Y28" s="22">
        <v>13</v>
      </c>
    </row>
    <row r="29" spans="1:25" ht="13.5">
      <c r="A29" s="6" t="s">
        <v>149</v>
      </c>
      <c r="B29" s="28">
        <v>6</v>
      </c>
      <c r="C29" s="28">
        <v>6</v>
      </c>
      <c r="D29" s="28">
        <v>5</v>
      </c>
      <c r="E29" s="22">
        <v>25</v>
      </c>
      <c r="F29" s="28">
        <v>3</v>
      </c>
      <c r="G29" s="28">
        <v>3</v>
      </c>
      <c r="H29" s="28">
        <v>2</v>
      </c>
      <c r="I29" s="22">
        <v>9</v>
      </c>
      <c r="J29" s="28">
        <v>2</v>
      </c>
      <c r="K29" s="28">
        <v>1</v>
      </c>
      <c r="L29" s="28">
        <v>0</v>
      </c>
      <c r="M29" s="22">
        <v>1</v>
      </c>
      <c r="N29" s="28"/>
      <c r="O29" s="28"/>
      <c r="P29" s="28"/>
      <c r="Q29" s="22">
        <v>1</v>
      </c>
      <c r="R29" s="28">
        <v>1</v>
      </c>
      <c r="S29" s="28">
        <v>1</v>
      </c>
      <c r="T29" s="28">
        <v>0</v>
      </c>
      <c r="U29" s="22">
        <v>117</v>
      </c>
      <c r="V29" s="28">
        <v>116</v>
      </c>
      <c r="W29" s="28">
        <v>102</v>
      </c>
      <c r="X29" s="28">
        <v>5</v>
      </c>
      <c r="Y29" s="22">
        <v>99</v>
      </c>
    </row>
    <row r="30" spans="1:25" ht="13.5">
      <c r="A30" s="6" t="s">
        <v>150</v>
      </c>
      <c r="B30" s="28"/>
      <c r="C30" s="28"/>
      <c r="D30" s="28"/>
      <c r="E30" s="22">
        <v>9</v>
      </c>
      <c r="F30" s="28"/>
      <c r="G30" s="28">
        <v>1</v>
      </c>
      <c r="H30" s="28"/>
      <c r="I30" s="22">
        <v>36</v>
      </c>
      <c r="J30" s="28">
        <v>45</v>
      </c>
      <c r="K30" s="28">
        <v>42</v>
      </c>
      <c r="L30" s="28">
        <v>26</v>
      </c>
      <c r="M30" s="22">
        <v>57</v>
      </c>
      <c r="N30" s="28">
        <v>56</v>
      </c>
      <c r="O30" s="28">
        <v>77</v>
      </c>
      <c r="P30" s="28">
        <v>72</v>
      </c>
      <c r="Q30" s="22">
        <v>26</v>
      </c>
      <c r="R30" s="28">
        <v>91</v>
      </c>
      <c r="S30" s="28"/>
      <c r="T30" s="28"/>
      <c r="U30" s="22">
        <v>90</v>
      </c>
      <c r="V30" s="28">
        <v>84</v>
      </c>
      <c r="W30" s="28">
        <v>58</v>
      </c>
      <c r="X30" s="28"/>
      <c r="Y30" s="22">
        <v>36</v>
      </c>
    </row>
    <row r="31" spans="1:25" ht="13.5">
      <c r="A31" s="6" t="s">
        <v>148</v>
      </c>
      <c r="B31" s="28"/>
      <c r="C31" s="28"/>
      <c r="D31" s="28"/>
      <c r="E31" s="22">
        <v>259</v>
      </c>
      <c r="F31" s="28">
        <v>259</v>
      </c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52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>
        <v>24</v>
      </c>
      <c r="N32" s="28">
        <v>3</v>
      </c>
      <c r="O32" s="28">
        <v>23</v>
      </c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153</v>
      </c>
      <c r="B33" s="28">
        <v>6</v>
      </c>
      <c r="C33" s="28">
        <v>6</v>
      </c>
      <c r="D33" s="28">
        <v>5</v>
      </c>
      <c r="E33" s="22">
        <v>294</v>
      </c>
      <c r="F33" s="28">
        <v>263</v>
      </c>
      <c r="G33" s="28">
        <v>4</v>
      </c>
      <c r="H33" s="28">
        <v>2</v>
      </c>
      <c r="I33" s="22">
        <v>46</v>
      </c>
      <c r="J33" s="28">
        <v>47</v>
      </c>
      <c r="K33" s="28">
        <v>44</v>
      </c>
      <c r="L33" s="28">
        <v>26</v>
      </c>
      <c r="M33" s="22">
        <v>173</v>
      </c>
      <c r="N33" s="28">
        <v>166</v>
      </c>
      <c r="O33" s="28">
        <v>168</v>
      </c>
      <c r="P33" s="28">
        <v>140</v>
      </c>
      <c r="Q33" s="22">
        <v>512</v>
      </c>
      <c r="R33" s="28">
        <v>93</v>
      </c>
      <c r="S33" s="28">
        <v>1</v>
      </c>
      <c r="T33" s="28">
        <v>0</v>
      </c>
      <c r="U33" s="22">
        <v>305</v>
      </c>
      <c r="V33" s="28">
        <v>293</v>
      </c>
      <c r="W33" s="28">
        <v>249</v>
      </c>
      <c r="X33" s="28">
        <v>16</v>
      </c>
      <c r="Y33" s="22">
        <v>136</v>
      </c>
    </row>
    <row r="34" spans="1:25" ht="13.5">
      <c r="A34" s="7" t="s">
        <v>154</v>
      </c>
      <c r="B34" s="28">
        <v>725</v>
      </c>
      <c r="C34" s="28">
        <v>189</v>
      </c>
      <c r="D34" s="28">
        <v>34</v>
      </c>
      <c r="E34" s="22">
        <v>1317</v>
      </c>
      <c r="F34" s="28">
        <v>853</v>
      </c>
      <c r="G34" s="28">
        <v>614</v>
      </c>
      <c r="H34" s="28">
        <v>213</v>
      </c>
      <c r="I34" s="22">
        <v>914</v>
      </c>
      <c r="J34" s="28">
        <v>533</v>
      </c>
      <c r="K34" s="28">
        <v>240</v>
      </c>
      <c r="L34" s="28">
        <v>187</v>
      </c>
      <c r="M34" s="22">
        <v>-443</v>
      </c>
      <c r="N34" s="28">
        <v>-700</v>
      </c>
      <c r="O34" s="28">
        <v>-482</v>
      </c>
      <c r="P34" s="28">
        <v>-483</v>
      </c>
      <c r="Q34" s="22">
        <v>-5038</v>
      </c>
      <c r="R34" s="28">
        <v>-3378</v>
      </c>
      <c r="S34" s="28">
        <v>-2316</v>
      </c>
      <c r="T34" s="28">
        <v>-912</v>
      </c>
      <c r="U34" s="22">
        <v>357</v>
      </c>
      <c r="V34" s="28">
        <v>432</v>
      </c>
      <c r="W34" s="28">
        <v>911</v>
      </c>
      <c r="X34" s="28">
        <v>621</v>
      </c>
      <c r="Y34" s="22">
        <v>3435</v>
      </c>
    </row>
    <row r="35" spans="1:25" ht="13.5">
      <c r="A35" s="7" t="s">
        <v>155</v>
      </c>
      <c r="B35" s="28">
        <v>80</v>
      </c>
      <c r="C35" s="28">
        <v>54</v>
      </c>
      <c r="D35" s="28">
        <v>16</v>
      </c>
      <c r="E35" s="22">
        <v>247</v>
      </c>
      <c r="F35" s="28">
        <v>160</v>
      </c>
      <c r="G35" s="28">
        <v>104</v>
      </c>
      <c r="H35" s="28">
        <v>17</v>
      </c>
      <c r="I35" s="22">
        <v>135</v>
      </c>
      <c r="J35" s="28">
        <v>86</v>
      </c>
      <c r="K35" s="28">
        <v>57</v>
      </c>
      <c r="L35" s="28">
        <v>29</v>
      </c>
      <c r="M35" s="22">
        <v>50</v>
      </c>
      <c r="N35" s="28">
        <v>44</v>
      </c>
      <c r="O35" s="28">
        <v>22</v>
      </c>
      <c r="P35" s="28">
        <v>7</v>
      </c>
      <c r="Q35" s="22">
        <v>22</v>
      </c>
      <c r="R35" s="28"/>
      <c r="S35" s="28"/>
      <c r="T35" s="28"/>
      <c r="U35" s="22">
        <v>52</v>
      </c>
      <c r="V35" s="28"/>
      <c r="W35" s="28"/>
      <c r="X35" s="28"/>
      <c r="Y35" s="22">
        <v>1082</v>
      </c>
    </row>
    <row r="36" spans="1:25" ht="13.5">
      <c r="A36" s="7" t="s">
        <v>156</v>
      </c>
      <c r="B36" s="28">
        <v>6</v>
      </c>
      <c r="C36" s="28">
        <v>3</v>
      </c>
      <c r="D36" s="28">
        <v>-10</v>
      </c>
      <c r="E36" s="22">
        <v>-12</v>
      </c>
      <c r="F36" s="28">
        <v>-18</v>
      </c>
      <c r="G36" s="28">
        <v>-17</v>
      </c>
      <c r="H36" s="28">
        <v>0</v>
      </c>
      <c r="I36" s="22">
        <v>-227</v>
      </c>
      <c r="J36" s="28">
        <v>1</v>
      </c>
      <c r="K36" s="28">
        <v>1</v>
      </c>
      <c r="L36" s="28">
        <v>0</v>
      </c>
      <c r="M36" s="22">
        <v>35</v>
      </c>
      <c r="N36" s="28">
        <v>-1</v>
      </c>
      <c r="O36" s="28">
        <v>2</v>
      </c>
      <c r="P36" s="28">
        <v>0</v>
      </c>
      <c r="Q36" s="22">
        <v>-39</v>
      </c>
      <c r="R36" s="28"/>
      <c r="S36" s="28"/>
      <c r="T36" s="28"/>
      <c r="U36" s="22">
        <v>734</v>
      </c>
      <c r="V36" s="28"/>
      <c r="W36" s="28"/>
      <c r="X36" s="28"/>
      <c r="Y36" s="22">
        <v>248</v>
      </c>
    </row>
    <row r="37" spans="1:25" ht="13.5">
      <c r="A37" s="7" t="s">
        <v>157</v>
      </c>
      <c r="B37" s="28">
        <v>87</v>
      </c>
      <c r="C37" s="28">
        <v>57</v>
      </c>
      <c r="D37" s="28">
        <v>6</v>
      </c>
      <c r="E37" s="22">
        <v>234</v>
      </c>
      <c r="F37" s="28">
        <v>142</v>
      </c>
      <c r="G37" s="28">
        <v>86</v>
      </c>
      <c r="H37" s="28">
        <v>17</v>
      </c>
      <c r="I37" s="22">
        <v>-92</v>
      </c>
      <c r="J37" s="28">
        <v>87</v>
      </c>
      <c r="K37" s="28">
        <v>58</v>
      </c>
      <c r="L37" s="28">
        <v>30</v>
      </c>
      <c r="M37" s="22">
        <v>86</v>
      </c>
      <c r="N37" s="28">
        <v>42</v>
      </c>
      <c r="O37" s="28">
        <v>24</v>
      </c>
      <c r="P37" s="28">
        <v>7</v>
      </c>
      <c r="Q37" s="22">
        <v>-109</v>
      </c>
      <c r="R37" s="28">
        <v>22</v>
      </c>
      <c r="S37" s="28">
        <v>16</v>
      </c>
      <c r="T37" s="28">
        <v>10</v>
      </c>
      <c r="U37" s="22">
        <v>757</v>
      </c>
      <c r="V37" s="28">
        <v>489</v>
      </c>
      <c r="W37" s="28">
        <v>407</v>
      </c>
      <c r="X37" s="28">
        <v>285</v>
      </c>
      <c r="Y37" s="22">
        <v>1331</v>
      </c>
    </row>
    <row r="38" spans="1:25" ht="13.5">
      <c r="A38" s="7" t="s">
        <v>22</v>
      </c>
      <c r="B38" s="28">
        <v>638</v>
      </c>
      <c r="C38" s="28">
        <v>131</v>
      </c>
      <c r="D38" s="28">
        <v>27</v>
      </c>
      <c r="E38" s="22">
        <v>1083</v>
      </c>
      <c r="F38" s="28">
        <v>710</v>
      </c>
      <c r="G38" s="28">
        <v>528</v>
      </c>
      <c r="H38" s="28">
        <v>195</v>
      </c>
      <c r="I38" s="22">
        <v>1007</v>
      </c>
      <c r="J38" s="28">
        <v>446</v>
      </c>
      <c r="K38" s="28">
        <v>181</v>
      </c>
      <c r="L38" s="28">
        <v>157</v>
      </c>
      <c r="M38" s="22">
        <v>-529</v>
      </c>
      <c r="N38" s="28">
        <v>-743</v>
      </c>
      <c r="O38" s="28">
        <v>-506</v>
      </c>
      <c r="P38" s="28">
        <v>-490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7" t="s">
        <v>23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>
        <v>-2</v>
      </c>
      <c r="N39" s="28">
        <v>-2</v>
      </c>
      <c r="O39" s="28">
        <v>-2</v>
      </c>
      <c r="P39" s="28">
        <v>-1</v>
      </c>
      <c r="Q39" s="22">
        <v>-7</v>
      </c>
      <c r="R39" s="28">
        <v>-4</v>
      </c>
      <c r="S39" s="28">
        <v>-3</v>
      </c>
      <c r="T39" s="28">
        <v>0</v>
      </c>
      <c r="U39" s="22">
        <v>-1</v>
      </c>
      <c r="V39" s="28">
        <v>0</v>
      </c>
      <c r="W39" s="28">
        <v>0</v>
      </c>
      <c r="X39" s="28">
        <v>0</v>
      </c>
      <c r="Y39" s="22">
        <v>3</v>
      </c>
    </row>
    <row r="40" spans="1:25" ht="14.25" thickBot="1">
      <c r="A40" s="7" t="s">
        <v>158</v>
      </c>
      <c r="B40" s="28">
        <v>638</v>
      </c>
      <c r="C40" s="28">
        <v>131</v>
      </c>
      <c r="D40" s="28">
        <v>27</v>
      </c>
      <c r="E40" s="22">
        <v>1083</v>
      </c>
      <c r="F40" s="28">
        <v>710</v>
      </c>
      <c r="G40" s="28">
        <v>528</v>
      </c>
      <c r="H40" s="28">
        <v>195</v>
      </c>
      <c r="I40" s="22">
        <v>1007</v>
      </c>
      <c r="J40" s="28">
        <v>446</v>
      </c>
      <c r="K40" s="28">
        <v>181</v>
      </c>
      <c r="L40" s="28">
        <v>157</v>
      </c>
      <c r="M40" s="22">
        <v>-526</v>
      </c>
      <c r="N40" s="28">
        <v>-740</v>
      </c>
      <c r="O40" s="28">
        <v>-503</v>
      </c>
      <c r="P40" s="28">
        <v>-489</v>
      </c>
      <c r="Q40" s="22">
        <v>-4920</v>
      </c>
      <c r="R40" s="28">
        <v>-3396</v>
      </c>
      <c r="S40" s="28">
        <v>-2329</v>
      </c>
      <c r="T40" s="28">
        <v>-922</v>
      </c>
      <c r="U40" s="22">
        <v>-398</v>
      </c>
      <c r="V40" s="28">
        <v>-56</v>
      </c>
      <c r="W40" s="28">
        <v>503</v>
      </c>
      <c r="X40" s="28">
        <v>336</v>
      </c>
      <c r="Y40" s="22">
        <v>2100</v>
      </c>
    </row>
    <row r="41" spans="1:25" ht="14.25" thickTop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3" ht="13.5">
      <c r="A43" s="20" t="s">
        <v>115</v>
      </c>
    </row>
    <row r="44" ht="13.5">
      <c r="A44" s="20" t="s">
        <v>116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111</v>
      </c>
      <c r="B2" s="14">
        <v>6205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112</v>
      </c>
      <c r="B3" s="1" t="s">
        <v>113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25</v>
      </c>
      <c r="B4" s="15" t="str">
        <f>HYPERLINK("http://www.kabupro.jp/mark/20131107/S1000BUD.htm","四半期報告書")</f>
        <v>四半期報告書</v>
      </c>
      <c r="C4" s="15" t="str">
        <f>HYPERLINK("http://www.kabupro.jp/mark/20130627/S000DTG5.htm","有価証券報告書")</f>
        <v>有価証券報告書</v>
      </c>
      <c r="D4" s="15" t="str">
        <f>HYPERLINK("http://www.kabupro.jp/mark/20131107/S1000BUD.htm","四半期報告書")</f>
        <v>四半期報告書</v>
      </c>
      <c r="E4" s="15" t="str">
        <f>HYPERLINK("http://www.kabupro.jp/mark/20130627/S000DTG5.htm","有価証券報告書")</f>
        <v>有価証券報告書</v>
      </c>
      <c r="F4" s="15" t="str">
        <f>HYPERLINK("http://www.kabupro.jp/mark/20121108/S000C6CH.htm","四半期報告書")</f>
        <v>四半期報告書</v>
      </c>
      <c r="G4" s="15" t="str">
        <f>HYPERLINK("http://www.kabupro.jp/mark/20120628/S000B7Y0.htm","有価証券報告書")</f>
        <v>有価証券報告書</v>
      </c>
      <c r="H4" s="15" t="str">
        <f>HYPERLINK("http://www.kabupro.jp/mark/20110210/S0007R80.htm","四半期報告書")</f>
        <v>四半期報告書</v>
      </c>
      <c r="I4" s="15" t="str">
        <f>HYPERLINK("http://www.kabupro.jp/mark/20111111/S0009OKH.htm","四半期報告書")</f>
        <v>四半期報告書</v>
      </c>
      <c r="J4" s="15" t="str">
        <f>HYPERLINK("http://www.kabupro.jp/mark/20100810/S0006J1H.htm","四半期報告書")</f>
        <v>四半期報告書</v>
      </c>
      <c r="K4" s="15" t="str">
        <f>HYPERLINK("http://www.kabupro.jp/mark/20100628/S00061L1.htm","有価証券報告書")</f>
        <v>有価証券報告書</v>
      </c>
      <c r="L4" s="15" t="str">
        <f>HYPERLINK("http://www.kabupro.jp/mark/20110210/S0007R80.htm","四半期報告書")</f>
        <v>四半期報告書</v>
      </c>
      <c r="M4" s="15" t="str">
        <f>HYPERLINK("http://www.kabupro.jp/mark/20101112/S00075UN.htm","四半期報告書")</f>
        <v>四半期報告書</v>
      </c>
      <c r="N4" s="15" t="str">
        <f>HYPERLINK("http://www.kabupro.jp/mark/20100810/S0006J1H.htm","四半期報告書")</f>
        <v>四半期報告書</v>
      </c>
      <c r="O4" s="15" t="str">
        <f>HYPERLINK("http://www.kabupro.jp/mark/20100628/S00061L1.htm","有価証券報告書")</f>
        <v>有価証券報告書</v>
      </c>
      <c r="P4" s="15" t="str">
        <f>HYPERLINK("http://www.kabupro.jp/mark/20100210/S00053KT.htm","四半期報告書")</f>
        <v>四半期報告書</v>
      </c>
      <c r="Q4" s="15" t="str">
        <f>HYPERLINK("http://www.kabupro.jp/mark/20091112/S0004ISU.htm","四半期報告書")</f>
        <v>四半期報告書</v>
      </c>
      <c r="R4" s="15" t="str">
        <f>HYPERLINK("http://www.kabupro.jp/mark/20090812/S0003V5Y.htm","四半期報告書")</f>
        <v>四半期報告書</v>
      </c>
      <c r="S4" s="15" t="str">
        <f>HYPERLINK("http://www.kabupro.jp/mark/20090629/S0003EGP.htm","有価証券報告書")</f>
        <v>有価証券報告書</v>
      </c>
    </row>
    <row r="5" spans="1:19" ht="14.25" thickBot="1">
      <c r="A5" s="11" t="s">
        <v>26</v>
      </c>
      <c r="B5" s="1" t="s">
        <v>163</v>
      </c>
      <c r="C5" s="1" t="s">
        <v>32</v>
      </c>
      <c r="D5" s="1" t="s">
        <v>163</v>
      </c>
      <c r="E5" s="1" t="s">
        <v>32</v>
      </c>
      <c r="F5" s="1" t="s">
        <v>169</v>
      </c>
      <c r="G5" s="1" t="s">
        <v>36</v>
      </c>
      <c r="H5" s="1" t="s">
        <v>179</v>
      </c>
      <c r="I5" s="1" t="s">
        <v>175</v>
      </c>
      <c r="J5" s="1" t="s">
        <v>183</v>
      </c>
      <c r="K5" s="1" t="s">
        <v>38</v>
      </c>
      <c r="L5" s="1" t="s">
        <v>179</v>
      </c>
      <c r="M5" s="1" t="s">
        <v>181</v>
      </c>
      <c r="N5" s="1" t="s">
        <v>183</v>
      </c>
      <c r="O5" s="1" t="s">
        <v>38</v>
      </c>
      <c r="P5" s="1" t="s">
        <v>185</v>
      </c>
      <c r="Q5" s="1" t="s">
        <v>187</v>
      </c>
      <c r="R5" s="1" t="s">
        <v>189</v>
      </c>
      <c r="S5" s="1" t="s">
        <v>41</v>
      </c>
    </row>
    <row r="6" spans="1:19" ht="15" thickBot="1" thickTop="1">
      <c r="A6" s="10" t="s">
        <v>27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28</v>
      </c>
      <c r="B7" s="14" t="s">
        <v>205</v>
      </c>
      <c r="C7" s="16" t="s">
        <v>33</v>
      </c>
      <c r="D7" s="14" t="s">
        <v>205</v>
      </c>
      <c r="E7" s="16" t="s">
        <v>33</v>
      </c>
      <c r="F7" s="14" t="s">
        <v>205</v>
      </c>
      <c r="G7" s="16" t="s">
        <v>33</v>
      </c>
      <c r="H7" s="14" t="s">
        <v>205</v>
      </c>
      <c r="I7" s="14" t="s">
        <v>205</v>
      </c>
      <c r="J7" s="14" t="s">
        <v>205</v>
      </c>
      <c r="K7" s="16" t="s">
        <v>33</v>
      </c>
      <c r="L7" s="14" t="s">
        <v>205</v>
      </c>
      <c r="M7" s="14" t="s">
        <v>205</v>
      </c>
      <c r="N7" s="14" t="s">
        <v>205</v>
      </c>
      <c r="O7" s="16" t="s">
        <v>33</v>
      </c>
      <c r="P7" s="14" t="s">
        <v>205</v>
      </c>
      <c r="Q7" s="14" t="s">
        <v>205</v>
      </c>
      <c r="R7" s="14" t="s">
        <v>205</v>
      </c>
      <c r="S7" s="16" t="s">
        <v>33</v>
      </c>
    </row>
    <row r="8" spans="1:19" ht="13.5">
      <c r="A8" s="13" t="s">
        <v>29</v>
      </c>
      <c r="B8" s="1" t="s">
        <v>206</v>
      </c>
      <c r="C8" s="17" t="s">
        <v>117</v>
      </c>
      <c r="D8" s="1" t="s">
        <v>117</v>
      </c>
      <c r="E8" s="17" t="s">
        <v>118</v>
      </c>
      <c r="F8" s="1" t="s">
        <v>118</v>
      </c>
      <c r="G8" s="17" t="s">
        <v>119</v>
      </c>
      <c r="H8" s="1" t="s">
        <v>119</v>
      </c>
      <c r="I8" s="1" t="s">
        <v>119</v>
      </c>
      <c r="J8" s="1" t="s">
        <v>119</v>
      </c>
      <c r="K8" s="17" t="s">
        <v>120</v>
      </c>
      <c r="L8" s="1" t="s">
        <v>120</v>
      </c>
      <c r="M8" s="1" t="s">
        <v>120</v>
      </c>
      <c r="N8" s="1" t="s">
        <v>120</v>
      </c>
      <c r="O8" s="17" t="s">
        <v>121</v>
      </c>
      <c r="P8" s="1" t="s">
        <v>121</v>
      </c>
      <c r="Q8" s="1" t="s">
        <v>121</v>
      </c>
      <c r="R8" s="1" t="s">
        <v>121</v>
      </c>
      <c r="S8" s="17" t="s">
        <v>122</v>
      </c>
    </row>
    <row r="9" spans="1:19" ht="13.5">
      <c r="A9" s="13" t="s">
        <v>30</v>
      </c>
      <c r="B9" s="1" t="s">
        <v>164</v>
      </c>
      <c r="C9" s="17" t="s">
        <v>34</v>
      </c>
      <c r="D9" s="1" t="s">
        <v>170</v>
      </c>
      <c r="E9" s="17" t="s">
        <v>35</v>
      </c>
      <c r="F9" s="1" t="s">
        <v>176</v>
      </c>
      <c r="G9" s="17" t="s">
        <v>37</v>
      </c>
      <c r="H9" s="1" t="s">
        <v>180</v>
      </c>
      <c r="I9" s="1" t="s">
        <v>182</v>
      </c>
      <c r="J9" s="1" t="s">
        <v>184</v>
      </c>
      <c r="K9" s="17" t="s">
        <v>39</v>
      </c>
      <c r="L9" s="1" t="s">
        <v>186</v>
      </c>
      <c r="M9" s="1" t="s">
        <v>188</v>
      </c>
      <c r="N9" s="1" t="s">
        <v>190</v>
      </c>
      <c r="O9" s="17" t="s">
        <v>40</v>
      </c>
      <c r="P9" s="1" t="s">
        <v>192</v>
      </c>
      <c r="Q9" s="1" t="s">
        <v>194</v>
      </c>
      <c r="R9" s="1" t="s">
        <v>196</v>
      </c>
      <c r="S9" s="17" t="s">
        <v>42</v>
      </c>
    </row>
    <row r="10" spans="1:19" ht="14.25" thickBot="1">
      <c r="A10" s="13" t="s">
        <v>31</v>
      </c>
      <c r="B10" s="1" t="s">
        <v>44</v>
      </c>
      <c r="C10" s="17" t="s">
        <v>44</v>
      </c>
      <c r="D10" s="1" t="s">
        <v>44</v>
      </c>
      <c r="E10" s="17" t="s">
        <v>44</v>
      </c>
      <c r="F10" s="1" t="s">
        <v>44</v>
      </c>
      <c r="G10" s="17" t="s">
        <v>44</v>
      </c>
      <c r="H10" s="1" t="s">
        <v>44</v>
      </c>
      <c r="I10" s="1" t="s">
        <v>44</v>
      </c>
      <c r="J10" s="1" t="s">
        <v>44</v>
      </c>
      <c r="K10" s="17" t="s">
        <v>44</v>
      </c>
      <c r="L10" s="1" t="s">
        <v>44</v>
      </c>
      <c r="M10" s="1" t="s">
        <v>44</v>
      </c>
      <c r="N10" s="1" t="s">
        <v>44</v>
      </c>
      <c r="O10" s="17" t="s">
        <v>44</v>
      </c>
      <c r="P10" s="1" t="s">
        <v>44</v>
      </c>
      <c r="Q10" s="1" t="s">
        <v>44</v>
      </c>
      <c r="R10" s="1" t="s">
        <v>44</v>
      </c>
      <c r="S10" s="17" t="s">
        <v>44</v>
      </c>
    </row>
    <row r="11" spans="1:19" ht="14.25" thickTop="1">
      <c r="A11" s="30" t="s">
        <v>154</v>
      </c>
      <c r="B11" s="27">
        <v>189</v>
      </c>
      <c r="C11" s="21">
        <v>1317</v>
      </c>
      <c r="D11" s="27">
        <v>614</v>
      </c>
      <c r="E11" s="21">
        <v>914</v>
      </c>
      <c r="F11" s="27">
        <v>240</v>
      </c>
      <c r="G11" s="21">
        <v>-443</v>
      </c>
      <c r="H11" s="27">
        <v>-700</v>
      </c>
      <c r="I11" s="27">
        <v>-482</v>
      </c>
      <c r="J11" s="27">
        <v>-483</v>
      </c>
      <c r="K11" s="21">
        <v>-5038</v>
      </c>
      <c r="L11" s="27">
        <v>-3378</v>
      </c>
      <c r="M11" s="27">
        <v>-2316</v>
      </c>
      <c r="N11" s="27">
        <v>-912</v>
      </c>
      <c r="O11" s="21">
        <v>357</v>
      </c>
      <c r="P11" s="27">
        <v>432</v>
      </c>
      <c r="Q11" s="27">
        <v>911</v>
      </c>
      <c r="R11" s="27">
        <v>621</v>
      </c>
      <c r="S11" s="21">
        <v>3435</v>
      </c>
    </row>
    <row r="12" spans="1:19" ht="13.5">
      <c r="A12" s="6" t="s">
        <v>207</v>
      </c>
      <c r="B12" s="28">
        <v>351</v>
      </c>
      <c r="C12" s="22">
        <v>810</v>
      </c>
      <c r="D12" s="28">
        <v>390</v>
      </c>
      <c r="E12" s="22">
        <v>936</v>
      </c>
      <c r="F12" s="28">
        <v>445</v>
      </c>
      <c r="G12" s="22">
        <v>988</v>
      </c>
      <c r="H12" s="28">
        <v>733</v>
      </c>
      <c r="I12" s="28">
        <v>481</v>
      </c>
      <c r="J12" s="28">
        <v>239</v>
      </c>
      <c r="K12" s="22">
        <v>1158</v>
      </c>
      <c r="L12" s="28">
        <v>863</v>
      </c>
      <c r="M12" s="28">
        <v>575</v>
      </c>
      <c r="N12" s="28">
        <v>288</v>
      </c>
      <c r="O12" s="22">
        <v>1163</v>
      </c>
      <c r="P12" s="28">
        <v>857</v>
      </c>
      <c r="Q12" s="28">
        <v>523</v>
      </c>
      <c r="R12" s="28">
        <v>245</v>
      </c>
      <c r="S12" s="22">
        <v>721</v>
      </c>
    </row>
    <row r="13" spans="1:19" ht="13.5">
      <c r="A13" s="6" t="s">
        <v>208</v>
      </c>
      <c r="B13" s="28">
        <v>-14</v>
      </c>
      <c r="C13" s="22">
        <v>-15</v>
      </c>
      <c r="D13" s="28">
        <v>1</v>
      </c>
      <c r="E13" s="22">
        <v>-75</v>
      </c>
      <c r="F13" s="28">
        <v>-53</v>
      </c>
      <c r="G13" s="22">
        <v>54</v>
      </c>
      <c r="H13" s="28">
        <v>51</v>
      </c>
      <c r="I13" s="28">
        <v>50</v>
      </c>
      <c r="J13" s="28">
        <v>42</v>
      </c>
      <c r="K13" s="22">
        <v>29</v>
      </c>
      <c r="L13" s="28">
        <v>27</v>
      </c>
      <c r="M13" s="28">
        <v>24</v>
      </c>
      <c r="N13" s="28">
        <v>0</v>
      </c>
      <c r="O13" s="22">
        <v>27</v>
      </c>
      <c r="P13" s="28">
        <v>18</v>
      </c>
      <c r="Q13" s="28">
        <v>14</v>
      </c>
      <c r="R13" s="28">
        <v>4</v>
      </c>
      <c r="S13" s="22">
        <v>-490</v>
      </c>
    </row>
    <row r="14" spans="1:19" ht="13.5">
      <c r="A14" s="6" t="s">
        <v>209</v>
      </c>
      <c r="B14" s="28">
        <v>-16</v>
      </c>
      <c r="C14" s="22">
        <v>-22</v>
      </c>
      <c r="D14" s="28">
        <v>2</v>
      </c>
      <c r="E14" s="22">
        <v>123</v>
      </c>
      <c r="F14" s="28">
        <v>3</v>
      </c>
      <c r="G14" s="22">
        <v>80</v>
      </c>
      <c r="H14" s="28">
        <v>-10</v>
      </c>
      <c r="I14" s="28">
        <v>66</v>
      </c>
      <c r="J14" s="28">
        <v>-29</v>
      </c>
      <c r="K14" s="22">
        <v>-177</v>
      </c>
      <c r="L14" s="28">
        <v>-205</v>
      </c>
      <c r="M14" s="28">
        <v>-51</v>
      </c>
      <c r="N14" s="28">
        <v>-156</v>
      </c>
      <c r="O14" s="22">
        <v>-208</v>
      </c>
      <c r="P14" s="28">
        <v>-320</v>
      </c>
      <c r="Q14" s="28">
        <v>2</v>
      </c>
      <c r="R14" s="28">
        <v>-292</v>
      </c>
      <c r="S14" s="22">
        <v>-59</v>
      </c>
    </row>
    <row r="15" spans="1:19" ht="13.5">
      <c r="A15" s="6" t="s">
        <v>210</v>
      </c>
      <c r="B15" s="28">
        <v>-99</v>
      </c>
      <c r="C15" s="22">
        <v>275</v>
      </c>
      <c r="D15" s="28">
        <v>-15</v>
      </c>
      <c r="E15" s="22">
        <v>209</v>
      </c>
      <c r="F15" s="28">
        <v>119</v>
      </c>
      <c r="G15" s="22">
        <v>224</v>
      </c>
      <c r="H15" s="28">
        <v>165</v>
      </c>
      <c r="I15" s="28">
        <v>53</v>
      </c>
      <c r="J15" s="28">
        <v>29</v>
      </c>
      <c r="K15" s="22">
        <v>-712</v>
      </c>
      <c r="L15" s="28">
        <v>-90</v>
      </c>
      <c r="M15" s="28">
        <v>9</v>
      </c>
      <c r="N15" s="28">
        <v>-94</v>
      </c>
      <c r="O15" s="22">
        <v>-55</v>
      </c>
      <c r="P15" s="28">
        <v>-147</v>
      </c>
      <c r="Q15" s="28">
        <v>32</v>
      </c>
      <c r="R15" s="28">
        <v>-48</v>
      </c>
      <c r="S15" s="22">
        <v>49</v>
      </c>
    </row>
    <row r="16" spans="1:19" ht="13.5">
      <c r="A16" s="6" t="s">
        <v>211</v>
      </c>
      <c r="B16" s="28">
        <v>-21</v>
      </c>
      <c r="C16" s="22">
        <v>-42</v>
      </c>
      <c r="D16" s="28">
        <v>-27</v>
      </c>
      <c r="E16" s="22">
        <v>-44</v>
      </c>
      <c r="F16" s="28">
        <v>-30</v>
      </c>
      <c r="G16" s="22">
        <v>-41</v>
      </c>
      <c r="H16" s="28">
        <v>-40</v>
      </c>
      <c r="I16" s="28">
        <v>-28</v>
      </c>
      <c r="J16" s="28">
        <v>-26</v>
      </c>
      <c r="K16" s="22">
        <v>-56</v>
      </c>
      <c r="L16" s="28">
        <v>-54</v>
      </c>
      <c r="M16" s="28">
        <v>-41</v>
      </c>
      <c r="N16" s="28">
        <v>-26</v>
      </c>
      <c r="O16" s="22">
        <v>-63</v>
      </c>
      <c r="P16" s="28">
        <v>-60</v>
      </c>
      <c r="Q16" s="28">
        <v>-41</v>
      </c>
      <c r="R16" s="28">
        <v>-37</v>
      </c>
      <c r="S16" s="22">
        <v>-65</v>
      </c>
    </row>
    <row r="17" spans="1:19" ht="13.5">
      <c r="A17" s="6" t="s">
        <v>139</v>
      </c>
      <c r="B17" s="28">
        <v>68</v>
      </c>
      <c r="C17" s="22">
        <v>155</v>
      </c>
      <c r="D17" s="28">
        <v>82</v>
      </c>
      <c r="E17" s="22">
        <v>171</v>
      </c>
      <c r="F17" s="28">
        <v>87</v>
      </c>
      <c r="G17" s="22">
        <v>192</v>
      </c>
      <c r="H17" s="28">
        <v>147</v>
      </c>
      <c r="I17" s="28">
        <v>100</v>
      </c>
      <c r="J17" s="28">
        <v>51</v>
      </c>
      <c r="K17" s="22">
        <v>173</v>
      </c>
      <c r="L17" s="28">
        <v>124</v>
      </c>
      <c r="M17" s="28">
        <v>81</v>
      </c>
      <c r="N17" s="28">
        <v>40</v>
      </c>
      <c r="O17" s="22">
        <v>109</v>
      </c>
      <c r="P17" s="28">
        <v>77</v>
      </c>
      <c r="Q17" s="28">
        <v>50</v>
      </c>
      <c r="R17" s="28">
        <v>22</v>
      </c>
      <c r="S17" s="22">
        <v>136</v>
      </c>
    </row>
    <row r="18" spans="1:19" ht="13.5">
      <c r="A18" s="6" t="s">
        <v>212</v>
      </c>
      <c r="B18" s="28"/>
      <c r="C18" s="22">
        <v>4</v>
      </c>
      <c r="D18" s="28"/>
      <c r="E18" s="22">
        <v>7</v>
      </c>
      <c r="F18" s="28"/>
      <c r="G18" s="22">
        <v>0</v>
      </c>
      <c r="H18" s="28">
        <v>0</v>
      </c>
      <c r="I18" s="28"/>
      <c r="J18" s="28"/>
      <c r="K18" s="22">
        <v>1</v>
      </c>
      <c r="L18" s="28">
        <v>1</v>
      </c>
      <c r="M18" s="28">
        <v>1</v>
      </c>
      <c r="N18" s="28">
        <v>0</v>
      </c>
      <c r="O18" s="22">
        <v>117</v>
      </c>
      <c r="P18" s="28">
        <v>116</v>
      </c>
      <c r="Q18" s="28">
        <v>102</v>
      </c>
      <c r="R18" s="28">
        <v>3</v>
      </c>
      <c r="S18" s="22">
        <v>99</v>
      </c>
    </row>
    <row r="19" spans="1:19" ht="13.5">
      <c r="A19" s="6" t="s">
        <v>213</v>
      </c>
      <c r="B19" s="28">
        <v>-54</v>
      </c>
      <c r="C19" s="22">
        <v>-32</v>
      </c>
      <c r="D19" s="28"/>
      <c r="E19" s="22">
        <v>-128</v>
      </c>
      <c r="F19" s="28">
        <v>-112</v>
      </c>
      <c r="G19" s="22">
        <v>-219</v>
      </c>
      <c r="H19" s="28">
        <v>-218</v>
      </c>
      <c r="I19" s="28">
        <v>-218</v>
      </c>
      <c r="J19" s="28">
        <v>-218</v>
      </c>
      <c r="K19" s="22"/>
      <c r="L19" s="28"/>
      <c r="M19" s="28"/>
      <c r="N19" s="28"/>
      <c r="O19" s="22"/>
      <c r="P19" s="28"/>
      <c r="Q19" s="28"/>
      <c r="R19" s="28"/>
      <c r="S19" s="22"/>
    </row>
    <row r="20" spans="1:19" ht="13.5">
      <c r="A20" s="6" t="s">
        <v>214</v>
      </c>
      <c r="B20" s="28"/>
      <c r="C20" s="22">
        <v>9</v>
      </c>
      <c r="D20" s="28">
        <v>1</v>
      </c>
      <c r="E20" s="22">
        <v>36</v>
      </c>
      <c r="F20" s="28">
        <v>42</v>
      </c>
      <c r="G20" s="22">
        <v>57</v>
      </c>
      <c r="H20" s="28">
        <v>56</v>
      </c>
      <c r="I20" s="28">
        <v>77</v>
      </c>
      <c r="J20" s="28">
        <v>72</v>
      </c>
      <c r="K20" s="22">
        <v>26</v>
      </c>
      <c r="L20" s="28">
        <v>91</v>
      </c>
      <c r="M20" s="28"/>
      <c r="N20" s="28"/>
      <c r="O20" s="22">
        <v>90</v>
      </c>
      <c r="P20" s="28">
        <v>84</v>
      </c>
      <c r="Q20" s="28">
        <v>58</v>
      </c>
      <c r="R20" s="28"/>
      <c r="S20" s="22">
        <v>36</v>
      </c>
    </row>
    <row r="21" spans="1:19" ht="13.5">
      <c r="A21" s="6" t="s">
        <v>215</v>
      </c>
      <c r="B21" s="28">
        <v>865</v>
      </c>
      <c r="C21" s="22">
        <v>61</v>
      </c>
      <c r="D21" s="28">
        <v>177</v>
      </c>
      <c r="E21" s="22">
        <v>-1012</v>
      </c>
      <c r="F21" s="28">
        <v>-489</v>
      </c>
      <c r="G21" s="22">
        <v>-2072</v>
      </c>
      <c r="H21" s="28">
        <v>-839</v>
      </c>
      <c r="I21" s="28">
        <v>-1414</v>
      </c>
      <c r="J21" s="28">
        <v>434</v>
      </c>
      <c r="K21" s="22">
        <v>1577</v>
      </c>
      <c r="L21" s="28">
        <v>2014</v>
      </c>
      <c r="M21" s="28">
        <v>2233</v>
      </c>
      <c r="N21" s="28">
        <v>2381</v>
      </c>
      <c r="O21" s="22">
        <v>5755</v>
      </c>
      <c r="P21" s="28">
        <v>3902</v>
      </c>
      <c r="Q21" s="28">
        <v>1393</v>
      </c>
      <c r="R21" s="28">
        <v>1764</v>
      </c>
      <c r="S21" s="22">
        <v>597</v>
      </c>
    </row>
    <row r="22" spans="1:19" ht="13.5">
      <c r="A22" s="6" t="s">
        <v>216</v>
      </c>
      <c r="B22" s="28">
        <v>-37</v>
      </c>
      <c r="C22" s="22">
        <v>-666</v>
      </c>
      <c r="D22" s="28">
        <v>-590</v>
      </c>
      <c r="E22" s="22">
        <v>-774</v>
      </c>
      <c r="F22" s="28">
        <v>-1689</v>
      </c>
      <c r="G22" s="22">
        <v>-723</v>
      </c>
      <c r="H22" s="28">
        <v>-968</v>
      </c>
      <c r="I22" s="28">
        <v>-99</v>
      </c>
      <c r="J22" s="28">
        <v>-843</v>
      </c>
      <c r="K22" s="22">
        <v>2823</v>
      </c>
      <c r="L22" s="28">
        <v>1342</v>
      </c>
      <c r="M22" s="28">
        <v>555</v>
      </c>
      <c r="N22" s="28">
        <v>-291</v>
      </c>
      <c r="O22" s="22">
        <v>-1610</v>
      </c>
      <c r="P22" s="28">
        <v>-2673</v>
      </c>
      <c r="Q22" s="28">
        <v>-1133</v>
      </c>
      <c r="R22" s="28">
        <v>-1225</v>
      </c>
      <c r="S22" s="22">
        <v>1066</v>
      </c>
    </row>
    <row r="23" spans="1:19" ht="13.5">
      <c r="A23" s="6" t="s">
        <v>217</v>
      </c>
      <c r="B23" s="28">
        <v>-1280</v>
      </c>
      <c r="C23" s="22">
        <v>-1412</v>
      </c>
      <c r="D23" s="28">
        <v>-69</v>
      </c>
      <c r="E23" s="22">
        <v>1898</v>
      </c>
      <c r="F23" s="28">
        <v>1064</v>
      </c>
      <c r="G23" s="22">
        <v>2654</v>
      </c>
      <c r="H23" s="28">
        <v>3225</v>
      </c>
      <c r="I23" s="28">
        <v>1987</v>
      </c>
      <c r="J23" s="28">
        <v>1130</v>
      </c>
      <c r="K23" s="22">
        <v>-2144</v>
      </c>
      <c r="L23" s="28">
        <v>-2360</v>
      </c>
      <c r="M23" s="28">
        <v>-2475</v>
      </c>
      <c r="N23" s="28">
        <v>-2312</v>
      </c>
      <c r="O23" s="22">
        <v>-4160</v>
      </c>
      <c r="P23" s="28">
        <v>1082</v>
      </c>
      <c r="Q23" s="28">
        <v>888</v>
      </c>
      <c r="R23" s="28">
        <v>208</v>
      </c>
      <c r="S23" s="22">
        <v>-3071</v>
      </c>
    </row>
    <row r="24" spans="1:19" ht="13.5">
      <c r="A24" s="6" t="s">
        <v>52</v>
      </c>
      <c r="B24" s="28">
        <v>188</v>
      </c>
      <c r="C24" s="22">
        <v>-522</v>
      </c>
      <c r="D24" s="28">
        <v>106</v>
      </c>
      <c r="E24" s="22">
        <v>199</v>
      </c>
      <c r="F24" s="28">
        <v>236</v>
      </c>
      <c r="G24" s="22">
        <v>8</v>
      </c>
      <c r="H24" s="28">
        <v>60</v>
      </c>
      <c r="I24" s="28">
        <v>30</v>
      </c>
      <c r="J24" s="28">
        <v>-108</v>
      </c>
      <c r="K24" s="22">
        <v>465</v>
      </c>
      <c r="L24" s="28">
        <v>321</v>
      </c>
      <c r="M24" s="28">
        <v>43</v>
      </c>
      <c r="N24" s="28">
        <v>364</v>
      </c>
      <c r="O24" s="22">
        <v>-641</v>
      </c>
      <c r="P24" s="28">
        <v>-218</v>
      </c>
      <c r="Q24" s="28">
        <v>-271</v>
      </c>
      <c r="R24" s="28">
        <v>144</v>
      </c>
      <c r="S24" s="22">
        <v>1036</v>
      </c>
    </row>
    <row r="25" spans="1:19" ht="13.5">
      <c r="A25" s="6" t="s">
        <v>218</v>
      </c>
      <c r="B25" s="28">
        <v>138</v>
      </c>
      <c r="C25" s="22">
        <v>-79</v>
      </c>
      <c r="D25" s="28">
        <v>675</v>
      </c>
      <c r="E25" s="22">
        <v>2462</v>
      </c>
      <c r="F25" s="28">
        <v>-135</v>
      </c>
      <c r="G25" s="22">
        <v>827</v>
      </c>
      <c r="H25" s="28">
        <v>1728</v>
      </c>
      <c r="I25" s="28">
        <v>671</v>
      </c>
      <c r="J25" s="28">
        <v>360</v>
      </c>
      <c r="K25" s="22">
        <v>-1871</v>
      </c>
      <c r="L25" s="28">
        <v>-1301</v>
      </c>
      <c r="M25" s="28">
        <v>-1360</v>
      </c>
      <c r="N25" s="28">
        <v>-719</v>
      </c>
      <c r="O25" s="22">
        <v>831</v>
      </c>
      <c r="P25" s="28">
        <v>3105</v>
      </c>
      <c r="Q25" s="28">
        <v>2504</v>
      </c>
      <c r="R25" s="28">
        <v>1364</v>
      </c>
      <c r="S25" s="22">
        <v>3492</v>
      </c>
    </row>
    <row r="26" spans="1:19" ht="13.5">
      <c r="A26" s="6" t="s">
        <v>219</v>
      </c>
      <c r="B26" s="28">
        <v>22</v>
      </c>
      <c r="C26" s="22">
        <v>42</v>
      </c>
      <c r="D26" s="28">
        <v>27</v>
      </c>
      <c r="E26" s="22">
        <v>44</v>
      </c>
      <c r="F26" s="28">
        <v>29</v>
      </c>
      <c r="G26" s="22">
        <v>42</v>
      </c>
      <c r="H26" s="28">
        <v>40</v>
      </c>
      <c r="I26" s="28">
        <v>28</v>
      </c>
      <c r="J26" s="28">
        <v>26</v>
      </c>
      <c r="K26" s="22">
        <v>56</v>
      </c>
      <c r="L26" s="28">
        <v>54</v>
      </c>
      <c r="M26" s="28">
        <v>41</v>
      </c>
      <c r="N26" s="28">
        <v>25</v>
      </c>
      <c r="O26" s="22">
        <v>62</v>
      </c>
      <c r="P26" s="28">
        <v>60</v>
      </c>
      <c r="Q26" s="28">
        <v>41</v>
      </c>
      <c r="R26" s="28">
        <v>37</v>
      </c>
      <c r="S26" s="22">
        <v>65</v>
      </c>
    </row>
    <row r="27" spans="1:19" ht="13.5">
      <c r="A27" s="6" t="s">
        <v>220</v>
      </c>
      <c r="B27" s="28">
        <v>-67</v>
      </c>
      <c r="C27" s="22">
        <v>-153</v>
      </c>
      <c r="D27" s="28">
        <v>-82</v>
      </c>
      <c r="E27" s="22">
        <v>-172</v>
      </c>
      <c r="F27" s="28">
        <v>-88</v>
      </c>
      <c r="G27" s="22">
        <v>-190</v>
      </c>
      <c r="H27" s="28">
        <v>-113</v>
      </c>
      <c r="I27" s="28">
        <v>-97</v>
      </c>
      <c r="J27" s="28">
        <v>-15</v>
      </c>
      <c r="K27" s="22">
        <v>-170</v>
      </c>
      <c r="L27" s="28">
        <v>-110</v>
      </c>
      <c r="M27" s="28">
        <v>-78</v>
      </c>
      <c r="N27" s="28">
        <v>-18</v>
      </c>
      <c r="O27" s="22">
        <v>-126</v>
      </c>
      <c r="P27" s="28">
        <v>-91</v>
      </c>
      <c r="Q27" s="28">
        <v>-56</v>
      </c>
      <c r="R27" s="28">
        <v>-27</v>
      </c>
      <c r="S27" s="22">
        <v>-135</v>
      </c>
    </row>
    <row r="28" spans="1:19" ht="13.5">
      <c r="A28" s="6" t="s">
        <v>221</v>
      </c>
      <c r="B28" s="28">
        <v>-166</v>
      </c>
      <c r="C28" s="22"/>
      <c r="D28" s="28">
        <v>-43</v>
      </c>
      <c r="E28" s="22"/>
      <c r="F28" s="28">
        <v>-65</v>
      </c>
      <c r="G28" s="22"/>
      <c r="H28" s="28"/>
      <c r="I28" s="28"/>
      <c r="J28" s="28"/>
      <c r="K28" s="22"/>
      <c r="L28" s="28"/>
      <c r="M28" s="28"/>
      <c r="N28" s="28"/>
      <c r="O28" s="22"/>
      <c r="P28" s="28"/>
      <c r="Q28" s="28"/>
      <c r="R28" s="28"/>
      <c r="S28" s="22">
        <v>-2535</v>
      </c>
    </row>
    <row r="29" spans="1:19" ht="13.5">
      <c r="A29" s="6" t="s">
        <v>222</v>
      </c>
      <c r="B29" s="28"/>
      <c r="C29" s="22">
        <v>-123</v>
      </c>
      <c r="D29" s="28"/>
      <c r="E29" s="22">
        <v>-146</v>
      </c>
      <c r="F29" s="28"/>
      <c r="G29" s="22">
        <v>32</v>
      </c>
      <c r="H29" s="28">
        <v>49</v>
      </c>
      <c r="I29" s="28">
        <v>55</v>
      </c>
      <c r="J29" s="28">
        <v>-22</v>
      </c>
      <c r="K29" s="22">
        <v>526</v>
      </c>
      <c r="L29" s="28">
        <v>522</v>
      </c>
      <c r="M29" s="28">
        <v>523</v>
      </c>
      <c r="N29" s="28">
        <v>34</v>
      </c>
      <c r="O29" s="22">
        <v>-951</v>
      </c>
      <c r="P29" s="28">
        <v>-912</v>
      </c>
      <c r="Q29" s="28">
        <v>-413</v>
      </c>
      <c r="R29" s="28">
        <v>-364</v>
      </c>
      <c r="S29" s="22"/>
    </row>
    <row r="30" spans="1:19" ht="14.25" thickBot="1">
      <c r="A30" s="4" t="s">
        <v>223</v>
      </c>
      <c r="B30" s="29">
        <v>-73</v>
      </c>
      <c r="C30" s="23">
        <v>-313</v>
      </c>
      <c r="D30" s="29">
        <v>576</v>
      </c>
      <c r="E30" s="23">
        <v>2187</v>
      </c>
      <c r="F30" s="29">
        <v>-259</v>
      </c>
      <c r="G30" s="23">
        <v>712</v>
      </c>
      <c r="H30" s="29">
        <v>1705</v>
      </c>
      <c r="I30" s="29">
        <v>658</v>
      </c>
      <c r="J30" s="29">
        <v>348</v>
      </c>
      <c r="K30" s="23">
        <v>-1458</v>
      </c>
      <c r="L30" s="29">
        <v>-835</v>
      </c>
      <c r="M30" s="29">
        <v>-874</v>
      </c>
      <c r="N30" s="29">
        <v>-678</v>
      </c>
      <c r="O30" s="23">
        <v>-182</v>
      </c>
      <c r="P30" s="29">
        <v>2161</v>
      </c>
      <c r="Q30" s="29">
        <v>2075</v>
      </c>
      <c r="R30" s="29">
        <v>1008</v>
      </c>
      <c r="S30" s="23">
        <v>886</v>
      </c>
    </row>
    <row r="31" spans="1:19" ht="14.25" thickTop="1">
      <c r="A31" s="6" t="s">
        <v>224</v>
      </c>
      <c r="B31" s="28"/>
      <c r="C31" s="22"/>
      <c r="D31" s="28"/>
      <c r="E31" s="22"/>
      <c r="F31" s="28"/>
      <c r="G31" s="22"/>
      <c r="H31" s="28"/>
      <c r="I31" s="28"/>
      <c r="J31" s="28"/>
      <c r="K31" s="22"/>
      <c r="L31" s="28"/>
      <c r="M31" s="28"/>
      <c r="N31" s="28"/>
      <c r="O31" s="22">
        <v>-50</v>
      </c>
      <c r="P31" s="28"/>
      <c r="Q31" s="28"/>
      <c r="R31" s="28"/>
      <c r="S31" s="22">
        <v>-50</v>
      </c>
    </row>
    <row r="32" spans="1:19" ht="13.5">
      <c r="A32" s="6" t="s">
        <v>225</v>
      </c>
      <c r="B32" s="28"/>
      <c r="C32" s="22"/>
      <c r="D32" s="28"/>
      <c r="E32" s="22"/>
      <c r="F32" s="28"/>
      <c r="G32" s="22"/>
      <c r="H32" s="28"/>
      <c r="I32" s="28"/>
      <c r="J32" s="28"/>
      <c r="K32" s="22"/>
      <c r="L32" s="28"/>
      <c r="M32" s="28"/>
      <c r="N32" s="28"/>
      <c r="O32" s="22">
        <v>50</v>
      </c>
      <c r="P32" s="28"/>
      <c r="Q32" s="28"/>
      <c r="R32" s="28"/>
      <c r="S32" s="22">
        <v>71</v>
      </c>
    </row>
    <row r="33" spans="1:19" ht="13.5">
      <c r="A33" s="6" t="s">
        <v>226</v>
      </c>
      <c r="B33" s="28">
        <v>-378</v>
      </c>
      <c r="C33" s="22">
        <v>-474</v>
      </c>
      <c r="D33" s="28">
        <v>-217</v>
      </c>
      <c r="E33" s="22">
        <v>-279</v>
      </c>
      <c r="F33" s="28">
        <v>-112</v>
      </c>
      <c r="G33" s="22">
        <v>-197</v>
      </c>
      <c r="H33" s="28">
        <v>-130</v>
      </c>
      <c r="I33" s="28">
        <v>-50</v>
      </c>
      <c r="J33" s="28">
        <v>-11</v>
      </c>
      <c r="K33" s="22">
        <v>-570</v>
      </c>
      <c r="L33" s="28">
        <v>-515</v>
      </c>
      <c r="M33" s="28">
        <v>-465</v>
      </c>
      <c r="N33" s="28">
        <v>-148</v>
      </c>
      <c r="O33" s="22">
        <v>-2583</v>
      </c>
      <c r="P33" s="28">
        <v>-1258</v>
      </c>
      <c r="Q33" s="28">
        <v>-1044</v>
      </c>
      <c r="R33" s="28">
        <v>-189</v>
      </c>
      <c r="S33" s="22">
        <v>-757</v>
      </c>
    </row>
    <row r="34" spans="1:19" ht="13.5">
      <c r="A34" s="6" t="s">
        <v>227</v>
      </c>
      <c r="B34" s="28">
        <v>10</v>
      </c>
      <c r="C34" s="22">
        <v>16</v>
      </c>
      <c r="D34" s="28">
        <v>8</v>
      </c>
      <c r="E34" s="22">
        <v>22</v>
      </c>
      <c r="F34" s="28">
        <v>14</v>
      </c>
      <c r="G34" s="22">
        <v>3</v>
      </c>
      <c r="H34" s="28">
        <v>3</v>
      </c>
      <c r="I34" s="28"/>
      <c r="J34" s="28"/>
      <c r="K34" s="22">
        <v>2</v>
      </c>
      <c r="L34" s="28">
        <v>-16</v>
      </c>
      <c r="M34" s="28">
        <v>-25</v>
      </c>
      <c r="N34" s="28">
        <v>-34</v>
      </c>
      <c r="O34" s="22">
        <v>-62</v>
      </c>
      <c r="P34" s="28">
        <v>-56</v>
      </c>
      <c r="Q34" s="28">
        <v>-62</v>
      </c>
      <c r="R34" s="28">
        <v>-48</v>
      </c>
      <c r="S34" s="22">
        <v>9</v>
      </c>
    </row>
    <row r="35" spans="1:19" ht="13.5">
      <c r="A35" s="6" t="s">
        <v>0</v>
      </c>
      <c r="B35" s="28"/>
      <c r="C35" s="22">
        <v>-7</v>
      </c>
      <c r="D35" s="28"/>
      <c r="E35" s="22">
        <v>-7</v>
      </c>
      <c r="F35" s="28"/>
      <c r="G35" s="22">
        <v>-1</v>
      </c>
      <c r="H35" s="28">
        <v>-1</v>
      </c>
      <c r="I35" s="28">
        <v>-1</v>
      </c>
      <c r="J35" s="28">
        <v>-1</v>
      </c>
      <c r="K35" s="22">
        <v>-26</v>
      </c>
      <c r="L35" s="28">
        <v>-24</v>
      </c>
      <c r="M35" s="28">
        <v>-24</v>
      </c>
      <c r="N35" s="28">
        <v>-16</v>
      </c>
      <c r="O35" s="22">
        <v>-70</v>
      </c>
      <c r="P35" s="28">
        <v>-57</v>
      </c>
      <c r="Q35" s="28">
        <v>-8</v>
      </c>
      <c r="R35" s="28">
        <v>-2</v>
      </c>
      <c r="S35" s="22">
        <v>-33</v>
      </c>
    </row>
    <row r="36" spans="1:19" ht="13.5">
      <c r="A36" s="6" t="s">
        <v>1</v>
      </c>
      <c r="B36" s="28"/>
      <c r="C36" s="22"/>
      <c r="D36" s="28"/>
      <c r="E36" s="22"/>
      <c r="F36" s="28">
        <v>177</v>
      </c>
      <c r="G36" s="22"/>
      <c r="H36" s="28"/>
      <c r="I36" s="28">
        <v>450</v>
      </c>
      <c r="J36" s="28">
        <v>450</v>
      </c>
      <c r="K36" s="22"/>
      <c r="L36" s="28"/>
      <c r="M36" s="28"/>
      <c r="N36" s="28"/>
      <c r="O36" s="22"/>
      <c r="P36" s="28"/>
      <c r="Q36" s="28"/>
      <c r="R36" s="28"/>
      <c r="S36" s="22"/>
    </row>
    <row r="37" spans="1:19" ht="13.5">
      <c r="A37" s="6" t="s">
        <v>2</v>
      </c>
      <c r="B37" s="28"/>
      <c r="C37" s="22"/>
      <c r="D37" s="28"/>
      <c r="E37" s="22"/>
      <c r="F37" s="28"/>
      <c r="G37" s="22"/>
      <c r="H37" s="28"/>
      <c r="I37" s="28"/>
      <c r="J37" s="28"/>
      <c r="K37" s="22"/>
      <c r="L37" s="28"/>
      <c r="M37" s="28">
        <v>100</v>
      </c>
      <c r="N37" s="28"/>
      <c r="O37" s="22"/>
      <c r="P37" s="28"/>
      <c r="Q37" s="28"/>
      <c r="R37" s="28"/>
      <c r="S37" s="22"/>
    </row>
    <row r="38" spans="1:19" ht="13.5">
      <c r="A38" s="6" t="s">
        <v>3</v>
      </c>
      <c r="B38" s="28"/>
      <c r="C38" s="22"/>
      <c r="D38" s="28"/>
      <c r="E38" s="22">
        <v>-219</v>
      </c>
      <c r="F38" s="28">
        <v>-198</v>
      </c>
      <c r="G38" s="22">
        <v>-2</v>
      </c>
      <c r="H38" s="28">
        <v>-2</v>
      </c>
      <c r="I38" s="28">
        <v>-1</v>
      </c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4</v>
      </c>
      <c r="B39" s="28"/>
      <c r="C39" s="22"/>
      <c r="D39" s="28"/>
      <c r="E39" s="22"/>
      <c r="F39" s="28"/>
      <c r="G39" s="22">
        <v>-46</v>
      </c>
      <c r="H39" s="28">
        <v>-46</v>
      </c>
      <c r="I39" s="28">
        <v>-46</v>
      </c>
      <c r="J39" s="28">
        <v>-46</v>
      </c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5</v>
      </c>
      <c r="B40" s="28">
        <v>-26</v>
      </c>
      <c r="C40" s="22">
        <v>-1</v>
      </c>
      <c r="D40" s="28"/>
      <c r="E40" s="22">
        <v>-101</v>
      </c>
      <c r="F40" s="28"/>
      <c r="G40" s="22"/>
      <c r="H40" s="28"/>
      <c r="I40" s="28"/>
      <c r="J40" s="28"/>
      <c r="K40" s="22">
        <v>-63</v>
      </c>
      <c r="L40" s="28">
        <v>-60</v>
      </c>
      <c r="M40" s="28">
        <v>-60</v>
      </c>
      <c r="N40" s="28">
        <v>0</v>
      </c>
      <c r="O40" s="22">
        <v>-22</v>
      </c>
      <c r="P40" s="28">
        <v>-22</v>
      </c>
      <c r="Q40" s="28">
        <v>-3</v>
      </c>
      <c r="R40" s="28">
        <v>-1</v>
      </c>
      <c r="S40" s="22">
        <v>-20</v>
      </c>
    </row>
    <row r="41" spans="1:19" ht="13.5">
      <c r="A41" s="6" t="s">
        <v>6</v>
      </c>
      <c r="B41" s="28">
        <v>13</v>
      </c>
      <c r="C41" s="22">
        <v>9</v>
      </c>
      <c r="D41" s="28">
        <v>0</v>
      </c>
      <c r="E41" s="22">
        <v>69</v>
      </c>
      <c r="F41" s="28">
        <v>66</v>
      </c>
      <c r="G41" s="22">
        <v>7</v>
      </c>
      <c r="H41" s="28">
        <v>7</v>
      </c>
      <c r="I41" s="28">
        <v>0</v>
      </c>
      <c r="J41" s="28">
        <v>0</v>
      </c>
      <c r="K41" s="22">
        <v>11</v>
      </c>
      <c r="L41" s="28">
        <v>9</v>
      </c>
      <c r="M41" s="28">
        <v>1</v>
      </c>
      <c r="N41" s="28">
        <v>0</v>
      </c>
      <c r="O41" s="22">
        <v>27</v>
      </c>
      <c r="P41" s="28">
        <v>27</v>
      </c>
      <c r="Q41" s="28">
        <v>24</v>
      </c>
      <c r="R41" s="28">
        <v>22</v>
      </c>
      <c r="S41" s="22">
        <v>6</v>
      </c>
    </row>
    <row r="42" spans="1:19" ht="13.5">
      <c r="A42" s="6" t="s">
        <v>52</v>
      </c>
      <c r="B42" s="28">
        <v>13</v>
      </c>
      <c r="C42" s="22">
        <v>4</v>
      </c>
      <c r="D42" s="28">
        <v>6</v>
      </c>
      <c r="E42" s="22">
        <v>-19</v>
      </c>
      <c r="F42" s="28">
        <v>-1</v>
      </c>
      <c r="G42" s="22">
        <v>18</v>
      </c>
      <c r="H42" s="28">
        <v>15</v>
      </c>
      <c r="I42" s="28">
        <v>13</v>
      </c>
      <c r="J42" s="28">
        <v>2</v>
      </c>
      <c r="K42" s="22">
        <v>25</v>
      </c>
      <c r="L42" s="28">
        <v>9</v>
      </c>
      <c r="M42" s="28">
        <v>9</v>
      </c>
      <c r="N42" s="28">
        <v>30</v>
      </c>
      <c r="O42" s="22">
        <v>2</v>
      </c>
      <c r="P42" s="28">
        <v>2</v>
      </c>
      <c r="Q42" s="28">
        <v>2</v>
      </c>
      <c r="R42" s="28">
        <v>0</v>
      </c>
      <c r="S42" s="22">
        <v>-19</v>
      </c>
    </row>
    <row r="43" spans="1:19" ht="14.25" thickBot="1">
      <c r="A43" s="4" t="s">
        <v>7</v>
      </c>
      <c r="B43" s="29">
        <v>-368</v>
      </c>
      <c r="C43" s="23">
        <v>-370</v>
      </c>
      <c r="D43" s="29">
        <v>-202</v>
      </c>
      <c r="E43" s="23">
        <v>-324</v>
      </c>
      <c r="F43" s="29">
        <v>-54</v>
      </c>
      <c r="G43" s="23">
        <v>234</v>
      </c>
      <c r="H43" s="29">
        <v>295</v>
      </c>
      <c r="I43" s="29">
        <v>364</v>
      </c>
      <c r="J43" s="29">
        <v>393</v>
      </c>
      <c r="K43" s="23">
        <v>-554</v>
      </c>
      <c r="L43" s="29">
        <v>-495</v>
      </c>
      <c r="M43" s="29">
        <v>-464</v>
      </c>
      <c r="N43" s="29">
        <v>-168</v>
      </c>
      <c r="O43" s="23">
        <v>-2829</v>
      </c>
      <c r="P43" s="29">
        <v>-1480</v>
      </c>
      <c r="Q43" s="29">
        <v>-1113</v>
      </c>
      <c r="R43" s="29">
        <v>-220</v>
      </c>
      <c r="S43" s="23">
        <v>-1172</v>
      </c>
    </row>
    <row r="44" spans="1:19" ht="14.25" thickTop="1">
      <c r="A44" s="6" t="s">
        <v>8</v>
      </c>
      <c r="B44" s="28">
        <v>890</v>
      </c>
      <c r="C44" s="22">
        <v>-185</v>
      </c>
      <c r="D44" s="28">
        <v>55</v>
      </c>
      <c r="E44" s="22">
        <v>615</v>
      </c>
      <c r="F44" s="28">
        <v>-197</v>
      </c>
      <c r="G44" s="22">
        <v>45</v>
      </c>
      <c r="H44" s="28">
        <v>-92</v>
      </c>
      <c r="I44" s="28">
        <v>-115</v>
      </c>
      <c r="J44" s="28">
        <v>-150</v>
      </c>
      <c r="K44" s="22">
        <v>671</v>
      </c>
      <c r="L44" s="28">
        <v>2078</v>
      </c>
      <c r="M44" s="28">
        <v>2158</v>
      </c>
      <c r="N44" s="28">
        <v>1603</v>
      </c>
      <c r="O44" s="22">
        <v>1389</v>
      </c>
      <c r="P44" s="28">
        <v>2061</v>
      </c>
      <c r="Q44" s="28">
        <v>-77</v>
      </c>
      <c r="R44" s="28">
        <v>330</v>
      </c>
      <c r="S44" s="22">
        <v>407</v>
      </c>
    </row>
    <row r="45" spans="1:19" ht="13.5">
      <c r="A45" s="6" t="s">
        <v>9</v>
      </c>
      <c r="B45" s="28">
        <v>200</v>
      </c>
      <c r="C45" s="22">
        <v>1300</v>
      </c>
      <c r="D45" s="28"/>
      <c r="E45" s="22">
        <v>1200</v>
      </c>
      <c r="F45" s="28">
        <v>150</v>
      </c>
      <c r="G45" s="22"/>
      <c r="H45" s="28"/>
      <c r="I45" s="28"/>
      <c r="J45" s="28"/>
      <c r="K45" s="22">
        <v>4400</v>
      </c>
      <c r="L45" s="28">
        <v>900</v>
      </c>
      <c r="M45" s="28">
        <v>600</v>
      </c>
      <c r="N45" s="28">
        <v>500</v>
      </c>
      <c r="O45" s="22">
        <v>2570</v>
      </c>
      <c r="P45" s="28">
        <v>600</v>
      </c>
      <c r="Q45" s="28">
        <v>100</v>
      </c>
      <c r="R45" s="28">
        <v>100</v>
      </c>
      <c r="S45" s="22">
        <v>700</v>
      </c>
    </row>
    <row r="46" spans="1:19" ht="13.5">
      <c r="A46" s="6" t="s">
        <v>10</v>
      </c>
      <c r="B46" s="28">
        <v>-1047</v>
      </c>
      <c r="C46" s="22">
        <v>-1784</v>
      </c>
      <c r="D46" s="28">
        <v>-909</v>
      </c>
      <c r="E46" s="22">
        <v>-1759</v>
      </c>
      <c r="F46" s="28">
        <v>-964</v>
      </c>
      <c r="G46" s="22">
        <v>-1269</v>
      </c>
      <c r="H46" s="28">
        <v>-883</v>
      </c>
      <c r="I46" s="28">
        <v>-742</v>
      </c>
      <c r="J46" s="28">
        <v>-266</v>
      </c>
      <c r="K46" s="22">
        <v>-1611</v>
      </c>
      <c r="L46" s="28">
        <v>-1100</v>
      </c>
      <c r="M46" s="28">
        <v>-821</v>
      </c>
      <c r="N46" s="28">
        <v>-308</v>
      </c>
      <c r="O46" s="22">
        <v>-1253</v>
      </c>
      <c r="P46" s="28">
        <v>-899</v>
      </c>
      <c r="Q46" s="28">
        <v>-621</v>
      </c>
      <c r="R46" s="28">
        <v>-285</v>
      </c>
      <c r="S46" s="22">
        <v>-1720</v>
      </c>
    </row>
    <row r="47" spans="1:19" ht="13.5">
      <c r="A47" s="6" t="s">
        <v>11</v>
      </c>
      <c r="B47" s="28"/>
      <c r="C47" s="22"/>
      <c r="D47" s="28"/>
      <c r="E47" s="22"/>
      <c r="F47" s="28"/>
      <c r="G47" s="22">
        <v>1000</v>
      </c>
      <c r="H47" s="28">
        <v>1000</v>
      </c>
      <c r="I47" s="28">
        <v>1000</v>
      </c>
      <c r="J47" s="28">
        <v>1000</v>
      </c>
      <c r="K47" s="22"/>
      <c r="L47" s="28"/>
      <c r="M47" s="28"/>
      <c r="N47" s="28"/>
      <c r="O47" s="22"/>
      <c r="P47" s="28"/>
      <c r="Q47" s="28"/>
      <c r="R47" s="28"/>
      <c r="S47" s="22"/>
    </row>
    <row r="48" spans="1:19" ht="13.5">
      <c r="A48" s="6" t="s">
        <v>12</v>
      </c>
      <c r="B48" s="28"/>
      <c r="C48" s="22">
        <v>98</v>
      </c>
      <c r="D48" s="28">
        <v>98</v>
      </c>
      <c r="E48" s="22"/>
      <c r="F48" s="28"/>
      <c r="G48" s="22"/>
      <c r="H48" s="28"/>
      <c r="I48" s="28"/>
      <c r="J48" s="28"/>
      <c r="K48" s="22">
        <v>97</v>
      </c>
      <c r="L48" s="28">
        <v>97</v>
      </c>
      <c r="M48" s="28">
        <v>97</v>
      </c>
      <c r="N48" s="28"/>
      <c r="O48" s="22"/>
      <c r="P48" s="28"/>
      <c r="Q48" s="28"/>
      <c r="R48" s="28"/>
      <c r="S48" s="22"/>
    </row>
    <row r="49" spans="1:19" ht="13.5">
      <c r="A49" s="6" t="s">
        <v>13</v>
      </c>
      <c r="B49" s="28"/>
      <c r="C49" s="22">
        <v>-100</v>
      </c>
      <c r="D49" s="28">
        <v>-100</v>
      </c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14</v>
      </c>
      <c r="B50" s="28">
        <v>-1</v>
      </c>
      <c r="C50" s="22">
        <v>0</v>
      </c>
      <c r="D50" s="28">
        <v>0</v>
      </c>
      <c r="E50" s="22">
        <v>0</v>
      </c>
      <c r="F50" s="28">
        <v>0</v>
      </c>
      <c r="G50" s="22">
        <v>-1</v>
      </c>
      <c r="H50" s="28">
        <v>-1</v>
      </c>
      <c r="I50" s="28">
        <v>0</v>
      </c>
      <c r="J50" s="28">
        <v>0</v>
      </c>
      <c r="K50" s="22">
        <v>-1</v>
      </c>
      <c r="L50" s="28">
        <v>0</v>
      </c>
      <c r="M50" s="28">
        <v>0</v>
      </c>
      <c r="N50" s="28">
        <v>0</v>
      </c>
      <c r="O50" s="22">
        <v>-299</v>
      </c>
      <c r="P50" s="28">
        <v>-298</v>
      </c>
      <c r="Q50" s="28">
        <v>-297</v>
      </c>
      <c r="R50" s="28">
        <v>-295</v>
      </c>
      <c r="S50" s="22"/>
    </row>
    <row r="51" spans="1:19" ht="13.5">
      <c r="A51" s="6" t="s">
        <v>15</v>
      </c>
      <c r="B51" s="28">
        <v>-155</v>
      </c>
      <c r="C51" s="22"/>
      <c r="D51" s="28"/>
      <c r="E51" s="22">
        <v>0</v>
      </c>
      <c r="F51" s="28">
        <v>0</v>
      </c>
      <c r="G51" s="22">
        <v>0</v>
      </c>
      <c r="H51" s="28">
        <v>0</v>
      </c>
      <c r="I51" s="28">
        <v>0</v>
      </c>
      <c r="J51" s="28">
        <v>0</v>
      </c>
      <c r="K51" s="22">
        <v>-3</v>
      </c>
      <c r="L51" s="28">
        <v>-3</v>
      </c>
      <c r="M51" s="28">
        <v>-2</v>
      </c>
      <c r="N51" s="28">
        <v>-2</v>
      </c>
      <c r="O51" s="22">
        <v>-468</v>
      </c>
      <c r="P51" s="28">
        <v>-415</v>
      </c>
      <c r="Q51" s="28">
        <v>-289</v>
      </c>
      <c r="R51" s="28">
        <v>-206</v>
      </c>
      <c r="S51" s="22">
        <v>-587</v>
      </c>
    </row>
    <row r="52" spans="1:19" ht="13.5">
      <c r="A52" s="6" t="s">
        <v>16</v>
      </c>
      <c r="B52" s="28">
        <v>-103</v>
      </c>
      <c r="C52" s="22">
        <v>-231</v>
      </c>
      <c r="D52" s="28">
        <v>-113</v>
      </c>
      <c r="E52" s="22">
        <v>-232</v>
      </c>
      <c r="F52" s="28">
        <v>-115</v>
      </c>
      <c r="G52" s="22">
        <v>-263</v>
      </c>
      <c r="H52" s="28">
        <v>-198</v>
      </c>
      <c r="I52" s="28">
        <v>-133</v>
      </c>
      <c r="J52" s="28">
        <v>-67</v>
      </c>
      <c r="K52" s="22">
        <v>-285</v>
      </c>
      <c r="L52" s="28">
        <v>-215</v>
      </c>
      <c r="M52" s="28">
        <v>-147</v>
      </c>
      <c r="N52" s="28">
        <v>-74</v>
      </c>
      <c r="O52" s="22">
        <v>-276</v>
      </c>
      <c r="P52" s="28">
        <v>-235</v>
      </c>
      <c r="Q52" s="28">
        <v>-143</v>
      </c>
      <c r="R52" s="28">
        <v>-74</v>
      </c>
      <c r="S52" s="22"/>
    </row>
    <row r="53" spans="1:19" ht="13.5">
      <c r="A53" s="6" t="s">
        <v>52</v>
      </c>
      <c r="B53" s="28"/>
      <c r="C53" s="22"/>
      <c r="D53" s="28"/>
      <c r="E53" s="22"/>
      <c r="F53" s="28"/>
      <c r="G53" s="22"/>
      <c r="H53" s="28"/>
      <c r="I53" s="28"/>
      <c r="J53" s="28"/>
      <c r="K53" s="22">
        <v>-19</v>
      </c>
      <c r="L53" s="28">
        <v>-18</v>
      </c>
      <c r="M53" s="28">
        <v>-13</v>
      </c>
      <c r="N53" s="28">
        <v>-5</v>
      </c>
      <c r="O53" s="22">
        <v>-15</v>
      </c>
      <c r="P53" s="28">
        <v>-11</v>
      </c>
      <c r="Q53" s="28">
        <v>-8</v>
      </c>
      <c r="R53" s="28">
        <v>-4</v>
      </c>
      <c r="S53" s="22">
        <v>-213</v>
      </c>
    </row>
    <row r="54" spans="1:19" ht="14.25" thickBot="1">
      <c r="A54" s="4" t="s">
        <v>17</v>
      </c>
      <c r="B54" s="29">
        <v>-217</v>
      </c>
      <c r="C54" s="23">
        <v>-902</v>
      </c>
      <c r="D54" s="29">
        <v>-970</v>
      </c>
      <c r="E54" s="23">
        <v>-176</v>
      </c>
      <c r="F54" s="29">
        <v>-1127</v>
      </c>
      <c r="G54" s="23">
        <v>-489</v>
      </c>
      <c r="H54" s="29">
        <v>-176</v>
      </c>
      <c r="I54" s="29">
        <v>8</v>
      </c>
      <c r="J54" s="29">
        <v>515</v>
      </c>
      <c r="K54" s="23">
        <v>3249</v>
      </c>
      <c r="L54" s="29">
        <v>1736</v>
      </c>
      <c r="M54" s="29">
        <v>1870</v>
      </c>
      <c r="N54" s="29">
        <v>1712</v>
      </c>
      <c r="O54" s="23">
        <v>1645</v>
      </c>
      <c r="P54" s="29">
        <v>801</v>
      </c>
      <c r="Q54" s="29">
        <v>-1337</v>
      </c>
      <c r="R54" s="29">
        <v>-435</v>
      </c>
      <c r="S54" s="23">
        <v>-1412</v>
      </c>
    </row>
    <row r="55" spans="1:19" ht="14.25" thickTop="1">
      <c r="A55" s="7" t="s">
        <v>18</v>
      </c>
      <c r="B55" s="28">
        <v>10</v>
      </c>
      <c r="C55" s="22">
        <v>22</v>
      </c>
      <c r="D55" s="28">
        <v>-18</v>
      </c>
      <c r="E55" s="22">
        <v>-19</v>
      </c>
      <c r="F55" s="28">
        <v>-39</v>
      </c>
      <c r="G55" s="22">
        <v>-15</v>
      </c>
      <c r="H55" s="28">
        <v>-33</v>
      </c>
      <c r="I55" s="28">
        <v>-23</v>
      </c>
      <c r="J55" s="28">
        <v>-43</v>
      </c>
      <c r="K55" s="22">
        <v>-13</v>
      </c>
      <c r="L55" s="28">
        <v>-4</v>
      </c>
      <c r="M55" s="28">
        <v>-5</v>
      </c>
      <c r="N55" s="28">
        <v>-1</v>
      </c>
      <c r="O55" s="22">
        <v>-1</v>
      </c>
      <c r="P55" s="28">
        <v>-8</v>
      </c>
      <c r="Q55" s="28">
        <v>2</v>
      </c>
      <c r="R55" s="28">
        <v>5</v>
      </c>
      <c r="S55" s="22">
        <v>-32</v>
      </c>
    </row>
    <row r="56" spans="1:19" ht="13.5">
      <c r="A56" s="7" t="s">
        <v>19</v>
      </c>
      <c r="B56" s="28">
        <v>-648</v>
      </c>
      <c r="C56" s="22">
        <v>-1564</v>
      </c>
      <c r="D56" s="28">
        <v>-613</v>
      </c>
      <c r="E56" s="22">
        <v>1667</v>
      </c>
      <c r="F56" s="28">
        <v>-1480</v>
      </c>
      <c r="G56" s="22">
        <v>441</v>
      </c>
      <c r="H56" s="28">
        <v>1791</v>
      </c>
      <c r="I56" s="28">
        <v>1007</v>
      </c>
      <c r="J56" s="28">
        <v>1213</v>
      </c>
      <c r="K56" s="22">
        <v>1223</v>
      </c>
      <c r="L56" s="28">
        <v>401</v>
      </c>
      <c r="M56" s="28">
        <v>526</v>
      </c>
      <c r="N56" s="28">
        <v>863</v>
      </c>
      <c r="O56" s="22">
        <v>-1367</v>
      </c>
      <c r="P56" s="28">
        <v>1475</v>
      </c>
      <c r="Q56" s="28">
        <v>-372</v>
      </c>
      <c r="R56" s="28">
        <v>358</v>
      </c>
      <c r="S56" s="22">
        <v>-1731</v>
      </c>
    </row>
    <row r="57" spans="1:19" ht="13.5">
      <c r="A57" s="7" t="s">
        <v>20</v>
      </c>
      <c r="B57" s="28">
        <v>5347</v>
      </c>
      <c r="C57" s="22">
        <v>6912</v>
      </c>
      <c r="D57" s="28">
        <v>6912</v>
      </c>
      <c r="E57" s="22">
        <v>5244</v>
      </c>
      <c r="F57" s="28">
        <v>5244</v>
      </c>
      <c r="G57" s="22">
        <v>4802</v>
      </c>
      <c r="H57" s="28">
        <v>4802</v>
      </c>
      <c r="I57" s="28">
        <v>4802</v>
      </c>
      <c r="J57" s="28">
        <v>4802</v>
      </c>
      <c r="K57" s="22">
        <v>3579</v>
      </c>
      <c r="L57" s="28">
        <v>3579</v>
      </c>
      <c r="M57" s="28">
        <v>3579</v>
      </c>
      <c r="N57" s="28">
        <v>3579</v>
      </c>
      <c r="O57" s="22">
        <v>4947</v>
      </c>
      <c r="P57" s="28">
        <v>4947</v>
      </c>
      <c r="Q57" s="28">
        <v>4947</v>
      </c>
      <c r="R57" s="28">
        <v>4947</v>
      </c>
      <c r="S57" s="22">
        <v>6678</v>
      </c>
    </row>
    <row r="58" spans="1:19" ht="14.25" thickBot="1">
      <c r="A58" s="7" t="s">
        <v>20</v>
      </c>
      <c r="B58" s="28">
        <v>4698</v>
      </c>
      <c r="C58" s="22">
        <v>5347</v>
      </c>
      <c r="D58" s="28">
        <v>6298</v>
      </c>
      <c r="E58" s="22">
        <v>6912</v>
      </c>
      <c r="F58" s="28">
        <v>3763</v>
      </c>
      <c r="G58" s="22">
        <v>5244</v>
      </c>
      <c r="H58" s="28">
        <v>6594</v>
      </c>
      <c r="I58" s="28">
        <v>5810</v>
      </c>
      <c r="J58" s="28">
        <v>6016</v>
      </c>
      <c r="K58" s="22">
        <v>4802</v>
      </c>
      <c r="L58" s="28">
        <v>3981</v>
      </c>
      <c r="M58" s="28">
        <v>4105</v>
      </c>
      <c r="N58" s="28">
        <v>4443</v>
      </c>
      <c r="O58" s="22">
        <v>3579</v>
      </c>
      <c r="P58" s="28">
        <v>6422</v>
      </c>
      <c r="Q58" s="28">
        <v>4574</v>
      </c>
      <c r="R58" s="28">
        <v>5305</v>
      </c>
      <c r="S58" s="22">
        <v>4947</v>
      </c>
    </row>
    <row r="59" spans="1:19" ht="14.25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1" ht="13.5">
      <c r="A61" s="20" t="s">
        <v>115</v>
      </c>
    </row>
    <row r="62" ht="13.5">
      <c r="A62" s="20" t="s">
        <v>116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111</v>
      </c>
      <c r="B2" s="14">
        <v>6205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112</v>
      </c>
      <c r="B3" s="1" t="s">
        <v>113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25</v>
      </c>
      <c r="B4" s="15" t="str">
        <f>HYPERLINK("http://www.kabupro.jp/mark/20140207/S10010NL.htm","四半期報告書")</f>
        <v>四半期報告書</v>
      </c>
      <c r="C4" s="15" t="str">
        <f>HYPERLINK("http://www.kabupro.jp/mark/20131107/S1000BUD.htm","四半期報告書")</f>
        <v>四半期報告書</v>
      </c>
      <c r="D4" s="15" t="str">
        <f>HYPERLINK("http://www.kabupro.jp/mark/20130808/S000E67O.htm","四半期報告書")</f>
        <v>四半期報告書</v>
      </c>
      <c r="E4" s="15" t="str">
        <f>HYPERLINK("http://www.kabupro.jp/mark/20140207/S10010NL.htm","四半期報告書")</f>
        <v>四半期報告書</v>
      </c>
      <c r="F4" s="15" t="str">
        <f>HYPERLINK("http://www.kabupro.jp/mark/20130212/S000CROK.htm","四半期報告書")</f>
        <v>四半期報告書</v>
      </c>
      <c r="G4" s="15" t="str">
        <f>HYPERLINK("http://www.kabupro.jp/mark/20121108/S000C6CH.htm","四半期報告書")</f>
        <v>四半期報告書</v>
      </c>
      <c r="H4" s="15" t="str">
        <f>HYPERLINK("http://www.kabupro.jp/mark/20120809/S000BMMQ.htm","四半期報告書")</f>
        <v>四半期報告書</v>
      </c>
      <c r="I4" s="15" t="str">
        <f>HYPERLINK("http://www.kabupro.jp/mark/20130627/S000DTG5.htm","有価証券報告書")</f>
        <v>有価証券報告書</v>
      </c>
      <c r="J4" s="15" t="str">
        <f>HYPERLINK("http://www.kabupro.jp/mark/20120210/S000A8YO.htm","四半期報告書")</f>
        <v>四半期報告書</v>
      </c>
      <c r="K4" s="15" t="str">
        <f>HYPERLINK("http://www.kabupro.jp/mark/20111111/S0009OKH.htm","四半期報告書")</f>
        <v>四半期報告書</v>
      </c>
      <c r="L4" s="15" t="str">
        <f>HYPERLINK("http://www.kabupro.jp/mark/20110810/S000936M.htm","四半期報告書")</f>
        <v>四半期報告書</v>
      </c>
      <c r="M4" s="15" t="str">
        <f>HYPERLINK("http://www.kabupro.jp/mark/20120628/S000B7Y0.htm","有価証券報告書")</f>
        <v>有価証券報告書</v>
      </c>
      <c r="N4" s="15" t="str">
        <f>HYPERLINK("http://www.kabupro.jp/mark/20110210/S0007R80.htm","四半期報告書")</f>
        <v>四半期報告書</v>
      </c>
      <c r="O4" s="15" t="str">
        <f>HYPERLINK("http://www.kabupro.jp/mark/20101112/S00075UN.htm","四半期報告書")</f>
        <v>四半期報告書</v>
      </c>
      <c r="P4" s="15" t="str">
        <f>HYPERLINK("http://www.kabupro.jp/mark/20100810/S0006J1H.htm","四半期報告書")</f>
        <v>四半期報告書</v>
      </c>
      <c r="Q4" s="15" t="str">
        <f>HYPERLINK("http://www.kabupro.jp/mark/20110210/S0007R80.htm","四半期報告書")</f>
        <v>四半期報告書</v>
      </c>
      <c r="R4" s="15" t="str">
        <f>HYPERLINK("http://www.kabupro.jp/mark/20100210/S00053KT.htm","四半期報告書")</f>
        <v>四半期報告書</v>
      </c>
      <c r="S4" s="15" t="str">
        <f>HYPERLINK("http://www.kabupro.jp/mark/20091112/S0004ISU.htm","四半期報告書")</f>
        <v>四半期報告書</v>
      </c>
      <c r="T4" s="15" t="str">
        <f>HYPERLINK("http://www.kabupro.jp/mark/20090812/S0003V5Y.htm","四半期報告書")</f>
        <v>四半期報告書</v>
      </c>
      <c r="U4" s="15" t="str">
        <f>HYPERLINK("http://www.kabupro.jp/mark/20100628/S00061L1.htm","有価証券報告書")</f>
        <v>有価証券報告書</v>
      </c>
      <c r="V4" s="15" t="str">
        <f>HYPERLINK("http://www.kabupro.jp/mark/20090213/S0002FFP.htm","四半期報告書")</f>
        <v>四半期報告書</v>
      </c>
      <c r="W4" s="15" t="str">
        <f>HYPERLINK("http://www.kabupro.jp/mark/20081113/S0001QQI.htm","四半期報告書")</f>
        <v>四半期報告書</v>
      </c>
      <c r="X4" s="15" t="str">
        <f>HYPERLINK("http://www.kabupro.jp/mark/20080813/S00011I8.htm","四半期報告書")</f>
        <v>四半期報告書</v>
      </c>
      <c r="Y4" s="15" t="str">
        <f>HYPERLINK("http://www.kabupro.jp/mark/20090629/S0003EGP.htm","有価証券報告書")</f>
        <v>有価証券報告書</v>
      </c>
    </row>
    <row r="5" spans="1:25" ht="14.25" thickBot="1">
      <c r="A5" s="11" t="s">
        <v>26</v>
      </c>
      <c r="B5" s="1" t="s">
        <v>160</v>
      </c>
      <c r="C5" s="1" t="s">
        <v>163</v>
      </c>
      <c r="D5" s="1" t="s">
        <v>165</v>
      </c>
      <c r="E5" s="1" t="s">
        <v>160</v>
      </c>
      <c r="F5" s="1" t="s">
        <v>167</v>
      </c>
      <c r="G5" s="1" t="s">
        <v>169</v>
      </c>
      <c r="H5" s="1" t="s">
        <v>171</v>
      </c>
      <c r="I5" s="1" t="s">
        <v>32</v>
      </c>
      <c r="J5" s="1" t="s">
        <v>173</v>
      </c>
      <c r="K5" s="1" t="s">
        <v>175</v>
      </c>
      <c r="L5" s="1" t="s">
        <v>177</v>
      </c>
      <c r="M5" s="1" t="s">
        <v>36</v>
      </c>
      <c r="N5" s="1" t="s">
        <v>179</v>
      </c>
      <c r="O5" s="1" t="s">
        <v>181</v>
      </c>
      <c r="P5" s="1" t="s">
        <v>183</v>
      </c>
      <c r="Q5" s="1" t="s">
        <v>179</v>
      </c>
      <c r="R5" s="1" t="s">
        <v>185</v>
      </c>
      <c r="S5" s="1" t="s">
        <v>187</v>
      </c>
      <c r="T5" s="1" t="s">
        <v>189</v>
      </c>
      <c r="U5" s="1" t="s">
        <v>38</v>
      </c>
      <c r="V5" s="1" t="s">
        <v>191</v>
      </c>
      <c r="W5" s="1" t="s">
        <v>193</v>
      </c>
      <c r="X5" s="1" t="s">
        <v>195</v>
      </c>
      <c r="Y5" s="1" t="s">
        <v>41</v>
      </c>
    </row>
    <row r="6" spans="1:25" ht="15" thickBot="1" thickTop="1">
      <c r="A6" s="10" t="s">
        <v>27</v>
      </c>
      <c r="B6" s="18" t="s">
        <v>204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28</v>
      </c>
      <c r="B7" s="14" t="s">
        <v>161</v>
      </c>
      <c r="C7" s="14" t="s">
        <v>161</v>
      </c>
      <c r="D7" s="14" t="s">
        <v>161</v>
      </c>
      <c r="E7" s="16" t="s">
        <v>33</v>
      </c>
      <c r="F7" s="14" t="s">
        <v>161</v>
      </c>
      <c r="G7" s="14" t="s">
        <v>161</v>
      </c>
      <c r="H7" s="14" t="s">
        <v>161</v>
      </c>
      <c r="I7" s="16" t="s">
        <v>33</v>
      </c>
      <c r="J7" s="14" t="s">
        <v>161</v>
      </c>
      <c r="K7" s="14" t="s">
        <v>161</v>
      </c>
      <c r="L7" s="14" t="s">
        <v>161</v>
      </c>
      <c r="M7" s="16" t="s">
        <v>33</v>
      </c>
      <c r="N7" s="14" t="s">
        <v>161</v>
      </c>
      <c r="O7" s="14" t="s">
        <v>161</v>
      </c>
      <c r="P7" s="14" t="s">
        <v>161</v>
      </c>
      <c r="Q7" s="16" t="s">
        <v>33</v>
      </c>
      <c r="R7" s="14" t="s">
        <v>161</v>
      </c>
      <c r="S7" s="14" t="s">
        <v>161</v>
      </c>
      <c r="T7" s="14" t="s">
        <v>161</v>
      </c>
      <c r="U7" s="16" t="s">
        <v>33</v>
      </c>
      <c r="V7" s="14" t="s">
        <v>161</v>
      </c>
      <c r="W7" s="14" t="s">
        <v>161</v>
      </c>
      <c r="X7" s="14" t="s">
        <v>161</v>
      </c>
      <c r="Y7" s="16" t="s">
        <v>33</v>
      </c>
    </row>
    <row r="8" spans="1:25" ht="13.5">
      <c r="A8" s="13" t="s">
        <v>29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30</v>
      </c>
      <c r="B9" s="1" t="s">
        <v>162</v>
      </c>
      <c r="C9" s="1" t="s">
        <v>164</v>
      </c>
      <c r="D9" s="1" t="s">
        <v>166</v>
      </c>
      <c r="E9" s="17" t="s">
        <v>34</v>
      </c>
      <c r="F9" s="1" t="s">
        <v>168</v>
      </c>
      <c r="G9" s="1" t="s">
        <v>170</v>
      </c>
      <c r="H9" s="1" t="s">
        <v>172</v>
      </c>
      <c r="I9" s="17" t="s">
        <v>35</v>
      </c>
      <c r="J9" s="1" t="s">
        <v>174</v>
      </c>
      <c r="K9" s="1" t="s">
        <v>176</v>
      </c>
      <c r="L9" s="1" t="s">
        <v>178</v>
      </c>
      <c r="M9" s="17" t="s">
        <v>37</v>
      </c>
      <c r="N9" s="1" t="s">
        <v>180</v>
      </c>
      <c r="O9" s="1" t="s">
        <v>182</v>
      </c>
      <c r="P9" s="1" t="s">
        <v>184</v>
      </c>
      <c r="Q9" s="17" t="s">
        <v>39</v>
      </c>
      <c r="R9" s="1" t="s">
        <v>186</v>
      </c>
      <c r="S9" s="1" t="s">
        <v>188</v>
      </c>
      <c r="T9" s="1" t="s">
        <v>190</v>
      </c>
      <c r="U9" s="17" t="s">
        <v>40</v>
      </c>
      <c r="V9" s="1" t="s">
        <v>192</v>
      </c>
      <c r="W9" s="1" t="s">
        <v>194</v>
      </c>
      <c r="X9" s="1" t="s">
        <v>196</v>
      </c>
      <c r="Y9" s="17" t="s">
        <v>42</v>
      </c>
    </row>
    <row r="10" spans="1:25" ht="14.25" thickBot="1">
      <c r="A10" s="13" t="s">
        <v>31</v>
      </c>
      <c r="B10" s="1" t="s">
        <v>44</v>
      </c>
      <c r="C10" s="1" t="s">
        <v>44</v>
      </c>
      <c r="D10" s="1" t="s">
        <v>44</v>
      </c>
      <c r="E10" s="17" t="s">
        <v>44</v>
      </c>
      <c r="F10" s="1" t="s">
        <v>44</v>
      </c>
      <c r="G10" s="1" t="s">
        <v>44</v>
      </c>
      <c r="H10" s="1" t="s">
        <v>44</v>
      </c>
      <c r="I10" s="17" t="s">
        <v>44</v>
      </c>
      <c r="J10" s="1" t="s">
        <v>44</v>
      </c>
      <c r="K10" s="1" t="s">
        <v>44</v>
      </c>
      <c r="L10" s="1" t="s">
        <v>44</v>
      </c>
      <c r="M10" s="17" t="s">
        <v>44</v>
      </c>
      <c r="N10" s="1" t="s">
        <v>44</v>
      </c>
      <c r="O10" s="1" t="s">
        <v>44</v>
      </c>
      <c r="P10" s="1" t="s">
        <v>44</v>
      </c>
      <c r="Q10" s="17" t="s">
        <v>44</v>
      </c>
      <c r="R10" s="1" t="s">
        <v>44</v>
      </c>
      <c r="S10" s="1" t="s">
        <v>44</v>
      </c>
      <c r="T10" s="1" t="s">
        <v>44</v>
      </c>
      <c r="U10" s="17" t="s">
        <v>44</v>
      </c>
      <c r="V10" s="1" t="s">
        <v>44</v>
      </c>
      <c r="W10" s="1" t="s">
        <v>44</v>
      </c>
      <c r="X10" s="1" t="s">
        <v>44</v>
      </c>
      <c r="Y10" s="17" t="s">
        <v>44</v>
      </c>
    </row>
    <row r="11" spans="1:25" ht="14.25" thickTop="1">
      <c r="A11" s="9" t="s">
        <v>43</v>
      </c>
      <c r="B11" s="27">
        <v>5579</v>
      </c>
      <c r="C11" s="27">
        <v>4748</v>
      </c>
      <c r="D11" s="27">
        <v>4743</v>
      </c>
      <c r="E11" s="21">
        <v>5407</v>
      </c>
      <c r="F11" s="27">
        <v>5684</v>
      </c>
      <c r="G11" s="27">
        <v>6346</v>
      </c>
      <c r="H11" s="27">
        <v>7509</v>
      </c>
      <c r="I11" s="21">
        <v>6963</v>
      </c>
      <c r="J11" s="27">
        <v>6069</v>
      </c>
      <c r="K11" s="27">
        <v>3808</v>
      </c>
      <c r="L11" s="27">
        <v>5124</v>
      </c>
      <c r="M11" s="21">
        <v>5284</v>
      </c>
      <c r="N11" s="27">
        <v>6634</v>
      </c>
      <c r="O11" s="27">
        <v>5850</v>
      </c>
      <c r="P11" s="27">
        <v>6056</v>
      </c>
      <c r="Q11" s="21">
        <v>4842</v>
      </c>
      <c r="R11" s="27">
        <v>4021</v>
      </c>
      <c r="S11" s="27">
        <v>4145</v>
      </c>
      <c r="T11" s="27">
        <v>4463</v>
      </c>
      <c r="U11" s="21">
        <v>3629</v>
      </c>
      <c r="V11" s="27">
        <v>6472</v>
      </c>
      <c r="W11" s="27">
        <v>4624</v>
      </c>
      <c r="X11" s="27">
        <v>5355</v>
      </c>
      <c r="Y11" s="21">
        <v>4997</v>
      </c>
    </row>
    <row r="12" spans="1:25" ht="13.5">
      <c r="A12" s="2" t="s">
        <v>197</v>
      </c>
      <c r="B12" s="28">
        <v>5780</v>
      </c>
      <c r="C12" s="28">
        <v>5704</v>
      </c>
      <c r="D12" s="28">
        <v>4619</v>
      </c>
      <c r="E12" s="22">
        <v>6524</v>
      </c>
      <c r="F12" s="28">
        <v>5239</v>
      </c>
      <c r="G12" s="28">
        <v>6198</v>
      </c>
      <c r="H12" s="28">
        <v>4812</v>
      </c>
      <c r="I12" s="22">
        <v>6436</v>
      </c>
      <c r="J12" s="28">
        <v>6191</v>
      </c>
      <c r="K12" s="28">
        <v>5817</v>
      </c>
      <c r="L12" s="28">
        <v>5008</v>
      </c>
      <c r="M12" s="22">
        <v>5360</v>
      </c>
      <c r="N12" s="28">
        <v>4117</v>
      </c>
      <c r="O12" s="28">
        <v>4706</v>
      </c>
      <c r="P12" s="28">
        <v>2885</v>
      </c>
      <c r="Q12" s="22">
        <v>3402</v>
      </c>
      <c r="R12" s="28">
        <v>2959</v>
      </c>
      <c r="S12" s="28">
        <v>2726</v>
      </c>
      <c r="T12" s="28">
        <v>2621</v>
      </c>
      <c r="U12" s="22">
        <v>5018</v>
      </c>
      <c r="V12" s="28">
        <v>6802</v>
      </c>
      <c r="W12" s="28">
        <v>9432</v>
      </c>
      <c r="X12" s="28">
        <v>9089</v>
      </c>
      <c r="Y12" s="22">
        <v>10793</v>
      </c>
    </row>
    <row r="13" spans="1:25" ht="13.5">
      <c r="A13" s="2" t="s">
        <v>198</v>
      </c>
      <c r="B13" s="28">
        <v>9964</v>
      </c>
      <c r="C13" s="28">
        <v>9864</v>
      </c>
      <c r="D13" s="28">
        <v>11528</v>
      </c>
      <c r="E13" s="22">
        <v>9676</v>
      </c>
      <c r="F13" s="28">
        <v>10258</v>
      </c>
      <c r="G13" s="28">
        <v>9113</v>
      </c>
      <c r="H13" s="28">
        <v>10286</v>
      </c>
      <c r="I13" s="22"/>
      <c r="J13" s="28">
        <v>9258</v>
      </c>
      <c r="K13" s="28">
        <v>9378</v>
      </c>
      <c r="L13" s="28">
        <v>8985</v>
      </c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>
        <v>8496</v>
      </c>
    </row>
    <row r="14" spans="1:25" ht="13.5">
      <c r="A14" s="2" t="s">
        <v>52</v>
      </c>
      <c r="B14" s="28">
        <v>390</v>
      </c>
      <c r="C14" s="28">
        <v>420</v>
      </c>
      <c r="D14" s="28">
        <v>410</v>
      </c>
      <c r="E14" s="22">
        <v>498</v>
      </c>
      <c r="F14" s="28">
        <v>451</v>
      </c>
      <c r="G14" s="28">
        <v>385</v>
      </c>
      <c r="H14" s="28">
        <v>389</v>
      </c>
      <c r="I14" s="22">
        <v>366</v>
      </c>
      <c r="J14" s="28">
        <v>376</v>
      </c>
      <c r="K14" s="28">
        <v>315</v>
      </c>
      <c r="L14" s="28">
        <v>396</v>
      </c>
      <c r="M14" s="22">
        <v>363</v>
      </c>
      <c r="N14" s="28">
        <v>321</v>
      </c>
      <c r="O14" s="28">
        <v>275</v>
      </c>
      <c r="P14" s="28">
        <v>347</v>
      </c>
      <c r="Q14" s="22">
        <v>336</v>
      </c>
      <c r="R14" s="28">
        <v>231</v>
      </c>
      <c r="S14" s="28">
        <v>288</v>
      </c>
      <c r="T14" s="28">
        <v>784</v>
      </c>
      <c r="U14" s="22">
        <v>975</v>
      </c>
      <c r="V14" s="28">
        <v>1002</v>
      </c>
      <c r="W14" s="28">
        <v>953</v>
      </c>
      <c r="X14" s="28">
        <v>723</v>
      </c>
      <c r="Y14" s="22">
        <v>209</v>
      </c>
    </row>
    <row r="15" spans="1:25" ht="13.5">
      <c r="A15" s="2" t="s">
        <v>53</v>
      </c>
      <c r="B15" s="28">
        <v>-27</v>
      </c>
      <c r="C15" s="28">
        <v>-24</v>
      </c>
      <c r="D15" s="28">
        <v>-23</v>
      </c>
      <c r="E15" s="22">
        <v>-39</v>
      </c>
      <c r="F15" s="28">
        <v>-51</v>
      </c>
      <c r="G15" s="28">
        <v>-53</v>
      </c>
      <c r="H15" s="28">
        <v>-52</v>
      </c>
      <c r="I15" s="22">
        <v>-52</v>
      </c>
      <c r="J15" s="28">
        <v>-66</v>
      </c>
      <c r="K15" s="28">
        <v>-58</v>
      </c>
      <c r="L15" s="28">
        <v>-61</v>
      </c>
      <c r="M15" s="22">
        <v>-67</v>
      </c>
      <c r="N15" s="28">
        <v>-60</v>
      </c>
      <c r="O15" s="28">
        <v>-61</v>
      </c>
      <c r="P15" s="28">
        <v>-54</v>
      </c>
      <c r="Q15" s="22">
        <v>-64</v>
      </c>
      <c r="R15" s="28">
        <v>-55</v>
      </c>
      <c r="S15" s="28">
        <v>-51</v>
      </c>
      <c r="T15" s="28">
        <v>-25</v>
      </c>
      <c r="U15" s="22">
        <v>-26</v>
      </c>
      <c r="V15" s="28">
        <v>-17</v>
      </c>
      <c r="W15" s="28">
        <v>-15</v>
      </c>
      <c r="X15" s="28">
        <v>-14</v>
      </c>
      <c r="Y15" s="22">
        <v>-10</v>
      </c>
    </row>
    <row r="16" spans="1:25" ht="13.5">
      <c r="A16" s="2" t="s">
        <v>54</v>
      </c>
      <c r="B16" s="28">
        <v>21687</v>
      </c>
      <c r="C16" s="28">
        <v>20713</v>
      </c>
      <c r="D16" s="28">
        <v>21279</v>
      </c>
      <c r="E16" s="22">
        <v>22067</v>
      </c>
      <c r="F16" s="28">
        <v>21582</v>
      </c>
      <c r="G16" s="28">
        <v>21990</v>
      </c>
      <c r="H16" s="28">
        <v>22945</v>
      </c>
      <c r="I16" s="22">
        <v>22480</v>
      </c>
      <c r="J16" s="28">
        <v>21829</v>
      </c>
      <c r="K16" s="28">
        <v>19261</v>
      </c>
      <c r="L16" s="28">
        <v>19451</v>
      </c>
      <c r="M16" s="22">
        <v>18715</v>
      </c>
      <c r="N16" s="28">
        <v>18963</v>
      </c>
      <c r="O16" s="28">
        <v>17887</v>
      </c>
      <c r="P16" s="28">
        <v>17162</v>
      </c>
      <c r="Q16" s="22">
        <v>15684</v>
      </c>
      <c r="R16" s="28">
        <v>15773</v>
      </c>
      <c r="S16" s="28">
        <v>16451</v>
      </c>
      <c r="T16" s="28">
        <v>18179</v>
      </c>
      <c r="U16" s="22">
        <v>19745</v>
      </c>
      <c r="V16" s="28">
        <v>25261</v>
      </c>
      <c r="W16" s="28">
        <v>24699</v>
      </c>
      <c r="X16" s="28">
        <v>25013</v>
      </c>
      <c r="Y16" s="22">
        <v>25008</v>
      </c>
    </row>
    <row r="17" spans="1:25" ht="13.5">
      <c r="A17" s="3" t="s">
        <v>60</v>
      </c>
      <c r="B17" s="28">
        <v>15430</v>
      </c>
      <c r="C17" s="28">
        <v>15425</v>
      </c>
      <c r="D17" s="28">
        <v>15426</v>
      </c>
      <c r="E17" s="22">
        <v>15423</v>
      </c>
      <c r="F17" s="28">
        <v>15418</v>
      </c>
      <c r="G17" s="28">
        <v>15411</v>
      </c>
      <c r="H17" s="28">
        <v>15413</v>
      </c>
      <c r="I17" s="22">
        <v>15415</v>
      </c>
      <c r="J17" s="28">
        <v>15412</v>
      </c>
      <c r="K17" s="28">
        <v>15411</v>
      </c>
      <c r="L17" s="28">
        <v>15414</v>
      </c>
      <c r="M17" s="22">
        <v>15415</v>
      </c>
      <c r="N17" s="28">
        <v>15414</v>
      </c>
      <c r="O17" s="28">
        <v>15416</v>
      </c>
      <c r="P17" s="28">
        <v>15419</v>
      </c>
      <c r="Q17" s="22">
        <v>15422</v>
      </c>
      <c r="R17" s="28">
        <v>15421</v>
      </c>
      <c r="S17" s="28">
        <v>15420</v>
      </c>
      <c r="T17" s="28">
        <v>15424</v>
      </c>
      <c r="U17" s="22">
        <v>15426</v>
      </c>
      <c r="V17" s="28">
        <v>15421</v>
      </c>
      <c r="W17" s="28">
        <v>15429</v>
      </c>
      <c r="X17" s="28">
        <v>15431</v>
      </c>
      <c r="Y17" s="22">
        <v>15427</v>
      </c>
    </row>
    <row r="18" spans="1:25" ht="13.5">
      <c r="A18" s="3" t="s">
        <v>199</v>
      </c>
      <c r="B18" s="28">
        <v>4687</v>
      </c>
      <c r="C18" s="28">
        <v>4784</v>
      </c>
      <c r="D18" s="28">
        <v>4407</v>
      </c>
      <c r="E18" s="22">
        <v>4408</v>
      </c>
      <c r="F18" s="28">
        <v>4567</v>
      </c>
      <c r="G18" s="28">
        <v>4558</v>
      </c>
      <c r="H18" s="28">
        <v>4593</v>
      </c>
      <c r="I18" s="22">
        <v>135</v>
      </c>
      <c r="J18" s="28">
        <v>4791</v>
      </c>
      <c r="K18" s="28">
        <v>4903</v>
      </c>
      <c r="L18" s="28">
        <v>5023</v>
      </c>
      <c r="M18" s="22">
        <v>141</v>
      </c>
      <c r="N18" s="28">
        <v>5430</v>
      </c>
      <c r="O18" s="28">
        <v>5592</v>
      </c>
      <c r="P18" s="28">
        <v>5788</v>
      </c>
      <c r="Q18" s="22">
        <v>6015</v>
      </c>
      <c r="R18" s="28">
        <v>6255</v>
      </c>
      <c r="S18" s="28">
        <v>6524</v>
      </c>
      <c r="T18" s="28">
        <v>6781</v>
      </c>
      <c r="U18" s="22">
        <v>306</v>
      </c>
      <c r="V18" s="28">
        <v>6072</v>
      </c>
      <c r="W18" s="28">
        <v>6286</v>
      </c>
      <c r="X18" s="28">
        <v>5266</v>
      </c>
      <c r="Y18" s="22">
        <v>342</v>
      </c>
    </row>
    <row r="19" spans="1:25" ht="13.5">
      <c r="A19" s="3" t="s">
        <v>63</v>
      </c>
      <c r="B19" s="28">
        <v>20118</v>
      </c>
      <c r="C19" s="28">
        <v>20210</v>
      </c>
      <c r="D19" s="28">
        <v>19833</v>
      </c>
      <c r="E19" s="22">
        <v>19831</v>
      </c>
      <c r="F19" s="28">
        <v>19985</v>
      </c>
      <c r="G19" s="28">
        <v>19970</v>
      </c>
      <c r="H19" s="28">
        <v>20006</v>
      </c>
      <c r="I19" s="22">
        <v>20040</v>
      </c>
      <c r="J19" s="28">
        <v>20203</v>
      </c>
      <c r="K19" s="28">
        <v>20314</v>
      </c>
      <c r="L19" s="28">
        <v>20437</v>
      </c>
      <c r="M19" s="22">
        <v>20619</v>
      </c>
      <c r="N19" s="28">
        <v>20844</v>
      </c>
      <c r="O19" s="28">
        <v>21008</v>
      </c>
      <c r="P19" s="28">
        <v>21207</v>
      </c>
      <c r="Q19" s="22">
        <v>21438</v>
      </c>
      <c r="R19" s="28">
        <v>21677</v>
      </c>
      <c r="S19" s="28">
        <v>21945</v>
      </c>
      <c r="T19" s="28">
        <v>22205</v>
      </c>
      <c r="U19" s="22">
        <v>22411</v>
      </c>
      <c r="V19" s="28">
        <v>21494</v>
      </c>
      <c r="W19" s="28">
        <v>21716</v>
      </c>
      <c r="X19" s="28">
        <v>20697</v>
      </c>
      <c r="Y19" s="22">
        <v>19638</v>
      </c>
    </row>
    <row r="20" spans="1:25" ht="13.5">
      <c r="A20" s="2" t="s">
        <v>66</v>
      </c>
      <c r="B20" s="28">
        <v>145</v>
      </c>
      <c r="C20" s="28">
        <v>151</v>
      </c>
      <c r="D20" s="28">
        <v>165</v>
      </c>
      <c r="E20" s="22">
        <v>179</v>
      </c>
      <c r="F20" s="28">
        <v>193</v>
      </c>
      <c r="G20" s="28">
        <v>207</v>
      </c>
      <c r="H20" s="28">
        <v>176</v>
      </c>
      <c r="I20" s="22">
        <v>94</v>
      </c>
      <c r="J20" s="28">
        <v>101</v>
      </c>
      <c r="K20" s="28">
        <v>113</v>
      </c>
      <c r="L20" s="28">
        <v>111</v>
      </c>
      <c r="M20" s="22">
        <v>123</v>
      </c>
      <c r="N20" s="28">
        <v>136</v>
      </c>
      <c r="O20" s="28">
        <v>149</v>
      </c>
      <c r="P20" s="28">
        <v>162</v>
      </c>
      <c r="Q20" s="22">
        <v>172</v>
      </c>
      <c r="R20" s="28">
        <v>184</v>
      </c>
      <c r="S20" s="28">
        <v>187</v>
      </c>
      <c r="T20" s="28">
        <v>197</v>
      </c>
      <c r="U20" s="22">
        <v>198</v>
      </c>
      <c r="V20" s="28">
        <v>182</v>
      </c>
      <c r="W20" s="28">
        <v>154</v>
      </c>
      <c r="X20" s="28">
        <v>149</v>
      </c>
      <c r="Y20" s="22">
        <v>71</v>
      </c>
    </row>
    <row r="21" spans="1:25" ht="13.5">
      <c r="A21" s="3" t="s">
        <v>67</v>
      </c>
      <c r="B21" s="28">
        <v>2714</v>
      </c>
      <c r="C21" s="28">
        <v>2471</v>
      </c>
      <c r="D21" s="28">
        <v>2431</v>
      </c>
      <c r="E21" s="22">
        <v>2420</v>
      </c>
      <c r="F21" s="28">
        <v>2219</v>
      </c>
      <c r="G21" s="28">
        <v>1966</v>
      </c>
      <c r="H21" s="28">
        <v>2161</v>
      </c>
      <c r="I21" s="22">
        <v>2333</v>
      </c>
      <c r="J21" s="28">
        <v>2242</v>
      </c>
      <c r="K21" s="28">
        <v>1978</v>
      </c>
      <c r="L21" s="28">
        <v>2022</v>
      </c>
      <c r="M21" s="22">
        <v>2076</v>
      </c>
      <c r="N21" s="28">
        <v>2003</v>
      </c>
      <c r="O21" s="28">
        <v>1889</v>
      </c>
      <c r="P21" s="28">
        <v>1919</v>
      </c>
      <c r="Q21" s="22">
        <v>2681</v>
      </c>
      <c r="R21" s="28">
        <v>2473</v>
      </c>
      <c r="S21" s="28">
        <v>2475</v>
      </c>
      <c r="T21" s="28">
        <v>2624</v>
      </c>
      <c r="U21" s="22">
        <v>2078</v>
      </c>
      <c r="V21" s="28">
        <v>2348</v>
      </c>
      <c r="W21" s="28">
        <v>2575</v>
      </c>
      <c r="X21" s="28">
        <v>3327</v>
      </c>
      <c r="Y21" s="22">
        <v>2862</v>
      </c>
    </row>
    <row r="22" spans="1:25" ht="13.5">
      <c r="A22" s="3" t="s">
        <v>52</v>
      </c>
      <c r="B22" s="28">
        <v>363</v>
      </c>
      <c r="C22" s="28">
        <v>368</v>
      </c>
      <c r="D22" s="28">
        <v>378</v>
      </c>
      <c r="E22" s="22">
        <v>367</v>
      </c>
      <c r="F22" s="28">
        <v>388</v>
      </c>
      <c r="G22" s="28">
        <v>394</v>
      </c>
      <c r="H22" s="28">
        <v>393</v>
      </c>
      <c r="I22" s="22">
        <v>280</v>
      </c>
      <c r="J22" s="28">
        <v>303</v>
      </c>
      <c r="K22" s="28">
        <v>315</v>
      </c>
      <c r="L22" s="28">
        <v>319</v>
      </c>
      <c r="M22" s="22">
        <v>349</v>
      </c>
      <c r="N22" s="28">
        <v>454</v>
      </c>
      <c r="O22" s="28">
        <v>464</v>
      </c>
      <c r="P22" s="28">
        <v>477</v>
      </c>
      <c r="Q22" s="22">
        <v>380</v>
      </c>
      <c r="R22" s="28">
        <v>367</v>
      </c>
      <c r="S22" s="28">
        <v>394</v>
      </c>
      <c r="T22" s="28">
        <v>320</v>
      </c>
      <c r="U22" s="22">
        <v>284</v>
      </c>
      <c r="V22" s="28">
        <v>526</v>
      </c>
      <c r="W22" s="28">
        <v>464</v>
      </c>
      <c r="X22" s="28">
        <v>322</v>
      </c>
      <c r="Y22" s="22">
        <v>183</v>
      </c>
    </row>
    <row r="23" spans="1:25" ht="13.5">
      <c r="A23" s="3" t="s">
        <v>53</v>
      </c>
      <c r="B23" s="28">
        <v>-15</v>
      </c>
      <c r="C23" s="28">
        <v>-15</v>
      </c>
      <c r="D23" s="28">
        <v>-15</v>
      </c>
      <c r="E23" s="22">
        <v>-15</v>
      </c>
      <c r="F23" s="28">
        <v>-18</v>
      </c>
      <c r="G23" s="28">
        <v>-18</v>
      </c>
      <c r="H23" s="28">
        <v>-18</v>
      </c>
      <c r="I23" s="22">
        <v>-18</v>
      </c>
      <c r="J23" s="28">
        <v>-33</v>
      </c>
      <c r="K23" s="28">
        <v>-33</v>
      </c>
      <c r="L23" s="28">
        <v>-33</v>
      </c>
      <c r="M23" s="22">
        <v>-78</v>
      </c>
      <c r="N23" s="28">
        <v>-82</v>
      </c>
      <c r="O23" s="28">
        <v>-79</v>
      </c>
      <c r="P23" s="28">
        <v>-79</v>
      </c>
      <c r="Q23" s="22">
        <v>-26</v>
      </c>
      <c r="R23" s="28">
        <v>-33</v>
      </c>
      <c r="S23" s="28">
        <v>-34</v>
      </c>
      <c r="T23" s="28">
        <v>-35</v>
      </c>
      <c r="U23" s="22">
        <v>-35</v>
      </c>
      <c r="V23" s="28">
        <v>-35</v>
      </c>
      <c r="W23" s="28">
        <v>-33</v>
      </c>
      <c r="X23" s="28">
        <v>-24</v>
      </c>
      <c r="Y23" s="22">
        <v>-23</v>
      </c>
    </row>
    <row r="24" spans="1:25" ht="13.5">
      <c r="A24" s="3" t="s">
        <v>75</v>
      </c>
      <c r="B24" s="28">
        <v>3062</v>
      </c>
      <c r="C24" s="28">
        <v>2825</v>
      </c>
      <c r="D24" s="28">
        <v>2793</v>
      </c>
      <c r="E24" s="22">
        <v>2772</v>
      </c>
      <c r="F24" s="28">
        <v>2588</v>
      </c>
      <c r="G24" s="28">
        <v>2343</v>
      </c>
      <c r="H24" s="28">
        <v>2536</v>
      </c>
      <c r="I24" s="22">
        <v>2720</v>
      </c>
      <c r="J24" s="28">
        <v>2511</v>
      </c>
      <c r="K24" s="28">
        <v>2260</v>
      </c>
      <c r="L24" s="28">
        <v>2308</v>
      </c>
      <c r="M24" s="22">
        <v>2439</v>
      </c>
      <c r="N24" s="28">
        <v>2375</v>
      </c>
      <c r="O24" s="28">
        <v>2274</v>
      </c>
      <c r="P24" s="28">
        <v>2317</v>
      </c>
      <c r="Q24" s="22">
        <v>3035</v>
      </c>
      <c r="R24" s="28">
        <v>2807</v>
      </c>
      <c r="S24" s="28">
        <v>2835</v>
      </c>
      <c r="T24" s="28">
        <v>2909</v>
      </c>
      <c r="U24" s="22">
        <v>2370</v>
      </c>
      <c r="V24" s="28">
        <v>2840</v>
      </c>
      <c r="W24" s="28">
        <v>3005</v>
      </c>
      <c r="X24" s="28">
        <v>3626</v>
      </c>
      <c r="Y24" s="22">
        <v>3125</v>
      </c>
    </row>
    <row r="25" spans="1:25" ht="13.5">
      <c r="A25" s="2" t="s">
        <v>76</v>
      </c>
      <c r="B25" s="28">
        <v>23326</v>
      </c>
      <c r="C25" s="28">
        <v>23186</v>
      </c>
      <c r="D25" s="28">
        <v>22792</v>
      </c>
      <c r="E25" s="22">
        <v>22783</v>
      </c>
      <c r="F25" s="28">
        <v>22768</v>
      </c>
      <c r="G25" s="28">
        <v>22521</v>
      </c>
      <c r="H25" s="28">
        <v>22719</v>
      </c>
      <c r="I25" s="22">
        <v>22855</v>
      </c>
      <c r="J25" s="28">
        <v>22817</v>
      </c>
      <c r="K25" s="28">
        <v>22687</v>
      </c>
      <c r="L25" s="28">
        <v>22858</v>
      </c>
      <c r="M25" s="22">
        <v>23182</v>
      </c>
      <c r="N25" s="28">
        <v>23356</v>
      </c>
      <c r="O25" s="28">
        <v>23432</v>
      </c>
      <c r="P25" s="28">
        <v>23688</v>
      </c>
      <c r="Q25" s="22">
        <v>24646</v>
      </c>
      <c r="R25" s="28">
        <v>24670</v>
      </c>
      <c r="S25" s="28">
        <v>24968</v>
      </c>
      <c r="T25" s="28">
        <v>25313</v>
      </c>
      <c r="U25" s="22">
        <v>24979</v>
      </c>
      <c r="V25" s="28">
        <v>24516</v>
      </c>
      <c r="W25" s="28">
        <v>24876</v>
      </c>
      <c r="X25" s="28">
        <v>24473</v>
      </c>
      <c r="Y25" s="22">
        <v>22836</v>
      </c>
    </row>
    <row r="26" spans="1:25" ht="14.25" thickBot="1">
      <c r="A26" s="4" t="s">
        <v>77</v>
      </c>
      <c r="B26" s="29">
        <v>45014</v>
      </c>
      <c r="C26" s="29">
        <v>43900</v>
      </c>
      <c r="D26" s="29">
        <v>44071</v>
      </c>
      <c r="E26" s="23">
        <v>44850</v>
      </c>
      <c r="F26" s="29">
        <v>44350</v>
      </c>
      <c r="G26" s="29">
        <v>44511</v>
      </c>
      <c r="H26" s="29">
        <v>45664</v>
      </c>
      <c r="I26" s="23">
        <v>45336</v>
      </c>
      <c r="J26" s="29">
        <v>44647</v>
      </c>
      <c r="K26" s="29">
        <v>41949</v>
      </c>
      <c r="L26" s="29">
        <v>42309</v>
      </c>
      <c r="M26" s="23">
        <v>41897</v>
      </c>
      <c r="N26" s="29">
        <v>42319</v>
      </c>
      <c r="O26" s="29">
        <v>41319</v>
      </c>
      <c r="P26" s="29">
        <v>40850</v>
      </c>
      <c r="Q26" s="23">
        <v>40331</v>
      </c>
      <c r="R26" s="29">
        <v>40443</v>
      </c>
      <c r="S26" s="29">
        <v>41419</v>
      </c>
      <c r="T26" s="29">
        <v>43493</v>
      </c>
      <c r="U26" s="23">
        <v>44725</v>
      </c>
      <c r="V26" s="29">
        <v>49778</v>
      </c>
      <c r="W26" s="29">
        <v>49575</v>
      </c>
      <c r="X26" s="29">
        <v>49486</v>
      </c>
      <c r="Y26" s="23">
        <v>47844</v>
      </c>
    </row>
    <row r="27" spans="1:25" ht="14.25" thickTop="1">
      <c r="A27" s="2" t="s">
        <v>200</v>
      </c>
      <c r="B27" s="28">
        <v>4654</v>
      </c>
      <c r="C27" s="28">
        <v>3954</v>
      </c>
      <c r="D27" s="28">
        <v>4898</v>
      </c>
      <c r="E27" s="22">
        <v>5233</v>
      </c>
      <c r="F27" s="28">
        <v>5848</v>
      </c>
      <c r="G27" s="28">
        <v>6576</v>
      </c>
      <c r="H27" s="28">
        <v>6962</v>
      </c>
      <c r="I27" s="22">
        <v>6645</v>
      </c>
      <c r="J27" s="28">
        <v>6831</v>
      </c>
      <c r="K27" s="28">
        <v>5811</v>
      </c>
      <c r="L27" s="28">
        <v>5267</v>
      </c>
      <c r="M27" s="22">
        <v>4747</v>
      </c>
      <c r="N27" s="28">
        <v>5318</v>
      </c>
      <c r="O27" s="28">
        <v>4080</v>
      </c>
      <c r="P27" s="28">
        <v>3223</v>
      </c>
      <c r="Q27" s="22">
        <v>2093</v>
      </c>
      <c r="R27" s="28">
        <v>1876</v>
      </c>
      <c r="S27" s="28">
        <v>1590</v>
      </c>
      <c r="T27" s="28">
        <v>1924</v>
      </c>
      <c r="U27" s="22">
        <v>4272</v>
      </c>
      <c r="V27" s="28">
        <v>9520</v>
      </c>
      <c r="W27" s="28">
        <v>9348</v>
      </c>
      <c r="X27" s="28">
        <v>8883</v>
      </c>
      <c r="Y27" s="22">
        <v>8768</v>
      </c>
    </row>
    <row r="28" spans="1:25" ht="13.5">
      <c r="A28" s="2" t="s">
        <v>80</v>
      </c>
      <c r="B28" s="28">
        <v>7603</v>
      </c>
      <c r="C28" s="28">
        <v>7597</v>
      </c>
      <c r="D28" s="28">
        <v>6750</v>
      </c>
      <c r="E28" s="22">
        <v>6904</v>
      </c>
      <c r="F28" s="28">
        <v>6859</v>
      </c>
      <c r="G28" s="28">
        <v>6869</v>
      </c>
      <c r="H28" s="28">
        <v>6939</v>
      </c>
      <c r="I28" s="22">
        <v>6839</v>
      </c>
      <c r="J28" s="28">
        <v>6565</v>
      </c>
      <c r="K28" s="28">
        <v>5836</v>
      </c>
      <c r="L28" s="28">
        <v>6093</v>
      </c>
      <c r="M28" s="22">
        <v>6193</v>
      </c>
      <c r="N28" s="28">
        <v>5699</v>
      </c>
      <c r="O28" s="28">
        <v>5784</v>
      </c>
      <c r="P28" s="28">
        <v>5352</v>
      </c>
      <c r="Q28" s="22">
        <v>5677</v>
      </c>
      <c r="R28" s="28">
        <v>7209</v>
      </c>
      <c r="S28" s="28">
        <v>7367</v>
      </c>
      <c r="T28" s="28">
        <v>6814</v>
      </c>
      <c r="U28" s="22">
        <v>5222</v>
      </c>
      <c r="V28" s="28">
        <v>5517</v>
      </c>
      <c r="W28" s="28">
        <v>3356</v>
      </c>
      <c r="X28" s="28">
        <v>3835</v>
      </c>
      <c r="Y28" s="22">
        <v>3500</v>
      </c>
    </row>
    <row r="29" spans="1:25" ht="13.5">
      <c r="A29" s="2" t="s">
        <v>201</v>
      </c>
      <c r="B29" s="28"/>
      <c r="C29" s="28"/>
      <c r="D29" s="28"/>
      <c r="E29" s="22"/>
      <c r="F29" s="28"/>
      <c r="G29" s="28"/>
      <c r="H29" s="28">
        <v>100</v>
      </c>
      <c r="I29" s="22">
        <v>100</v>
      </c>
      <c r="J29" s="28">
        <v>100</v>
      </c>
      <c r="K29" s="28">
        <v>100</v>
      </c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2" t="s">
        <v>84</v>
      </c>
      <c r="B30" s="28">
        <v>42</v>
      </c>
      <c r="C30" s="28">
        <v>53</v>
      </c>
      <c r="D30" s="28">
        <v>24</v>
      </c>
      <c r="E30" s="22">
        <v>144</v>
      </c>
      <c r="F30" s="28">
        <v>99</v>
      </c>
      <c r="G30" s="28">
        <v>82</v>
      </c>
      <c r="H30" s="28">
        <v>24</v>
      </c>
      <c r="I30" s="22">
        <v>47</v>
      </c>
      <c r="J30" s="28">
        <v>31</v>
      </c>
      <c r="K30" s="28">
        <v>26</v>
      </c>
      <c r="L30" s="28">
        <v>30</v>
      </c>
      <c r="M30" s="22">
        <v>38</v>
      </c>
      <c r="N30" s="28">
        <v>41</v>
      </c>
      <c r="O30" s="28">
        <v>22</v>
      </c>
      <c r="P30" s="28">
        <v>10</v>
      </c>
      <c r="Q30" s="22">
        <v>28</v>
      </c>
      <c r="R30" s="28">
        <v>20</v>
      </c>
      <c r="S30" s="28">
        <v>18</v>
      </c>
      <c r="T30" s="28">
        <v>9</v>
      </c>
      <c r="U30" s="22">
        <v>18</v>
      </c>
      <c r="V30" s="28">
        <v>70</v>
      </c>
      <c r="W30" s="28">
        <v>509</v>
      </c>
      <c r="X30" s="28">
        <v>290</v>
      </c>
      <c r="Y30" s="22">
        <v>406</v>
      </c>
    </row>
    <row r="31" spans="1:25" ht="13.5">
      <c r="A31" s="2" t="s">
        <v>87</v>
      </c>
      <c r="B31" s="28">
        <v>51</v>
      </c>
      <c r="C31" s="28">
        <v>218</v>
      </c>
      <c r="D31" s="28">
        <v>78</v>
      </c>
      <c r="E31" s="22">
        <v>235</v>
      </c>
      <c r="F31" s="28">
        <v>90</v>
      </c>
      <c r="G31" s="28">
        <v>260</v>
      </c>
      <c r="H31" s="28">
        <v>87</v>
      </c>
      <c r="I31" s="22">
        <v>258</v>
      </c>
      <c r="J31" s="28">
        <v>55</v>
      </c>
      <c r="K31" s="28">
        <v>138</v>
      </c>
      <c r="L31" s="28">
        <v>44</v>
      </c>
      <c r="M31" s="22">
        <v>134</v>
      </c>
      <c r="N31" s="28">
        <v>43</v>
      </c>
      <c r="O31" s="28">
        <v>120</v>
      </c>
      <c r="P31" s="28">
        <v>24</v>
      </c>
      <c r="Q31" s="22">
        <v>54</v>
      </c>
      <c r="R31" s="28">
        <v>26</v>
      </c>
      <c r="S31" s="28">
        <v>179</v>
      </c>
      <c r="T31" s="28">
        <v>74</v>
      </c>
      <c r="U31" s="22">
        <v>231</v>
      </c>
      <c r="V31" s="28">
        <v>119</v>
      </c>
      <c r="W31" s="28">
        <v>443</v>
      </c>
      <c r="X31" s="28">
        <v>148</v>
      </c>
      <c r="Y31" s="22">
        <v>440</v>
      </c>
    </row>
    <row r="32" spans="1:25" ht="13.5">
      <c r="A32" s="2" t="s">
        <v>89</v>
      </c>
      <c r="B32" s="28">
        <v>47</v>
      </c>
      <c r="C32" s="28">
        <v>48</v>
      </c>
      <c r="D32" s="28">
        <v>50</v>
      </c>
      <c r="E32" s="22">
        <v>53</v>
      </c>
      <c r="F32" s="28">
        <v>56</v>
      </c>
      <c r="G32" s="28">
        <v>59</v>
      </c>
      <c r="H32" s="28">
        <v>57</v>
      </c>
      <c r="I32" s="22">
        <v>57</v>
      </c>
      <c r="J32" s="28">
        <v>55</v>
      </c>
      <c r="K32" s="28">
        <v>49</v>
      </c>
      <c r="L32" s="28">
        <v>48</v>
      </c>
      <c r="M32" s="22">
        <v>43</v>
      </c>
      <c r="N32" s="28">
        <v>40</v>
      </c>
      <c r="O32" s="28">
        <v>36</v>
      </c>
      <c r="P32" s="28">
        <v>30</v>
      </c>
      <c r="Q32" s="22">
        <v>27</v>
      </c>
      <c r="R32" s="28">
        <v>31</v>
      </c>
      <c r="S32" s="28">
        <v>41</v>
      </c>
      <c r="T32" s="28">
        <v>60</v>
      </c>
      <c r="U32" s="22">
        <v>75</v>
      </c>
      <c r="V32" s="28">
        <v>104</v>
      </c>
      <c r="W32" s="28">
        <v>112</v>
      </c>
      <c r="X32" s="28">
        <v>115</v>
      </c>
      <c r="Y32" s="22">
        <v>119</v>
      </c>
    </row>
    <row r="33" spans="1:25" ht="13.5">
      <c r="A33" s="2" t="s">
        <v>52</v>
      </c>
      <c r="B33" s="28">
        <v>1203</v>
      </c>
      <c r="C33" s="28">
        <v>1334</v>
      </c>
      <c r="D33" s="28">
        <v>1361</v>
      </c>
      <c r="E33" s="22">
        <v>1079</v>
      </c>
      <c r="F33" s="28">
        <v>1178</v>
      </c>
      <c r="G33" s="28">
        <v>1101</v>
      </c>
      <c r="H33" s="28">
        <v>1504</v>
      </c>
      <c r="I33" s="22">
        <v>937</v>
      </c>
      <c r="J33" s="28">
        <v>1139</v>
      </c>
      <c r="K33" s="28">
        <v>1028</v>
      </c>
      <c r="L33" s="28">
        <v>1188</v>
      </c>
      <c r="M33" s="22">
        <v>782</v>
      </c>
      <c r="N33" s="28">
        <v>982</v>
      </c>
      <c r="O33" s="28">
        <v>936</v>
      </c>
      <c r="P33" s="28">
        <v>887</v>
      </c>
      <c r="Q33" s="22">
        <v>1074</v>
      </c>
      <c r="R33" s="28">
        <v>994</v>
      </c>
      <c r="S33" s="28">
        <v>960</v>
      </c>
      <c r="T33" s="28">
        <v>1553</v>
      </c>
      <c r="U33" s="22">
        <v>1159</v>
      </c>
      <c r="V33" s="28">
        <v>1935</v>
      </c>
      <c r="W33" s="28">
        <v>2224</v>
      </c>
      <c r="X33" s="28">
        <v>1913</v>
      </c>
      <c r="Y33" s="22">
        <v>1147</v>
      </c>
    </row>
    <row r="34" spans="1:25" ht="13.5">
      <c r="A34" s="2" t="s">
        <v>91</v>
      </c>
      <c r="B34" s="28">
        <v>13602</v>
      </c>
      <c r="C34" s="28">
        <v>13205</v>
      </c>
      <c r="D34" s="28">
        <v>13163</v>
      </c>
      <c r="E34" s="22">
        <v>13649</v>
      </c>
      <c r="F34" s="28">
        <v>14131</v>
      </c>
      <c r="G34" s="28">
        <v>14949</v>
      </c>
      <c r="H34" s="28">
        <v>15673</v>
      </c>
      <c r="I34" s="22">
        <v>15096</v>
      </c>
      <c r="J34" s="28">
        <v>14778</v>
      </c>
      <c r="K34" s="28">
        <v>12990</v>
      </c>
      <c r="L34" s="28">
        <v>12672</v>
      </c>
      <c r="M34" s="22">
        <v>12171</v>
      </c>
      <c r="N34" s="28">
        <v>12126</v>
      </c>
      <c r="O34" s="28">
        <v>10980</v>
      </c>
      <c r="P34" s="28">
        <v>9529</v>
      </c>
      <c r="Q34" s="22">
        <v>8955</v>
      </c>
      <c r="R34" s="28">
        <v>10158</v>
      </c>
      <c r="S34" s="28">
        <v>10157</v>
      </c>
      <c r="T34" s="28">
        <v>10437</v>
      </c>
      <c r="U34" s="22">
        <v>11269</v>
      </c>
      <c r="V34" s="28">
        <v>17269</v>
      </c>
      <c r="W34" s="28">
        <v>16014</v>
      </c>
      <c r="X34" s="28">
        <v>15185</v>
      </c>
      <c r="Y34" s="22">
        <v>14428</v>
      </c>
    </row>
    <row r="35" spans="1:25" ht="13.5">
      <c r="A35" s="2" t="s">
        <v>202</v>
      </c>
      <c r="B35" s="28">
        <v>100</v>
      </c>
      <c r="C35" s="28">
        <v>100</v>
      </c>
      <c r="D35" s="28">
        <v>100</v>
      </c>
      <c r="E35" s="22">
        <v>100</v>
      </c>
      <c r="F35" s="28">
        <v>100</v>
      </c>
      <c r="G35" s="28">
        <v>100</v>
      </c>
      <c r="H35" s="28"/>
      <c r="I35" s="22"/>
      <c r="J35" s="28"/>
      <c r="K35" s="28"/>
      <c r="L35" s="28">
        <v>100</v>
      </c>
      <c r="M35" s="22">
        <v>100</v>
      </c>
      <c r="N35" s="28">
        <v>100</v>
      </c>
      <c r="O35" s="28">
        <v>100</v>
      </c>
      <c r="P35" s="28">
        <v>100</v>
      </c>
      <c r="Q35" s="22">
        <v>100</v>
      </c>
      <c r="R35" s="28">
        <v>100</v>
      </c>
      <c r="S35" s="28">
        <v>100</v>
      </c>
      <c r="T35" s="28"/>
      <c r="U35" s="22"/>
      <c r="V35" s="28"/>
      <c r="W35" s="28"/>
      <c r="X35" s="28"/>
      <c r="Y35" s="22"/>
    </row>
    <row r="36" spans="1:25" ht="13.5">
      <c r="A36" s="2" t="s">
        <v>92</v>
      </c>
      <c r="B36" s="28">
        <v>1882</v>
      </c>
      <c r="C36" s="28">
        <v>2055</v>
      </c>
      <c r="D36" s="28">
        <v>2587</v>
      </c>
      <c r="E36" s="22">
        <v>2705</v>
      </c>
      <c r="F36" s="28">
        <v>2453</v>
      </c>
      <c r="G36" s="28">
        <v>2554</v>
      </c>
      <c r="H36" s="28">
        <v>3313</v>
      </c>
      <c r="I36" s="22">
        <v>3439</v>
      </c>
      <c r="J36" s="28">
        <v>3792</v>
      </c>
      <c r="K36" s="28">
        <v>3373</v>
      </c>
      <c r="L36" s="28">
        <v>3969</v>
      </c>
      <c r="M36" s="22">
        <v>4028</v>
      </c>
      <c r="N36" s="28">
        <v>4769</v>
      </c>
      <c r="O36" s="28">
        <v>4802</v>
      </c>
      <c r="P36" s="28">
        <v>5676</v>
      </c>
      <c r="Q36" s="22">
        <v>5767</v>
      </c>
      <c r="R36" s="28">
        <v>2653</v>
      </c>
      <c r="S36" s="28">
        <v>2554</v>
      </c>
      <c r="T36" s="28">
        <v>2965</v>
      </c>
      <c r="U36" s="22">
        <v>2761</v>
      </c>
      <c r="V36" s="28">
        <v>1522</v>
      </c>
      <c r="W36" s="28">
        <v>1323</v>
      </c>
      <c r="X36" s="28">
        <v>1587</v>
      </c>
      <c r="Y36" s="22">
        <v>1777</v>
      </c>
    </row>
    <row r="37" spans="1:25" ht="13.5">
      <c r="A37" s="2" t="s">
        <v>94</v>
      </c>
      <c r="B37" s="28">
        <v>5261</v>
      </c>
      <c r="C37" s="28">
        <v>5261</v>
      </c>
      <c r="D37" s="28">
        <v>5261</v>
      </c>
      <c r="E37" s="22">
        <v>5261</v>
      </c>
      <c r="F37" s="28">
        <v>5261</v>
      </c>
      <c r="G37" s="28">
        <v>5261</v>
      </c>
      <c r="H37" s="28">
        <v>5261</v>
      </c>
      <c r="I37" s="22">
        <v>5261</v>
      </c>
      <c r="J37" s="28">
        <v>5261</v>
      </c>
      <c r="K37" s="28">
        <v>6007</v>
      </c>
      <c r="L37" s="28">
        <v>6007</v>
      </c>
      <c r="M37" s="22">
        <v>6007</v>
      </c>
      <c r="N37" s="28">
        <v>6007</v>
      </c>
      <c r="O37" s="28">
        <v>6007</v>
      </c>
      <c r="P37" s="28">
        <v>6007</v>
      </c>
      <c r="Q37" s="22">
        <v>6007</v>
      </c>
      <c r="R37" s="28">
        <v>6007</v>
      </c>
      <c r="S37" s="28">
        <v>6007</v>
      </c>
      <c r="T37" s="28">
        <v>6007</v>
      </c>
      <c r="U37" s="22">
        <v>6007</v>
      </c>
      <c r="V37" s="28">
        <v>6007</v>
      </c>
      <c r="W37" s="28">
        <v>6007</v>
      </c>
      <c r="X37" s="28">
        <v>6007</v>
      </c>
      <c r="Y37" s="22">
        <v>6007</v>
      </c>
    </row>
    <row r="38" spans="1:25" ht="13.5">
      <c r="A38" s="2" t="s">
        <v>95</v>
      </c>
      <c r="B38" s="28">
        <v>3086</v>
      </c>
      <c r="C38" s="28">
        <v>3010</v>
      </c>
      <c r="D38" s="28">
        <v>2992</v>
      </c>
      <c r="E38" s="22">
        <v>3109</v>
      </c>
      <c r="F38" s="28">
        <v>3041</v>
      </c>
      <c r="G38" s="28">
        <v>2818</v>
      </c>
      <c r="H38" s="28">
        <v>2743</v>
      </c>
      <c r="I38" s="22">
        <v>2834</v>
      </c>
      <c r="J38" s="28">
        <v>2735</v>
      </c>
      <c r="K38" s="28">
        <v>2744</v>
      </c>
      <c r="L38" s="28">
        <v>2679</v>
      </c>
      <c r="M38" s="22">
        <v>2624</v>
      </c>
      <c r="N38" s="28">
        <v>2565</v>
      </c>
      <c r="O38" s="28">
        <v>2453</v>
      </c>
      <c r="P38" s="28">
        <v>2430</v>
      </c>
      <c r="Q38" s="22">
        <v>2400</v>
      </c>
      <c r="R38" s="28">
        <v>3022</v>
      </c>
      <c r="S38" s="28">
        <v>3122</v>
      </c>
      <c r="T38" s="28">
        <v>3018</v>
      </c>
      <c r="U38" s="22">
        <v>3113</v>
      </c>
      <c r="V38" s="28">
        <v>3021</v>
      </c>
      <c r="W38" s="28">
        <v>3201</v>
      </c>
      <c r="X38" s="28">
        <v>3120</v>
      </c>
      <c r="Y38" s="22">
        <v>3168</v>
      </c>
    </row>
    <row r="39" spans="1:25" ht="13.5">
      <c r="A39" s="2" t="s">
        <v>52</v>
      </c>
      <c r="B39" s="28">
        <v>817</v>
      </c>
      <c r="C39" s="28">
        <v>756</v>
      </c>
      <c r="D39" s="28">
        <v>600</v>
      </c>
      <c r="E39" s="22">
        <v>528</v>
      </c>
      <c r="F39" s="28">
        <v>496</v>
      </c>
      <c r="G39" s="28">
        <v>474</v>
      </c>
      <c r="H39" s="28">
        <v>492</v>
      </c>
      <c r="I39" s="22">
        <v>133</v>
      </c>
      <c r="J39" s="28">
        <v>609</v>
      </c>
      <c r="K39" s="28">
        <v>551</v>
      </c>
      <c r="L39" s="28">
        <v>579</v>
      </c>
      <c r="M39" s="22">
        <v>145</v>
      </c>
      <c r="N39" s="28">
        <v>664</v>
      </c>
      <c r="O39" s="28">
        <v>666</v>
      </c>
      <c r="P39" s="28">
        <v>705</v>
      </c>
      <c r="Q39" s="22">
        <v>934</v>
      </c>
      <c r="R39" s="28">
        <v>929</v>
      </c>
      <c r="S39" s="28">
        <v>951</v>
      </c>
      <c r="T39" s="28">
        <v>1022</v>
      </c>
      <c r="U39" s="22">
        <v>62</v>
      </c>
      <c r="V39" s="28">
        <v>874</v>
      </c>
      <c r="W39" s="28">
        <v>930</v>
      </c>
      <c r="X39" s="28">
        <v>1091</v>
      </c>
      <c r="Y39" s="22">
        <v>12</v>
      </c>
    </row>
    <row r="40" spans="1:25" ht="13.5">
      <c r="A40" s="2" t="s">
        <v>96</v>
      </c>
      <c r="B40" s="28">
        <v>11149</v>
      </c>
      <c r="C40" s="28">
        <v>11183</v>
      </c>
      <c r="D40" s="28">
        <v>11542</v>
      </c>
      <c r="E40" s="22">
        <v>11705</v>
      </c>
      <c r="F40" s="28">
        <v>11353</v>
      </c>
      <c r="G40" s="28">
        <v>11209</v>
      </c>
      <c r="H40" s="28">
        <v>11811</v>
      </c>
      <c r="I40" s="22">
        <v>12023</v>
      </c>
      <c r="J40" s="28">
        <v>12399</v>
      </c>
      <c r="K40" s="28">
        <v>12676</v>
      </c>
      <c r="L40" s="28">
        <v>13334</v>
      </c>
      <c r="M40" s="22">
        <v>13436</v>
      </c>
      <c r="N40" s="28">
        <v>14173</v>
      </c>
      <c r="O40" s="28">
        <v>14097</v>
      </c>
      <c r="P40" s="28">
        <v>14986</v>
      </c>
      <c r="Q40" s="22">
        <v>15208</v>
      </c>
      <c r="R40" s="28">
        <v>12712</v>
      </c>
      <c r="S40" s="28">
        <v>12734</v>
      </c>
      <c r="T40" s="28">
        <v>13013</v>
      </c>
      <c r="U40" s="22">
        <v>12838</v>
      </c>
      <c r="V40" s="28">
        <v>11481</v>
      </c>
      <c r="W40" s="28">
        <v>11514</v>
      </c>
      <c r="X40" s="28">
        <v>11856</v>
      </c>
      <c r="Y40" s="22">
        <v>11088</v>
      </c>
    </row>
    <row r="41" spans="1:25" ht="14.25" thickBot="1">
      <c r="A41" s="4" t="s">
        <v>97</v>
      </c>
      <c r="B41" s="29">
        <v>24752</v>
      </c>
      <c r="C41" s="29">
        <v>24389</v>
      </c>
      <c r="D41" s="29">
        <v>24706</v>
      </c>
      <c r="E41" s="23">
        <v>25354</v>
      </c>
      <c r="F41" s="29">
        <v>25484</v>
      </c>
      <c r="G41" s="29">
        <v>26159</v>
      </c>
      <c r="H41" s="29">
        <v>27485</v>
      </c>
      <c r="I41" s="23">
        <v>27119</v>
      </c>
      <c r="J41" s="29">
        <v>27177</v>
      </c>
      <c r="K41" s="29">
        <v>25667</v>
      </c>
      <c r="L41" s="29">
        <v>26007</v>
      </c>
      <c r="M41" s="23">
        <v>25607</v>
      </c>
      <c r="N41" s="29">
        <v>26300</v>
      </c>
      <c r="O41" s="29">
        <v>25077</v>
      </c>
      <c r="P41" s="29">
        <v>24515</v>
      </c>
      <c r="Q41" s="23">
        <v>24163</v>
      </c>
      <c r="R41" s="29">
        <v>22870</v>
      </c>
      <c r="S41" s="29">
        <v>22891</v>
      </c>
      <c r="T41" s="29">
        <v>23450</v>
      </c>
      <c r="U41" s="23">
        <v>24107</v>
      </c>
      <c r="V41" s="29">
        <v>28750</v>
      </c>
      <c r="W41" s="29">
        <v>27528</v>
      </c>
      <c r="X41" s="29">
        <v>27041</v>
      </c>
      <c r="Y41" s="23">
        <v>25516</v>
      </c>
    </row>
    <row r="42" spans="1:25" ht="14.25" thickTop="1">
      <c r="A42" s="2" t="s">
        <v>98</v>
      </c>
      <c r="B42" s="28">
        <v>6283</v>
      </c>
      <c r="C42" s="28">
        <v>6283</v>
      </c>
      <c r="D42" s="28">
        <v>6283</v>
      </c>
      <c r="E42" s="22">
        <v>6283</v>
      </c>
      <c r="F42" s="28">
        <v>6283</v>
      </c>
      <c r="G42" s="28">
        <v>6283</v>
      </c>
      <c r="H42" s="28">
        <v>6283</v>
      </c>
      <c r="I42" s="22">
        <v>6283</v>
      </c>
      <c r="J42" s="28">
        <v>6283</v>
      </c>
      <c r="K42" s="28">
        <v>6283</v>
      </c>
      <c r="L42" s="28">
        <v>6283</v>
      </c>
      <c r="M42" s="22">
        <v>6283</v>
      </c>
      <c r="N42" s="28">
        <v>6283</v>
      </c>
      <c r="O42" s="28">
        <v>6283</v>
      </c>
      <c r="P42" s="28">
        <v>6283</v>
      </c>
      <c r="Q42" s="22">
        <v>5782</v>
      </c>
      <c r="R42" s="28">
        <v>5782</v>
      </c>
      <c r="S42" s="28">
        <v>5782</v>
      </c>
      <c r="T42" s="28">
        <v>5782</v>
      </c>
      <c r="U42" s="22">
        <v>5782</v>
      </c>
      <c r="V42" s="28">
        <v>5782</v>
      </c>
      <c r="W42" s="28">
        <v>5782</v>
      </c>
      <c r="X42" s="28">
        <v>5782</v>
      </c>
      <c r="Y42" s="22">
        <v>5782</v>
      </c>
    </row>
    <row r="43" spans="1:25" ht="13.5">
      <c r="A43" s="2" t="s">
        <v>100</v>
      </c>
      <c r="B43" s="28">
        <v>1455</v>
      </c>
      <c r="C43" s="28">
        <v>1455</v>
      </c>
      <c r="D43" s="28">
        <v>1455</v>
      </c>
      <c r="E43" s="22">
        <v>1455</v>
      </c>
      <c r="F43" s="28">
        <v>1455</v>
      </c>
      <c r="G43" s="28">
        <v>1455</v>
      </c>
      <c r="H43" s="28">
        <v>1455</v>
      </c>
      <c r="I43" s="22">
        <v>1455</v>
      </c>
      <c r="J43" s="28">
        <v>1455</v>
      </c>
      <c r="K43" s="28">
        <v>1455</v>
      </c>
      <c r="L43" s="28">
        <v>1455</v>
      </c>
      <c r="M43" s="22">
        <v>1455</v>
      </c>
      <c r="N43" s="28">
        <v>1455</v>
      </c>
      <c r="O43" s="28">
        <v>1455</v>
      </c>
      <c r="P43" s="28">
        <v>1455</v>
      </c>
      <c r="Q43" s="22">
        <v>954</v>
      </c>
      <c r="R43" s="28">
        <v>954</v>
      </c>
      <c r="S43" s="28">
        <v>954</v>
      </c>
      <c r="T43" s="28">
        <v>954</v>
      </c>
      <c r="U43" s="22">
        <v>954</v>
      </c>
      <c r="V43" s="28">
        <v>955</v>
      </c>
      <c r="W43" s="28">
        <v>955</v>
      </c>
      <c r="X43" s="28">
        <v>955</v>
      </c>
      <c r="Y43" s="22">
        <v>955</v>
      </c>
    </row>
    <row r="44" spans="1:25" ht="13.5">
      <c r="A44" s="2" t="s">
        <v>103</v>
      </c>
      <c r="B44" s="28">
        <v>3357</v>
      </c>
      <c r="C44" s="28">
        <v>2851</v>
      </c>
      <c r="D44" s="28">
        <v>2747</v>
      </c>
      <c r="E44" s="22">
        <v>2877</v>
      </c>
      <c r="F44" s="28">
        <v>2505</v>
      </c>
      <c r="G44" s="28">
        <v>2323</v>
      </c>
      <c r="H44" s="28">
        <v>1990</v>
      </c>
      <c r="I44" s="22">
        <v>1794</v>
      </c>
      <c r="J44" s="28">
        <v>1246</v>
      </c>
      <c r="K44" s="28">
        <v>979</v>
      </c>
      <c r="L44" s="28">
        <v>958</v>
      </c>
      <c r="M44" s="22">
        <v>802</v>
      </c>
      <c r="N44" s="28">
        <v>589</v>
      </c>
      <c r="O44" s="28">
        <v>826</v>
      </c>
      <c r="P44" s="28">
        <v>840</v>
      </c>
      <c r="Q44" s="22">
        <v>1329</v>
      </c>
      <c r="R44" s="28">
        <v>2854</v>
      </c>
      <c r="S44" s="28">
        <v>3921</v>
      </c>
      <c r="T44" s="28">
        <v>5327</v>
      </c>
      <c r="U44" s="22">
        <v>6250</v>
      </c>
      <c r="V44" s="28">
        <v>6592</v>
      </c>
      <c r="W44" s="28">
        <v>7332</v>
      </c>
      <c r="X44" s="28">
        <v>7165</v>
      </c>
      <c r="Y44" s="22">
        <v>7121</v>
      </c>
    </row>
    <row r="45" spans="1:25" ht="13.5">
      <c r="A45" s="2" t="s">
        <v>104</v>
      </c>
      <c r="B45" s="28">
        <v>-529</v>
      </c>
      <c r="C45" s="28">
        <v>-529</v>
      </c>
      <c r="D45" s="28">
        <v>-528</v>
      </c>
      <c r="E45" s="22">
        <v>-527</v>
      </c>
      <c r="F45" s="28">
        <v>-527</v>
      </c>
      <c r="G45" s="28">
        <v>-527</v>
      </c>
      <c r="H45" s="28">
        <v>-527</v>
      </c>
      <c r="I45" s="22">
        <v>-527</v>
      </c>
      <c r="J45" s="28">
        <v>-527</v>
      </c>
      <c r="K45" s="28">
        <v>-527</v>
      </c>
      <c r="L45" s="28">
        <v>-526</v>
      </c>
      <c r="M45" s="22">
        <v>-526</v>
      </c>
      <c r="N45" s="28">
        <v>-526</v>
      </c>
      <c r="O45" s="28">
        <v>-525</v>
      </c>
      <c r="P45" s="28">
        <v>-525</v>
      </c>
      <c r="Q45" s="22">
        <v>-524</v>
      </c>
      <c r="R45" s="28">
        <v>-524</v>
      </c>
      <c r="S45" s="28">
        <v>-524</v>
      </c>
      <c r="T45" s="28">
        <v>-524</v>
      </c>
      <c r="U45" s="22">
        <v>-524</v>
      </c>
      <c r="V45" s="28">
        <v>-524</v>
      </c>
      <c r="W45" s="28">
        <v>-524</v>
      </c>
      <c r="X45" s="28">
        <v>-522</v>
      </c>
      <c r="Y45" s="22">
        <v>-227</v>
      </c>
    </row>
    <row r="46" spans="1:25" ht="13.5">
      <c r="A46" s="2" t="s">
        <v>105</v>
      </c>
      <c r="B46" s="28">
        <v>10566</v>
      </c>
      <c r="C46" s="28">
        <v>10060</v>
      </c>
      <c r="D46" s="28">
        <v>9957</v>
      </c>
      <c r="E46" s="22">
        <v>10088</v>
      </c>
      <c r="F46" s="28">
        <v>9716</v>
      </c>
      <c r="G46" s="28">
        <v>9534</v>
      </c>
      <c r="H46" s="28">
        <v>9201</v>
      </c>
      <c r="I46" s="22">
        <v>9006</v>
      </c>
      <c r="J46" s="28">
        <v>8457</v>
      </c>
      <c r="K46" s="28">
        <v>8190</v>
      </c>
      <c r="L46" s="28">
        <v>8170</v>
      </c>
      <c r="M46" s="22">
        <v>8014</v>
      </c>
      <c r="N46" s="28">
        <v>7801</v>
      </c>
      <c r="O46" s="28">
        <v>8039</v>
      </c>
      <c r="P46" s="28">
        <v>8054</v>
      </c>
      <c r="Q46" s="22">
        <v>7542</v>
      </c>
      <c r="R46" s="28">
        <v>9066</v>
      </c>
      <c r="S46" s="28">
        <v>10133</v>
      </c>
      <c r="T46" s="28">
        <v>11540</v>
      </c>
      <c r="U46" s="22">
        <v>12463</v>
      </c>
      <c r="V46" s="28">
        <v>12805</v>
      </c>
      <c r="W46" s="28">
        <v>13545</v>
      </c>
      <c r="X46" s="28">
        <v>13379</v>
      </c>
      <c r="Y46" s="22">
        <v>13631</v>
      </c>
    </row>
    <row r="47" spans="1:25" ht="13.5">
      <c r="A47" s="2" t="s">
        <v>106</v>
      </c>
      <c r="B47" s="28">
        <v>700</v>
      </c>
      <c r="C47" s="28">
        <v>535</v>
      </c>
      <c r="D47" s="28">
        <v>484</v>
      </c>
      <c r="E47" s="22">
        <v>493</v>
      </c>
      <c r="F47" s="28">
        <v>285</v>
      </c>
      <c r="G47" s="28">
        <v>97</v>
      </c>
      <c r="H47" s="28">
        <v>234</v>
      </c>
      <c r="I47" s="22">
        <v>368</v>
      </c>
      <c r="J47" s="28">
        <v>306</v>
      </c>
      <c r="K47" s="28">
        <v>133</v>
      </c>
      <c r="L47" s="28">
        <v>144</v>
      </c>
      <c r="M47" s="22">
        <v>265</v>
      </c>
      <c r="N47" s="28">
        <v>228</v>
      </c>
      <c r="O47" s="28">
        <v>188</v>
      </c>
      <c r="P47" s="28">
        <v>230</v>
      </c>
      <c r="Q47" s="22">
        <v>542</v>
      </c>
      <c r="R47" s="28">
        <v>441</v>
      </c>
      <c r="S47" s="28">
        <v>382</v>
      </c>
      <c r="T47" s="28">
        <v>422</v>
      </c>
      <c r="U47" s="22">
        <v>26</v>
      </c>
      <c r="V47" s="28">
        <v>236</v>
      </c>
      <c r="W47" s="28">
        <v>391</v>
      </c>
      <c r="X47" s="28">
        <v>866</v>
      </c>
      <c r="Y47" s="22">
        <v>556</v>
      </c>
    </row>
    <row r="48" spans="1:25" ht="13.5">
      <c r="A48" s="2" t="s">
        <v>107</v>
      </c>
      <c r="B48" s="28">
        <v>9023</v>
      </c>
      <c r="C48" s="28">
        <v>9023</v>
      </c>
      <c r="D48" s="28">
        <v>9023</v>
      </c>
      <c r="E48" s="22">
        <v>9023</v>
      </c>
      <c r="F48" s="28">
        <v>9023</v>
      </c>
      <c r="G48" s="28">
        <v>9023</v>
      </c>
      <c r="H48" s="28">
        <v>9023</v>
      </c>
      <c r="I48" s="22">
        <v>9023</v>
      </c>
      <c r="J48" s="28">
        <v>9023</v>
      </c>
      <c r="K48" s="28">
        <v>8278</v>
      </c>
      <c r="L48" s="28">
        <v>8278</v>
      </c>
      <c r="M48" s="22">
        <v>8278</v>
      </c>
      <c r="N48" s="28">
        <v>8278</v>
      </c>
      <c r="O48" s="28">
        <v>8278</v>
      </c>
      <c r="P48" s="28">
        <v>8278</v>
      </c>
      <c r="Q48" s="22">
        <v>8278</v>
      </c>
      <c r="R48" s="28">
        <v>8278</v>
      </c>
      <c r="S48" s="28">
        <v>8278</v>
      </c>
      <c r="T48" s="28">
        <v>8278</v>
      </c>
      <c r="U48" s="22">
        <v>8278</v>
      </c>
      <c r="V48" s="28">
        <v>8278</v>
      </c>
      <c r="W48" s="28">
        <v>8278</v>
      </c>
      <c r="X48" s="28">
        <v>8278</v>
      </c>
      <c r="Y48" s="22">
        <v>8278</v>
      </c>
    </row>
    <row r="49" spans="1:25" ht="13.5">
      <c r="A49" s="2" t="s">
        <v>203</v>
      </c>
      <c r="B49" s="28">
        <v>-28</v>
      </c>
      <c r="C49" s="28">
        <v>-109</v>
      </c>
      <c r="D49" s="28">
        <v>-100</v>
      </c>
      <c r="E49" s="22">
        <v>-110</v>
      </c>
      <c r="F49" s="28">
        <v>-160</v>
      </c>
      <c r="G49" s="28">
        <v>-303</v>
      </c>
      <c r="H49" s="28">
        <v>-279</v>
      </c>
      <c r="I49" s="22">
        <v>-182</v>
      </c>
      <c r="J49" s="28">
        <v>-317</v>
      </c>
      <c r="K49" s="28">
        <v>-320</v>
      </c>
      <c r="L49" s="28">
        <v>-291</v>
      </c>
      <c r="M49" s="22">
        <v>-269</v>
      </c>
      <c r="N49" s="28">
        <v>-289</v>
      </c>
      <c r="O49" s="28">
        <v>-269</v>
      </c>
      <c r="P49" s="28">
        <v>-240</v>
      </c>
      <c r="Q49" s="22">
        <v>-211</v>
      </c>
      <c r="R49" s="28">
        <v>-231</v>
      </c>
      <c r="S49" s="28">
        <v>-286</v>
      </c>
      <c r="T49" s="28">
        <v>-218</v>
      </c>
      <c r="U49" s="22">
        <v>-169</v>
      </c>
      <c r="V49" s="28">
        <v>-311</v>
      </c>
      <c r="W49" s="28">
        <v>-186</v>
      </c>
      <c r="X49" s="28">
        <v>-94</v>
      </c>
      <c r="Y49" s="22">
        <v>-153</v>
      </c>
    </row>
    <row r="50" spans="1:25" ht="13.5">
      <c r="A50" s="2" t="s">
        <v>108</v>
      </c>
      <c r="B50" s="28">
        <v>9695</v>
      </c>
      <c r="C50" s="28">
        <v>9450</v>
      </c>
      <c r="D50" s="28">
        <v>9408</v>
      </c>
      <c r="E50" s="22">
        <v>9407</v>
      </c>
      <c r="F50" s="28">
        <v>9149</v>
      </c>
      <c r="G50" s="28">
        <v>8818</v>
      </c>
      <c r="H50" s="28">
        <v>8978</v>
      </c>
      <c r="I50" s="22">
        <v>9210</v>
      </c>
      <c r="J50" s="28">
        <v>9012</v>
      </c>
      <c r="K50" s="28">
        <v>8091</v>
      </c>
      <c r="L50" s="28">
        <v>8131</v>
      </c>
      <c r="M50" s="22">
        <v>8274</v>
      </c>
      <c r="N50" s="28">
        <v>8218</v>
      </c>
      <c r="O50" s="28">
        <v>8198</v>
      </c>
      <c r="P50" s="28">
        <v>8268</v>
      </c>
      <c r="Q50" s="22">
        <v>8609</v>
      </c>
      <c r="R50" s="28">
        <v>8488</v>
      </c>
      <c r="S50" s="28">
        <v>8373</v>
      </c>
      <c r="T50" s="28">
        <v>8480</v>
      </c>
      <c r="U50" s="22">
        <v>8132</v>
      </c>
      <c r="V50" s="28">
        <v>8199</v>
      </c>
      <c r="W50" s="28">
        <v>8477</v>
      </c>
      <c r="X50" s="28">
        <v>9042</v>
      </c>
      <c r="Y50" s="22">
        <v>8672</v>
      </c>
    </row>
    <row r="51" spans="1:25" ht="13.5">
      <c r="A51" s="6" t="s">
        <v>109</v>
      </c>
      <c r="B51" s="28">
        <v>20262</v>
      </c>
      <c r="C51" s="28">
        <v>19511</v>
      </c>
      <c r="D51" s="28">
        <v>19365</v>
      </c>
      <c r="E51" s="22">
        <v>19495</v>
      </c>
      <c r="F51" s="28">
        <v>18865</v>
      </c>
      <c r="G51" s="28">
        <v>18352</v>
      </c>
      <c r="H51" s="28">
        <v>18179</v>
      </c>
      <c r="I51" s="22">
        <v>18216</v>
      </c>
      <c r="J51" s="28">
        <v>17469</v>
      </c>
      <c r="K51" s="28">
        <v>16282</v>
      </c>
      <c r="L51" s="28">
        <v>16302</v>
      </c>
      <c r="M51" s="22">
        <v>16289</v>
      </c>
      <c r="N51" s="28">
        <v>16019</v>
      </c>
      <c r="O51" s="28">
        <v>16242</v>
      </c>
      <c r="P51" s="28">
        <v>16334</v>
      </c>
      <c r="Q51" s="22">
        <v>16167</v>
      </c>
      <c r="R51" s="28">
        <v>17573</v>
      </c>
      <c r="S51" s="28">
        <v>18527</v>
      </c>
      <c r="T51" s="28">
        <v>20042</v>
      </c>
      <c r="U51" s="22">
        <v>20618</v>
      </c>
      <c r="V51" s="28">
        <v>21027</v>
      </c>
      <c r="W51" s="28">
        <v>22046</v>
      </c>
      <c r="X51" s="28">
        <v>22445</v>
      </c>
      <c r="Y51" s="22">
        <v>22327</v>
      </c>
    </row>
    <row r="52" spans="1:25" ht="14.25" thickBot="1">
      <c r="A52" s="7" t="s">
        <v>110</v>
      </c>
      <c r="B52" s="28">
        <v>45014</v>
      </c>
      <c r="C52" s="28">
        <v>43900</v>
      </c>
      <c r="D52" s="28">
        <v>44071</v>
      </c>
      <c r="E52" s="22">
        <v>44850</v>
      </c>
      <c r="F52" s="28">
        <v>44350</v>
      </c>
      <c r="G52" s="28">
        <v>44511</v>
      </c>
      <c r="H52" s="28">
        <v>45664</v>
      </c>
      <c r="I52" s="22">
        <v>45336</v>
      </c>
      <c r="J52" s="28">
        <v>44647</v>
      </c>
      <c r="K52" s="28">
        <v>41949</v>
      </c>
      <c r="L52" s="28">
        <v>42309</v>
      </c>
      <c r="M52" s="22">
        <v>41897</v>
      </c>
      <c r="N52" s="28">
        <v>42319</v>
      </c>
      <c r="O52" s="28">
        <v>41319</v>
      </c>
      <c r="P52" s="28">
        <v>40850</v>
      </c>
      <c r="Q52" s="22">
        <v>40331</v>
      </c>
      <c r="R52" s="28">
        <v>40443</v>
      </c>
      <c r="S52" s="28">
        <v>41419</v>
      </c>
      <c r="T52" s="28">
        <v>43493</v>
      </c>
      <c r="U52" s="22">
        <v>44725</v>
      </c>
      <c r="V52" s="28">
        <v>49778</v>
      </c>
      <c r="W52" s="28">
        <v>49575</v>
      </c>
      <c r="X52" s="28">
        <v>49486</v>
      </c>
      <c r="Y52" s="22">
        <v>47844</v>
      </c>
    </row>
    <row r="53" spans="1:25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5" ht="13.5">
      <c r="A55" s="20" t="s">
        <v>115</v>
      </c>
    </row>
    <row r="56" ht="13.5">
      <c r="A56" s="20" t="s">
        <v>116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111</v>
      </c>
      <c r="B2" s="14">
        <v>6205</v>
      </c>
      <c r="C2" s="14"/>
      <c r="D2" s="14"/>
      <c r="E2" s="14"/>
      <c r="F2" s="14"/>
      <c r="G2" s="14"/>
    </row>
    <row r="3" spans="1:7" ht="14.25" thickBot="1">
      <c r="A3" s="11" t="s">
        <v>112</v>
      </c>
      <c r="B3" s="1" t="s">
        <v>113</v>
      </c>
      <c r="C3" s="1"/>
      <c r="D3" s="1"/>
      <c r="E3" s="1"/>
      <c r="F3" s="1"/>
      <c r="G3" s="1"/>
    </row>
    <row r="4" spans="1:7" ht="14.25" thickTop="1">
      <c r="A4" s="10" t="s">
        <v>25</v>
      </c>
      <c r="B4" s="15" t="str">
        <f>HYPERLINK("http://www.kabupro.jp/mark/20130627/S000DTG5.htm","有価証券報告書")</f>
        <v>有価証券報告書</v>
      </c>
      <c r="C4" s="15" t="str">
        <f>HYPERLINK("http://www.kabupro.jp/mark/20130627/S000DTG5.htm","有価証券報告書")</f>
        <v>有価証券報告書</v>
      </c>
      <c r="D4" s="15" t="str">
        <f>HYPERLINK("http://www.kabupro.jp/mark/20120628/S000B7Y0.htm","有価証券報告書")</f>
        <v>有価証券報告書</v>
      </c>
      <c r="E4" s="15" t="str">
        <f>HYPERLINK("http://www.kabupro.jp/mark/20100628/S00061L1.htm","有価証券報告書")</f>
        <v>有価証券報告書</v>
      </c>
      <c r="F4" s="15" t="str">
        <f>HYPERLINK("http://www.kabupro.jp/mark/20100628/S00061L1.htm","有価証券報告書")</f>
        <v>有価証券報告書</v>
      </c>
      <c r="G4" s="15" t="str">
        <f>HYPERLINK("http://www.kabupro.jp/mark/20090629/S0003EGP.htm","有価証券報告書")</f>
        <v>有価証券報告書</v>
      </c>
    </row>
    <row r="5" spans="1:7" ht="14.25" thickBot="1">
      <c r="A5" s="11" t="s">
        <v>26</v>
      </c>
      <c r="B5" s="1" t="s">
        <v>32</v>
      </c>
      <c r="C5" s="1" t="s">
        <v>32</v>
      </c>
      <c r="D5" s="1" t="s">
        <v>36</v>
      </c>
      <c r="E5" s="1" t="s">
        <v>38</v>
      </c>
      <c r="F5" s="1" t="s">
        <v>38</v>
      </c>
      <c r="G5" s="1" t="s">
        <v>41</v>
      </c>
    </row>
    <row r="6" spans="1:7" ht="15" thickBot="1" thickTop="1">
      <c r="A6" s="10" t="s">
        <v>27</v>
      </c>
      <c r="B6" s="18" t="s">
        <v>159</v>
      </c>
      <c r="C6" s="19"/>
      <c r="D6" s="19"/>
      <c r="E6" s="19"/>
      <c r="F6" s="19"/>
      <c r="G6" s="19"/>
    </row>
    <row r="7" spans="1:7" ht="14.25" thickTop="1">
      <c r="A7" s="12" t="s">
        <v>28</v>
      </c>
      <c r="B7" s="16" t="s">
        <v>33</v>
      </c>
      <c r="C7" s="16" t="s">
        <v>33</v>
      </c>
      <c r="D7" s="16" t="s">
        <v>33</v>
      </c>
      <c r="E7" s="16" t="s">
        <v>33</v>
      </c>
      <c r="F7" s="16" t="s">
        <v>33</v>
      </c>
      <c r="G7" s="16" t="s">
        <v>33</v>
      </c>
    </row>
    <row r="8" spans="1:7" ht="13.5">
      <c r="A8" s="13" t="s">
        <v>29</v>
      </c>
      <c r="B8" s="17" t="s">
        <v>117</v>
      </c>
      <c r="C8" s="17" t="s">
        <v>118</v>
      </c>
      <c r="D8" s="17" t="s">
        <v>119</v>
      </c>
      <c r="E8" s="17" t="s">
        <v>120</v>
      </c>
      <c r="F8" s="17" t="s">
        <v>121</v>
      </c>
      <c r="G8" s="17" t="s">
        <v>122</v>
      </c>
    </row>
    <row r="9" spans="1:7" ht="13.5">
      <c r="A9" s="13" t="s">
        <v>30</v>
      </c>
      <c r="B9" s="17" t="s">
        <v>34</v>
      </c>
      <c r="C9" s="17" t="s">
        <v>35</v>
      </c>
      <c r="D9" s="17" t="s">
        <v>37</v>
      </c>
      <c r="E9" s="17" t="s">
        <v>39</v>
      </c>
      <c r="F9" s="17" t="s">
        <v>40</v>
      </c>
      <c r="G9" s="17" t="s">
        <v>42</v>
      </c>
    </row>
    <row r="10" spans="1:7" ht="14.25" thickBot="1">
      <c r="A10" s="13" t="s">
        <v>31</v>
      </c>
      <c r="B10" s="17" t="s">
        <v>44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</row>
    <row r="11" spans="1:7" ht="14.25" thickTop="1">
      <c r="A11" s="26" t="s">
        <v>123</v>
      </c>
      <c r="B11" s="21">
        <v>21821</v>
      </c>
      <c r="C11" s="21">
        <v>22154</v>
      </c>
      <c r="D11" s="21">
        <v>16068</v>
      </c>
      <c r="E11" s="21">
        <v>8531</v>
      </c>
      <c r="F11" s="21">
        <v>25292</v>
      </c>
      <c r="G11" s="21">
        <v>35907</v>
      </c>
    </row>
    <row r="12" spans="1:7" ht="13.5">
      <c r="A12" s="6" t="s">
        <v>124</v>
      </c>
      <c r="B12" s="22">
        <v>608</v>
      </c>
      <c r="C12" s="22">
        <v>814</v>
      </c>
      <c r="D12" s="22">
        <v>656</v>
      </c>
      <c r="E12" s="22">
        <v>1835</v>
      </c>
      <c r="F12" s="22">
        <v>900</v>
      </c>
      <c r="G12" s="22">
        <v>896</v>
      </c>
    </row>
    <row r="13" spans="1:7" ht="13.5">
      <c r="A13" s="6" t="s">
        <v>125</v>
      </c>
      <c r="B13" s="22">
        <v>17720</v>
      </c>
      <c r="C13" s="22">
        <v>17244</v>
      </c>
      <c r="D13" s="22">
        <v>12041</v>
      </c>
      <c r="E13" s="22">
        <v>6922</v>
      </c>
      <c r="F13" s="22">
        <v>19143</v>
      </c>
      <c r="G13" s="22">
        <v>25537</v>
      </c>
    </row>
    <row r="14" spans="1:7" ht="13.5">
      <c r="A14" s="6" t="s">
        <v>126</v>
      </c>
      <c r="B14" s="22"/>
      <c r="C14" s="22"/>
      <c r="D14" s="22">
        <v>1247</v>
      </c>
      <c r="E14" s="22">
        <v>1321</v>
      </c>
      <c r="F14" s="22">
        <v>1383</v>
      </c>
      <c r="G14" s="22">
        <v>1273</v>
      </c>
    </row>
    <row r="15" spans="1:7" ht="13.5">
      <c r="A15" s="6" t="s">
        <v>127</v>
      </c>
      <c r="B15" s="22">
        <v>18329</v>
      </c>
      <c r="C15" s="22">
        <v>18059</v>
      </c>
      <c r="D15" s="22">
        <v>13945</v>
      </c>
      <c r="E15" s="22">
        <v>10080</v>
      </c>
      <c r="F15" s="22">
        <v>21427</v>
      </c>
      <c r="G15" s="22">
        <v>27706</v>
      </c>
    </row>
    <row r="16" spans="1:7" ht="13.5">
      <c r="A16" s="6" t="s">
        <v>128</v>
      </c>
      <c r="B16" s="22">
        <v>100</v>
      </c>
      <c r="C16" s="22">
        <v>63</v>
      </c>
      <c r="D16" s="22">
        <v>40</v>
      </c>
      <c r="E16" s="22">
        <v>9</v>
      </c>
      <c r="F16" s="22">
        <v>78</v>
      </c>
      <c r="G16" s="22">
        <v>104</v>
      </c>
    </row>
    <row r="17" spans="1:7" ht="13.5">
      <c r="A17" s="6" t="s">
        <v>129</v>
      </c>
      <c r="B17" s="22">
        <v>1224</v>
      </c>
      <c r="C17" s="22">
        <v>608</v>
      </c>
      <c r="D17" s="22">
        <v>814</v>
      </c>
      <c r="E17" s="22">
        <v>656</v>
      </c>
      <c r="F17" s="22">
        <v>1835</v>
      </c>
      <c r="G17" s="22">
        <v>900</v>
      </c>
    </row>
    <row r="18" spans="1:7" ht="13.5">
      <c r="A18" s="6" t="s">
        <v>130</v>
      </c>
      <c r="B18" s="22">
        <v>17004</v>
      </c>
      <c r="C18" s="22">
        <v>17386</v>
      </c>
      <c r="D18" s="22">
        <v>13090</v>
      </c>
      <c r="E18" s="22">
        <v>9414</v>
      </c>
      <c r="F18" s="22">
        <v>19513</v>
      </c>
      <c r="G18" s="22">
        <v>26701</v>
      </c>
    </row>
    <row r="19" spans="1:7" ht="13.5">
      <c r="A19" s="7" t="s">
        <v>131</v>
      </c>
      <c r="B19" s="22">
        <v>4817</v>
      </c>
      <c r="C19" s="22">
        <v>4767</v>
      </c>
      <c r="D19" s="22">
        <v>2977</v>
      </c>
      <c r="E19" s="22">
        <v>-882</v>
      </c>
      <c r="F19" s="22">
        <v>5778</v>
      </c>
      <c r="G19" s="22">
        <v>9205</v>
      </c>
    </row>
    <row r="20" spans="1:7" ht="13.5">
      <c r="A20" s="7" t="s">
        <v>132</v>
      </c>
      <c r="B20" s="22">
        <v>3696</v>
      </c>
      <c r="C20" s="22">
        <v>3759</v>
      </c>
      <c r="D20" s="22">
        <v>3111</v>
      </c>
      <c r="E20" s="22">
        <v>2925</v>
      </c>
      <c r="F20" s="22">
        <v>4856</v>
      </c>
      <c r="G20" s="22">
        <v>5436</v>
      </c>
    </row>
    <row r="21" spans="1:7" ht="14.25" thickBot="1">
      <c r="A21" s="25" t="s">
        <v>133</v>
      </c>
      <c r="B21" s="23">
        <v>1120</v>
      </c>
      <c r="C21" s="23">
        <v>1007</v>
      </c>
      <c r="D21" s="23">
        <v>-133</v>
      </c>
      <c r="E21" s="23">
        <v>-3808</v>
      </c>
      <c r="F21" s="23">
        <v>922</v>
      </c>
      <c r="G21" s="23">
        <v>3769</v>
      </c>
    </row>
    <row r="22" spans="1:7" ht="14.25" thickTop="1">
      <c r="A22" s="6" t="s">
        <v>134</v>
      </c>
      <c r="B22" s="22">
        <v>6</v>
      </c>
      <c r="C22" s="22">
        <v>3</v>
      </c>
      <c r="D22" s="22">
        <v>9</v>
      </c>
      <c r="E22" s="22">
        <v>19</v>
      </c>
      <c r="F22" s="22">
        <v>8</v>
      </c>
      <c r="G22" s="22">
        <v>12</v>
      </c>
    </row>
    <row r="23" spans="1:7" ht="13.5">
      <c r="A23" s="6" t="s">
        <v>135</v>
      </c>
      <c r="B23" s="22">
        <v>35</v>
      </c>
      <c r="C23" s="22">
        <v>293</v>
      </c>
      <c r="D23" s="22">
        <v>33</v>
      </c>
      <c r="E23" s="22">
        <v>33</v>
      </c>
      <c r="F23" s="22">
        <v>63</v>
      </c>
      <c r="G23" s="22">
        <v>53</v>
      </c>
    </row>
    <row r="24" spans="1:7" ht="13.5">
      <c r="A24" s="6" t="s">
        <v>136</v>
      </c>
      <c r="B24" s="22">
        <v>454</v>
      </c>
      <c r="C24" s="22"/>
      <c r="D24" s="22"/>
      <c r="E24" s="22"/>
      <c r="F24" s="22"/>
      <c r="G24" s="22"/>
    </row>
    <row r="25" spans="1:7" ht="13.5">
      <c r="A25" s="6" t="s">
        <v>137</v>
      </c>
      <c r="B25" s="22"/>
      <c r="C25" s="22"/>
      <c r="D25" s="22">
        <v>5</v>
      </c>
      <c r="E25" s="22"/>
      <c r="F25" s="22"/>
      <c r="G25" s="22"/>
    </row>
    <row r="26" spans="1:7" ht="13.5">
      <c r="A26" s="6" t="s">
        <v>52</v>
      </c>
      <c r="B26" s="22">
        <v>8</v>
      </c>
      <c r="C26" s="22">
        <v>4</v>
      </c>
      <c r="D26" s="22">
        <v>5</v>
      </c>
      <c r="E26" s="22">
        <v>5</v>
      </c>
      <c r="F26" s="22">
        <v>7</v>
      </c>
      <c r="G26" s="22">
        <v>12</v>
      </c>
    </row>
    <row r="27" spans="1:7" ht="13.5">
      <c r="A27" s="6" t="s">
        <v>138</v>
      </c>
      <c r="B27" s="22">
        <v>504</v>
      </c>
      <c r="C27" s="22">
        <v>301</v>
      </c>
      <c r="D27" s="22">
        <v>53</v>
      </c>
      <c r="E27" s="22">
        <v>59</v>
      </c>
      <c r="F27" s="22">
        <v>79</v>
      </c>
      <c r="G27" s="22">
        <v>78</v>
      </c>
    </row>
    <row r="28" spans="1:7" ht="13.5">
      <c r="A28" s="6" t="s">
        <v>139</v>
      </c>
      <c r="B28" s="22">
        <v>122</v>
      </c>
      <c r="C28" s="22">
        <v>141</v>
      </c>
      <c r="D28" s="22">
        <v>164</v>
      </c>
      <c r="E28" s="22">
        <v>143</v>
      </c>
      <c r="F28" s="22">
        <v>80</v>
      </c>
      <c r="G28" s="22">
        <v>93</v>
      </c>
    </row>
    <row r="29" spans="1:7" ht="13.5">
      <c r="A29" s="6" t="s">
        <v>140</v>
      </c>
      <c r="B29" s="22">
        <v>119</v>
      </c>
      <c r="C29" s="22">
        <v>27</v>
      </c>
      <c r="D29" s="22"/>
      <c r="E29" s="22">
        <v>109</v>
      </c>
      <c r="F29" s="22"/>
      <c r="G29" s="22"/>
    </row>
    <row r="30" spans="1:7" ht="13.5">
      <c r="A30" s="6" t="s">
        <v>141</v>
      </c>
      <c r="B30" s="22"/>
      <c r="C30" s="22">
        <v>116</v>
      </c>
      <c r="D30" s="22">
        <v>270</v>
      </c>
      <c r="E30" s="22">
        <v>44</v>
      </c>
      <c r="F30" s="22">
        <v>212</v>
      </c>
      <c r="G30" s="22">
        <v>580</v>
      </c>
    </row>
    <row r="31" spans="1:7" ht="13.5">
      <c r="A31" s="6" t="s">
        <v>52</v>
      </c>
      <c r="B31" s="22">
        <v>22</v>
      </c>
      <c r="C31" s="22">
        <v>23</v>
      </c>
      <c r="D31" s="22">
        <v>35</v>
      </c>
      <c r="E31" s="22">
        <v>54</v>
      </c>
      <c r="F31" s="22">
        <v>71</v>
      </c>
      <c r="G31" s="22">
        <v>58</v>
      </c>
    </row>
    <row r="32" spans="1:7" ht="13.5">
      <c r="A32" s="6" t="s">
        <v>142</v>
      </c>
      <c r="B32" s="22">
        <v>263</v>
      </c>
      <c r="C32" s="22">
        <v>309</v>
      </c>
      <c r="D32" s="22">
        <v>470</v>
      </c>
      <c r="E32" s="22">
        <v>351</v>
      </c>
      <c r="F32" s="22">
        <v>365</v>
      </c>
      <c r="G32" s="22">
        <v>862</v>
      </c>
    </row>
    <row r="33" spans="1:7" ht="14.25" thickBot="1">
      <c r="A33" s="25" t="s">
        <v>143</v>
      </c>
      <c r="B33" s="23">
        <v>1361</v>
      </c>
      <c r="C33" s="23">
        <v>1000</v>
      </c>
      <c r="D33" s="23">
        <v>-550</v>
      </c>
      <c r="E33" s="23">
        <v>-4100</v>
      </c>
      <c r="F33" s="23">
        <v>636</v>
      </c>
      <c r="G33" s="23">
        <v>2985</v>
      </c>
    </row>
    <row r="34" spans="1:7" ht="14.25" thickTop="1">
      <c r="A34" s="6" t="s">
        <v>144</v>
      </c>
      <c r="B34" s="22">
        <v>32</v>
      </c>
      <c r="C34" s="22">
        <v>128</v>
      </c>
      <c r="D34" s="22">
        <v>219</v>
      </c>
      <c r="E34" s="22"/>
      <c r="F34" s="22"/>
      <c r="G34" s="22"/>
    </row>
    <row r="35" spans="1:7" ht="13.5">
      <c r="A35" s="6" t="s">
        <v>146</v>
      </c>
      <c r="B35" s="22"/>
      <c r="C35" s="22"/>
      <c r="D35" s="22">
        <v>25</v>
      </c>
      <c r="E35" s="22"/>
      <c r="F35" s="22"/>
      <c r="G35" s="22"/>
    </row>
    <row r="36" spans="1:7" ht="13.5">
      <c r="A36" s="6" t="s">
        <v>52</v>
      </c>
      <c r="B36" s="22">
        <v>1</v>
      </c>
      <c r="C36" s="22"/>
      <c r="D36" s="22">
        <v>5</v>
      </c>
      <c r="E36" s="22"/>
      <c r="F36" s="22"/>
      <c r="G36" s="22"/>
    </row>
    <row r="37" spans="1:7" ht="13.5">
      <c r="A37" s="6" t="s">
        <v>147</v>
      </c>
      <c r="B37" s="22">
        <v>34</v>
      </c>
      <c r="C37" s="22">
        <v>128</v>
      </c>
      <c r="D37" s="22">
        <v>251</v>
      </c>
      <c r="E37" s="22"/>
      <c r="F37" s="22"/>
      <c r="G37" s="22">
        <v>13</v>
      </c>
    </row>
    <row r="38" spans="1:7" ht="13.5">
      <c r="A38" s="6" t="s">
        <v>148</v>
      </c>
      <c r="B38" s="22">
        <v>259</v>
      </c>
      <c r="C38" s="22"/>
      <c r="D38" s="22"/>
      <c r="E38" s="22"/>
      <c r="F38" s="22"/>
      <c r="G38" s="22"/>
    </row>
    <row r="39" spans="1:7" ht="13.5">
      <c r="A39" s="6" t="s">
        <v>149</v>
      </c>
      <c r="B39" s="22">
        <v>24</v>
      </c>
      <c r="C39" s="22">
        <v>9</v>
      </c>
      <c r="D39" s="22">
        <v>0</v>
      </c>
      <c r="E39" s="22">
        <v>1</v>
      </c>
      <c r="F39" s="22">
        <v>108</v>
      </c>
      <c r="G39" s="22">
        <v>93</v>
      </c>
    </row>
    <row r="40" spans="1:7" ht="13.5">
      <c r="A40" s="6" t="s">
        <v>150</v>
      </c>
      <c r="B40" s="22">
        <v>9</v>
      </c>
      <c r="C40" s="22">
        <v>30</v>
      </c>
      <c r="D40" s="22">
        <v>57</v>
      </c>
      <c r="E40" s="22">
        <v>14</v>
      </c>
      <c r="F40" s="22">
        <v>116</v>
      </c>
      <c r="G40" s="22">
        <v>36</v>
      </c>
    </row>
    <row r="41" spans="1:7" ht="13.5">
      <c r="A41" s="6" t="s">
        <v>151</v>
      </c>
      <c r="B41" s="22"/>
      <c r="C41" s="22"/>
      <c r="D41" s="22">
        <v>17</v>
      </c>
      <c r="E41" s="22"/>
      <c r="F41" s="22"/>
      <c r="G41" s="22"/>
    </row>
    <row r="42" spans="1:7" ht="13.5">
      <c r="A42" s="6" t="s">
        <v>152</v>
      </c>
      <c r="B42" s="22"/>
      <c r="C42" s="22"/>
      <c r="D42" s="22"/>
      <c r="E42" s="22">
        <v>402</v>
      </c>
      <c r="F42" s="22"/>
      <c r="G42" s="22"/>
    </row>
    <row r="43" spans="1:7" ht="13.5">
      <c r="A43" s="6" t="s">
        <v>52</v>
      </c>
      <c r="B43" s="22"/>
      <c r="C43" s="22"/>
      <c r="D43" s="22">
        <v>9</v>
      </c>
      <c r="E43" s="22"/>
      <c r="F43" s="22"/>
      <c r="G43" s="22"/>
    </row>
    <row r="44" spans="1:7" ht="13.5">
      <c r="A44" s="6" t="s">
        <v>153</v>
      </c>
      <c r="B44" s="22">
        <v>293</v>
      </c>
      <c r="C44" s="22">
        <v>39</v>
      </c>
      <c r="D44" s="22">
        <v>134</v>
      </c>
      <c r="E44" s="22">
        <v>418</v>
      </c>
      <c r="F44" s="22">
        <v>322</v>
      </c>
      <c r="G44" s="22">
        <v>130</v>
      </c>
    </row>
    <row r="45" spans="1:7" ht="13.5">
      <c r="A45" s="7" t="s">
        <v>154</v>
      </c>
      <c r="B45" s="22">
        <v>1102</v>
      </c>
      <c r="C45" s="22">
        <v>1089</v>
      </c>
      <c r="D45" s="22">
        <v>-433</v>
      </c>
      <c r="E45" s="22">
        <v>-4518</v>
      </c>
      <c r="F45" s="22">
        <v>314</v>
      </c>
      <c r="G45" s="22">
        <v>2868</v>
      </c>
    </row>
    <row r="46" spans="1:7" ht="13.5">
      <c r="A46" s="7" t="s">
        <v>155</v>
      </c>
      <c r="B46" s="22">
        <v>120</v>
      </c>
      <c r="C46" s="22">
        <v>20</v>
      </c>
      <c r="D46" s="22">
        <v>21</v>
      </c>
      <c r="E46" s="22">
        <v>20</v>
      </c>
      <c r="F46" s="22">
        <v>22</v>
      </c>
      <c r="G46" s="22">
        <v>943</v>
      </c>
    </row>
    <row r="47" spans="1:7" ht="13.5">
      <c r="A47" s="7" t="s">
        <v>156</v>
      </c>
      <c r="B47" s="22">
        <v>10</v>
      </c>
      <c r="C47" s="22">
        <v>-190</v>
      </c>
      <c r="D47" s="22"/>
      <c r="E47" s="22"/>
      <c r="F47" s="22">
        <v>457</v>
      </c>
      <c r="G47" s="22">
        <v>178</v>
      </c>
    </row>
    <row r="48" spans="1:7" ht="13.5">
      <c r="A48" s="7" t="s">
        <v>157</v>
      </c>
      <c r="B48" s="22">
        <v>130</v>
      </c>
      <c r="C48" s="22">
        <v>-169</v>
      </c>
      <c r="D48" s="22">
        <v>21</v>
      </c>
      <c r="E48" s="22">
        <v>20</v>
      </c>
      <c r="F48" s="22">
        <v>479</v>
      </c>
      <c r="G48" s="22">
        <v>1121</v>
      </c>
    </row>
    <row r="49" spans="1:7" ht="14.25" thickBot="1">
      <c r="A49" s="7" t="s">
        <v>158</v>
      </c>
      <c r="B49" s="22">
        <v>971</v>
      </c>
      <c r="C49" s="22">
        <v>1258</v>
      </c>
      <c r="D49" s="22">
        <v>-454</v>
      </c>
      <c r="E49" s="22">
        <v>-4539</v>
      </c>
      <c r="F49" s="22">
        <v>-164</v>
      </c>
      <c r="G49" s="22">
        <v>1747</v>
      </c>
    </row>
    <row r="50" spans="1:7" ht="14.25" thickTop="1">
      <c r="A50" s="8"/>
      <c r="B50" s="24"/>
      <c r="C50" s="24"/>
      <c r="D50" s="24"/>
      <c r="E50" s="24"/>
      <c r="F50" s="24"/>
      <c r="G50" s="24"/>
    </row>
    <row r="52" ht="13.5">
      <c r="A52" s="20" t="s">
        <v>115</v>
      </c>
    </row>
    <row r="53" ht="13.5">
      <c r="A53" s="20" t="s">
        <v>116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111</v>
      </c>
      <c r="B2" s="14">
        <v>6205</v>
      </c>
      <c r="C2" s="14"/>
      <c r="D2" s="14"/>
      <c r="E2" s="14"/>
      <c r="F2" s="14"/>
      <c r="G2" s="14"/>
    </row>
    <row r="3" spans="1:7" ht="14.25" thickBot="1">
      <c r="A3" s="11" t="s">
        <v>112</v>
      </c>
      <c r="B3" s="1" t="s">
        <v>113</v>
      </c>
      <c r="C3" s="1"/>
      <c r="D3" s="1"/>
      <c r="E3" s="1"/>
      <c r="F3" s="1"/>
      <c r="G3" s="1"/>
    </row>
    <row r="4" spans="1:7" ht="14.25" thickTop="1">
      <c r="A4" s="10" t="s">
        <v>25</v>
      </c>
      <c r="B4" s="15" t="str">
        <f>HYPERLINK("http://www.kabupro.jp/mark/20130627/S000DTG5.htm","有価証券報告書")</f>
        <v>有価証券報告書</v>
      </c>
      <c r="C4" s="15" t="str">
        <f>HYPERLINK("http://www.kabupro.jp/mark/20130627/S000DTG5.htm","有価証券報告書")</f>
        <v>有価証券報告書</v>
      </c>
      <c r="D4" s="15" t="str">
        <f>HYPERLINK("http://www.kabupro.jp/mark/20120628/S000B7Y0.htm","有価証券報告書")</f>
        <v>有価証券報告書</v>
      </c>
      <c r="E4" s="15" t="str">
        <f>HYPERLINK("http://www.kabupro.jp/mark/20100628/S00061L1.htm","有価証券報告書")</f>
        <v>有価証券報告書</v>
      </c>
      <c r="F4" s="15" t="str">
        <f>HYPERLINK("http://www.kabupro.jp/mark/20100628/S00061L1.htm","有価証券報告書")</f>
        <v>有価証券報告書</v>
      </c>
      <c r="G4" s="15" t="str">
        <f>HYPERLINK("http://www.kabupro.jp/mark/20090629/S0003EGP.htm","有価証券報告書")</f>
        <v>有価証券報告書</v>
      </c>
    </row>
    <row r="5" spans="1:7" ht="14.25" thickBot="1">
      <c r="A5" s="11" t="s">
        <v>26</v>
      </c>
      <c r="B5" s="1" t="s">
        <v>32</v>
      </c>
      <c r="C5" s="1" t="s">
        <v>32</v>
      </c>
      <c r="D5" s="1" t="s">
        <v>36</v>
      </c>
      <c r="E5" s="1" t="s">
        <v>38</v>
      </c>
      <c r="F5" s="1" t="s">
        <v>38</v>
      </c>
      <c r="G5" s="1" t="s">
        <v>41</v>
      </c>
    </row>
    <row r="6" spans="1:7" ht="15" thickBot="1" thickTop="1">
      <c r="A6" s="10" t="s">
        <v>27</v>
      </c>
      <c r="B6" s="18" t="s">
        <v>114</v>
      </c>
      <c r="C6" s="19"/>
      <c r="D6" s="19"/>
      <c r="E6" s="19"/>
      <c r="F6" s="19"/>
      <c r="G6" s="19"/>
    </row>
    <row r="7" spans="1:7" ht="14.25" thickTop="1">
      <c r="A7" s="12" t="s">
        <v>28</v>
      </c>
      <c r="B7" s="16" t="s">
        <v>33</v>
      </c>
      <c r="C7" s="16" t="s">
        <v>33</v>
      </c>
      <c r="D7" s="16" t="s">
        <v>33</v>
      </c>
      <c r="E7" s="16" t="s">
        <v>33</v>
      </c>
      <c r="F7" s="16" t="s">
        <v>33</v>
      </c>
      <c r="G7" s="16" t="s">
        <v>33</v>
      </c>
    </row>
    <row r="8" spans="1:7" ht="13.5">
      <c r="A8" s="13" t="s">
        <v>29</v>
      </c>
      <c r="B8" s="17"/>
      <c r="C8" s="17"/>
      <c r="D8" s="17"/>
      <c r="E8" s="17"/>
      <c r="F8" s="17"/>
      <c r="G8" s="17"/>
    </row>
    <row r="9" spans="1:7" ht="13.5">
      <c r="A9" s="13" t="s">
        <v>30</v>
      </c>
      <c r="B9" s="17" t="s">
        <v>34</v>
      </c>
      <c r="C9" s="17" t="s">
        <v>35</v>
      </c>
      <c r="D9" s="17" t="s">
        <v>37</v>
      </c>
      <c r="E9" s="17" t="s">
        <v>39</v>
      </c>
      <c r="F9" s="17" t="s">
        <v>40</v>
      </c>
      <c r="G9" s="17" t="s">
        <v>42</v>
      </c>
    </row>
    <row r="10" spans="1:7" ht="14.25" thickBot="1">
      <c r="A10" s="13" t="s">
        <v>31</v>
      </c>
      <c r="B10" s="17" t="s">
        <v>44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</row>
    <row r="11" spans="1:7" ht="14.25" thickTop="1">
      <c r="A11" s="9" t="s">
        <v>43</v>
      </c>
      <c r="B11" s="21">
        <v>4373</v>
      </c>
      <c r="C11" s="21">
        <v>5658</v>
      </c>
      <c r="D11" s="21">
        <v>4027</v>
      </c>
      <c r="E11" s="21">
        <v>3808</v>
      </c>
      <c r="F11" s="21">
        <v>2730</v>
      </c>
      <c r="G11" s="21">
        <v>4034</v>
      </c>
    </row>
    <row r="12" spans="1:7" ht="13.5">
      <c r="A12" s="2" t="s">
        <v>45</v>
      </c>
      <c r="B12" s="22">
        <v>1245</v>
      </c>
      <c r="C12" s="22">
        <v>830</v>
      </c>
      <c r="D12" s="22">
        <v>1005</v>
      </c>
      <c r="E12" s="22">
        <v>559</v>
      </c>
      <c r="F12" s="22">
        <v>1381</v>
      </c>
      <c r="G12" s="22">
        <v>3129</v>
      </c>
    </row>
    <row r="13" spans="1:7" ht="13.5">
      <c r="A13" s="2" t="s">
        <v>46</v>
      </c>
      <c r="B13" s="22">
        <v>6867</v>
      </c>
      <c r="C13" s="22">
        <v>6376</v>
      </c>
      <c r="D13" s="22">
        <v>5184</v>
      </c>
      <c r="E13" s="22">
        <v>4102</v>
      </c>
      <c r="F13" s="22">
        <v>5256</v>
      </c>
      <c r="G13" s="22">
        <v>8741</v>
      </c>
    </row>
    <row r="14" spans="1:7" ht="13.5">
      <c r="A14" s="2" t="s">
        <v>47</v>
      </c>
      <c r="B14" s="22">
        <v>2580</v>
      </c>
      <c r="C14" s="22">
        <v>2120</v>
      </c>
      <c r="D14" s="22">
        <v>2118</v>
      </c>
      <c r="E14" s="22">
        <v>1867</v>
      </c>
      <c r="F14" s="22">
        <v>3278</v>
      </c>
      <c r="G14" s="22">
        <v>2257</v>
      </c>
    </row>
    <row r="15" spans="1:7" ht="13.5">
      <c r="A15" s="2" t="s">
        <v>48</v>
      </c>
      <c r="B15" s="22">
        <v>3685</v>
      </c>
      <c r="C15" s="22">
        <v>3872</v>
      </c>
      <c r="D15" s="22">
        <v>3843</v>
      </c>
      <c r="E15" s="22">
        <v>2654</v>
      </c>
      <c r="F15" s="22">
        <v>3411</v>
      </c>
      <c r="G15" s="22">
        <v>3497</v>
      </c>
    </row>
    <row r="16" spans="1:7" ht="13.5">
      <c r="A16" s="2" t="s">
        <v>49</v>
      </c>
      <c r="B16" s="22">
        <v>9</v>
      </c>
      <c r="C16" s="22">
        <v>10</v>
      </c>
      <c r="D16" s="22">
        <v>10</v>
      </c>
      <c r="E16" s="22">
        <v>13</v>
      </c>
      <c r="F16" s="22">
        <v>16</v>
      </c>
      <c r="G16" s="22">
        <v>15</v>
      </c>
    </row>
    <row r="17" spans="1:7" ht="13.5">
      <c r="A17" s="2" t="s">
        <v>50</v>
      </c>
      <c r="B17" s="22">
        <v>37</v>
      </c>
      <c r="C17" s="22">
        <v>42</v>
      </c>
      <c r="D17" s="22">
        <v>48</v>
      </c>
      <c r="E17" s="22">
        <v>54</v>
      </c>
      <c r="F17" s="22">
        <v>67</v>
      </c>
      <c r="G17" s="22">
        <v>44</v>
      </c>
    </row>
    <row r="18" spans="1:7" ht="13.5">
      <c r="A18" s="2" t="s">
        <v>51</v>
      </c>
      <c r="B18" s="22">
        <v>103</v>
      </c>
      <c r="C18" s="22">
        <v>96</v>
      </c>
      <c r="D18" s="22"/>
      <c r="E18" s="22"/>
      <c r="F18" s="22"/>
      <c r="G18" s="22">
        <v>242</v>
      </c>
    </row>
    <row r="19" spans="1:7" ht="13.5">
      <c r="A19" s="2" t="s">
        <v>52</v>
      </c>
      <c r="B19" s="22">
        <v>229</v>
      </c>
      <c r="C19" s="22">
        <v>307</v>
      </c>
      <c r="D19" s="22">
        <v>273</v>
      </c>
      <c r="E19" s="22">
        <v>95</v>
      </c>
      <c r="F19" s="22">
        <v>340</v>
      </c>
      <c r="G19" s="22">
        <v>159</v>
      </c>
    </row>
    <row r="20" spans="1:7" ht="13.5">
      <c r="A20" s="2" t="s">
        <v>53</v>
      </c>
      <c r="B20" s="22">
        <v>-36</v>
      </c>
      <c r="C20" s="22">
        <v>-49</v>
      </c>
      <c r="D20" s="22">
        <v>-65</v>
      </c>
      <c r="E20" s="22">
        <v>-60</v>
      </c>
      <c r="F20" s="22">
        <v>-20</v>
      </c>
      <c r="G20" s="22">
        <v>-7</v>
      </c>
    </row>
    <row r="21" spans="1:7" ht="13.5">
      <c r="A21" s="2" t="s">
        <v>54</v>
      </c>
      <c r="B21" s="22">
        <v>19094</v>
      </c>
      <c r="C21" s="22">
        <v>19266</v>
      </c>
      <c r="D21" s="22">
        <v>16446</v>
      </c>
      <c r="E21" s="22">
        <v>13095</v>
      </c>
      <c r="F21" s="22">
        <v>16918</v>
      </c>
      <c r="G21" s="22">
        <v>22113</v>
      </c>
    </row>
    <row r="22" spans="1:7" ht="13.5">
      <c r="A22" s="3" t="s">
        <v>55</v>
      </c>
      <c r="B22" s="22">
        <v>2802</v>
      </c>
      <c r="C22" s="22">
        <v>2888</v>
      </c>
      <c r="D22" s="22">
        <v>3048</v>
      </c>
      <c r="E22" s="22">
        <v>3215</v>
      </c>
      <c r="F22" s="22">
        <v>2688</v>
      </c>
      <c r="G22" s="22">
        <v>1838</v>
      </c>
    </row>
    <row r="23" spans="1:7" ht="13.5">
      <c r="A23" s="3" t="s">
        <v>56</v>
      </c>
      <c r="B23" s="22">
        <v>123</v>
      </c>
      <c r="C23" s="22">
        <v>146</v>
      </c>
      <c r="D23" s="22">
        <v>179</v>
      </c>
      <c r="E23" s="22">
        <v>217</v>
      </c>
      <c r="F23" s="22">
        <v>257</v>
      </c>
      <c r="G23" s="22">
        <v>138</v>
      </c>
    </row>
    <row r="24" spans="1:7" ht="13.5">
      <c r="A24" s="3" t="s">
        <v>57</v>
      </c>
      <c r="B24" s="22">
        <v>528</v>
      </c>
      <c r="C24" s="22">
        <v>486</v>
      </c>
      <c r="D24" s="22">
        <v>623</v>
      </c>
      <c r="E24" s="22">
        <v>868</v>
      </c>
      <c r="F24" s="22">
        <v>1076</v>
      </c>
      <c r="G24" s="22">
        <v>927</v>
      </c>
    </row>
    <row r="25" spans="1:7" ht="13.5">
      <c r="A25" s="3" t="s">
        <v>58</v>
      </c>
      <c r="B25" s="22">
        <v>2</v>
      </c>
      <c r="C25" s="22">
        <v>1</v>
      </c>
      <c r="D25" s="22">
        <v>3</v>
      </c>
      <c r="E25" s="22">
        <v>5</v>
      </c>
      <c r="F25" s="22">
        <v>9</v>
      </c>
      <c r="G25" s="22">
        <v>5</v>
      </c>
    </row>
    <row r="26" spans="1:7" ht="13.5">
      <c r="A26" s="3" t="s">
        <v>59</v>
      </c>
      <c r="B26" s="22">
        <v>93</v>
      </c>
      <c r="C26" s="22">
        <v>112</v>
      </c>
      <c r="D26" s="22">
        <v>115</v>
      </c>
      <c r="E26" s="22">
        <v>149</v>
      </c>
      <c r="F26" s="22">
        <v>259</v>
      </c>
      <c r="G26" s="22">
        <v>287</v>
      </c>
    </row>
    <row r="27" spans="1:7" ht="13.5">
      <c r="A27" s="3" t="s">
        <v>60</v>
      </c>
      <c r="B27" s="22">
        <v>15052</v>
      </c>
      <c r="C27" s="22">
        <v>15052</v>
      </c>
      <c r="D27" s="22">
        <v>15052</v>
      </c>
      <c r="E27" s="22">
        <v>15052</v>
      </c>
      <c r="F27" s="22">
        <v>15052</v>
      </c>
      <c r="G27" s="22">
        <v>15052</v>
      </c>
    </row>
    <row r="28" spans="1:7" ht="13.5">
      <c r="A28" s="3" t="s">
        <v>61</v>
      </c>
      <c r="B28" s="22">
        <v>177</v>
      </c>
      <c r="C28" s="22">
        <v>270</v>
      </c>
      <c r="D28" s="22">
        <v>377</v>
      </c>
      <c r="E28" s="22">
        <v>547</v>
      </c>
      <c r="F28" s="22">
        <v>738</v>
      </c>
      <c r="G28" s="22"/>
    </row>
    <row r="29" spans="1:7" ht="13.5">
      <c r="A29" s="3" t="s">
        <v>62</v>
      </c>
      <c r="B29" s="22">
        <v>45</v>
      </c>
      <c r="C29" s="22">
        <v>0</v>
      </c>
      <c r="D29" s="22"/>
      <c r="E29" s="22"/>
      <c r="F29" s="22">
        <v>791</v>
      </c>
      <c r="G29" s="22">
        <v>79</v>
      </c>
    </row>
    <row r="30" spans="1:7" ht="13.5">
      <c r="A30" s="3" t="s">
        <v>63</v>
      </c>
      <c r="B30" s="22">
        <v>18826</v>
      </c>
      <c r="C30" s="22">
        <v>18959</v>
      </c>
      <c r="D30" s="22">
        <v>19399</v>
      </c>
      <c r="E30" s="22">
        <v>20056</v>
      </c>
      <c r="F30" s="22">
        <v>20873</v>
      </c>
      <c r="G30" s="22">
        <v>18328</v>
      </c>
    </row>
    <row r="31" spans="1:7" ht="13.5">
      <c r="A31" s="3" t="s">
        <v>64</v>
      </c>
      <c r="B31" s="22">
        <v>24</v>
      </c>
      <c r="C31" s="22">
        <v>42</v>
      </c>
      <c r="D31" s="22">
        <v>63</v>
      </c>
      <c r="E31" s="22">
        <v>90</v>
      </c>
      <c r="F31" s="22">
        <v>100</v>
      </c>
      <c r="G31" s="22">
        <v>37</v>
      </c>
    </row>
    <row r="32" spans="1:7" ht="13.5">
      <c r="A32" s="3" t="s">
        <v>61</v>
      </c>
      <c r="B32" s="22">
        <v>128</v>
      </c>
      <c r="C32" s="22">
        <v>23</v>
      </c>
      <c r="D32" s="22">
        <v>29</v>
      </c>
      <c r="E32" s="22">
        <v>48</v>
      </c>
      <c r="F32" s="22">
        <v>59</v>
      </c>
      <c r="G32" s="22"/>
    </row>
    <row r="33" spans="1:7" ht="13.5">
      <c r="A33" s="3" t="s">
        <v>65</v>
      </c>
      <c r="B33" s="22">
        <v>15</v>
      </c>
      <c r="C33" s="22">
        <v>15</v>
      </c>
      <c r="D33" s="22">
        <v>15</v>
      </c>
      <c r="E33" s="22">
        <v>15</v>
      </c>
      <c r="F33" s="22">
        <v>15</v>
      </c>
      <c r="G33" s="22">
        <v>15</v>
      </c>
    </row>
    <row r="34" spans="1:7" ht="13.5">
      <c r="A34" s="3" t="s">
        <v>52</v>
      </c>
      <c r="B34" s="22">
        <v>5</v>
      </c>
      <c r="C34" s="22">
        <v>6</v>
      </c>
      <c r="D34" s="22">
        <v>7</v>
      </c>
      <c r="E34" s="22">
        <v>8</v>
      </c>
      <c r="F34" s="22">
        <v>9</v>
      </c>
      <c r="G34" s="22">
        <v>10</v>
      </c>
    </row>
    <row r="35" spans="1:7" ht="13.5">
      <c r="A35" s="3" t="s">
        <v>66</v>
      </c>
      <c r="B35" s="22">
        <v>174</v>
      </c>
      <c r="C35" s="22">
        <v>87</v>
      </c>
      <c r="D35" s="22">
        <v>116</v>
      </c>
      <c r="E35" s="22">
        <v>163</v>
      </c>
      <c r="F35" s="22">
        <v>184</v>
      </c>
      <c r="G35" s="22">
        <v>63</v>
      </c>
    </row>
    <row r="36" spans="1:7" ht="13.5">
      <c r="A36" s="3" t="s">
        <v>67</v>
      </c>
      <c r="B36" s="22">
        <v>1970</v>
      </c>
      <c r="C36" s="22">
        <v>1849</v>
      </c>
      <c r="D36" s="22">
        <v>1870</v>
      </c>
      <c r="E36" s="22">
        <v>2442</v>
      </c>
      <c r="F36" s="22">
        <v>1877</v>
      </c>
      <c r="G36" s="22">
        <v>2634</v>
      </c>
    </row>
    <row r="37" spans="1:7" ht="13.5">
      <c r="A37" s="3" t="s">
        <v>68</v>
      </c>
      <c r="B37" s="22">
        <v>881</v>
      </c>
      <c r="C37" s="22">
        <v>891</v>
      </c>
      <c r="D37" s="22">
        <v>671</v>
      </c>
      <c r="E37" s="22">
        <v>669</v>
      </c>
      <c r="F37" s="22">
        <v>669</v>
      </c>
      <c r="G37" s="22">
        <v>669</v>
      </c>
    </row>
    <row r="38" spans="1:7" ht="13.5">
      <c r="A38" s="3" t="s">
        <v>69</v>
      </c>
      <c r="B38" s="22">
        <v>167</v>
      </c>
      <c r="C38" s="22">
        <v>167</v>
      </c>
      <c r="D38" s="22">
        <v>167</v>
      </c>
      <c r="E38" s="22">
        <v>121</v>
      </c>
      <c r="F38" s="22">
        <v>121</v>
      </c>
      <c r="G38" s="22">
        <v>121</v>
      </c>
    </row>
    <row r="39" spans="1:7" ht="13.5">
      <c r="A39" s="3" t="s">
        <v>70</v>
      </c>
      <c r="B39" s="22">
        <v>10</v>
      </c>
      <c r="C39" s="22">
        <v>11</v>
      </c>
      <c r="D39" s="22">
        <v>14</v>
      </c>
      <c r="E39" s="22">
        <v>16</v>
      </c>
      <c r="F39" s="22">
        <v>18</v>
      </c>
      <c r="G39" s="22">
        <v>25</v>
      </c>
    </row>
    <row r="40" spans="1:7" ht="13.5">
      <c r="A40" s="3" t="s">
        <v>71</v>
      </c>
      <c r="B40" s="22">
        <v>94</v>
      </c>
      <c r="C40" s="22">
        <v>100</v>
      </c>
      <c r="D40" s="22">
        <v>66</v>
      </c>
      <c r="E40" s="22">
        <v>72</v>
      </c>
      <c r="F40" s="22">
        <v>18</v>
      </c>
      <c r="G40" s="22">
        <v>10</v>
      </c>
    </row>
    <row r="41" spans="1:7" ht="13.5">
      <c r="A41" s="3" t="s">
        <v>72</v>
      </c>
      <c r="B41" s="22">
        <v>15</v>
      </c>
      <c r="C41" s="22">
        <v>14</v>
      </c>
      <c r="D41" s="22">
        <v>59</v>
      </c>
      <c r="E41" s="22">
        <v>19</v>
      </c>
      <c r="F41" s="22">
        <v>31</v>
      </c>
      <c r="G41" s="22">
        <v>19</v>
      </c>
    </row>
    <row r="42" spans="1:7" ht="13.5">
      <c r="A42" s="3" t="s">
        <v>73</v>
      </c>
      <c r="B42" s="22">
        <v>12</v>
      </c>
      <c r="C42" s="22">
        <v>19</v>
      </c>
      <c r="D42" s="22">
        <v>10</v>
      </c>
      <c r="E42" s="22">
        <v>18</v>
      </c>
      <c r="F42" s="22">
        <v>0</v>
      </c>
      <c r="G42" s="22">
        <v>0</v>
      </c>
    </row>
    <row r="43" spans="1:7" ht="13.5">
      <c r="A43" s="3" t="s">
        <v>74</v>
      </c>
      <c r="B43" s="22">
        <v>92</v>
      </c>
      <c r="C43" s="22">
        <v>114</v>
      </c>
      <c r="D43" s="22">
        <v>131</v>
      </c>
      <c r="E43" s="22">
        <v>144</v>
      </c>
      <c r="F43" s="22">
        <v>165</v>
      </c>
      <c r="G43" s="22">
        <v>82</v>
      </c>
    </row>
    <row r="44" spans="1:7" ht="13.5">
      <c r="A44" s="3" t="s">
        <v>53</v>
      </c>
      <c r="B44" s="22">
        <v>-15</v>
      </c>
      <c r="C44" s="22">
        <v>-18</v>
      </c>
      <c r="D44" s="22">
        <v>-62</v>
      </c>
      <c r="E44" s="22">
        <v>-26</v>
      </c>
      <c r="F44" s="22">
        <v>-35</v>
      </c>
      <c r="G44" s="22">
        <v>-23</v>
      </c>
    </row>
    <row r="45" spans="1:7" ht="13.5">
      <c r="A45" s="3" t="s">
        <v>75</v>
      </c>
      <c r="B45" s="22">
        <v>3230</v>
      </c>
      <c r="C45" s="22">
        <v>3150</v>
      </c>
      <c r="D45" s="22">
        <v>2928</v>
      </c>
      <c r="E45" s="22">
        <v>3477</v>
      </c>
      <c r="F45" s="22">
        <v>2865</v>
      </c>
      <c r="G45" s="22">
        <v>3588</v>
      </c>
    </row>
    <row r="46" spans="1:7" ht="13.5">
      <c r="A46" s="2" t="s">
        <v>76</v>
      </c>
      <c r="B46" s="22">
        <v>22230</v>
      </c>
      <c r="C46" s="22">
        <v>22197</v>
      </c>
      <c r="D46" s="22">
        <v>22444</v>
      </c>
      <c r="E46" s="22">
        <v>23697</v>
      </c>
      <c r="F46" s="22">
        <v>23924</v>
      </c>
      <c r="G46" s="22">
        <v>21980</v>
      </c>
    </row>
    <row r="47" spans="1:7" ht="14.25" thickBot="1">
      <c r="A47" s="4" t="s">
        <v>77</v>
      </c>
      <c r="B47" s="23">
        <v>41325</v>
      </c>
      <c r="C47" s="23">
        <v>41464</v>
      </c>
      <c r="D47" s="23">
        <v>38891</v>
      </c>
      <c r="E47" s="23">
        <v>36792</v>
      </c>
      <c r="F47" s="23">
        <v>40842</v>
      </c>
      <c r="G47" s="23">
        <v>44093</v>
      </c>
    </row>
    <row r="48" spans="1:7" ht="14.25" thickTop="1">
      <c r="A48" s="2" t="s">
        <v>78</v>
      </c>
      <c r="B48" s="22">
        <v>3747</v>
      </c>
      <c r="C48" s="22">
        <v>4593</v>
      </c>
      <c r="D48" s="22">
        <v>2871</v>
      </c>
      <c r="E48" s="22">
        <v>1059</v>
      </c>
      <c r="F48" s="22">
        <v>3181</v>
      </c>
      <c r="G48" s="22">
        <v>6545</v>
      </c>
    </row>
    <row r="49" spans="1:7" ht="13.5">
      <c r="A49" s="2" t="s">
        <v>79</v>
      </c>
      <c r="B49" s="22">
        <v>1279</v>
      </c>
      <c r="C49" s="22">
        <v>1545</v>
      </c>
      <c r="D49" s="22">
        <v>1571</v>
      </c>
      <c r="E49" s="22">
        <v>720</v>
      </c>
      <c r="F49" s="22">
        <v>519</v>
      </c>
      <c r="G49" s="22">
        <v>2352</v>
      </c>
    </row>
    <row r="50" spans="1:7" ht="13.5">
      <c r="A50" s="2" t="s">
        <v>80</v>
      </c>
      <c r="B50" s="22">
        <v>5655</v>
      </c>
      <c r="C50" s="22">
        <v>5645</v>
      </c>
      <c r="D50" s="22">
        <v>5524</v>
      </c>
      <c r="E50" s="22">
        <v>5173</v>
      </c>
      <c r="F50" s="22">
        <v>4447</v>
      </c>
      <c r="G50" s="22">
        <v>2388</v>
      </c>
    </row>
    <row r="51" spans="1:7" ht="13.5">
      <c r="A51" s="2" t="s">
        <v>81</v>
      </c>
      <c r="B51" s="22">
        <v>127</v>
      </c>
      <c r="C51" s="22">
        <v>148</v>
      </c>
      <c r="D51" s="22">
        <v>166</v>
      </c>
      <c r="E51" s="22">
        <v>195</v>
      </c>
      <c r="F51" s="22">
        <v>215</v>
      </c>
      <c r="G51" s="22"/>
    </row>
    <row r="52" spans="1:7" ht="13.5">
      <c r="A52" s="2" t="s">
        <v>82</v>
      </c>
      <c r="B52" s="22">
        <v>249</v>
      </c>
      <c r="C52" s="22">
        <v>247</v>
      </c>
      <c r="D52" s="22">
        <v>330</v>
      </c>
      <c r="E52" s="22">
        <v>96</v>
      </c>
      <c r="F52" s="22">
        <v>290</v>
      </c>
      <c r="G52" s="22">
        <v>324</v>
      </c>
    </row>
    <row r="53" spans="1:7" ht="13.5">
      <c r="A53" s="2" t="s">
        <v>83</v>
      </c>
      <c r="B53" s="22">
        <v>220</v>
      </c>
      <c r="C53" s="22">
        <v>287</v>
      </c>
      <c r="D53" s="22">
        <v>232</v>
      </c>
      <c r="E53" s="22">
        <v>283</v>
      </c>
      <c r="F53" s="22">
        <v>359</v>
      </c>
      <c r="G53" s="22">
        <v>485</v>
      </c>
    </row>
    <row r="54" spans="1:7" ht="13.5">
      <c r="A54" s="2" t="s">
        <v>84</v>
      </c>
      <c r="B54" s="22">
        <v>137</v>
      </c>
      <c r="C54" s="22">
        <v>38</v>
      </c>
      <c r="D54" s="22">
        <v>36</v>
      </c>
      <c r="E54" s="22">
        <v>27</v>
      </c>
      <c r="F54" s="22">
        <v>17</v>
      </c>
      <c r="G54" s="22">
        <v>343</v>
      </c>
    </row>
    <row r="55" spans="1:7" ht="13.5">
      <c r="A55" s="2" t="s">
        <v>85</v>
      </c>
      <c r="B55" s="22">
        <v>17</v>
      </c>
      <c r="C55" s="22">
        <v>28</v>
      </c>
      <c r="D55" s="22">
        <v>42</v>
      </c>
      <c r="E55" s="22">
        <v>77</v>
      </c>
      <c r="F55" s="22">
        <v>3</v>
      </c>
      <c r="G55" s="22">
        <v>103</v>
      </c>
    </row>
    <row r="56" spans="1:7" ht="13.5">
      <c r="A56" s="2" t="s">
        <v>86</v>
      </c>
      <c r="B56" s="22">
        <v>34</v>
      </c>
      <c r="C56" s="22">
        <v>32</v>
      </c>
      <c r="D56" s="22">
        <v>11</v>
      </c>
      <c r="E56" s="22">
        <v>30</v>
      </c>
      <c r="F56" s="22">
        <v>22</v>
      </c>
      <c r="G56" s="22">
        <v>41</v>
      </c>
    </row>
    <row r="57" spans="1:7" ht="13.5">
      <c r="A57" s="2" t="s">
        <v>87</v>
      </c>
      <c r="B57" s="22">
        <v>192</v>
      </c>
      <c r="C57" s="22">
        <v>205</v>
      </c>
      <c r="D57" s="22">
        <v>95</v>
      </c>
      <c r="E57" s="22">
        <v>38</v>
      </c>
      <c r="F57" s="22">
        <v>161</v>
      </c>
      <c r="G57" s="22">
        <v>314</v>
      </c>
    </row>
    <row r="58" spans="1:7" ht="13.5">
      <c r="A58" s="2" t="s">
        <v>88</v>
      </c>
      <c r="B58" s="22"/>
      <c r="C58" s="22"/>
      <c r="D58" s="22"/>
      <c r="E58" s="22"/>
      <c r="F58" s="22"/>
      <c r="G58" s="22">
        <v>29</v>
      </c>
    </row>
    <row r="59" spans="1:7" ht="13.5">
      <c r="A59" s="2" t="s">
        <v>89</v>
      </c>
      <c r="B59" s="22">
        <v>40</v>
      </c>
      <c r="C59" s="22">
        <v>44</v>
      </c>
      <c r="D59" s="22">
        <v>30</v>
      </c>
      <c r="E59" s="22">
        <v>16</v>
      </c>
      <c r="F59" s="22">
        <v>57</v>
      </c>
      <c r="G59" s="22">
        <v>102</v>
      </c>
    </row>
    <row r="60" spans="1:7" ht="13.5">
      <c r="A60" s="2" t="s">
        <v>90</v>
      </c>
      <c r="B60" s="22">
        <v>26</v>
      </c>
      <c r="C60" s="22">
        <v>4</v>
      </c>
      <c r="D60" s="22"/>
      <c r="E60" s="22"/>
      <c r="F60" s="22"/>
      <c r="G60" s="22"/>
    </row>
    <row r="61" spans="1:7" ht="13.5">
      <c r="A61" s="2" t="s">
        <v>52</v>
      </c>
      <c r="B61" s="22">
        <v>75</v>
      </c>
      <c r="C61" s="22">
        <v>48</v>
      </c>
      <c r="D61" s="22">
        <v>15</v>
      </c>
      <c r="E61" s="22"/>
      <c r="F61" s="22">
        <v>368</v>
      </c>
      <c r="G61" s="22"/>
    </row>
    <row r="62" spans="1:7" ht="13.5">
      <c r="A62" s="2" t="s">
        <v>91</v>
      </c>
      <c r="B62" s="22">
        <v>11803</v>
      </c>
      <c r="C62" s="22">
        <v>12870</v>
      </c>
      <c r="D62" s="22">
        <v>10929</v>
      </c>
      <c r="E62" s="22">
        <v>7719</v>
      </c>
      <c r="F62" s="22">
        <v>9644</v>
      </c>
      <c r="G62" s="22">
        <v>13030</v>
      </c>
    </row>
    <row r="63" spans="1:7" ht="13.5">
      <c r="A63" s="2" t="s">
        <v>92</v>
      </c>
      <c r="B63" s="22">
        <v>2275</v>
      </c>
      <c r="C63" s="22">
        <v>2780</v>
      </c>
      <c r="D63" s="22">
        <v>3530</v>
      </c>
      <c r="E63" s="22">
        <v>4965</v>
      </c>
      <c r="F63" s="22">
        <v>2430</v>
      </c>
      <c r="G63" s="22">
        <v>1402</v>
      </c>
    </row>
    <row r="64" spans="1:7" ht="13.5">
      <c r="A64" s="2" t="s">
        <v>81</v>
      </c>
      <c r="B64" s="22">
        <v>190</v>
      </c>
      <c r="C64" s="22">
        <v>150</v>
      </c>
      <c r="D64" s="22">
        <v>246</v>
      </c>
      <c r="E64" s="22">
        <v>407</v>
      </c>
      <c r="F64" s="22">
        <v>591</v>
      </c>
      <c r="G64" s="22"/>
    </row>
    <row r="65" spans="1:7" ht="13.5">
      <c r="A65" s="2" t="s">
        <v>93</v>
      </c>
      <c r="B65" s="22">
        <v>157</v>
      </c>
      <c r="C65" s="22">
        <v>110</v>
      </c>
      <c r="D65" s="22">
        <v>171</v>
      </c>
      <c r="E65" s="22">
        <v>201</v>
      </c>
      <c r="F65" s="22"/>
      <c r="G65" s="22"/>
    </row>
    <row r="66" spans="1:7" ht="13.5">
      <c r="A66" s="2" t="s">
        <v>94</v>
      </c>
      <c r="B66" s="22">
        <v>5261</v>
      </c>
      <c r="C66" s="22">
        <v>5261</v>
      </c>
      <c r="D66" s="22">
        <v>6007</v>
      </c>
      <c r="E66" s="22">
        <v>6007</v>
      </c>
      <c r="F66" s="22">
        <v>6007</v>
      </c>
      <c r="G66" s="22">
        <v>6007</v>
      </c>
    </row>
    <row r="67" spans="1:7" ht="13.5">
      <c r="A67" s="2" t="s">
        <v>95</v>
      </c>
      <c r="B67" s="22">
        <v>2693</v>
      </c>
      <c r="C67" s="22">
        <v>2436</v>
      </c>
      <c r="D67" s="22">
        <v>2209</v>
      </c>
      <c r="E67" s="22">
        <v>1978</v>
      </c>
      <c r="F67" s="22">
        <v>2660</v>
      </c>
      <c r="G67" s="22">
        <v>2721</v>
      </c>
    </row>
    <row r="68" spans="1:7" ht="13.5">
      <c r="A68" s="2" t="s">
        <v>90</v>
      </c>
      <c r="B68" s="22">
        <v>21</v>
      </c>
      <c r="C68" s="22">
        <v>45</v>
      </c>
      <c r="D68" s="22">
        <v>49</v>
      </c>
      <c r="E68" s="22"/>
      <c r="F68" s="22"/>
      <c r="G68" s="22"/>
    </row>
    <row r="69" spans="1:7" ht="13.5">
      <c r="A69" s="2" t="s">
        <v>52</v>
      </c>
      <c r="B69" s="22">
        <v>65</v>
      </c>
      <c r="C69" s="22">
        <v>65</v>
      </c>
      <c r="D69" s="22">
        <v>65</v>
      </c>
      <c r="E69" s="22">
        <v>118</v>
      </c>
      <c r="F69" s="22">
        <v>62</v>
      </c>
      <c r="G69" s="22">
        <v>12</v>
      </c>
    </row>
    <row r="70" spans="1:7" ht="13.5">
      <c r="A70" s="2" t="s">
        <v>96</v>
      </c>
      <c r="B70" s="22">
        <v>10666</v>
      </c>
      <c r="C70" s="22">
        <v>10850</v>
      </c>
      <c r="D70" s="22">
        <v>12279</v>
      </c>
      <c r="E70" s="22">
        <v>13677</v>
      </c>
      <c r="F70" s="22">
        <v>11751</v>
      </c>
      <c r="G70" s="22">
        <v>10194</v>
      </c>
    </row>
    <row r="71" spans="1:7" ht="14.25" thickBot="1">
      <c r="A71" s="4" t="s">
        <v>97</v>
      </c>
      <c r="B71" s="23">
        <v>22469</v>
      </c>
      <c r="C71" s="23">
        <v>23720</v>
      </c>
      <c r="D71" s="23">
        <v>23209</v>
      </c>
      <c r="E71" s="23">
        <v>21397</v>
      </c>
      <c r="F71" s="23">
        <v>21395</v>
      </c>
      <c r="G71" s="23">
        <v>23225</v>
      </c>
    </row>
    <row r="72" spans="1:7" ht="14.25" thickTop="1">
      <c r="A72" s="2" t="s">
        <v>98</v>
      </c>
      <c r="B72" s="22">
        <v>6283</v>
      </c>
      <c r="C72" s="22">
        <v>6283</v>
      </c>
      <c r="D72" s="22">
        <v>6283</v>
      </c>
      <c r="E72" s="22">
        <v>5782</v>
      </c>
      <c r="F72" s="22">
        <v>5782</v>
      </c>
      <c r="G72" s="22">
        <v>5782</v>
      </c>
    </row>
    <row r="73" spans="1:7" ht="13.5">
      <c r="A73" s="3" t="s">
        <v>99</v>
      </c>
      <c r="B73" s="22">
        <v>1455</v>
      </c>
      <c r="C73" s="22">
        <v>1455</v>
      </c>
      <c r="D73" s="22">
        <v>1455</v>
      </c>
      <c r="E73" s="22">
        <v>954</v>
      </c>
      <c r="F73" s="22">
        <v>954</v>
      </c>
      <c r="G73" s="22">
        <v>954</v>
      </c>
    </row>
    <row r="74" spans="1:7" ht="13.5">
      <c r="A74" s="3" t="s">
        <v>100</v>
      </c>
      <c r="B74" s="22">
        <v>1455</v>
      </c>
      <c r="C74" s="22">
        <v>1455</v>
      </c>
      <c r="D74" s="22">
        <v>1455</v>
      </c>
      <c r="E74" s="22">
        <v>954</v>
      </c>
      <c r="F74" s="22">
        <v>954</v>
      </c>
      <c r="G74" s="22">
        <v>955</v>
      </c>
    </row>
    <row r="75" spans="1:7" ht="13.5">
      <c r="A75" s="3" t="s">
        <v>101</v>
      </c>
      <c r="B75" s="22">
        <v>152</v>
      </c>
      <c r="C75" s="22">
        <v>152</v>
      </c>
      <c r="D75" s="22">
        <v>152</v>
      </c>
      <c r="E75" s="22">
        <v>152</v>
      </c>
      <c r="F75" s="22">
        <v>152</v>
      </c>
      <c r="G75" s="22">
        <v>105</v>
      </c>
    </row>
    <row r="76" spans="1:7" ht="13.5">
      <c r="A76" s="5" t="s">
        <v>102</v>
      </c>
      <c r="B76" s="22">
        <v>2016</v>
      </c>
      <c r="C76" s="22">
        <v>1045</v>
      </c>
      <c r="D76" s="22">
        <v>-212</v>
      </c>
      <c r="E76" s="22">
        <v>-2098</v>
      </c>
      <c r="F76" s="22">
        <v>2441</v>
      </c>
      <c r="G76" s="22">
        <v>3125</v>
      </c>
    </row>
    <row r="77" spans="1:7" ht="13.5">
      <c r="A77" s="3" t="s">
        <v>103</v>
      </c>
      <c r="B77" s="22">
        <v>2169</v>
      </c>
      <c r="C77" s="22">
        <v>1197</v>
      </c>
      <c r="D77" s="22">
        <v>-60</v>
      </c>
      <c r="E77" s="22">
        <v>393</v>
      </c>
      <c r="F77" s="22">
        <v>4933</v>
      </c>
      <c r="G77" s="22">
        <v>5570</v>
      </c>
    </row>
    <row r="78" spans="1:7" ht="13.5">
      <c r="A78" s="2" t="s">
        <v>104</v>
      </c>
      <c r="B78" s="22">
        <v>-527</v>
      </c>
      <c r="C78" s="22">
        <v>-527</v>
      </c>
      <c r="D78" s="22">
        <v>-526</v>
      </c>
      <c r="E78" s="22">
        <v>-524</v>
      </c>
      <c r="F78" s="22">
        <v>-524</v>
      </c>
      <c r="G78" s="22">
        <v>-227</v>
      </c>
    </row>
    <row r="79" spans="1:7" ht="13.5">
      <c r="A79" s="2" t="s">
        <v>105</v>
      </c>
      <c r="B79" s="22">
        <v>9379</v>
      </c>
      <c r="C79" s="22">
        <v>8409</v>
      </c>
      <c r="D79" s="22">
        <v>7151</v>
      </c>
      <c r="E79" s="22">
        <v>6606</v>
      </c>
      <c r="F79" s="22">
        <v>11146</v>
      </c>
      <c r="G79" s="22">
        <v>12080</v>
      </c>
    </row>
    <row r="80" spans="1:7" ht="13.5">
      <c r="A80" s="2" t="s">
        <v>106</v>
      </c>
      <c r="B80" s="22">
        <v>452</v>
      </c>
      <c r="C80" s="22">
        <v>310</v>
      </c>
      <c r="D80" s="22">
        <v>251</v>
      </c>
      <c r="E80" s="22">
        <v>508</v>
      </c>
      <c r="F80" s="22">
        <v>24</v>
      </c>
      <c r="G80" s="22">
        <v>518</v>
      </c>
    </row>
    <row r="81" spans="1:7" ht="13.5">
      <c r="A81" s="2" t="s">
        <v>107</v>
      </c>
      <c r="B81" s="22">
        <v>9023</v>
      </c>
      <c r="C81" s="22">
        <v>9023</v>
      </c>
      <c r="D81" s="22">
        <v>8278</v>
      </c>
      <c r="E81" s="22">
        <v>8278</v>
      </c>
      <c r="F81" s="22">
        <v>8278</v>
      </c>
      <c r="G81" s="22">
        <v>8278</v>
      </c>
    </row>
    <row r="82" spans="1:7" ht="13.5">
      <c r="A82" s="2" t="s">
        <v>108</v>
      </c>
      <c r="B82" s="22">
        <v>9476</v>
      </c>
      <c r="C82" s="22">
        <v>9334</v>
      </c>
      <c r="D82" s="22">
        <v>8530</v>
      </c>
      <c r="E82" s="22">
        <v>8787</v>
      </c>
      <c r="F82" s="22">
        <v>8300</v>
      </c>
      <c r="G82" s="22">
        <v>8787</v>
      </c>
    </row>
    <row r="83" spans="1:7" ht="13.5">
      <c r="A83" s="6" t="s">
        <v>109</v>
      </c>
      <c r="B83" s="22">
        <v>18855</v>
      </c>
      <c r="C83" s="22">
        <v>17744</v>
      </c>
      <c r="D83" s="22">
        <v>15681</v>
      </c>
      <c r="E83" s="22">
        <v>15395</v>
      </c>
      <c r="F83" s="22">
        <v>19446</v>
      </c>
      <c r="G83" s="22">
        <v>20868</v>
      </c>
    </row>
    <row r="84" spans="1:7" ht="14.25" thickBot="1">
      <c r="A84" s="7" t="s">
        <v>110</v>
      </c>
      <c r="B84" s="22">
        <v>41325</v>
      </c>
      <c r="C84" s="22">
        <v>41464</v>
      </c>
      <c r="D84" s="22">
        <v>38891</v>
      </c>
      <c r="E84" s="22">
        <v>36792</v>
      </c>
      <c r="F84" s="22">
        <v>40842</v>
      </c>
      <c r="G84" s="22">
        <v>44093</v>
      </c>
    </row>
    <row r="85" spans="1:7" ht="14.25" thickTop="1">
      <c r="A85" s="8"/>
      <c r="B85" s="24"/>
      <c r="C85" s="24"/>
      <c r="D85" s="24"/>
      <c r="E85" s="24"/>
      <c r="F85" s="24"/>
      <c r="G85" s="24"/>
    </row>
    <row r="87" ht="13.5">
      <c r="A87" s="20" t="s">
        <v>115</v>
      </c>
    </row>
    <row r="88" ht="13.5">
      <c r="A88" s="20" t="s">
        <v>116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2014-02-11T05:44:49Z</dcterms:created>
  <dcterms:modified xsi:type="dcterms:W3CDTF">2014-02-11T05:44:55Z</dcterms:modified>
  <cp:category/>
  <cp:version/>
  <cp:contentType/>
  <cp:contentStatus/>
</cp:coreProperties>
</file>