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<sst xmlns="http://schemas.openxmlformats.org/spreadsheetml/2006/main" count="638" uniqueCount="236">
  <si>
    <t>為替換算調整勘定</t>
  </si>
  <si>
    <t>連結・貸借対照表</t>
  </si>
  <si>
    <t>累積四半期</t>
  </si>
  <si>
    <t>2013/03/01</t>
  </si>
  <si>
    <t>のれん償却額</t>
  </si>
  <si>
    <t>賞与引当金の増減額（△は減少）</t>
  </si>
  <si>
    <t>退職給付引当金の増減額（△は減少）</t>
  </si>
  <si>
    <t>貸倒引当金の増減額（△は減少）</t>
  </si>
  <si>
    <t>受取利息及び受取配当金</t>
  </si>
  <si>
    <t>為替差損益（△は益）</t>
  </si>
  <si>
    <t>売上債権の増減額（△は増加）</t>
  </si>
  <si>
    <t>たな卸資産の増減額（△は増加）</t>
  </si>
  <si>
    <t>仕入債務の増減額（△は減少）</t>
  </si>
  <si>
    <t>有形固定資産除却損</t>
  </si>
  <si>
    <t>未払又は未収消費税等の増減額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</si>
  <si>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</si>
  <si>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</si>
  <si>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</si>
  <si>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</si>
  <si>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</si>
  <si>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</si>
  <si>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</si>
  <si>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</si>
  <si>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無形固定資産の取得による支出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</si>
  <si>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</si>
  <si>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</si>
  <si>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</si>
  <si>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</si>
  <si>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</si>
  <si>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</si>
  <si>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</si>
  <si>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</si>
  <si>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</si>
  <si>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</si>
  <si>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</si>
  <si>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受取利息及び配当金</t>
  </si>
  <si>
    <t>関係会社株式売却益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</si>
  <si>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</si>
  <si>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</si>
  <si>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</si>
  <si>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</si>
  <si>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</si>
  <si>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</si>
  <si>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</si>
  <si>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</si>
  <si>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</si>
  <si>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2014/05/29</t>
  </si>
  <si>
    <t>通期</t>
  </si>
  <si>
    <t>2013/02/28</t>
  </si>
  <si>
    <t>2012/02/29</t>
  </si>
  <si>
    <t>2014/06/06</t>
  </si>
  <si>
    <t>2011/02/28</t>
  </si>
  <si>
    <t>2010/02/28</t>
  </si>
  <si>
    <t>2009/02/28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</si>
  <si>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</si>
  <si>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</si>
  <si>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</si>
  <si>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</si>
  <si>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</si>
  <si>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</si>
  <si>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</si>
  <si>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</si>
  <si>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</si>
  <si>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</si>
  <si>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</si>
  <si>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</si>
  <si>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</si>
  <si>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</si>
  <si>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</si>
  <si>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</si>
  <si>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</si>
  <si>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</si>
  <si>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</si>
  <si>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</si>
  <si>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工具、器具及び備品</t>
  </si>
  <si>
    <t>工具、器具及び備品（純額）</t>
  </si>
  <si>
    <t>土地</t>
  </si>
  <si>
    <t>建設仮勘定</t>
  </si>
  <si>
    <t>有形固定資産</t>
  </si>
  <si>
    <t>借地権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</si>
  <si>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</si>
  <si>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</si>
  <si>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</si>
  <si>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</si>
  <si>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</si>
  <si>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</si>
  <si>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関係会社長期貸付金</t>
  </si>
  <si>
    <t>破産更生債権等</t>
  </si>
  <si>
    <t>敷金</t>
  </si>
  <si>
    <t>保険積立金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</si>
  <si>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</si>
  <si>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</si>
  <si>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</si>
  <si>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</si>
  <si>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</si>
  <si>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</si>
  <si>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</si>
  <si>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</si>
  <si>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</si>
  <si>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</si>
  <si>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前受金</t>
  </si>
  <si>
    <t>預り金</t>
  </si>
  <si>
    <t>賞与引当金</t>
  </si>
  <si>
    <t>流動負債</t>
  </si>
  <si>
    <t>長期借入金</t>
  </si>
  <si>
    <t>繰延税金負債</t>
  </si>
  <si>
    <t>再評価に係る繰延税金負債</t>
  </si>
  <si>
    <t>退職給付引当金</t>
  </si>
  <si>
    <t>債務保証損失引当金</t>
  </si>
  <si>
    <t>関係会社事業損失引当金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</si>
  <si>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</si>
  <si>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</si>
  <si>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</si>
  <si>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</si>
  <si>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</si>
  <si>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</si>
  <si>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</si>
  <si>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</si>
  <si>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</si>
  <si>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</si>
  <si>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</si>
  <si>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</si>
  <si>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</si>
  <si>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</si>
  <si>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</si>
  <si>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</si>
  <si>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株式会社東京衡機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</si>
  <si>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</si>
  <si>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</si>
  <si>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</si>
  <si>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</si>
  <si>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</si>
  <si>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</si>
  <si>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</si>
  <si>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</si>
  <si>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製品売上高</t>
  </si>
  <si>
    <t>商品売上高</t>
  </si>
  <si>
    <t>売上高</t>
  </si>
  <si>
    <t>製品半製品期首たな卸高</t>
  </si>
  <si>
    <t>商品期首たな卸高</t>
  </si>
  <si>
    <t>当期製品製造原価</t>
  </si>
  <si>
    <t>当期商品仕入高</t>
  </si>
  <si>
    <t>合計</t>
  </si>
  <si>
    <t>製品半製品期末たな卸高</t>
  </si>
  <si>
    <t>商品期末たな卸高</t>
  </si>
  <si>
    <t>他勘定振替高</t>
  </si>
  <si>
    <t>売上原価</t>
  </si>
  <si>
    <t>売上総利益</t>
  </si>
  <si>
    <t>販売手数料</t>
  </si>
  <si>
    <t>広告宣伝費</t>
  </si>
  <si>
    <t>貸倒引当金繰入額</t>
  </si>
  <si>
    <t>役員報酬</t>
  </si>
  <si>
    <t>給料及び手当</t>
  </si>
  <si>
    <t>（うち賞与引当金繰入額）</t>
  </si>
  <si>
    <t>（うち退職給付費用）</t>
  </si>
  <si>
    <t>福利厚生費</t>
  </si>
  <si>
    <t>旅費及び交通費</t>
  </si>
  <si>
    <t>交際費</t>
  </si>
  <si>
    <t>地代家賃</t>
  </si>
  <si>
    <t>租税公課</t>
  </si>
  <si>
    <t>減価償却費</t>
  </si>
  <si>
    <t>事務費</t>
  </si>
  <si>
    <t>図書費</t>
  </si>
  <si>
    <t>水道光熱費</t>
  </si>
  <si>
    <t>修繕費</t>
  </si>
  <si>
    <t>保険料</t>
  </si>
  <si>
    <t>通信費</t>
  </si>
  <si>
    <t>調査費</t>
  </si>
  <si>
    <t>業務委託費</t>
  </si>
  <si>
    <t>貸倒損失</t>
  </si>
  <si>
    <t>研究開発費</t>
  </si>
  <si>
    <t>雑費</t>
  </si>
  <si>
    <t>販売費・一般管理費</t>
  </si>
  <si>
    <t>営業利益</t>
  </si>
  <si>
    <t>受取利息</t>
  </si>
  <si>
    <t>受取配当金</t>
  </si>
  <si>
    <t>賃貸不動産収入</t>
  </si>
  <si>
    <t>業務受託料</t>
  </si>
  <si>
    <t>為替差益</t>
  </si>
  <si>
    <t>雑収益</t>
  </si>
  <si>
    <t>営業外収益</t>
  </si>
  <si>
    <t>支払利息</t>
  </si>
  <si>
    <t>手形譲渡損</t>
  </si>
  <si>
    <t>賃貸不動産費用</t>
  </si>
  <si>
    <t>株式交付費償却</t>
  </si>
  <si>
    <t>社債発行費償却</t>
  </si>
  <si>
    <t>借地権償却</t>
  </si>
  <si>
    <t>為替差損</t>
  </si>
  <si>
    <t>雑損失</t>
  </si>
  <si>
    <t>営業外費用</t>
  </si>
  <si>
    <t>経常利益</t>
  </si>
  <si>
    <t>貸倒引当金戻入額</t>
  </si>
  <si>
    <t>新株予約権戻入益</t>
  </si>
  <si>
    <t>特別利益</t>
  </si>
  <si>
    <t>減損損失</t>
  </si>
  <si>
    <t>債務保証損失引当金繰入額</t>
  </si>
  <si>
    <t>関係会社事業損失引当金繰入額</t>
  </si>
  <si>
    <t>資産除去債務会計基準の適用に伴う影響額</t>
  </si>
  <si>
    <t>会員権評価損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</si>
  <si>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</si>
  <si>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</si>
  <si>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</si>
  <si>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</si>
  <si>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</si>
  <si>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</si>
  <si>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</si>
  <si>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四半期</t>
  </si>
  <si>
    <t>2013/11/30</t>
  </si>
  <si>
    <t>2013/08/31</t>
  </si>
  <si>
    <t>2013/05/31</t>
  </si>
  <si>
    <t>2012/11/30</t>
  </si>
  <si>
    <t>2012/08/31</t>
  </si>
  <si>
    <t>2012/05/31</t>
  </si>
  <si>
    <t>2011/11/30</t>
  </si>
  <si>
    <t>2011/08/31</t>
  </si>
  <si>
    <t>2011/05/31</t>
  </si>
  <si>
    <t>2011/01/14</t>
  </si>
  <si>
    <t>2010/11/30</t>
  </si>
  <si>
    <t>2010/10/15</t>
  </si>
  <si>
    <t>2010/08/31</t>
  </si>
  <si>
    <t>2010/07/15</t>
  </si>
  <si>
    <t>2010/05/31</t>
  </si>
  <si>
    <t>2010/01/14</t>
  </si>
  <si>
    <t>2009/11/30</t>
  </si>
  <si>
    <t>2009/10/15</t>
  </si>
  <si>
    <t>2009/08/31</t>
  </si>
  <si>
    <t>2009/07/15</t>
  </si>
  <si>
    <t>2009/05/31</t>
  </si>
  <si>
    <t>受取手形及び営業未収入金</t>
  </si>
  <si>
    <t>繰延税金資産</t>
  </si>
  <si>
    <t>建物及び構築物（純額）</t>
  </si>
  <si>
    <t>機械装置及び運搬具（純額）</t>
  </si>
  <si>
    <t>のれん</t>
  </si>
  <si>
    <t>支払手形及び買掛金</t>
  </si>
  <si>
    <t>リース資産減損勘定</t>
  </si>
  <si>
    <t>長期リース資産減損勘定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</si>
</sst>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U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124</v>
      </c>
      <c r="B2" s="14">
        <v>7719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125</v>
      </c>
      <c r="B3" s="1" t="s">
        <v>126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39</v>
      </c>
      <c r="B4" s="15" t="str">
        <f>HYPERLINK("http://www.kabupro.jp/mark/20140529/S1001W95.htm","訂正四半期報告書")</f>
        <v>訂正四半期報告書</v>
      </c>
      <c r="C4" s="15" t="str">
        <f>HYPERLINK("http://www.kabupro.jp/mark/20140529/S1001W90.htm","訂正四半期報告書")</f>
        <v>訂正四半期報告書</v>
      </c>
      <c r="D4" s="15" t="str">
        <f>HYPERLINK("http://www.kabupro.jp/mark/20140529/S1001W4Z.htm","訂正四半期報告書")</f>
        <v>訂正四半期報告書</v>
      </c>
      <c r="E4" s="15" t="str">
        <f>HYPERLINK("http://www.kabupro.jp/mark/20140529/S1001W2J.htm","訂正有価証券報告書")</f>
        <v>訂正有価証券報告書</v>
      </c>
      <c r="F4" s="15" t="str">
        <f>HYPERLINK("http://www.kabupro.jp/mark/20140529/S1001W95.htm","訂正四半期報告書")</f>
        <v>訂正四半期報告書</v>
      </c>
      <c r="G4" s="15" t="str">
        <f>HYPERLINK("http://www.kabupro.jp/mark/20140529/S1001W90.htm","訂正四半期報告書")</f>
        <v>訂正四半期報告書</v>
      </c>
      <c r="H4" s="15" t="str">
        <f>HYPERLINK("http://www.kabupro.jp/mark/20140529/S1001W4Z.htm","訂正四半期報告書")</f>
        <v>訂正四半期報告書</v>
      </c>
      <c r="I4" s="15" t="str">
        <f>HYPERLINK("http://www.kabupro.jp/mark/20140529/S1001W2J.htm","訂正有価証券報告書")</f>
        <v>訂正有価証券報告書</v>
      </c>
      <c r="J4" s="15" t="str">
        <f>HYPERLINK("http://www.kabupro.jp/mark/20140529/S1001W2M.htm","訂正四半期報告書")</f>
        <v>訂正四半期報告書</v>
      </c>
      <c r="K4" s="15" t="str">
        <f>HYPERLINK("http://www.kabupro.jp/mark/20140529/S1001W2L.htm","訂正四半期報告書")</f>
        <v>訂正四半期報告書</v>
      </c>
      <c r="L4" s="15" t="str">
        <f>HYPERLINK("http://www.kabupro.jp/mark/20140529/S1001W2K.htm","訂正四半期報告書")</f>
        <v>訂正四半期報告書</v>
      </c>
      <c r="M4" s="15" t="str">
        <f>HYPERLINK("http://www.kabupro.jp/mark/20140606/S1001Y0E.htm","訂正有価証券報告書")</f>
        <v>訂正有価証券報告書</v>
      </c>
      <c r="N4" s="15" t="str">
        <f>HYPERLINK("http://www.kabupro.jp/mark/20140529/S1001W2I.htm","訂正四半期報告書")</f>
        <v>訂正四半期報告書</v>
      </c>
      <c r="O4" s="15" t="str">
        <f>HYPERLINK("http://www.kabupro.jp/mark/20140529/S1001W2H.htm","訂正四半期報告書")</f>
        <v>訂正四半期報告書</v>
      </c>
      <c r="P4" s="15" t="str">
        <f>HYPERLINK("http://www.kabupro.jp/mark/20140529/S1001W2G.htm","訂正四半期報告書")</f>
        <v>訂正四半期報告書</v>
      </c>
      <c r="Q4" s="15" t="str">
        <f>HYPERLINK("http://www.kabupro.jp/mark/20140606/S1001Y0E.htm","訂正有価証券報告書")</f>
        <v>訂正有価証券報告書</v>
      </c>
      <c r="R4" s="15" t="str">
        <f>HYPERLINK("http://www.kabupro.jp/mark/20110114/S0007JVT.htm","四半期報告書")</f>
        <v>四半期報告書</v>
      </c>
      <c r="S4" s="15" t="str">
        <f>HYPERLINK("http://www.kabupro.jp/mark/20101015/S0006XUG.htm","四半期報告書")</f>
        <v>四半期報告書</v>
      </c>
      <c r="T4" s="15" t="str">
        <f>HYPERLINK("http://www.kabupro.jp/mark/20100715/S0006D8X.htm","四半期報告書")</f>
        <v>四半期報告書</v>
      </c>
      <c r="U4" s="15" t="str">
        <f>HYPERLINK("http://www.kabupro.jp/mark/20140529/S1001W2N.htm","訂正有価証券報告書")</f>
        <v>訂正有価証券報告書</v>
      </c>
    </row>
    <row r="5" spans="1:21" ht="14.25" thickBot="1">
      <c r="A5" s="11" t="s">
        <v>40</v>
      </c>
      <c r="B5" s="1" t="s">
        <v>46</v>
      </c>
      <c r="C5" s="1" t="s">
        <v>46</v>
      </c>
      <c r="D5" s="1" t="s">
        <v>46</v>
      </c>
      <c r="E5" s="1" t="s">
        <v>46</v>
      </c>
      <c r="F5" s="1" t="s">
        <v>46</v>
      </c>
      <c r="G5" s="1" t="s">
        <v>46</v>
      </c>
      <c r="H5" s="1" t="s">
        <v>46</v>
      </c>
      <c r="I5" s="1" t="s">
        <v>46</v>
      </c>
      <c r="J5" s="1" t="s">
        <v>46</v>
      </c>
      <c r="K5" s="1" t="s">
        <v>46</v>
      </c>
      <c r="L5" s="1" t="s">
        <v>46</v>
      </c>
      <c r="M5" s="1" t="s">
        <v>50</v>
      </c>
      <c r="N5" s="1" t="s">
        <v>46</v>
      </c>
      <c r="O5" s="1" t="s">
        <v>46</v>
      </c>
      <c r="P5" s="1" t="s">
        <v>46</v>
      </c>
      <c r="Q5" s="1" t="s">
        <v>50</v>
      </c>
      <c r="R5" s="1" t="s">
        <v>216</v>
      </c>
      <c r="S5" s="1" t="s">
        <v>218</v>
      </c>
      <c r="T5" s="1" t="s">
        <v>220</v>
      </c>
      <c r="U5" s="1" t="s">
        <v>46</v>
      </c>
    </row>
    <row r="6" spans="1:21" ht="15" thickBot="1" thickTop="1">
      <c r="A6" s="10" t="s">
        <v>41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42</v>
      </c>
      <c r="B7" s="14" t="s">
        <v>2</v>
      </c>
      <c r="C7" s="14" t="s">
        <v>2</v>
      </c>
      <c r="D7" s="14" t="s">
        <v>2</v>
      </c>
      <c r="E7" s="16" t="s">
        <v>47</v>
      </c>
      <c r="F7" s="14" t="s">
        <v>2</v>
      </c>
      <c r="G7" s="14" t="s">
        <v>2</v>
      </c>
      <c r="H7" s="14" t="s">
        <v>2</v>
      </c>
      <c r="I7" s="16" t="s">
        <v>47</v>
      </c>
      <c r="J7" s="14" t="s">
        <v>2</v>
      </c>
      <c r="K7" s="14" t="s">
        <v>2</v>
      </c>
      <c r="L7" s="14" t="s">
        <v>2</v>
      </c>
      <c r="M7" s="16" t="s">
        <v>47</v>
      </c>
      <c r="N7" s="14" t="s">
        <v>2</v>
      </c>
      <c r="O7" s="14" t="s">
        <v>2</v>
      </c>
      <c r="P7" s="14" t="s">
        <v>2</v>
      </c>
      <c r="Q7" s="16" t="s">
        <v>47</v>
      </c>
      <c r="R7" s="14" t="s">
        <v>2</v>
      </c>
      <c r="S7" s="14" t="s">
        <v>2</v>
      </c>
      <c r="T7" s="14" t="s">
        <v>2</v>
      </c>
      <c r="U7" s="16" t="s">
        <v>47</v>
      </c>
    </row>
    <row r="8" spans="1:21" ht="13.5">
      <c r="A8" s="13" t="s">
        <v>43</v>
      </c>
      <c r="B8" s="1" t="s">
        <v>3</v>
      </c>
      <c r="C8" s="1" t="s">
        <v>3</v>
      </c>
      <c r="D8" s="1" t="s">
        <v>3</v>
      </c>
      <c r="E8" s="17" t="s">
        <v>130</v>
      </c>
      <c r="F8" s="1" t="s">
        <v>130</v>
      </c>
      <c r="G8" s="1" t="s">
        <v>130</v>
      </c>
      <c r="H8" s="1" t="s">
        <v>130</v>
      </c>
      <c r="I8" s="17" t="s">
        <v>131</v>
      </c>
      <c r="J8" s="1" t="s">
        <v>131</v>
      </c>
      <c r="K8" s="1" t="s">
        <v>131</v>
      </c>
      <c r="L8" s="1" t="s">
        <v>131</v>
      </c>
      <c r="M8" s="17" t="s">
        <v>132</v>
      </c>
      <c r="N8" s="1" t="s">
        <v>132</v>
      </c>
      <c r="O8" s="1" t="s">
        <v>132</v>
      </c>
      <c r="P8" s="1" t="s">
        <v>132</v>
      </c>
      <c r="Q8" s="17" t="s">
        <v>133</v>
      </c>
      <c r="R8" s="1" t="s">
        <v>133</v>
      </c>
      <c r="S8" s="1" t="s">
        <v>133</v>
      </c>
      <c r="T8" s="1" t="s">
        <v>133</v>
      </c>
      <c r="U8" s="17" t="s">
        <v>134</v>
      </c>
    </row>
    <row r="9" spans="1:21" ht="13.5">
      <c r="A9" s="13" t="s">
        <v>44</v>
      </c>
      <c r="B9" s="1" t="s">
        <v>207</v>
      </c>
      <c r="C9" s="1" t="s">
        <v>208</v>
      </c>
      <c r="D9" s="1" t="s">
        <v>209</v>
      </c>
      <c r="E9" s="17" t="s">
        <v>48</v>
      </c>
      <c r="F9" s="1" t="s">
        <v>210</v>
      </c>
      <c r="G9" s="1" t="s">
        <v>211</v>
      </c>
      <c r="H9" s="1" t="s">
        <v>212</v>
      </c>
      <c r="I9" s="17" t="s">
        <v>49</v>
      </c>
      <c r="J9" s="1" t="s">
        <v>213</v>
      </c>
      <c r="K9" s="1" t="s">
        <v>214</v>
      </c>
      <c r="L9" s="1" t="s">
        <v>215</v>
      </c>
      <c r="M9" s="17" t="s">
        <v>51</v>
      </c>
      <c r="N9" s="1" t="s">
        <v>217</v>
      </c>
      <c r="O9" s="1" t="s">
        <v>219</v>
      </c>
      <c r="P9" s="1" t="s">
        <v>221</v>
      </c>
      <c r="Q9" s="17" t="s">
        <v>52</v>
      </c>
      <c r="R9" s="1" t="s">
        <v>223</v>
      </c>
      <c r="S9" s="1" t="s">
        <v>225</v>
      </c>
      <c r="T9" s="1" t="s">
        <v>227</v>
      </c>
      <c r="U9" s="17" t="s">
        <v>53</v>
      </c>
    </row>
    <row r="10" spans="1:21" ht="14.25" thickBot="1">
      <c r="A10" s="13" t="s">
        <v>45</v>
      </c>
      <c r="B10" s="1" t="s">
        <v>55</v>
      </c>
      <c r="C10" s="1" t="s">
        <v>55</v>
      </c>
      <c r="D10" s="1" t="s">
        <v>55</v>
      </c>
      <c r="E10" s="17" t="s">
        <v>55</v>
      </c>
      <c r="F10" s="1" t="s">
        <v>55</v>
      </c>
      <c r="G10" s="1" t="s">
        <v>55</v>
      </c>
      <c r="H10" s="1" t="s">
        <v>55</v>
      </c>
      <c r="I10" s="17" t="s">
        <v>55</v>
      </c>
      <c r="J10" s="1" t="s">
        <v>55</v>
      </c>
      <c r="K10" s="1" t="s">
        <v>55</v>
      </c>
      <c r="L10" s="1" t="s">
        <v>55</v>
      </c>
      <c r="M10" s="17" t="s">
        <v>55</v>
      </c>
      <c r="N10" s="1" t="s">
        <v>55</v>
      </c>
      <c r="O10" s="1" t="s">
        <v>55</v>
      </c>
      <c r="P10" s="1" t="s">
        <v>55</v>
      </c>
      <c r="Q10" s="17" t="s">
        <v>55</v>
      </c>
      <c r="R10" s="1" t="s">
        <v>55</v>
      </c>
      <c r="S10" s="1" t="s">
        <v>55</v>
      </c>
      <c r="T10" s="1" t="s">
        <v>55</v>
      </c>
      <c r="U10" s="17" t="s">
        <v>55</v>
      </c>
    </row>
    <row r="11" spans="1:21" ht="14.25" thickTop="1">
      <c r="A11" s="30" t="s">
        <v>137</v>
      </c>
      <c r="B11" s="27">
        <v>4187686</v>
      </c>
      <c r="C11" s="27">
        <v>2820007</v>
      </c>
      <c r="D11" s="27">
        <v>1541085</v>
      </c>
      <c r="E11" s="21">
        <v>4773366</v>
      </c>
      <c r="F11" s="27">
        <v>3454058</v>
      </c>
      <c r="G11" s="27">
        <v>2500660</v>
      </c>
      <c r="H11" s="27">
        <v>1405039</v>
      </c>
      <c r="I11" s="21">
        <v>4538193</v>
      </c>
      <c r="J11" s="27">
        <v>2910571</v>
      </c>
      <c r="K11" s="27">
        <v>1974387</v>
      </c>
      <c r="L11" s="27">
        <v>829846</v>
      </c>
      <c r="M11" s="21">
        <v>3815946</v>
      </c>
      <c r="N11" s="27">
        <v>2705618</v>
      </c>
      <c r="O11" s="27">
        <v>1884952</v>
      </c>
      <c r="P11" s="27">
        <v>947470</v>
      </c>
      <c r="Q11" s="21">
        <v>4340624</v>
      </c>
      <c r="R11" s="27">
        <v>3302944</v>
      </c>
      <c r="S11" s="27">
        <v>2432146</v>
      </c>
      <c r="T11" s="27">
        <v>1270959</v>
      </c>
      <c r="U11" s="21">
        <v>6175322</v>
      </c>
    </row>
    <row r="12" spans="1:21" ht="13.5">
      <c r="A12" s="7" t="s">
        <v>146</v>
      </c>
      <c r="B12" s="28">
        <v>3187433</v>
      </c>
      <c r="C12" s="28">
        <v>2184891</v>
      </c>
      <c r="D12" s="28">
        <v>1152542</v>
      </c>
      <c r="E12" s="22">
        <v>3517626</v>
      </c>
      <c r="F12" s="28">
        <v>2623122</v>
      </c>
      <c r="G12" s="28">
        <v>1907726</v>
      </c>
      <c r="H12" s="28">
        <v>1053132</v>
      </c>
      <c r="I12" s="22">
        <v>3547336</v>
      </c>
      <c r="J12" s="28">
        <v>2254357</v>
      </c>
      <c r="K12" s="28">
        <v>1536719</v>
      </c>
      <c r="L12" s="28">
        <v>598012</v>
      </c>
      <c r="M12" s="22">
        <v>2833874</v>
      </c>
      <c r="N12" s="28">
        <v>2096042</v>
      </c>
      <c r="O12" s="28">
        <v>1447901</v>
      </c>
      <c r="P12" s="28">
        <v>742603</v>
      </c>
      <c r="Q12" s="22">
        <v>3203720</v>
      </c>
      <c r="R12" s="28">
        <v>2393773</v>
      </c>
      <c r="S12" s="28">
        <v>1747668</v>
      </c>
      <c r="T12" s="28">
        <v>912963</v>
      </c>
      <c r="U12" s="22">
        <v>4488278</v>
      </c>
    </row>
    <row r="13" spans="1:21" ht="13.5">
      <c r="A13" s="7" t="s">
        <v>147</v>
      </c>
      <c r="B13" s="28">
        <v>1000252</v>
      </c>
      <c r="C13" s="28">
        <v>635116</v>
      </c>
      <c r="D13" s="28">
        <v>388543</v>
      </c>
      <c r="E13" s="22">
        <v>1255739</v>
      </c>
      <c r="F13" s="28">
        <v>830935</v>
      </c>
      <c r="G13" s="28">
        <v>592934</v>
      </c>
      <c r="H13" s="28">
        <v>351906</v>
      </c>
      <c r="I13" s="22">
        <v>990856</v>
      </c>
      <c r="J13" s="28">
        <v>656214</v>
      </c>
      <c r="K13" s="28">
        <v>437668</v>
      </c>
      <c r="L13" s="28">
        <v>231834</v>
      </c>
      <c r="M13" s="22">
        <v>982071</v>
      </c>
      <c r="N13" s="28">
        <v>609576</v>
      </c>
      <c r="O13" s="28">
        <v>437050</v>
      </c>
      <c r="P13" s="28">
        <v>204866</v>
      </c>
      <c r="Q13" s="22">
        <v>1136903</v>
      </c>
      <c r="R13" s="28">
        <v>909171</v>
      </c>
      <c r="S13" s="28">
        <v>684478</v>
      </c>
      <c r="T13" s="28">
        <v>357996</v>
      </c>
      <c r="U13" s="22">
        <v>1687044</v>
      </c>
    </row>
    <row r="14" spans="1:21" ht="13.5">
      <c r="A14" s="7" t="s">
        <v>172</v>
      </c>
      <c r="B14" s="28">
        <v>997500</v>
      </c>
      <c r="C14" s="28">
        <v>663501</v>
      </c>
      <c r="D14" s="28">
        <v>328277</v>
      </c>
      <c r="E14" s="22">
        <v>1241585</v>
      </c>
      <c r="F14" s="28">
        <v>925737</v>
      </c>
      <c r="G14" s="28">
        <v>621888</v>
      </c>
      <c r="H14" s="28">
        <v>314389</v>
      </c>
      <c r="I14" s="22">
        <v>1175529</v>
      </c>
      <c r="J14" s="28">
        <v>879975</v>
      </c>
      <c r="K14" s="28">
        <v>573301</v>
      </c>
      <c r="L14" s="28">
        <v>283570</v>
      </c>
      <c r="M14" s="22">
        <v>1263125</v>
      </c>
      <c r="N14" s="28">
        <v>952313</v>
      </c>
      <c r="O14" s="28">
        <v>626579</v>
      </c>
      <c r="P14" s="28">
        <v>312803</v>
      </c>
      <c r="Q14" s="22">
        <v>1294569</v>
      </c>
      <c r="R14" s="28">
        <v>982271</v>
      </c>
      <c r="S14" s="28">
        <v>652483</v>
      </c>
      <c r="T14" s="28">
        <v>344429</v>
      </c>
      <c r="U14" s="22">
        <v>1477973</v>
      </c>
    </row>
    <row r="15" spans="1:21" ht="14.25" thickBot="1">
      <c r="A15" s="25" t="s">
        <v>173</v>
      </c>
      <c r="B15" s="29">
        <v>2751</v>
      </c>
      <c r="C15" s="29">
        <v>-28384</v>
      </c>
      <c r="D15" s="29">
        <v>60266</v>
      </c>
      <c r="E15" s="23">
        <v>14154</v>
      </c>
      <c r="F15" s="29">
        <v>-94802</v>
      </c>
      <c r="G15" s="29">
        <v>-28954</v>
      </c>
      <c r="H15" s="29">
        <v>37517</v>
      </c>
      <c r="I15" s="23">
        <v>-184672</v>
      </c>
      <c r="J15" s="29">
        <v>-223760</v>
      </c>
      <c r="K15" s="29">
        <v>-135633</v>
      </c>
      <c r="L15" s="29">
        <v>-51736</v>
      </c>
      <c r="M15" s="23">
        <v>-281053</v>
      </c>
      <c r="N15" s="29">
        <v>-342737</v>
      </c>
      <c r="O15" s="29">
        <v>-189529</v>
      </c>
      <c r="P15" s="29">
        <v>-107936</v>
      </c>
      <c r="Q15" s="23">
        <v>-157665</v>
      </c>
      <c r="R15" s="29">
        <v>-73100</v>
      </c>
      <c r="S15" s="29">
        <v>31994</v>
      </c>
      <c r="T15" s="29">
        <v>13567</v>
      </c>
      <c r="U15" s="23">
        <v>209070</v>
      </c>
    </row>
    <row r="16" spans="1:21" ht="14.25" thickTop="1">
      <c r="A16" s="6" t="s">
        <v>35</v>
      </c>
      <c r="B16" s="28">
        <v>3856</v>
      </c>
      <c r="C16" s="28">
        <v>2447</v>
      </c>
      <c r="D16" s="28">
        <v>1043</v>
      </c>
      <c r="E16" s="22"/>
      <c r="F16" s="28">
        <v>2649</v>
      </c>
      <c r="G16" s="28">
        <v>1674</v>
      </c>
      <c r="H16" s="28">
        <v>654</v>
      </c>
      <c r="I16" s="22"/>
      <c r="J16" s="28">
        <v>3587</v>
      </c>
      <c r="K16" s="28">
        <v>2940</v>
      </c>
      <c r="L16" s="28"/>
      <c r="M16" s="22"/>
      <c r="N16" s="28">
        <v>1572</v>
      </c>
      <c r="O16" s="28">
        <v>835</v>
      </c>
      <c r="P16" s="28"/>
      <c r="Q16" s="22"/>
      <c r="R16" s="28">
        <v>2100</v>
      </c>
      <c r="S16" s="28">
        <v>1508</v>
      </c>
      <c r="T16" s="28"/>
      <c r="U16" s="22"/>
    </row>
    <row r="17" spans="1:21" ht="13.5">
      <c r="A17" s="6" t="s">
        <v>176</v>
      </c>
      <c r="B17" s="28">
        <v>6011</v>
      </c>
      <c r="C17" s="28"/>
      <c r="D17" s="28"/>
      <c r="E17" s="22"/>
      <c r="F17" s="28">
        <v>7477</v>
      </c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</row>
    <row r="18" spans="1:21" ht="13.5">
      <c r="A18" s="6" t="s">
        <v>177</v>
      </c>
      <c r="B18" s="28">
        <v>8005</v>
      </c>
      <c r="C18" s="28">
        <v>5348</v>
      </c>
      <c r="D18" s="28">
        <v>2657</v>
      </c>
      <c r="E18" s="22">
        <v>10628</v>
      </c>
      <c r="F18" s="28">
        <v>7971</v>
      </c>
      <c r="G18" s="28">
        <v>5314</v>
      </c>
      <c r="H18" s="28">
        <v>2657</v>
      </c>
      <c r="I18" s="22">
        <v>10742</v>
      </c>
      <c r="J18" s="28">
        <v>7200</v>
      </c>
      <c r="K18" s="28">
        <v>4519</v>
      </c>
      <c r="L18" s="28">
        <v>1809</v>
      </c>
      <c r="M18" s="22"/>
      <c r="N18" s="28"/>
      <c r="O18" s="28"/>
      <c r="P18" s="28"/>
      <c r="Q18" s="22"/>
      <c r="R18" s="28"/>
      <c r="S18" s="28"/>
      <c r="T18" s="28"/>
      <c r="U18" s="22"/>
    </row>
    <row r="19" spans="1:21" ht="13.5">
      <c r="A19" s="6" t="s">
        <v>178</v>
      </c>
      <c r="B19" s="28"/>
      <c r="C19" s="28"/>
      <c r="D19" s="28"/>
      <c r="E19" s="22">
        <v>5189</v>
      </c>
      <c r="F19" s="28">
        <v>2941</v>
      </c>
      <c r="G19" s="28">
        <v>4076</v>
      </c>
      <c r="H19" s="28">
        <v>6359</v>
      </c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>
        <v>44336</v>
      </c>
    </row>
    <row r="20" spans="1:21" ht="13.5">
      <c r="A20" s="6" t="s">
        <v>64</v>
      </c>
      <c r="B20" s="28">
        <v>9101</v>
      </c>
      <c r="C20" s="28">
        <v>5373</v>
      </c>
      <c r="D20" s="28">
        <v>3307</v>
      </c>
      <c r="E20" s="22">
        <v>9249</v>
      </c>
      <c r="F20" s="28">
        <v>4404</v>
      </c>
      <c r="G20" s="28">
        <v>2437</v>
      </c>
      <c r="H20" s="28">
        <v>1088</v>
      </c>
      <c r="I20" s="22">
        <v>10870</v>
      </c>
      <c r="J20" s="28">
        <v>5675</v>
      </c>
      <c r="K20" s="28">
        <v>2904</v>
      </c>
      <c r="L20" s="28">
        <v>2596</v>
      </c>
      <c r="M20" s="22">
        <v>27467</v>
      </c>
      <c r="N20" s="28">
        <v>10885</v>
      </c>
      <c r="O20" s="28">
        <v>5843</v>
      </c>
      <c r="P20" s="28">
        <v>3758</v>
      </c>
      <c r="Q20" s="22">
        <v>26645</v>
      </c>
      <c r="R20" s="28">
        <v>24325</v>
      </c>
      <c r="S20" s="28">
        <v>22187</v>
      </c>
      <c r="T20" s="28">
        <v>14550</v>
      </c>
      <c r="U20" s="22">
        <v>15710</v>
      </c>
    </row>
    <row r="21" spans="1:21" ht="13.5">
      <c r="A21" s="6" t="s">
        <v>180</v>
      </c>
      <c r="B21" s="28">
        <v>26975</v>
      </c>
      <c r="C21" s="28">
        <v>17748</v>
      </c>
      <c r="D21" s="28">
        <v>9012</v>
      </c>
      <c r="E21" s="22">
        <v>38071</v>
      </c>
      <c r="F21" s="28">
        <v>25445</v>
      </c>
      <c r="G21" s="28">
        <v>18804</v>
      </c>
      <c r="H21" s="28">
        <v>13486</v>
      </c>
      <c r="I21" s="22">
        <v>35738</v>
      </c>
      <c r="J21" s="28">
        <v>24165</v>
      </c>
      <c r="K21" s="28">
        <v>15495</v>
      </c>
      <c r="L21" s="28">
        <v>6256</v>
      </c>
      <c r="M21" s="22">
        <v>52332</v>
      </c>
      <c r="N21" s="28">
        <v>30799</v>
      </c>
      <c r="O21" s="28">
        <v>20153</v>
      </c>
      <c r="P21" s="28">
        <v>9492</v>
      </c>
      <c r="Q21" s="22">
        <v>40765</v>
      </c>
      <c r="R21" s="28">
        <v>32950</v>
      </c>
      <c r="S21" s="28">
        <v>28000</v>
      </c>
      <c r="T21" s="28">
        <v>16797</v>
      </c>
      <c r="U21" s="22">
        <v>73377</v>
      </c>
    </row>
    <row r="22" spans="1:21" ht="13.5">
      <c r="A22" s="6" t="s">
        <v>181</v>
      </c>
      <c r="B22" s="28">
        <v>26093</v>
      </c>
      <c r="C22" s="28">
        <v>17825</v>
      </c>
      <c r="D22" s="28">
        <v>9312</v>
      </c>
      <c r="E22" s="22">
        <v>37075</v>
      </c>
      <c r="F22" s="28">
        <v>26997</v>
      </c>
      <c r="G22" s="28">
        <v>17650</v>
      </c>
      <c r="H22" s="28">
        <v>8990</v>
      </c>
      <c r="I22" s="22">
        <v>37126</v>
      </c>
      <c r="J22" s="28">
        <v>26399</v>
      </c>
      <c r="K22" s="28">
        <v>18203</v>
      </c>
      <c r="L22" s="28">
        <v>9229</v>
      </c>
      <c r="M22" s="22">
        <v>31643</v>
      </c>
      <c r="N22" s="28">
        <v>23227</v>
      </c>
      <c r="O22" s="28">
        <v>15177</v>
      </c>
      <c r="P22" s="28">
        <v>7984</v>
      </c>
      <c r="Q22" s="22">
        <v>26276</v>
      </c>
      <c r="R22" s="28">
        <v>19994</v>
      </c>
      <c r="S22" s="28">
        <v>13143</v>
      </c>
      <c r="T22" s="28">
        <v>6130</v>
      </c>
      <c r="U22" s="22">
        <v>31144</v>
      </c>
    </row>
    <row r="23" spans="1:21" ht="13.5">
      <c r="A23" s="6" t="s">
        <v>187</v>
      </c>
      <c r="B23" s="28">
        <v>12402</v>
      </c>
      <c r="C23" s="28">
        <v>7873</v>
      </c>
      <c r="D23" s="28">
        <v>4037</v>
      </c>
      <c r="E23" s="22"/>
      <c r="F23" s="28"/>
      <c r="G23" s="28"/>
      <c r="H23" s="28"/>
      <c r="I23" s="22">
        <v>9908</v>
      </c>
      <c r="J23" s="28">
        <v>7067</v>
      </c>
      <c r="K23" s="28">
        <v>4879</v>
      </c>
      <c r="L23" s="28">
        <v>480</v>
      </c>
      <c r="M23" s="22">
        <v>104153</v>
      </c>
      <c r="N23" s="28">
        <v>56696</v>
      </c>
      <c r="O23" s="28">
        <v>9552</v>
      </c>
      <c r="P23" s="28">
        <v>7769</v>
      </c>
      <c r="Q23" s="22">
        <v>486</v>
      </c>
      <c r="R23" s="28">
        <v>8830</v>
      </c>
      <c r="S23" s="28">
        <v>11024</v>
      </c>
      <c r="T23" s="28">
        <v>9560</v>
      </c>
      <c r="U23" s="22"/>
    </row>
    <row r="24" spans="1:21" ht="13.5">
      <c r="A24" s="6" t="s">
        <v>183</v>
      </c>
      <c r="B24" s="28">
        <v>18319</v>
      </c>
      <c r="C24" s="28"/>
      <c r="D24" s="28"/>
      <c r="E24" s="22"/>
      <c r="F24" s="28">
        <v>14497</v>
      </c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</row>
    <row r="25" spans="1:21" ht="13.5">
      <c r="A25" s="6" t="s">
        <v>64</v>
      </c>
      <c r="B25" s="28">
        <v>36195</v>
      </c>
      <c r="C25" s="28">
        <v>19774</v>
      </c>
      <c r="D25" s="28">
        <v>12646</v>
      </c>
      <c r="E25" s="22">
        <v>34620</v>
      </c>
      <c r="F25" s="28">
        <v>18285</v>
      </c>
      <c r="G25" s="28">
        <v>13527</v>
      </c>
      <c r="H25" s="28">
        <v>6609</v>
      </c>
      <c r="I25" s="22">
        <v>26952</v>
      </c>
      <c r="J25" s="28">
        <v>22699</v>
      </c>
      <c r="K25" s="28">
        <v>14173</v>
      </c>
      <c r="L25" s="28">
        <v>11681</v>
      </c>
      <c r="M25" s="22">
        <v>22123</v>
      </c>
      <c r="N25" s="28">
        <v>21241</v>
      </c>
      <c r="O25" s="28">
        <v>11674</v>
      </c>
      <c r="P25" s="28">
        <v>6069</v>
      </c>
      <c r="Q25" s="22">
        <v>49386</v>
      </c>
      <c r="R25" s="28">
        <v>36357</v>
      </c>
      <c r="S25" s="28">
        <v>32375</v>
      </c>
      <c r="T25" s="28">
        <v>7614</v>
      </c>
      <c r="U25" s="22">
        <v>29401</v>
      </c>
    </row>
    <row r="26" spans="1:21" ht="13.5">
      <c r="A26" s="6" t="s">
        <v>189</v>
      </c>
      <c r="B26" s="28">
        <v>93011</v>
      </c>
      <c r="C26" s="28">
        <v>55372</v>
      </c>
      <c r="D26" s="28">
        <v>30064</v>
      </c>
      <c r="E26" s="22">
        <v>93542</v>
      </c>
      <c r="F26" s="28">
        <v>59780</v>
      </c>
      <c r="G26" s="28">
        <v>40817</v>
      </c>
      <c r="H26" s="28">
        <v>20313</v>
      </c>
      <c r="I26" s="22">
        <v>95783</v>
      </c>
      <c r="J26" s="28">
        <v>71233</v>
      </c>
      <c r="K26" s="28">
        <v>47418</v>
      </c>
      <c r="L26" s="28">
        <v>26582</v>
      </c>
      <c r="M26" s="22">
        <v>191179</v>
      </c>
      <c r="N26" s="28">
        <v>119519</v>
      </c>
      <c r="O26" s="28">
        <v>57570</v>
      </c>
      <c r="P26" s="28">
        <v>36818</v>
      </c>
      <c r="Q26" s="22">
        <v>121033</v>
      </c>
      <c r="R26" s="28">
        <v>96968</v>
      </c>
      <c r="S26" s="28">
        <v>77730</v>
      </c>
      <c r="T26" s="28">
        <v>33707</v>
      </c>
      <c r="U26" s="22">
        <v>105315</v>
      </c>
    </row>
    <row r="27" spans="1:21" ht="14.25" thickBot="1">
      <c r="A27" s="25" t="s">
        <v>190</v>
      </c>
      <c r="B27" s="29">
        <v>-63284</v>
      </c>
      <c r="C27" s="29">
        <v>-66008</v>
      </c>
      <c r="D27" s="29">
        <v>39214</v>
      </c>
      <c r="E27" s="23">
        <v>-41316</v>
      </c>
      <c r="F27" s="29">
        <v>-129137</v>
      </c>
      <c r="G27" s="29">
        <v>-50966</v>
      </c>
      <c r="H27" s="29">
        <v>30689</v>
      </c>
      <c r="I27" s="23">
        <v>-244716</v>
      </c>
      <c r="J27" s="29">
        <v>-270829</v>
      </c>
      <c r="K27" s="29">
        <v>-167555</v>
      </c>
      <c r="L27" s="29">
        <v>-72063</v>
      </c>
      <c r="M27" s="23">
        <v>-419899</v>
      </c>
      <c r="N27" s="29">
        <v>-431457</v>
      </c>
      <c r="O27" s="29">
        <v>-226946</v>
      </c>
      <c r="P27" s="29">
        <v>-135261</v>
      </c>
      <c r="Q27" s="23">
        <v>-237933</v>
      </c>
      <c r="R27" s="29">
        <v>-137117</v>
      </c>
      <c r="S27" s="29">
        <v>-17735</v>
      </c>
      <c r="T27" s="29">
        <v>-3342</v>
      </c>
      <c r="U27" s="23">
        <v>177133</v>
      </c>
    </row>
    <row r="28" spans="1:21" ht="14.25" thickTop="1">
      <c r="A28" s="6" t="s">
        <v>36</v>
      </c>
      <c r="B28" s="28">
        <v>16385</v>
      </c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</row>
    <row r="29" spans="1:21" ht="13.5">
      <c r="A29" s="6" t="s">
        <v>193</v>
      </c>
      <c r="B29" s="28">
        <v>16385</v>
      </c>
      <c r="C29" s="28"/>
      <c r="D29" s="28"/>
      <c r="E29" s="22"/>
      <c r="F29" s="28"/>
      <c r="G29" s="28"/>
      <c r="H29" s="28"/>
      <c r="I29" s="22">
        <v>20105</v>
      </c>
      <c r="J29" s="28">
        <v>20006</v>
      </c>
      <c r="K29" s="28">
        <v>1982</v>
      </c>
      <c r="L29" s="28">
        <v>1025</v>
      </c>
      <c r="M29" s="22">
        <v>530794</v>
      </c>
      <c r="N29" s="28">
        <v>918</v>
      </c>
      <c r="O29" s="28"/>
      <c r="P29" s="28">
        <v>1808</v>
      </c>
      <c r="Q29" s="22">
        <v>111437</v>
      </c>
      <c r="R29" s="28">
        <v>89770</v>
      </c>
      <c r="S29" s="28">
        <v>77796</v>
      </c>
      <c r="T29" s="28">
        <v>5583</v>
      </c>
      <c r="U29" s="22">
        <v>135486</v>
      </c>
    </row>
    <row r="30" spans="1:21" ht="13.5">
      <c r="A30" s="6" t="s">
        <v>198</v>
      </c>
      <c r="B30" s="28"/>
      <c r="C30" s="28"/>
      <c r="D30" s="28"/>
      <c r="E30" s="22">
        <v>401</v>
      </c>
      <c r="F30" s="28">
        <v>401</v>
      </c>
      <c r="G30" s="28">
        <v>401</v>
      </c>
      <c r="H30" s="28">
        <v>401</v>
      </c>
      <c r="I30" s="22"/>
      <c r="J30" s="28"/>
      <c r="K30" s="28"/>
      <c r="L30" s="28"/>
      <c r="M30" s="22"/>
      <c r="N30" s="28"/>
      <c r="O30" s="28"/>
      <c r="P30" s="28"/>
      <c r="Q30" s="22">
        <v>4000</v>
      </c>
      <c r="R30" s="28"/>
      <c r="S30" s="28"/>
      <c r="T30" s="28"/>
      <c r="U30" s="22"/>
    </row>
    <row r="31" spans="1:21" ht="13.5">
      <c r="A31" s="6" t="s">
        <v>194</v>
      </c>
      <c r="B31" s="28">
        <v>4933</v>
      </c>
      <c r="C31" s="28">
        <v>4933</v>
      </c>
      <c r="D31" s="28">
        <v>4933</v>
      </c>
      <c r="E31" s="22">
        <v>9924</v>
      </c>
      <c r="F31" s="28">
        <v>4061</v>
      </c>
      <c r="G31" s="28">
        <v>1184</v>
      </c>
      <c r="H31" s="28">
        <v>1184</v>
      </c>
      <c r="I31" s="22">
        <v>688752</v>
      </c>
      <c r="J31" s="28">
        <v>680073</v>
      </c>
      <c r="K31" s="28"/>
      <c r="L31" s="28"/>
      <c r="M31" s="22">
        <v>315497</v>
      </c>
      <c r="N31" s="28"/>
      <c r="O31" s="28"/>
      <c r="P31" s="28"/>
      <c r="Q31" s="22">
        <v>102703</v>
      </c>
      <c r="R31" s="28"/>
      <c r="S31" s="28"/>
      <c r="T31" s="28"/>
      <c r="U31" s="22">
        <v>2437</v>
      </c>
    </row>
    <row r="32" spans="1:21" ht="13.5">
      <c r="A32" s="6" t="s">
        <v>199</v>
      </c>
      <c r="B32" s="28">
        <v>4933</v>
      </c>
      <c r="C32" s="28">
        <v>4933</v>
      </c>
      <c r="D32" s="28">
        <v>4933</v>
      </c>
      <c r="E32" s="22">
        <v>10326</v>
      </c>
      <c r="F32" s="28">
        <v>4463</v>
      </c>
      <c r="G32" s="28">
        <v>1586</v>
      </c>
      <c r="H32" s="28">
        <v>1586</v>
      </c>
      <c r="I32" s="22">
        <v>699352</v>
      </c>
      <c r="J32" s="28">
        <v>690673</v>
      </c>
      <c r="K32" s="28">
        <v>10600</v>
      </c>
      <c r="L32" s="28">
        <v>10600</v>
      </c>
      <c r="M32" s="22">
        <v>425254</v>
      </c>
      <c r="N32" s="28">
        <v>57708</v>
      </c>
      <c r="O32" s="28">
        <v>48608</v>
      </c>
      <c r="P32" s="28">
        <v>20387</v>
      </c>
      <c r="Q32" s="22">
        <v>313794</v>
      </c>
      <c r="R32" s="28">
        <v>88186</v>
      </c>
      <c r="S32" s="28">
        <v>88186</v>
      </c>
      <c r="T32" s="28">
        <v>52468</v>
      </c>
      <c r="U32" s="22">
        <v>33521</v>
      </c>
    </row>
    <row r="33" spans="1:21" ht="13.5">
      <c r="A33" s="7" t="s">
        <v>200</v>
      </c>
      <c r="B33" s="28">
        <v>-51832</v>
      </c>
      <c r="C33" s="28">
        <v>-70941</v>
      </c>
      <c r="D33" s="28">
        <v>34280</v>
      </c>
      <c r="E33" s="22">
        <v>-51642</v>
      </c>
      <c r="F33" s="28">
        <v>-133601</v>
      </c>
      <c r="G33" s="28">
        <v>-52553</v>
      </c>
      <c r="H33" s="28">
        <v>29103</v>
      </c>
      <c r="I33" s="22">
        <v>-923964</v>
      </c>
      <c r="J33" s="28">
        <v>-941496</v>
      </c>
      <c r="K33" s="28">
        <v>-176173</v>
      </c>
      <c r="L33" s="28">
        <v>-81637</v>
      </c>
      <c r="M33" s="22">
        <v>-314359</v>
      </c>
      <c r="N33" s="28">
        <v>-488248</v>
      </c>
      <c r="O33" s="28">
        <v>-275554</v>
      </c>
      <c r="P33" s="28">
        <v>-153840</v>
      </c>
      <c r="Q33" s="22">
        <v>-440289</v>
      </c>
      <c r="R33" s="28">
        <v>-135533</v>
      </c>
      <c r="S33" s="28">
        <v>-28126</v>
      </c>
      <c r="T33" s="28">
        <v>-50226</v>
      </c>
      <c r="U33" s="22">
        <v>279098</v>
      </c>
    </row>
    <row r="34" spans="1:21" ht="13.5">
      <c r="A34" s="7" t="s">
        <v>201</v>
      </c>
      <c r="B34" s="28">
        <v>68715</v>
      </c>
      <c r="C34" s="28">
        <v>37425</v>
      </c>
      <c r="D34" s="28">
        <v>32909</v>
      </c>
      <c r="E34" s="22">
        <v>25741</v>
      </c>
      <c r="F34" s="28">
        <v>42542</v>
      </c>
      <c r="G34" s="28">
        <v>32710</v>
      </c>
      <c r="H34" s="28">
        <v>33131</v>
      </c>
      <c r="I34" s="22">
        <v>25255</v>
      </c>
      <c r="J34" s="28">
        <v>28067</v>
      </c>
      <c r="K34" s="28">
        <v>19328</v>
      </c>
      <c r="L34" s="28">
        <v>12625</v>
      </c>
      <c r="M34" s="22">
        <v>24907</v>
      </c>
      <c r="N34" s="28">
        <v>37635</v>
      </c>
      <c r="O34" s="28">
        <v>37863</v>
      </c>
      <c r="P34" s="28">
        <v>20306</v>
      </c>
      <c r="Q34" s="22">
        <v>43979</v>
      </c>
      <c r="R34" s="28">
        <v>54273</v>
      </c>
      <c r="S34" s="28">
        <v>49915</v>
      </c>
      <c r="T34" s="28">
        <v>30834</v>
      </c>
      <c r="U34" s="22">
        <v>85907</v>
      </c>
    </row>
    <row r="35" spans="1:21" ht="13.5">
      <c r="A35" s="7" t="s">
        <v>202</v>
      </c>
      <c r="B35" s="28">
        <v>-3209</v>
      </c>
      <c r="C35" s="28">
        <v>-3582</v>
      </c>
      <c r="D35" s="28">
        <v>-333</v>
      </c>
      <c r="E35" s="22">
        <v>1865</v>
      </c>
      <c r="F35" s="28">
        <v>-7450</v>
      </c>
      <c r="G35" s="28">
        <v>-6623</v>
      </c>
      <c r="H35" s="28">
        <v>-6381</v>
      </c>
      <c r="I35" s="22">
        <v>-234896</v>
      </c>
      <c r="J35" s="28">
        <v>-239094</v>
      </c>
      <c r="K35" s="28">
        <v>2211</v>
      </c>
      <c r="L35" s="28">
        <v>-3748</v>
      </c>
      <c r="M35" s="22">
        <v>9935</v>
      </c>
      <c r="N35" s="28">
        <v>11389</v>
      </c>
      <c r="O35" s="28">
        <v>15904</v>
      </c>
      <c r="P35" s="28">
        <v>17423</v>
      </c>
      <c r="Q35" s="22">
        <v>-11977</v>
      </c>
      <c r="R35" s="28">
        <v>-5549</v>
      </c>
      <c r="S35" s="28">
        <v>-3090</v>
      </c>
      <c r="T35" s="28">
        <v>-5268</v>
      </c>
      <c r="U35" s="22">
        <v>-12169</v>
      </c>
    </row>
    <row r="36" spans="1:21" ht="13.5">
      <c r="A36" s="7" t="s">
        <v>203</v>
      </c>
      <c r="B36" s="28">
        <v>65506</v>
      </c>
      <c r="C36" s="28">
        <v>33843</v>
      </c>
      <c r="D36" s="28">
        <v>32575</v>
      </c>
      <c r="E36" s="22">
        <v>27606</v>
      </c>
      <c r="F36" s="28">
        <v>35091</v>
      </c>
      <c r="G36" s="28">
        <v>26087</v>
      </c>
      <c r="H36" s="28">
        <v>26749</v>
      </c>
      <c r="I36" s="22">
        <v>-209640</v>
      </c>
      <c r="J36" s="28">
        <v>-211026</v>
      </c>
      <c r="K36" s="28">
        <v>21540</v>
      </c>
      <c r="L36" s="28">
        <v>8877</v>
      </c>
      <c r="M36" s="22">
        <v>34842</v>
      </c>
      <c r="N36" s="28">
        <v>49025</v>
      </c>
      <c r="O36" s="28">
        <v>53768</v>
      </c>
      <c r="P36" s="28">
        <v>37730</v>
      </c>
      <c r="Q36" s="22">
        <v>32001</v>
      </c>
      <c r="R36" s="28">
        <v>48723</v>
      </c>
      <c r="S36" s="28">
        <v>46824</v>
      </c>
      <c r="T36" s="28">
        <v>25566</v>
      </c>
      <c r="U36" s="22">
        <v>73737</v>
      </c>
    </row>
    <row r="37" spans="1:21" ht="13.5">
      <c r="A37" s="7" t="s">
        <v>37</v>
      </c>
      <c r="B37" s="28">
        <v>-117338</v>
      </c>
      <c r="C37" s="28">
        <v>-104785</v>
      </c>
      <c r="D37" s="28">
        <v>1704</v>
      </c>
      <c r="E37" s="22">
        <v>-79249</v>
      </c>
      <c r="F37" s="28">
        <v>-168693</v>
      </c>
      <c r="G37" s="28">
        <v>-78640</v>
      </c>
      <c r="H37" s="28">
        <v>2353</v>
      </c>
      <c r="I37" s="22">
        <v>-714323</v>
      </c>
      <c r="J37" s="28">
        <v>-730469</v>
      </c>
      <c r="K37" s="28">
        <v>-197713</v>
      </c>
      <c r="L37" s="28">
        <v>-90515</v>
      </c>
      <c r="M37" s="22"/>
      <c r="N37" s="28"/>
      <c r="O37" s="28"/>
      <c r="P37" s="28"/>
      <c r="Q37" s="22"/>
      <c r="R37" s="28"/>
      <c r="S37" s="28"/>
      <c r="T37" s="28"/>
      <c r="U37" s="22"/>
    </row>
    <row r="38" spans="1:21" ht="14.25" thickBot="1">
      <c r="A38" s="7" t="s">
        <v>204</v>
      </c>
      <c r="B38" s="28">
        <v>-117338</v>
      </c>
      <c r="C38" s="28">
        <v>-104785</v>
      </c>
      <c r="D38" s="28">
        <v>1704</v>
      </c>
      <c r="E38" s="22">
        <v>-79249</v>
      </c>
      <c r="F38" s="28">
        <v>-168693</v>
      </c>
      <c r="G38" s="28">
        <v>-78640</v>
      </c>
      <c r="H38" s="28">
        <v>2353</v>
      </c>
      <c r="I38" s="22">
        <v>-714323</v>
      </c>
      <c r="J38" s="28">
        <v>-730469</v>
      </c>
      <c r="K38" s="28">
        <v>-197713</v>
      </c>
      <c r="L38" s="28">
        <v>-90515</v>
      </c>
      <c r="M38" s="22">
        <v>-342365</v>
      </c>
      <c r="N38" s="28">
        <v>-530437</v>
      </c>
      <c r="O38" s="28">
        <v>-322487</v>
      </c>
      <c r="P38" s="28">
        <v>-184734</v>
      </c>
      <c r="Q38" s="22">
        <v>-471018</v>
      </c>
      <c r="R38" s="28">
        <v>-182489</v>
      </c>
      <c r="S38" s="28">
        <v>-73412</v>
      </c>
      <c r="T38" s="28">
        <v>-73911</v>
      </c>
      <c r="U38" s="22">
        <v>203100</v>
      </c>
    </row>
    <row r="39" spans="1:21" ht="14.25" thickTop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1" ht="13.5">
      <c r="A41" s="20" t="s">
        <v>128</v>
      </c>
    </row>
    <row r="42" ht="13.5">
      <c r="A42" s="20" t="s">
        <v>129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Q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124</v>
      </c>
      <c r="B2" s="14">
        <v>7719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125</v>
      </c>
      <c r="B3" s="1" t="s">
        <v>126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39</v>
      </c>
      <c r="B4" s="15" t="str">
        <f>HYPERLINK("http://www.kabupro.jp/mark/20140529/S1001W90.htm","訂正四半期報告書")</f>
        <v>訂正四半期報告書</v>
      </c>
      <c r="C4" s="15" t="str">
        <f>HYPERLINK("http://www.kabupro.jp/mark/20140529/S1001W2J.htm","訂正有価証券報告書")</f>
        <v>訂正有価証券報告書</v>
      </c>
      <c r="D4" s="15" t="str">
        <f>HYPERLINK("http://www.kabupro.jp/mark/20140529/S1001W90.htm","訂正四半期報告書")</f>
        <v>訂正四半期報告書</v>
      </c>
      <c r="E4" s="15" t="str">
        <f>HYPERLINK("http://www.kabupro.jp/mark/20140529/S1001W2J.htm","訂正有価証券報告書")</f>
        <v>訂正有価証券報告書</v>
      </c>
      <c r="F4" s="15" t="str">
        <f>HYPERLINK("http://www.kabupro.jp/mark/20140529/S1001W2I.htm","訂正四半期報告書")</f>
        <v>訂正四半期報告書</v>
      </c>
      <c r="G4" s="15" t="str">
        <f>HYPERLINK("http://www.kabupro.jp/mark/20140529/S1001W2L.htm","訂正四半期報告書")</f>
        <v>訂正四半期報告書</v>
      </c>
      <c r="H4" s="15" t="str">
        <f>HYPERLINK("http://www.kabupro.jp/mark/20140529/S1001W2G.htm","訂正四半期報告書")</f>
        <v>訂正四半期報告書</v>
      </c>
      <c r="I4" s="15" t="str">
        <f>HYPERLINK("http://www.kabupro.jp/mark/20140606/S1001Y0E.htm","訂正有価証券報告書")</f>
        <v>訂正有価証券報告書</v>
      </c>
      <c r="J4" s="15" t="str">
        <f>HYPERLINK("http://www.kabupro.jp/mark/20140529/S1001W2I.htm","訂正四半期報告書")</f>
        <v>訂正四半期報告書</v>
      </c>
      <c r="K4" s="15" t="str">
        <f>HYPERLINK("http://www.kabupro.jp/mark/20140529/S1001W2H.htm","訂正四半期報告書")</f>
        <v>訂正四半期報告書</v>
      </c>
      <c r="L4" s="15" t="str">
        <f>HYPERLINK("http://www.kabupro.jp/mark/20140529/S1001W2G.htm","訂正四半期報告書")</f>
        <v>訂正四半期報告書</v>
      </c>
      <c r="M4" s="15" t="str">
        <f>HYPERLINK("http://www.kabupro.jp/mark/20140606/S1001Y0E.htm","訂正有価証券報告書")</f>
        <v>訂正有価証券報告書</v>
      </c>
      <c r="N4" s="15" t="str">
        <f>HYPERLINK("http://www.kabupro.jp/mark/20110114/S0007JVT.htm","四半期報告書")</f>
        <v>四半期報告書</v>
      </c>
      <c r="O4" s="15" t="str">
        <f>HYPERLINK("http://www.kabupro.jp/mark/20101015/S0006XUG.htm","四半期報告書")</f>
        <v>四半期報告書</v>
      </c>
      <c r="P4" s="15" t="str">
        <f>HYPERLINK("http://www.kabupro.jp/mark/20100715/S0006D8X.htm","四半期報告書")</f>
        <v>四半期報告書</v>
      </c>
      <c r="Q4" s="15" t="str">
        <f>HYPERLINK("http://www.kabupro.jp/mark/20140529/S1001W2N.htm","訂正有価証券報告書")</f>
        <v>訂正有価証券報告書</v>
      </c>
    </row>
    <row r="5" spans="1:17" ht="14.25" thickBot="1">
      <c r="A5" s="11" t="s">
        <v>40</v>
      </c>
      <c r="B5" s="1" t="s">
        <v>46</v>
      </c>
      <c r="C5" s="1" t="s">
        <v>46</v>
      </c>
      <c r="D5" s="1" t="s">
        <v>46</v>
      </c>
      <c r="E5" s="1" t="s">
        <v>46</v>
      </c>
      <c r="F5" s="1" t="s">
        <v>46</v>
      </c>
      <c r="G5" s="1" t="s">
        <v>46</v>
      </c>
      <c r="H5" s="1" t="s">
        <v>46</v>
      </c>
      <c r="I5" s="1" t="s">
        <v>50</v>
      </c>
      <c r="J5" s="1" t="s">
        <v>46</v>
      </c>
      <c r="K5" s="1" t="s">
        <v>46</v>
      </c>
      <c r="L5" s="1" t="s">
        <v>46</v>
      </c>
      <c r="M5" s="1" t="s">
        <v>50</v>
      </c>
      <c r="N5" s="1" t="s">
        <v>216</v>
      </c>
      <c r="O5" s="1" t="s">
        <v>218</v>
      </c>
      <c r="P5" s="1" t="s">
        <v>220</v>
      </c>
      <c r="Q5" s="1" t="s">
        <v>46</v>
      </c>
    </row>
    <row r="6" spans="1:17" ht="15" thickBot="1" thickTop="1">
      <c r="A6" s="10" t="s">
        <v>41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42</v>
      </c>
      <c r="B7" s="14" t="s">
        <v>2</v>
      </c>
      <c r="C7" s="16" t="s">
        <v>47</v>
      </c>
      <c r="D7" s="14" t="s">
        <v>2</v>
      </c>
      <c r="E7" s="16" t="s">
        <v>47</v>
      </c>
      <c r="F7" s="14" t="s">
        <v>2</v>
      </c>
      <c r="G7" s="14" t="s">
        <v>2</v>
      </c>
      <c r="H7" s="14" t="s">
        <v>2</v>
      </c>
      <c r="I7" s="16" t="s">
        <v>47</v>
      </c>
      <c r="J7" s="14" t="s">
        <v>2</v>
      </c>
      <c r="K7" s="14" t="s">
        <v>2</v>
      </c>
      <c r="L7" s="14" t="s">
        <v>2</v>
      </c>
      <c r="M7" s="16" t="s">
        <v>47</v>
      </c>
      <c r="N7" s="14" t="s">
        <v>2</v>
      </c>
      <c r="O7" s="14" t="s">
        <v>2</v>
      </c>
      <c r="P7" s="14" t="s">
        <v>2</v>
      </c>
      <c r="Q7" s="16" t="s">
        <v>47</v>
      </c>
    </row>
    <row r="8" spans="1:17" ht="13.5">
      <c r="A8" s="13" t="s">
        <v>43</v>
      </c>
      <c r="B8" s="1" t="s">
        <v>3</v>
      </c>
      <c r="C8" s="17" t="s">
        <v>130</v>
      </c>
      <c r="D8" s="1" t="s">
        <v>130</v>
      </c>
      <c r="E8" s="17" t="s">
        <v>131</v>
      </c>
      <c r="F8" s="1" t="s">
        <v>131</v>
      </c>
      <c r="G8" s="1" t="s">
        <v>131</v>
      </c>
      <c r="H8" s="1" t="s">
        <v>131</v>
      </c>
      <c r="I8" s="17" t="s">
        <v>132</v>
      </c>
      <c r="J8" s="1" t="s">
        <v>132</v>
      </c>
      <c r="K8" s="1" t="s">
        <v>132</v>
      </c>
      <c r="L8" s="1" t="s">
        <v>132</v>
      </c>
      <c r="M8" s="17" t="s">
        <v>133</v>
      </c>
      <c r="N8" s="1" t="s">
        <v>133</v>
      </c>
      <c r="O8" s="1" t="s">
        <v>133</v>
      </c>
      <c r="P8" s="1" t="s">
        <v>133</v>
      </c>
      <c r="Q8" s="17" t="s">
        <v>134</v>
      </c>
    </row>
    <row r="9" spans="1:17" ht="13.5">
      <c r="A9" s="13" t="s">
        <v>44</v>
      </c>
      <c r="B9" s="1" t="s">
        <v>208</v>
      </c>
      <c r="C9" s="17" t="s">
        <v>48</v>
      </c>
      <c r="D9" s="1" t="s">
        <v>211</v>
      </c>
      <c r="E9" s="17" t="s">
        <v>49</v>
      </c>
      <c r="F9" s="1" t="s">
        <v>213</v>
      </c>
      <c r="G9" s="1" t="s">
        <v>214</v>
      </c>
      <c r="H9" s="1" t="s">
        <v>215</v>
      </c>
      <c r="I9" s="17" t="s">
        <v>51</v>
      </c>
      <c r="J9" s="1" t="s">
        <v>217</v>
      </c>
      <c r="K9" s="1" t="s">
        <v>219</v>
      </c>
      <c r="L9" s="1" t="s">
        <v>221</v>
      </c>
      <c r="M9" s="17" t="s">
        <v>52</v>
      </c>
      <c r="N9" s="1" t="s">
        <v>223</v>
      </c>
      <c r="O9" s="1" t="s">
        <v>225</v>
      </c>
      <c r="P9" s="1" t="s">
        <v>227</v>
      </c>
      <c r="Q9" s="17" t="s">
        <v>53</v>
      </c>
    </row>
    <row r="10" spans="1:17" ht="14.25" thickBot="1">
      <c r="A10" s="13" t="s">
        <v>45</v>
      </c>
      <c r="B10" s="1" t="s">
        <v>55</v>
      </c>
      <c r="C10" s="17" t="s">
        <v>55</v>
      </c>
      <c r="D10" s="1" t="s">
        <v>55</v>
      </c>
      <c r="E10" s="17" t="s">
        <v>55</v>
      </c>
      <c r="F10" s="1" t="s">
        <v>55</v>
      </c>
      <c r="G10" s="1" t="s">
        <v>55</v>
      </c>
      <c r="H10" s="1" t="s">
        <v>55</v>
      </c>
      <c r="I10" s="17" t="s">
        <v>55</v>
      </c>
      <c r="J10" s="1" t="s">
        <v>55</v>
      </c>
      <c r="K10" s="1" t="s">
        <v>55</v>
      </c>
      <c r="L10" s="1" t="s">
        <v>55</v>
      </c>
      <c r="M10" s="17" t="s">
        <v>55</v>
      </c>
      <c r="N10" s="1" t="s">
        <v>55</v>
      </c>
      <c r="O10" s="1" t="s">
        <v>55</v>
      </c>
      <c r="P10" s="1" t="s">
        <v>55</v>
      </c>
      <c r="Q10" s="17" t="s">
        <v>55</v>
      </c>
    </row>
    <row r="11" spans="1:17" ht="14.25" thickTop="1">
      <c r="A11" s="26" t="s">
        <v>200</v>
      </c>
      <c r="B11" s="27">
        <v>-70941</v>
      </c>
      <c r="C11" s="21">
        <v>-51642</v>
      </c>
      <c r="D11" s="27">
        <v>-52553</v>
      </c>
      <c r="E11" s="21">
        <v>-923964</v>
      </c>
      <c r="F11" s="27">
        <v>-941496</v>
      </c>
      <c r="G11" s="27">
        <v>-176173</v>
      </c>
      <c r="H11" s="27">
        <v>-81637</v>
      </c>
      <c r="I11" s="21">
        <v>-314359</v>
      </c>
      <c r="J11" s="27">
        <v>-488248</v>
      </c>
      <c r="K11" s="27">
        <v>-275554</v>
      </c>
      <c r="L11" s="27">
        <v>-153840</v>
      </c>
      <c r="M11" s="21">
        <v>-440289</v>
      </c>
      <c r="N11" s="27">
        <v>-135533</v>
      </c>
      <c r="O11" s="27">
        <v>-28126</v>
      </c>
      <c r="P11" s="27">
        <v>-50226</v>
      </c>
      <c r="Q11" s="21">
        <v>279098</v>
      </c>
    </row>
    <row r="12" spans="1:17" ht="13.5">
      <c r="A12" s="6" t="s">
        <v>160</v>
      </c>
      <c r="B12" s="28">
        <v>41785</v>
      </c>
      <c r="C12" s="22">
        <v>63376</v>
      </c>
      <c r="D12" s="28">
        <v>29163</v>
      </c>
      <c r="E12" s="22">
        <v>77872</v>
      </c>
      <c r="F12" s="28">
        <v>62435</v>
      </c>
      <c r="G12" s="28">
        <v>40589</v>
      </c>
      <c r="H12" s="28">
        <v>19880</v>
      </c>
      <c r="I12" s="22">
        <v>124472</v>
      </c>
      <c r="J12" s="28">
        <v>105116</v>
      </c>
      <c r="K12" s="28">
        <v>70231</v>
      </c>
      <c r="L12" s="28">
        <v>34421</v>
      </c>
      <c r="M12" s="22">
        <v>221086</v>
      </c>
      <c r="N12" s="28">
        <v>178889</v>
      </c>
      <c r="O12" s="28">
        <v>119008</v>
      </c>
      <c r="P12" s="28">
        <v>58800</v>
      </c>
      <c r="Q12" s="22">
        <v>327753</v>
      </c>
    </row>
    <row r="13" spans="1:17" ht="13.5">
      <c r="A13" s="6" t="s">
        <v>194</v>
      </c>
      <c r="B13" s="28">
        <v>4933</v>
      </c>
      <c r="C13" s="22">
        <v>9924</v>
      </c>
      <c r="D13" s="28">
        <v>1184</v>
      </c>
      <c r="E13" s="22">
        <v>688752</v>
      </c>
      <c r="F13" s="28">
        <v>680073</v>
      </c>
      <c r="G13" s="28"/>
      <c r="H13" s="28"/>
      <c r="I13" s="22">
        <v>315497</v>
      </c>
      <c r="J13" s="28"/>
      <c r="K13" s="28"/>
      <c r="L13" s="28"/>
      <c r="M13" s="22">
        <v>102703</v>
      </c>
      <c r="N13" s="28"/>
      <c r="O13" s="28"/>
      <c r="P13" s="28"/>
      <c r="Q13" s="22">
        <v>2437</v>
      </c>
    </row>
    <row r="14" spans="1:17" ht="13.5">
      <c r="A14" s="6" t="s">
        <v>4</v>
      </c>
      <c r="B14" s="28">
        <v>8450</v>
      </c>
      <c r="C14" s="22">
        <v>21801</v>
      </c>
      <c r="D14" s="28">
        <v>10900</v>
      </c>
      <c r="E14" s="22">
        <v>21801</v>
      </c>
      <c r="F14" s="28">
        <v>16350</v>
      </c>
      <c r="G14" s="28">
        <v>10900</v>
      </c>
      <c r="H14" s="28">
        <v>5450</v>
      </c>
      <c r="I14" s="22">
        <v>58934</v>
      </c>
      <c r="J14" s="28">
        <v>44210</v>
      </c>
      <c r="K14" s="28">
        <v>29473</v>
      </c>
      <c r="L14" s="28">
        <v>14736</v>
      </c>
      <c r="M14" s="22">
        <v>58959</v>
      </c>
      <c r="N14" s="28">
        <v>45986</v>
      </c>
      <c r="O14" s="28">
        <v>30657</v>
      </c>
      <c r="P14" s="28">
        <v>15328</v>
      </c>
      <c r="Q14" s="22">
        <v>56414</v>
      </c>
    </row>
    <row r="15" spans="1:17" ht="13.5">
      <c r="A15" s="6" t="s">
        <v>5</v>
      </c>
      <c r="B15" s="28">
        <v>11422</v>
      </c>
      <c r="C15" s="22">
        <v>3579</v>
      </c>
      <c r="D15" s="28">
        <v>6245</v>
      </c>
      <c r="E15" s="22">
        <v>-3752</v>
      </c>
      <c r="F15" s="28">
        <v>28732</v>
      </c>
      <c r="G15" s="28">
        <v>5779</v>
      </c>
      <c r="H15" s="28">
        <v>15111</v>
      </c>
      <c r="I15" s="22">
        <v>731</v>
      </c>
      <c r="J15" s="28">
        <v>20011</v>
      </c>
      <c r="K15" s="28">
        <v>3452</v>
      </c>
      <c r="L15" s="28">
        <v>19890</v>
      </c>
      <c r="M15" s="22">
        <v>-1924</v>
      </c>
      <c r="N15" s="28">
        <v>25871</v>
      </c>
      <c r="O15" s="28">
        <v>2087</v>
      </c>
      <c r="P15" s="28">
        <v>21502</v>
      </c>
      <c r="Q15" s="22">
        <v>-10560</v>
      </c>
    </row>
    <row r="16" spans="1:17" ht="13.5">
      <c r="A16" s="6" t="s">
        <v>6</v>
      </c>
      <c r="B16" s="28">
        <v>19701</v>
      </c>
      <c r="C16" s="22">
        <v>32548</v>
      </c>
      <c r="D16" s="28">
        <v>24564</v>
      </c>
      <c r="E16" s="22">
        <v>38801</v>
      </c>
      <c r="F16" s="28">
        <v>35352</v>
      </c>
      <c r="G16" s="28">
        <v>23775</v>
      </c>
      <c r="H16" s="28">
        <v>11862</v>
      </c>
      <c r="I16" s="22">
        <v>29472</v>
      </c>
      <c r="J16" s="28">
        <v>17029</v>
      </c>
      <c r="K16" s="28">
        <v>22211</v>
      </c>
      <c r="L16" s="28">
        <v>11169</v>
      </c>
      <c r="M16" s="22">
        <v>10859</v>
      </c>
      <c r="N16" s="28">
        <v>-2326</v>
      </c>
      <c r="O16" s="28">
        <v>-12298</v>
      </c>
      <c r="P16" s="28">
        <v>-2970</v>
      </c>
      <c r="Q16" s="22">
        <v>7513</v>
      </c>
    </row>
    <row r="17" spans="1:17" ht="13.5">
      <c r="A17" s="6" t="s">
        <v>7</v>
      </c>
      <c r="B17" s="28">
        <v>1274</v>
      </c>
      <c r="C17" s="22">
        <v>2306</v>
      </c>
      <c r="D17" s="28">
        <v>-188</v>
      </c>
      <c r="E17" s="22">
        <v>-6571</v>
      </c>
      <c r="F17" s="28">
        <v>-3629</v>
      </c>
      <c r="G17" s="28">
        <v>-9907</v>
      </c>
      <c r="H17" s="28">
        <v>6273</v>
      </c>
      <c r="I17" s="22">
        <v>-6980</v>
      </c>
      <c r="J17" s="28">
        <v>21603</v>
      </c>
      <c r="K17" s="28">
        <v>14033</v>
      </c>
      <c r="L17" s="28">
        <v>-6095</v>
      </c>
      <c r="M17" s="22">
        <v>247</v>
      </c>
      <c r="N17" s="28">
        <v>73990</v>
      </c>
      <c r="O17" s="28">
        <v>77350</v>
      </c>
      <c r="P17" s="28">
        <v>41387</v>
      </c>
      <c r="Q17" s="22">
        <v>-195858</v>
      </c>
    </row>
    <row r="18" spans="1:17" ht="13.5">
      <c r="A18" s="6" t="s">
        <v>8</v>
      </c>
      <c r="B18" s="28">
        <v>-2447</v>
      </c>
      <c r="C18" s="22">
        <v>-3522</v>
      </c>
      <c r="D18" s="28">
        <v>-1627</v>
      </c>
      <c r="E18" s="22">
        <v>-3190</v>
      </c>
      <c r="F18" s="28">
        <v>-3587</v>
      </c>
      <c r="G18" s="28">
        <v>-2940</v>
      </c>
      <c r="H18" s="28">
        <v>-211</v>
      </c>
      <c r="I18" s="22">
        <v>-1794</v>
      </c>
      <c r="J18" s="28">
        <v>-1572</v>
      </c>
      <c r="K18" s="28">
        <v>-835</v>
      </c>
      <c r="L18" s="28">
        <v>-229</v>
      </c>
      <c r="M18" s="22">
        <v>-2516</v>
      </c>
      <c r="N18" s="28">
        <v>-2100</v>
      </c>
      <c r="O18" s="28">
        <v>-1508</v>
      </c>
      <c r="P18" s="28">
        <v>-162</v>
      </c>
      <c r="Q18" s="22">
        <v>-3504</v>
      </c>
    </row>
    <row r="19" spans="1:17" ht="13.5">
      <c r="A19" s="6" t="s">
        <v>181</v>
      </c>
      <c r="B19" s="28">
        <v>17825</v>
      </c>
      <c r="C19" s="22">
        <v>37075</v>
      </c>
      <c r="D19" s="28">
        <v>17650</v>
      </c>
      <c r="E19" s="22">
        <v>37126</v>
      </c>
      <c r="F19" s="28">
        <v>26399</v>
      </c>
      <c r="G19" s="28">
        <v>18203</v>
      </c>
      <c r="H19" s="28">
        <v>9229</v>
      </c>
      <c r="I19" s="22">
        <v>31643</v>
      </c>
      <c r="J19" s="28">
        <v>23227</v>
      </c>
      <c r="K19" s="28">
        <v>15177</v>
      </c>
      <c r="L19" s="28">
        <v>7984</v>
      </c>
      <c r="M19" s="22">
        <v>26276</v>
      </c>
      <c r="N19" s="28">
        <v>19994</v>
      </c>
      <c r="O19" s="28">
        <v>13143</v>
      </c>
      <c r="P19" s="28">
        <v>6130</v>
      </c>
      <c r="Q19" s="22">
        <v>31144</v>
      </c>
    </row>
    <row r="20" spans="1:17" ht="13.5">
      <c r="A20" s="6" t="s">
        <v>9</v>
      </c>
      <c r="B20" s="28"/>
      <c r="C20" s="22">
        <v>33</v>
      </c>
      <c r="D20" s="28">
        <v>2</v>
      </c>
      <c r="E20" s="22">
        <v>-31</v>
      </c>
      <c r="F20" s="28">
        <v>-2</v>
      </c>
      <c r="G20" s="28">
        <v>47</v>
      </c>
      <c r="H20" s="28">
        <v>1</v>
      </c>
      <c r="I20" s="22">
        <v>26131</v>
      </c>
      <c r="J20" s="28">
        <v>-5</v>
      </c>
      <c r="K20" s="28">
        <v>72</v>
      </c>
      <c r="L20" s="28"/>
      <c r="M20" s="22">
        <v>6719</v>
      </c>
      <c r="N20" s="28">
        <v>60</v>
      </c>
      <c r="O20" s="28">
        <v>37</v>
      </c>
      <c r="P20" s="28">
        <v>-1</v>
      </c>
      <c r="Q20" s="22">
        <v>166</v>
      </c>
    </row>
    <row r="21" spans="1:17" ht="13.5">
      <c r="A21" s="6" t="s">
        <v>10</v>
      </c>
      <c r="B21" s="28">
        <v>107297</v>
      </c>
      <c r="C21" s="22">
        <v>-70423</v>
      </c>
      <c r="D21" s="28">
        <v>-66698</v>
      </c>
      <c r="E21" s="22">
        <v>-45820</v>
      </c>
      <c r="F21" s="28">
        <v>119096</v>
      </c>
      <c r="G21" s="28">
        <v>155927</v>
      </c>
      <c r="H21" s="28">
        <v>-77727</v>
      </c>
      <c r="I21" s="22">
        <v>-272169</v>
      </c>
      <c r="J21" s="28">
        <v>15264</v>
      </c>
      <c r="K21" s="28">
        <v>-51976</v>
      </c>
      <c r="L21" s="28">
        <v>-38495</v>
      </c>
      <c r="M21" s="22">
        <v>372037</v>
      </c>
      <c r="N21" s="28">
        <v>430757</v>
      </c>
      <c r="O21" s="28">
        <v>349543</v>
      </c>
      <c r="P21" s="28">
        <v>186578</v>
      </c>
      <c r="Q21" s="22">
        <v>-63411</v>
      </c>
    </row>
    <row r="22" spans="1:17" ht="13.5">
      <c r="A22" s="6" t="s">
        <v>11</v>
      </c>
      <c r="B22" s="28">
        <v>115202</v>
      </c>
      <c r="C22" s="22">
        <v>53845</v>
      </c>
      <c r="D22" s="28">
        <v>338673</v>
      </c>
      <c r="E22" s="22">
        <v>-230185</v>
      </c>
      <c r="F22" s="28">
        <v>-353892</v>
      </c>
      <c r="G22" s="28">
        <v>-150043</v>
      </c>
      <c r="H22" s="28">
        <v>-106129</v>
      </c>
      <c r="I22" s="22">
        <v>-91917</v>
      </c>
      <c r="J22" s="28">
        <v>10006</v>
      </c>
      <c r="K22" s="28">
        <v>71023</v>
      </c>
      <c r="L22" s="28">
        <v>72833</v>
      </c>
      <c r="M22" s="22">
        <v>70683</v>
      </c>
      <c r="N22" s="28">
        <v>-17171</v>
      </c>
      <c r="O22" s="28">
        <v>144889</v>
      </c>
      <c r="P22" s="28">
        <v>145574</v>
      </c>
      <c r="Q22" s="22">
        <v>-164825</v>
      </c>
    </row>
    <row r="23" spans="1:17" ht="13.5">
      <c r="A23" s="6" t="s">
        <v>12</v>
      </c>
      <c r="B23" s="28">
        <v>-72287</v>
      </c>
      <c r="C23" s="22">
        <v>-114146</v>
      </c>
      <c r="D23" s="28">
        <v>-446558</v>
      </c>
      <c r="E23" s="22">
        <v>291723</v>
      </c>
      <c r="F23" s="28">
        <v>92362</v>
      </c>
      <c r="G23" s="28">
        <v>1620</v>
      </c>
      <c r="H23" s="28">
        <v>-75206</v>
      </c>
      <c r="I23" s="22">
        <v>12822</v>
      </c>
      <c r="J23" s="28">
        <v>-74883</v>
      </c>
      <c r="K23" s="28">
        <v>-84618</v>
      </c>
      <c r="L23" s="28">
        <v>-50541</v>
      </c>
      <c r="M23" s="22">
        <v>-395690</v>
      </c>
      <c r="N23" s="28">
        <v>-455003</v>
      </c>
      <c r="O23" s="28">
        <v>-427129</v>
      </c>
      <c r="P23" s="28">
        <v>-206718</v>
      </c>
      <c r="Q23" s="22">
        <v>23767</v>
      </c>
    </row>
    <row r="24" spans="1:17" ht="13.5">
      <c r="A24" s="6" t="s">
        <v>13</v>
      </c>
      <c r="B24" s="28">
        <v>753</v>
      </c>
      <c r="C24" s="22">
        <v>199</v>
      </c>
      <c r="D24" s="28">
        <v>142</v>
      </c>
      <c r="E24" s="22">
        <v>4381</v>
      </c>
      <c r="F24" s="28">
        <v>200</v>
      </c>
      <c r="G24" s="28">
        <v>200</v>
      </c>
      <c r="H24" s="28"/>
      <c r="I24" s="22"/>
      <c r="J24" s="28"/>
      <c r="K24" s="28"/>
      <c r="L24" s="28"/>
      <c r="M24" s="22">
        <v>6242</v>
      </c>
      <c r="N24" s="28">
        <v>1818</v>
      </c>
      <c r="O24" s="28">
        <v>1213</v>
      </c>
      <c r="P24" s="28">
        <v>20</v>
      </c>
      <c r="Q24" s="22">
        <v>383</v>
      </c>
    </row>
    <row r="25" spans="1:17" ht="13.5">
      <c r="A25" s="6" t="s">
        <v>14</v>
      </c>
      <c r="B25" s="28">
        <v>-10899</v>
      </c>
      <c r="C25" s="22"/>
      <c r="D25" s="28">
        <v>17808</v>
      </c>
      <c r="E25" s="22"/>
      <c r="F25" s="28">
        <v>-3481</v>
      </c>
      <c r="G25" s="28">
        <v>159</v>
      </c>
      <c r="H25" s="28">
        <v>-3789</v>
      </c>
      <c r="I25" s="22"/>
      <c r="J25" s="28">
        <v>-23619</v>
      </c>
      <c r="K25" s="28">
        <v>-18478</v>
      </c>
      <c r="L25" s="28">
        <v>-14759</v>
      </c>
      <c r="M25" s="22"/>
      <c r="N25" s="28">
        <v>-37127</v>
      </c>
      <c r="O25" s="28">
        <v>-36117</v>
      </c>
      <c r="P25" s="28">
        <v>-41734</v>
      </c>
      <c r="Q25" s="22"/>
    </row>
    <row r="26" spans="1:17" ht="13.5">
      <c r="A26" s="6" t="s">
        <v>64</v>
      </c>
      <c r="B26" s="28">
        <v>54613</v>
      </c>
      <c r="C26" s="22">
        <v>27194</v>
      </c>
      <c r="D26" s="28">
        <v>53594</v>
      </c>
      <c r="E26" s="22">
        <v>-44320</v>
      </c>
      <c r="F26" s="28">
        <v>-65168</v>
      </c>
      <c r="G26" s="28">
        <v>-88276</v>
      </c>
      <c r="H26" s="28">
        <v>90770</v>
      </c>
      <c r="I26" s="22">
        <v>-49726</v>
      </c>
      <c r="J26" s="28">
        <v>-104791</v>
      </c>
      <c r="K26" s="28">
        <v>-38166</v>
      </c>
      <c r="L26" s="28">
        <v>-12731</v>
      </c>
      <c r="M26" s="22">
        <v>138921</v>
      </c>
      <c r="N26" s="28">
        <v>123850</v>
      </c>
      <c r="O26" s="28">
        <v>67219</v>
      </c>
      <c r="P26" s="28">
        <v>52072</v>
      </c>
      <c r="Q26" s="22">
        <v>-1431</v>
      </c>
    </row>
    <row r="27" spans="1:17" ht="13.5">
      <c r="A27" s="6" t="s">
        <v>15</v>
      </c>
      <c r="B27" s="28">
        <v>226683</v>
      </c>
      <c r="C27" s="22">
        <v>24452</v>
      </c>
      <c r="D27" s="28">
        <v>-67696</v>
      </c>
      <c r="E27" s="22">
        <v>-108050</v>
      </c>
      <c r="F27" s="28">
        <v>-308754</v>
      </c>
      <c r="G27" s="28">
        <v>-168636</v>
      </c>
      <c r="H27" s="28">
        <v>-184623</v>
      </c>
      <c r="I27" s="22">
        <v>-597323</v>
      </c>
      <c r="J27" s="28">
        <v>-421650</v>
      </c>
      <c r="K27" s="28">
        <v>-228955</v>
      </c>
      <c r="L27" s="28">
        <v>-115657</v>
      </c>
      <c r="M27" s="22">
        <v>164405</v>
      </c>
      <c r="N27" s="28">
        <v>262602</v>
      </c>
      <c r="O27" s="28">
        <v>310311</v>
      </c>
      <c r="P27" s="28">
        <v>273297</v>
      </c>
      <c r="Q27" s="22">
        <v>416117</v>
      </c>
    </row>
    <row r="28" spans="1:17" ht="13.5">
      <c r="A28" s="6" t="s">
        <v>16</v>
      </c>
      <c r="B28" s="28">
        <v>2447</v>
      </c>
      <c r="C28" s="22">
        <v>3522</v>
      </c>
      <c r="D28" s="28">
        <v>1627</v>
      </c>
      <c r="E28" s="22">
        <v>3190</v>
      </c>
      <c r="F28" s="28">
        <v>3587</v>
      </c>
      <c r="G28" s="28">
        <v>2940</v>
      </c>
      <c r="H28" s="28">
        <v>211</v>
      </c>
      <c r="I28" s="22">
        <v>1794</v>
      </c>
      <c r="J28" s="28">
        <v>1572</v>
      </c>
      <c r="K28" s="28">
        <v>835</v>
      </c>
      <c r="L28" s="28">
        <v>229</v>
      </c>
      <c r="M28" s="22">
        <v>2516</v>
      </c>
      <c r="N28" s="28">
        <v>2100</v>
      </c>
      <c r="O28" s="28">
        <v>1508</v>
      </c>
      <c r="P28" s="28">
        <v>162</v>
      </c>
      <c r="Q28" s="22">
        <v>3504</v>
      </c>
    </row>
    <row r="29" spans="1:17" ht="13.5">
      <c r="A29" s="6" t="s">
        <v>17</v>
      </c>
      <c r="B29" s="28">
        <v>-17908</v>
      </c>
      <c r="C29" s="22">
        <v>-36799</v>
      </c>
      <c r="D29" s="28">
        <v>-18202</v>
      </c>
      <c r="E29" s="22">
        <v>-37374</v>
      </c>
      <c r="F29" s="28">
        <v>-27039</v>
      </c>
      <c r="G29" s="28">
        <v>-18843</v>
      </c>
      <c r="H29" s="28">
        <v>-10014</v>
      </c>
      <c r="I29" s="22">
        <v>-32405</v>
      </c>
      <c r="J29" s="28">
        <v>-23880</v>
      </c>
      <c r="K29" s="28">
        <v>-15918</v>
      </c>
      <c r="L29" s="28">
        <v>-8263</v>
      </c>
      <c r="M29" s="22">
        <v>-26315</v>
      </c>
      <c r="N29" s="28">
        <v>-19993</v>
      </c>
      <c r="O29" s="28">
        <v>-13681</v>
      </c>
      <c r="P29" s="28">
        <v>-4803</v>
      </c>
      <c r="Q29" s="22">
        <v>-31115</v>
      </c>
    </row>
    <row r="30" spans="1:17" ht="13.5">
      <c r="A30" s="6" t="s">
        <v>18</v>
      </c>
      <c r="B30" s="28">
        <v>-17493</v>
      </c>
      <c r="C30" s="22">
        <v>-33259</v>
      </c>
      <c r="D30" s="28">
        <v>-23911</v>
      </c>
      <c r="E30" s="22">
        <v>-11017</v>
      </c>
      <c r="F30" s="28">
        <v>-11017</v>
      </c>
      <c r="G30" s="28">
        <v>-11017</v>
      </c>
      <c r="H30" s="28">
        <v>-11017</v>
      </c>
      <c r="I30" s="22">
        <v>-63707</v>
      </c>
      <c r="J30" s="28">
        <v>-63707</v>
      </c>
      <c r="K30" s="28">
        <v>-39081</v>
      </c>
      <c r="L30" s="28">
        <v>-29193</v>
      </c>
      <c r="M30" s="22">
        <v>-62714</v>
      </c>
      <c r="N30" s="28">
        <v>-58337</v>
      </c>
      <c r="O30" s="28">
        <v>-34264</v>
      </c>
      <c r="P30" s="28">
        <v>-42772</v>
      </c>
      <c r="Q30" s="22">
        <v>-74690</v>
      </c>
    </row>
    <row r="31" spans="1:17" ht="14.25" thickBot="1">
      <c r="A31" s="5" t="s">
        <v>19</v>
      </c>
      <c r="B31" s="29">
        <v>193728</v>
      </c>
      <c r="C31" s="23">
        <v>-42083</v>
      </c>
      <c r="D31" s="29">
        <v>-108183</v>
      </c>
      <c r="E31" s="23">
        <v>6498</v>
      </c>
      <c r="F31" s="29">
        <v>-183473</v>
      </c>
      <c r="G31" s="29">
        <v>-35806</v>
      </c>
      <c r="H31" s="29">
        <v>-118224</v>
      </c>
      <c r="I31" s="23">
        <v>-341379</v>
      </c>
      <c r="J31" s="29">
        <v>-157402</v>
      </c>
      <c r="K31" s="29">
        <v>-79006</v>
      </c>
      <c r="L31" s="29">
        <v>-152884</v>
      </c>
      <c r="M31" s="23">
        <v>77892</v>
      </c>
      <c r="N31" s="29">
        <v>186372</v>
      </c>
      <c r="O31" s="29">
        <v>263873</v>
      </c>
      <c r="P31" s="29">
        <v>225883</v>
      </c>
      <c r="Q31" s="23">
        <v>341895</v>
      </c>
    </row>
    <row r="32" spans="1:17" ht="14.25" thickTop="1">
      <c r="A32" s="6" t="s">
        <v>20</v>
      </c>
      <c r="B32" s="28">
        <v>-44001</v>
      </c>
      <c r="C32" s="22">
        <v>-20000</v>
      </c>
      <c r="D32" s="28">
        <v>-46000</v>
      </c>
      <c r="E32" s="22">
        <v>-104033</v>
      </c>
      <c r="F32" s="28">
        <v>-91033</v>
      </c>
      <c r="G32" s="28">
        <v>-84026</v>
      </c>
      <c r="H32" s="28">
        <v>-64026</v>
      </c>
      <c r="I32" s="22">
        <v>-156032</v>
      </c>
      <c r="J32" s="28">
        <v>-136032</v>
      </c>
      <c r="K32" s="28">
        <v>-94011</v>
      </c>
      <c r="L32" s="28">
        <v>-50011</v>
      </c>
      <c r="M32" s="22">
        <v>-66508</v>
      </c>
      <c r="N32" s="28">
        <v>-66508</v>
      </c>
      <c r="O32" s="28">
        <v>-20000</v>
      </c>
      <c r="P32" s="28"/>
      <c r="Q32" s="22">
        <v>-16000</v>
      </c>
    </row>
    <row r="33" spans="1:17" ht="13.5">
      <c r="A33" s="6" t="s">
        <v>21</v>
      </c>
      <c r="B33" s="28">
        <v>20000</v>
      </c>
      <c r="C33" s="22">
        <v>91033</v>
      </c>
      <c r="D33" s="28">
        <v>91033</v>
      </c>
      <c r="E33" s="22">
        <v>107020</v>
      </c>
      <c r="F33" s="28">
        <v>94020</v>
      </c>
      <c r="G33" s="28">
        <v>94020</v>
      </c>
      <c r="H33" s="28">
        <v>70020</v>
      </c>
      <c r="I33" s="22">
        <v>130019</v>
      </c>
      <c r="J33" s="28">
        <v>110019</v>
      </c>
      <c r="K33" s="28">
        <v>106508</v>
      </c>
      <c r="L33" s="28">
        <v>62508</v>
      </c>
      <c r="M33" s="22">
        <v>16000</v>
      </c>
      <c r="N33" s="28">
        <v>16000</v>
      </c>
      <c r="O33" s="28">
        <v>16000</v>
      </c>
      <c r="P33" s="28">
        <v>16000</v>
      </c>
      <c r="Q33" s="22"/>
    </row>
    <row r="34" spans="1:17" ht="13.5">
      <c r="A34" s="6" t="s">
        <v>22</v>
      </c>
      <c r="B34" s="28">
        <v>-45917</v>
      </c>
      <c r="C34" s="22">
        <v>-60669</v>
      </c>
      <c r="D34" s="28">
        <v>-4411</v>
      </c>
      <c r="E34" s="22">
        <v>-45528</v>
      </c>
      <c r="F34" s="28">
        <v>-38143</v>
      </c>
      <c r="G34" s="28">
        <v>-7688</v>
      </c>
      <c r="H34" s="28">
        <v>-4334</v>
      </c>
      <c r="I34" s="22">
        <v>-92880</v>
      </c>
      <c r="J34" s="28">
        <v>-24957</v>
      </c>
      <c r="K34" s="28">
        <v>-13421</v>
      </c>
      <c r="L34" s="28">
        <v>-7432</v>
      </c>
      <c r="M34" s="22">
        <v>-158141</v>
      </c>
      <c r="N34" s="28">
        <v>-142726</v>
      </c>
      <c r="O34" s="28">
        <v>-30460</v>
      </c>
      <c r="P34" s="28">
        <v>-6881</v>
      </c>
      <c r="Q34" s="22">
        <v>-150538</v>
      </c>
    </row>
    <row r="35" spans="1:17" ht="13.5">
      <c r="A35" s="6" t="s">
        <v>23</v>
      </c>
      <c r="B35" s="28">
        <v>-4604</v>
      </c>
      <c r="C35" s="22"/>
      <c r="D35" s="28">
        <v>-6148</v>
      </c>
      <c r="E35" s="22"/>
      <c r="F35" s="28"/>
      <c r="G35" s="28"/>
      <c r="H35" s="28"/>
      <c r="I35" s="22"/>
      <c r="J35" s="28"/>
      <c r="K35" s="28"/>
      <c r="L35" s="28"/>
      <c r="M35" s="22">
        <v>-4783</v>
      </c>
      <c r="N35" s="28">
        <v>-4460</v>
      </c>
      <c r="O35" s="28">
        <v>-4358</v>
      </c>
      <c r="P35" s="28">
        <v>-565</v>
      </c>
      <c r="Q35" s="22">
        <v>-4252</v>
      </c>
    </row>
    <row r="36" spans="1:17" ht="13.5">
      <c r="A36" s="6" t="s">
        <v>64</v>
      </c>
      <c r="B36" s="28"/>
      <c r="C36" s="22">
        <v>-5851</v>
      </c>
      <c r="D36" s="28">
        <v>296</v>
      </c>
      <c r="E36" s="22"/>
      <c r="F36" s="28"/>
      <c r="G36" s="28"/>
      <c r="H36" s="28"/>
      <c r="I36" s="22">
        <v>38500</v>
      </c>
      <c r="J36" s="28">
        <v>38500</v>
      </c>
      <c r="K36" s="28"/>
      <c r="L36" s="28"/>
      <c r="M36" s="22"/>
      <c r="N36" s="28"/>
      <c r="O36" s="28"/>
      <c r="P36" s="28"/>
      <c r="Q36" s="22"/>
    </row>
    <row r="37" spans="1:17" ht="14.25" thickBot="1">
      <c r="A37" s="5" t="s">
        <v>24</v>
      </c>
      <c r="B37" s="29">
        <v>-74523</v>
      </c>
      <c r="C37" s="23">
        <v>4512</v>
      </c>
      <c r="D37" s="29">
        <v>34770</v>
      </c>
      <c r="E37" s="23">
        <v>-42540</v>
      </c>
      <c r="F37" s="29">
        <v>-35155</v>
      </c>
      <c r="G37" s="29">
        <v>2306</v>
      </c>
      <c r="H37" s="29">
        <v>1660</v>
      </c>
      <c r="I37" s="23">
        <v>-95392</v>
      </c>
      <c r="J37" s="29">
        <v>-27470</v>
      </c>
      <c r="K37" s="29">
        <v>-15925</v>
      </c>
      <c r="L37" s="29">
        <v>-9936</v>
      </c>
      <c r="M37" s="23">
        <v>-223432</v>
      </c>
      <c r="N37" s="29">
        <v>-207694</v>
      </c>
      <c r="O37" s="29">
        <v>-38818</v>
      </c>
      <c r="P37" s="29">
        <v>8553</v>
      </c>
      <c r="Q37" s="23">
        <v>-264582</v>
      </c>
    </row>
    <row r="38" spans="1:17" ht="14.25" thickTop="1">
      <c r="A38" s="6" t="s">
        <v>25</v>
      </c>
      <c r="B38" s="28">
        <v>8000</v>
      </c>
      <c r="C38" s="22">
        <v>403860</v>
      </c>
      <c r="D38" s="28">
        <v>366000</v>
      </c>
      <c r="E38" s="22">
        <v>470000</v>
      </c>
      <c r="F38" s="28">
        <v>280000</v>
      </c>
      <c r="G38" s="28">
        <v>180000</v>
      </c>
      <c r="H38" s="28">
        <v>90000</v>
      </c>
      <c r="I38" s="22"/>
      <c r="J38" s="28"/>
      <c r="K38" s="28"/>
      <c r="L38" s="28"/>
      <c r="M38" s="22">
        <v>130000</v>
      </c>
      <c r="N38" s="28">
        <v>130000</v>
      </c>
      <c r="O38" s="28">
        <v>130000</v>
      </c>
      <c r="P38" s="28"/>
      <c r="Q38" s="22">
        <v>50000</v>
      </c>
    </row>
    <row r="39" spans="1:17" ht="13.5">
      <c r="A39" s="6" t="s">
        <v>26</v>
      </c>
      <c r="B39" s="28">
        <v>-100000</v>
      </c>
      <c r="C39" s="22">
        <v>-446000</v>
      </c>
      <c r="D39" s="28">
        <v>-180000</v>
      </c>
      <c r="E39" s="22">
        <v>-290000</v>
      </c>
      <c r="F39" s="28">
        <v>-90000</v>
      </c>
      <c r="G39" s="28">
        <v>-90000</v>
      </c>
      <c r="H39" s="28"/>
      <c r="I39" s="22">
        <v>-100000</v>
      </c>
      <c r="J39" s="28">
        <v>-100000</v>
      </c>
      <c r="K39" s="28">
        <v>-100000</v>
      </c>
      <c r="L39" s="28"/>
      <c r="M39" s="22">
        <v>-30000</v>
      </c>
      <c r="N39" s="28">
        <v>-20000</v>
      </c>
      <c r="O39" s="28">
        <v>-5000</v>
      </c>
      <c r="P39" s="28"/>
      <c r="Q39" s="22">
        <v>-334531</v>
      </c>
    </row>
    <row r="40" spans="1:17" ht="13.5">
      <c r="A40" s="6" t="s">
        <v>27</v>
      </c>
      <c r="B40" s="28">
        <v>170000</v>
      </c>
      <c r="C40" s="22">
        <v>590000</v>
      </c>
      <c r="D40" s="28">
        <v>100000</v>
      </c>
      <c r="E40" s="22">
        <v>374800</v>
      </c>
      <c r="F40" s="28">
        <v>270000</v>
      </c>
      <c r="G40" s="28">
        <v>150000</v>
      </c>
      <c r="H40" s="28">
        <v>50000</v>
      </c>
      <c r="I40" s="22">
        <v>940000</v>
      </c>
      <c r="J40" s="28">
        <v>620000</v>
      </c>
      <c r="K40" s="28">
        <v>490000</v>
      </c>
      <c r="L40" s="28">
        <v>90000</v>
      </c>
      <c r="M40" s="22">
        <v>560000</v>
      </c>
      <c r="N40" s="28">
        <v>360000</v>
      </c>
      <c r="O40" s="28">
        <v>360000</v>
      </c>
      <c r="P40" s="28">
        <v>150000</v>
      </c>
      <c r="Q40" s="22">
        <v>180000</v>
      </c>
    </row>
    <row r="41" spans="1:17" ht="13.5">
      <c r="A41" s="6" t="s">
        <v>28</v>
      </c>
      <c r="B41" s="28">
        <v>-170896</v>
      </c>
      <c r="C41" s="22">
        <v>-640148</v>
      </c>
      <c r="D41" s="28">
        <v>-313508</v>
      </c>
      <c r="E41" s="22">
        <v>-528305</v>
      </c>
      <c r="F41" s="28">
        <v>-418028</v>
      </c>
      <c r="G41" s="28">
        <v>-232075</v>
      </c>
      <c r="H41" s="28">
        <v>-102440</v>
      </c>
      <c r="I41" s="22">
        <v>-483462</v>
      </c>
      <c r="J41" s="28">
        <v>-349028</v>
      </c>
      <c r="K41" s="28">
        <v>-251884</v>
      </c>
      <c r="L41" s="28">
        <v>-94774</v>
      </c>
      <c r="M41" s="22">
        <v>-239700</v>
      </c>
      <c r="N41" s="28">
        <v>-181324</v>
      </c>
      <c r="O41" s="28">
        <v>-131784</v>
      </c>
      <c r="P41" s="28">
        <v>-55958</v>
      </c>
      <c r="Q41" s="22">
        <v>-196798</v>
      </c>
    </row>
    <row r="42" spans="1:17" ht="13.5">
      <c r="A42" s="6" t="s">
        <v>29</v>
      </c>
      <c r="B42" s="28">
        <v>-31</v>
      </c>
      <c r="C42" s="22">
        <v>-4</v>
      </c>
      <c r="D42" s="28"/>
      <c r="E42" s="22">
        <v>-15</v>
      </c>
      <c r="F42" s="28"/>
      <c r="G42" s="28"/>
      <c r="H42" s="28"/>
      <c r="I42" s="22">
        <v>-37</v>
      </c>
      <c r="J42" s="28"/>
      <c r="K42" s="28"/>
      <c r="L42" s="28">
        <v>-12</v>
      </c>
      <c r="M42" s="22">
        <v>-25</v>
      </c>
      <c r="N42" s="28"/>
      <c r="O42" s="28"/>
      <c r="P42" s="28"/>
      <c r="Q42" s="22">
        <v>-279</v>
      </c>
    </row>
    <row r="43" spans="1:17" ht="13.5">
      <c r="A43" s="6" t="s">
        <v>64</v>
      </c>
      <c r="B43" s="28">
        <v>2</v>
      </c>
      <c r="C43" s="22">
        <v>-35</v>
      </c>
      <c r="D43" s="28">
        <v>6</v>
      </c>
      <c r="E43" s="22">
        <v>20</v>
      </c>
      <c r="F43" s="28">
        <v>12</v>
      </c>
      <c r="G43" s="28">
        <v>54</v>
      </c>
      <c r="H43" s="28"/>
      <c r="I43" s="22"/>
      <c r="J43" s="28">
        <v>-36</v>
      </c>
      <c r="K43" s="28">
        <v>-14</v>
      </c>
      <c r="L43" s="28">
        <v>14</v>
      </c>
      <c r="M43" s="22">
        <v>-33</v>
      </c>
      <c r="N43" s="28">
        <v>-41</v>
      </c>
      <c r="O43" s="28">
        <v>150</v>
      </c>
      <c r="P43" s="28">
        <v>-38</v>
      </c>
      <c r="Q43" s="22">
        <v>75</v>
      </c>
    </row>
    <row r="44" spans="1:17" ht="14.25" thickBot="1">
      <c r="A44" s="5" t="s">
        <v>30</v>
      </c>
      <c r="B44" s="29">
        <v>-92925</v>
      </c>
      <c r="C44" s="23">
        <v>-92327</v>
      </c>
      <c r="D44" s="29">
        <v>-27502</v>
      </c>
      <c r="E44" s="23">
        <v>26499</v>
      </c>
      <c r="F44" s="29">
        <v>41984</v>
      </c>
      <c r="G44" s="29">
        <v>7979</v>
      </c>
      <c r="H44" s="29">
        <v>37560</v>
      </c>
      <c r="I44" s="23">
        <v>236500</v>
      </c>
      <c r="J44" s="29">
        <v>50935</v>
      </c>
      <c r="K44" s="29">
        <v>18101</v>
      </c>
      <c r="L44" s="29">
        <v>-24772</v>
      </c>
      <c r="M44" s="23">
        <v>340240</v>
      </c>
      <c r="N44" s="29">
        <v>178635</v>
      </c>
      <c r="O44" s="29">
        <v>213365</v>
      </c>
      <c r="P44" s="29">
        <v>64004</v>
      </c>
      <c r="Q44" s="23">
        <v>-180558</v>
      </c>
    </row>
    <row r="45" spans="1:17" ht="14.25" thickTop="1">
      <c r="A45" s="7" t="s">
        <v>31</v>
      </c>
      <c r="B45" s="28">
        <v>23552</v>
      </c>
      <c r="C45" s="22">
        <v>14954</v>
      </c>
      <c r="D45" s="28">
        <v>2963</v>
      </c>
      <c r="E45" s="22">
        <v>-1127</v>
      </c>
      <c r="F45" s="28">
        <v>-1756</v>
      </c>
      <c r="G45" s="28">
        <v>1614</v>
      </c>
      <c r="H45" s="28">
        <v>3593</v>
      </c>
      <c r="I45" s="22">
        <v>-13839</v>
      </c>
      <c r="J45" s="28">
        <v>-13123</v>
      </c>
      <c r="K45" s="28">
        <v>-8065</v>
      </c>
      <c r="L45" s="28">
        <v>-829</v>
      </c>
      <c r="M45" s="22">
        <v>8309</v>
      </c>
      <c r="N45" s="28">
        <v>3523</v>
      </c>
      <c r="O45" s="28">
        <v>17457</v>
      </c>
      <c r="P45" s="28">
        <v>20988</v>
      </c>
      <c r="Q45" s="22">
        <v>-47895</v>
      </c>
    </row>
    <row r="46" spans="1:17" ht="13.5">
      <c r="A46" s="7" t="s">
        <v>32</v>
      </c>
      <c r="B46" s="28">
        <v>49832</v>
      </c>
      <c r="C46" s="22">
        <v>-114945</v>
      </c>
      <c r="D46" s="28">
        <v>-97951</v>
      </c>
      <c r="E46" s="22">
        <v>-10670</v>
      </c>
      <c r="F46" s="28">
        <v>-178401</v>
      </c>
      <c r="G46" s="28">
        <v>-23907</v>
      </c>
      <c r="H46" s="28">
        <v>-75410</v>
      </c>
      <c r="I46" s="22">
        <v>-214110</v>
      </c>
      <c r="J46" s="28">
        <v>-147060</v>
      </c>
      <c r="K46" s="28">
        <v>-84895</v>
      </c>
      <c r="L46" s="28">
        <v>-188423</v>
      </c>
      <c r="M46" s="22">
        <v>203010</v>
      </c>
      <c r="N46" s="28">
        <v>160835</v>
      </c>
      <c r="O46" s="28">
        <v>455879</v>
      </c>
      <c r="P46" s="28">
        <v>319429</v>
      </c>
      <c r="Q46" s="22">
        <v>-151141</v>
      </c>
    </row>
    <row r="47" spans="1:17" ht="13.5">
      <c r="A47" s="7" t="s">
        <v>33</v>
      </c>
      <c r="B47" s="28">
        <v>866523</v>
      </c>
      <c r="C47" s="22">
        <v>981468</v>
      </c>
      <c r="D47" s="28">
        <v>981468</v>
      </c>
      <c r="E47" s="22">
        <v>992139</v>
      </c>
      <c r="F47" s="28">
        <v>992139</v>
      </c>
      <c r="G47" s="28">
        <v>992139</v>
      </c>
      <c r="H47" s="28">
        <v>992139</v>
      </c>
      <c r="I47" s="22">
        <v>1206250</v>
      </c>
      <c r="J47" s="28">
        <v>1206250</v>
      </c>
      <c r="K47" s="28">
        <v>1206250</v>
      </c>
      <c r="L47" s="28">
        <v>1206250</v>
      </c>
      <c r="M47" s="22">
        <v>1003239</v>
      </c>
      <c r="N47" s="28">
        <v>1003239</v>
      </c>
      <c r="O47" s="28">
        <v>1003239</v>
      </c>
      <c r="P47" s="28">
        <v>1003239</v>
      </c>
      <c r="Q47" s="22">
        <v>1154381</v>
      </c>
    </row>
    <row r="48" spans="1:17" ht="14.25" thickBot="1">
      <c r="A48" s="7" t="s">
        <v>33</v>
      </c>
      <c r="B48" s="28">
        <v>916355</v>
      </c>
      <c r="C48" s="22">
        <v>866523</v>
      </c>
      <c r="D48" s="28">
        <v>883517</v>
      </c>
      <c r="E48" s="22">
        <v>981468</v>
      </c>
      <c r="F48" s="28">
        <v>813738</v>
      </c>
      <c r="G48" s="28">
        <v>968231</v>
      </c>
      <c r="H48" s="28">
        <v>916728</v>
      </c>
      <c r="I48" s="22">
        <v>992139</v>
      </c>
      <c r="J48" s="28">
        <v>1059189</v>
      </c>
      <c r="K48" s="28">
        <v>1121354</v>
      </c>
      <c r="L48" s="28">
        <v>1017826</v>
      </c>
      <c r="M48" s="22">
        <v>1206250</v>
      </c>
      <c r="N48" s="28">
        <v>1164075</v>
      </c>
      <c r="O48" s="28">
        <v>1459118</v>
      </c>
      <c r="P48" s="28">
        <v>1322668</v>
      </c>
      <c r="Q48" s="22">
        <v>1003239</v>
      </c>
    </row>
    <row r="49" spans="1:17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1" ht="13.5">
      <c r="A51" s="20" t="s">
        <v>128</v>
      </c>
    </row>
    <row r="52" ht="13.5">
      <c r="A52" s="20" t="s">
        <v>129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U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124</v>
      </c>
      <c r="B2" s="14">
        <v>7719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125</v>
      </c>
      <c r="B3" s="1" t="s">
        <v>126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39</v>
      </c>
      <c r="B4" s="15" t="str">
        <f>HYPERLINK("http://www.kabupro.jp/mark/20140529/S1001W95.htm","訂正四半期報告書")</f>
        <v>訂正四半期報告書</v>
      </c>
      <c r="C4" s="15" t="str">
        <f>HYPERLINK("http://www.kabupro.jp/mark/20140529/S1001W90.htm","訂正四半期報告書")</f>
        <v>訂正四半期報告書</v>
      </c>
      <c r="D4" s="15" t="str">
        <f>HYPERLINK("http://www.kabupro.jp/mark/20140529/S1001W4Z.htm","訂正四半期報告書")</f>
        <v>訂正四半期報告書</v>
      </c>
      <c r="E4" s="15" t="str">
        <f>HYPERLINK("http://www.kabupro.jp/mark/20140529/S1001W95.htm","訂正四半期報告書")</f>
        <v>訂正四半期報告書</v>
      </c>
      <c r="F4" s="15" t="str">
        <f>HYPERLINK("http://www.kabupro.jp/mark/20140529/S1001W2M.htm","訂正四半期報告書")</f>
        <v>訂正四半期報告書</v>
      </c>
      <c r="G4" s="15" t="str">
        <f>HYPERLINK("http://www.kabupro.jp/mark/20140529/S1001W2L.htm","訂正四半期報告書")</f>
        <v>訂正四半期報告書</v>
      </c>
      <c r="H4" s="15" t="str">
        <f>HYPERLINK("http://www.kabupro.jp/mark/20140529/S1001W2K.htm","訂正四半期報告書")</f>
        <v>訂正四半期報告書</v>
      </c>
      <c r="I4" s="15" t="str">
        <f>HYPERLINK("http://www.kabupro.jp/mark/20140529/S1001W2M.htm","訂正四半期報告書")</f>
        <v>訂正四半期報告書</v>
      </c>
      <c r="J4" s="15" t="str">
        <f>HYPERLINK("http://www.kabupro.jp/mark/20140529/S1001W2I.htm","訂正四半期報告書")</f>
        <v>訂正四半期報告書</v>
      </c>
      <c r="K4" s="15" t="str">
        <f>HYPERLINK("http://www.kabupro.jp/mark/20140529/S1001W2H.htm","訂正四半期報告書")</f>
        <v>訂正四半期報告書</v>
      </c>
      <c r="L4" s="15" t="str">
        <f>HYPERLINK("http://www.kabupro.jp/mark/20140529/S1001W2G.htm","訂正四半期報告書")</f>
        <v>訂正四半期報告書</v>
      </c>
      <c r="M4" s="15" t="str">
        <f>HYPERLINK("http://www.kabupro.jp/mark/20140606/S1001Y0E.htm","訂正有価証券報告書")</f>
        <v>訂正有価証券報告書</v>
      </c>
      <c r="N4" s="15" t="str">
        <f>HYPERLINK("http://www.kabupro.jp/mark/20110114/S0007JVT.htm","四半期報告書")</f>
        <v>四半期報告書</v>
      </c>
      <c r="O4" s="15" t="str">
        <f>HYPERLINK("http://www.kabupro.jp/mark/20101015/S0006XUG.htm","四半期報告書")</f>
        <v>四半期報告書</v>
      </c>
      <c r="P4" s="15" t="str">
        <f>HYPERLINK("http://www.kabupro.jp/mark/20100715/S0006D8X.htm","四半期報告書")</f>
        <v>四半期報告書</v>
      </c>
      <c r="Q4" s="15" t="str">
        <f>HYPERLINK("http://www.kabupro.jp/mark/20140606/S1001Y0E.htm","訂正有価証券報告書")</f>
        <v>訂正有価証券報告書</v>
      </c>
      <c r="R4" s="15" t="str">
        <f>HYPERLINK("http://www.kabupro.jp/mark/20100114/S0004XWN.htm","四半期報告書")</f>
        <v>四半期報告書</v>
      </c>
      <c r="S4" s="15" t="str">
        <f>HYPERLINK("http://www.kabupro.jp/mark/20091015/S0004CVZ.htm","四半期報告書")</f>
        <v>四半期報告書</v>
      </c>
      <c r="T4" s="15" t="str">
        <f>HYPERLINK("http://www.kabupro.jp/mark/20090715/S0003ORG.htm","四半期報告書")</f>
        <v>四半期報告書</v>
      </c>
      <c r="U4" s="15" t="str">
        <f>HYPERLINK("http://www.kabupro.jp/mark/20140529/S1001W2N.htm","訂正有価証券報告書")</f>
        <v>訂正有価証券報告書</v>
      </c>
    </row>
    <row r="5" spans="1:21" ht="14.25" thickBot="1">
      <c r="A5" s="11" t="s">
        <v>40</v>
      </c>
      <c r="B5" s="1" t="s">
        <v>46</v>
      </c>
      <c r="C5" s="1" t="s">
        <v>46</v>
      </c>
      <c r="D5" s="1" t="s">
        <v>46</v>
      </c>
      <c r="E5" s="1" t="s">
        <v>46</v>
      </c>
      <c r="F5" s="1" t="s">
        <v>46</v>
      </c>
      <c r="G5" s="1" t="s">
        <v>46</v>
      </c>
      <c r="H5" s="1" t="s">
        <v>46</v>
      </c>
      <c r="I5" s="1" t="s">
        <v>46</v>
      </c>
      <c r="J5" s="1" t="s">
        <v>46</v>
      </c>
      <c r="K5" s="1" t="s">
        <v>46</v>
      </c>
      <c r="L5" s="1" t="s">
        <v>46</v>
      </c>
      <c r="M5" s="1" t="s">
        <v>50</v>
      </c>
      <c r="N5" s="1" t="s">
        <v>216</v>
      </c>
      <c r="O5" s="1" t="s">
        <v>218</v>
      </c>
      <c r="P5" s="1" t="s">
        <v>220</v>
      </c>
      <c r="Q5" s="1" t="s">
        <v>50</v>
      </c>
      <c r="R5" s="1" t="s">
        <v>222</v>
      </c>
      <c r="S5" s="1" t="s">
        <v>224</v>
      </c>
      <c r="T5" s="1" t="s">
        <v>226</v>
      </c>
      <c r="U5" s="1" t="s">
        <v>46</v>
      </c>
    </row>
    <row r="6" spans="1:21" ht="15" thickBot="1" thickTop="1">
      <c r="A6" s="10" t="s">
        <v>41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42</v>
      </c>
      <c r="B7" s="14" t="s">
        <v>206</v>
      </c>
      <c r="C7" s="14" t="s">
        <v>206</v>
      </c>
      <c r="D7" s="14" t="s">
        <v>206</v>
      </c>
      <c r="E7" s="16" t="s">
        <v>47</v>
      </c>
      <c r="F7" s="14" t="s">
        <v>206</v>
      </c>
      <c r="G7" s="14" t="s">
        <v>206</v>
      </c>
      <c r="H7" s="14" t="s">
        <v>206</v>
      </c>
      <c r="I7" s="16" t="s">
        <v>47</v>
      </c>
      <c r="J7" s="14" t="s">
        <v>206</v>
      </c>
      <c r="K7" s="14" t="s">
        <v>206</v>
      </c>
      <c r="L7" s="14" t="s">
        <v>206</v>
      </c>
      <c r="M7" s="16" t="s">
        <v>47</v>
      </c>
      <c r="N7" s="14" t="s">
        <v>206</v>
      </c>
      <c r="O7" s="14" t="s">
        <v>206</v>
      </c>
      <c r="P7" s="14" t="s">
        <v>206</v>
      </c>
      <c r="Q7" s="16" t="s">
        <v>47</v>
      </c>
      <c r="R7" s="14" t="s">
        <v>206</v>
      </c>
      <c r="S7" s="14" t="s">
        <v>206</v>
      </c>
      <c r="T7" s="14" t="s">
        <v>206</v>
      </c>
      <c r="U7" s="16" t="s">
        <v>47</v>
      </c>
    </row>
    <row r="8" spans="1:21" ht="13.5">
      <c r="A8" s="13" t="s">
        <v>43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44</v>
      </c>
      <c r="B9" s="1" t="s">
        <v>207</v>
      </c>
      <c r="C9" s="1" t="s">
        <v>208</v>
      </c>
      <c r="D9" s="1" t="s">
        <v>209</v>
      </c>
      <c r="E9" s="17" t="s">
        <v>48</v>
      </c>
      <c r="F9" s="1" t="s">
        <v>210</v>
      </c>
      <c r="G9" s="1" t="s">
        <v>211</v>
      </c>
      <c r="H9" s="1" t="s">
        <v>212</v>
      </c>
      <c r="I9" s="17" t="s">
        <v>49</v>
      </c>
      <c r="J9" s="1" t="s">
        <v>213</v>
      </c>
      <c r="K9" s="1" t="s">
        <v>214</v>
      </c>
      <c r="L9" s="1" t="s">
        <v>215</v>
      </c>
      <c r="M9" s="17" t="s">
        <v>51</v>
      </c>
      <c r="N9" s="1" t="s">
        <v>217</v>
      </c>
      <c r="O9" s="1" t="s">
        <v>219</v>
      </c>
      <c r="P9" s="1" t="s">
        <v>221</v>
      </c>
      <c r="Q9" s="17" t="s">
        <v>52</v>
      </c>
      <c r="R9" s="1" t="s">
        <v>223</v>
      </c>
      <c r="S9" s="1" t="s">
        <v>225</v>
      </c>
      <c r="T9" s="1" t="s">
        <v>227</v>
      </c>
      <c r="U9" s="17" t="s">
        <v>53</v>
      </c>
    </row>
    <row r="10" spans="1:21" ht="14.25" thickBot="1">
      <c r="A10" s="13" t="s">
        <v>45</v>
      </c>
      <c r="B10" s="1" t="s">
        <v>55</v>
      </c>
      <c r="C10" s="1" t="s">
        <v>55</v>
      </c>
      <c r="D10" s="1" t="s">
        <v>55</v>
      </c>
      <c r="E10" s="17" t="s">
        <v>55</v>
      </c>
      <c r="F10" s="1" t="s">
        <v>55</v>
      </c>
      <c r="G10" s="1" t="s">
        <v>55</v>
      </c>
      <c r="H10" s="1" t="s">
        <v>55</v>
      </c>
      <c r="I10" s="17" t="s">
        <v>55</v>
      </c>
      <c r="J10" s="1" t="s">
        <v>55</v>
      </c>
      <c r="K10" s="1" t="s">
        <v>55</v>
      </c>
      <c r="L10" s="1" t="s">
        <v>55</v>
      </c>
      <c r="M10" s="17" t="s">
        <v>55</v>
      </c>
      <c r="N10" s="1" t="s">
        <v>55</v>
      </c>
      <c r="O10" s="1" t="s">
        <v>55</v>
      </c>
      <c r="P10" s="1" t="s">
        <v>55</v>
      </c>
      <c r="Q10" s="17" t="s">
        <v>55</v>
      </c>
      <c r="R10" s="1" t="s">
        <v>55</v>
      </c>
      <c r="S10" s="1" t="s">
        <v>55</v>
      </c>
      <c r="T10" s="1" t="s">
        <v>55</v>
      </c>
      <c r="U10" s="17" t="s">
        <v>55</v>
      </c>
    </row>
    <row r="11" spans="1:21" ht="14.25" thickTop="1">
      <c r="A11" s="9" t="s">
        <v>54</v>
      </c>
      <c r="B11" s="27">
        <v>901263</v>
      </c>
      <c r="C11" s="27">
        <v>960356</v>
      </c>
      <c r="D11" s="27">
        <v>857476</v>
      </c>
      <c r="E11" s="21">
        <v>886523</v>
      </c>
      <c r="F11" s="27">
        <v>1133219</v>
      </c>
      <c r="G11" s="27">
        <v>929517</v>
      </c>
      <c r="H11" s="27">
        <v>818560</v>
      </c>
      <c r="I11" s="21">
        <v>1072501</v>
      </c>
      <c r="J11" s="27">
        <v>904771</v>
      </c>
      <c r="K11" s="27">
        <v>1052258</v>
      </c>
      <c r="L11" s="27">
        <v>1004754</v>
      </c>
      <c r="M11" s="21">
        <v>1086160</v>
      </c>
      <c r="N11" s="27">
        <v>1153210</v>
      </c>
      <c r="O11" s="27">
        <v>1215366</v>
      </c>
      <c r="P11" s="27">
        <v>1111838</v>
      </c>
      <c r="Q11" s="21">
        <v>1316758</v>
      </c>
      <c r="R11" s="27">
        <v>1274583</v>
      </c>
      <c r="S11" s="27">
        <v>1523118</v>
      </c>
      <c r="T11" s="27">
        <v>1366668</v>
      </c>
      <c r="U11" s="21">
        <v>1063239</v>
      </c>
    </row>
    <row r="12" spans="1:21" ht="13.5">
      <c r="A12" s="2" t="s">
        <v>228</v>
      </c>
      <c r="B12" s="28">
        <v>1438976</v>
      </c>
      <c r="C12" s="28">
        <v>1339625</v>
      </c>
      <c r="D12" s="28">
        <v>1708214</v>
      </c>
      <c r="E12" s="22">
        <v>1353669</v>
      </c>
      <c r="F12" s="28">
        <v>1094267</v>
      </c>
      <c r="G12" s="28">
        <v>1304528</v>
      </c>
      <c r="H12" s="28">
        <v>1417581</v>
      </c>
      <c r="I12" s="22">
        <v>1225451</v>
      </c>
      <c r="J12" s="28">
        <v>1057351</v>
      </c>
      <c r="K12" s="28">
        <v>1031952</v>
      </c>
      <c r="L12" s="28">
        <v>1269350</v>
      </c>
      <c r="M12" s="22">
        <v>1183776</v>
      </c>
      <c r="N12" s="28">
        <v>901074</v>
      </c>
      <c r="O12" s="28">
        <v>982843</v>
      </c>
      <c r="P12" s="28">
        <v>979631</v>
      </c>
      <c r="Q12" s="22">
        <v>940217</v>
      </c>
      <c r="R12" s="28">
        <v>1044797</v>
      </c>
      <c r="S12" s="28">
        <v>1141095</v>
      </c>
      <c r="T12" s="28">
        <v>1305746</v>
      </c>
      <c r="U12" s="22">
        <v>1458027</v>
      </c>
    </row>
    <row r="13" spans="1:21" ht="13.5">
      <c r="A13" s="2" t="s">
        <v>58</v>
      </c>
      <c r="B13" s="28">
        <v>426343</v>
      </c>
      <c r="C13" s="28">
        <v>395007</v>
      </c>
      <c r="D13" s="28">
        <v>410111</v>
      </c>
      <c r="E13" s="22">
        <v>423176</v>
      </c>
      <c r="F13" s="28">
        <v>381627</v>
      </c>
      <c r="G13" s="28">
        <v>379216</v>
      </c>
      <c r="H13" s="28">
        <v>392735</v>
      </c>
      <c r="I13" s="22">
        <v>430793</v>
      </c>
      <c r="J13" s="28">
        <v>407585</v>
      </c>
      <c r="K13" s="28">
        <v>347096</v>
      </c>
      <c r="L13" s="28">
        <v>357001</v>
      </c>
      <c r="M13" s="22">
        <v>336461</v>
      </c>
      <c r="N13" s="28">
        <v>352816</v>
      </c>
      <c r="O13" s="28">
        <v>314437</v>
      </c>
      <c r="P13" s="28">
        <v>345170</v>
      </c>
      <c r="Q13" s="22">
        <v>385762</v>
      </c>
      <c r="R13" s="28"/>
      <c r="S13" s="28"/>
      <c r="T13" s="28"/>
      <c r="U13" s="22"/>
    </row>
    <row r="14" spans="1:21" ht="13.5">
      <c r="A14" s="2" t="s">
        <v>59</v>
      </c>
      <c r="B14" s="28">
        <v>474671</v>
      </c>
      <c r="C14" s="28">
        <v>320029</v>
      </c>
      <c r="D14" s="28">
        <v>245624</v>
      </c>
      <c r="E14" s="22">
        <v>400078</v>
      </c>
      <c r="F14" s="28">
        <v>350456</v>
      </c>
      <c r="G14" s="28">
        <v>196517</v>
      </c>
      <c r="H14" s="28">
        <v>282619</v>
      </c>
      <c r="I14" s="22">
        <v>465791</v>
      </c>
      <c r="J14" s="28">
        <v>643621</v>
      </c>
      <c r="K14" s="28">
        <v>500791</v>
      </c>
      <c r="L14" s="28">
        <v>474435</v>
      </c>
      <c r="M14" s="22">
        <v>400050</v>
      </c>
      <c r="N14" s="28">
        <v>316938</v>
      </c>
      <c r="O14" s="28">
        <v>266291</v>
      </c>
      <c r="P14" s="28">
        <v>257093</v>
      </c>
      <c r="Q14" s="22">
        <v>269863</v>
      </c>
      <c r="R14" s="28">
        <v>335007</v>
      </c>
      <c r="S14" s="28">
        <v>242802</v>
      </c>
      <c r="T14" s="28">
        <v>291184</v>
      </c>
      <c r="U14" s="22"/>
    </row>
    <row r="15" spans="1:21" ht="13.5">
      <c r="A15" s="2" t="s">
        <v>60</v>
      </c>
      <c r="B15" s="28">
        <v>262121</v>
      </c>
      <c r="C15" s="28">
        <v>271103</v>
      </c>
      <c r="D15" s="28">
        <v>232988</v>
      </c>
      <c r="E15" s="22">
        <v>235356</v>
      </c>
      <c r="F15" s="28">
        <v>205691</v>
      </c>
      <c r="G15" s="28">
        <v>176986</v>
      </c>
      <c r="H15" s="28">
        <v>194714</v>
      </c>
      <c r="I15" s="22">
        <v>187859</v>
      </c>
      <c r="J15" s="28">
        <v>155394</v>
      </c>
      <c r="K15" s="28">
        <v>160382</v>
      </c>
      <c r="L15" s="28">
        <v>134486</v>
      </c>
      <c r="M15" s="22">
        <v>120020</v>
      </c>
      <c r="N15" s="28">
        <v>111988</v>
      </c>
      <c r="O15" s="28">
        <v>146443</v>
      </c>
      <c r="P15" s="28">
        <v>127917</v>
      </c>
      <c r="Q15" s="22">
        <v>121488</v>
      </c>
      <c r="R15" s="28">
        <v>114346</v>
      </c>
      <c r="S15" s="28">
        <v>116964</v>
      </c>
      <c r="T15" s="28">
        <v>116752</v>
      </c>
      <c r="U15" s="22"/>
    </row>
    <row r="16" spans="1:21" ht="13.5">
      <c r="A16" s="2" t="s">
        <v>229</v>
      </c>
      <c r="B16" s="28">
        <v>18707</v>
      </c>
      <c r="C16" s="28">
        <v>11452</v>
      </c>
      <c r="D16" s="28">
        <v>10521</v>
      </c>
      <c r="E16" s="22">
        <v>6373</v>
      </c>
      <c r="F16" s="28">
        <v>10358</v>
      </c>
      <c r="G16" s="28">
        <v>9772</v>
      </c>
      <c r="H16" s="28">
        <v>7847</v>
      </c>
      <c r="I16" s="22">
        <v>6948</v>
      </c>
      <c r="J16" s="28">
        <v>6848</v>
      </c>
      <c r="K16" s="28">
        <v>6131</v>
      </c>
      <c r="L16" s="28">
        <v>6218</v>
      </c>
      <c r="M16" s="22">
        <v>5168</v>
      </c>
      <c r="N16" s="28">
        <v>5057</v>
      </c>
      <c r="O16" s="28">
        <v>5057</v>
      </c>
      <c r="P16" s="28">
        <v>5057</v>
      </c>
      <c r="Q16" s="22">
        <v>5057</v>
      </c>
      <c r="R16" s="28">
        <v>5765</v>
      </c>
      <c r="S16" s="28">
        <v>5765</v>
      </c>
      <c r="T16" s="28">
        <v>5765</v>
      </c>
      <c r="U16" s="22">
        <v>5765</v>
      </c>
    </row>
    <row r="17" spans="1:21" ht="13.5">
      <c r="A17" s="2" t="s">
        <v>64</v>
      </c>
      <c r="B17" s="28">
        <v>162197</v>
      </c>
      <c r="C17" s="28">
        <v>135746</v>
      </c>
      <c r="D17" s="28">
        <v>114255</v>
      </c>
      <c r="E17" s="22">
        <v>138939</v>
      </c>
      <c r="F17" s="28">
        <v>112303</v>
      </c>
      <c r="G17" s="28">
        <v>116833</v>
      </c>
      <c r="H17" s="28">
        <v>139323</v>
      </c>
      <c r="I17" s="22">
        <v>167991</v>
      </c>
      <c r="J17" s="28">
        <v>232175</v>
      </c>
      <c r="K17" s="28">
        <v>248205</v>
      </c>
      <c r="L17" s="28">
        <v>300695</v>
      </c>
      <c r="M17" s="22">
        <v>432189</v>
      </c>
      <c r="N17" s="28">
        <v>295786</v>
      </c>
      <c r="O17" s="28">
        <v>138280</v>
      </c>
      <c r="P17" s="28">
        <v>197390</v>
      </c>
      <c r="Q17" s="22">
        <v>141800</v>
      </c>
      <c r="R17" s="28">
        <v>160242</v>
      </c>
      <c r="S17" s="28">
        <v>178108</v>
      </c>
      <c r="T17" s="28">
        <v>244234</v>
      </c>
      <c r="U17" s="22">
        <v>290372</v>
      </c>
    </row>
    <row r="18" spans="1:21" ht="13.5">
      <c r="A18" s="2" t="s">
        <v>65</v>
      </c>
      <c r="B18" s="28">
        <v>-36621</v>
      </c>
      <c r="C18" s="28">
        <v>-38594</v>
      </c>
      <c r="D18" s="28">
        <v>-36440</v>
      </c>
      <c r="E18" s="22">
        <v>-32384</v>
      </c>
      <c r="F18" s="28">
        <v>-28681</v>
      </c>
      <c r="G18" s="28">
        <v>-30126</v>
      </c>
      <c r="H18" s="28">
        <v>-31683</v>
      </c>
      <c r="I18" s="22">
        <v>-29038</v>
      </c>
      <c r="J18" s="28">
        <v>-27022</v>
      </c>
      <c r="K18" s="28">
        <v>-26470</v>
      </c>
      <c r="L18" s="28">
        <v>-26553</v>
      </c>
      <c r="M18" s="22">
        <v>-11563</v>
      </c>
      <c r="N18" s="28">
        <v>-31454</v>
      </c>
      <c r="O18" s="28">
        <v>-36293</v>
      </c>
      <c r="P18" s="28">
        <v>-35823</v>
      </c>
      <c r="Q18" s="22">
        <v>-38557</v>
      </c>
      <c r="R18" s="28">
        <v>-89481</v>
      </c>
      <c r="S18" s="28">
        <v>-96482</v>
      </c>
      <c r="T18" s="28">
        <v>-61439</v>
      </c>
      <c r="U18" s="22">
        <v>-18212</v>
      </c>
    </row>
    <row r="19" spans="1:21" ht="13.5">
      <c r="A19" s="2" t="s">
        <v>66</v>
      </c>
      <c r="B19" s="28">
        <v>3647659</v>
      </c>
      <c r="C19" s="28">
        <v>3394727</v>
      </c>
      <c r="D19" s="28">
        <v>3542752</v>
      </c>
      <c r="E19" s="22">
        <v>3411733</v>
      </c>
      <c r="F19" s="28">
        <v>3259241</v>
      </c>
      <c r="G19" s="28">
        <v>3083245</v>
      </c>
      <c r="H19" s="28">
        <v>3221698</v>
      </c>
      <c r="I19" s="22">
        <v>3528299</v>
      </c>
      <c r="J19" s="28">
        <v>3380725</v>
      </c>
      <c r="K19" s="28">
        <v>3320348</v>
      </c>
      <c r="L19" s="28">
        <v>3520388</v>
      </c>
      <c r="M19" s="22">
        <v>3552262</v>
      </c>
      <c r="N19" s="28">
        <v>3105417</v>
      </c>
      <c r="O19" s="28">
        <v>3032428</v>
      </c>
      <c r="P19" s="28">
        <v>2988275</v>
      </c>
      <c r="Q19" s="22">
        <v>3142390</v>
      </c>
      <c r="R19" s="28">
        <v>3236069</v>
      </c>
      <c r="S19" s="28">
        <v>3435871</v>
      </c>
      <c r="T19" s="28">
        <v>3545905</v>
      </c>
      <c r="U19" s="22">
        <v>3692655</v>
      </c>
    </row>
    <row r="20" spans="1:21" ht="13.5">
      <c r="A20" s="3" t="s">
        <v>230</v>
      </c>
      <c r="B20" s="28">
        <v>299093</v>
      </c>
      <c r="C20" s="28">
        <v>307737</v>
      </c>
      <c r="D20" s="28">
        <v>305821</v>
      </c>
      <c r="E20" s="22">
        <v>302384</v>
      </c>
      <c r="F20" s="28">
        <v>297892</v>
      </c>
      <c r="G20" s="28">
        <v>301956</v>
      </c>
      <c r="H20" s="28">
        <v>310741</v>
      </c>
      <c r="I20" s="22">
        <v>308288</v>
      </c>
      <c r="J20" s="28">
        <v>315018</v>
      </c>
      <c r="K20" s="28">
        <v>377753</v>
      </c>
      <c r="L20" s="28">
        <v>356733</v>
      </c>
      <c r="M20" s="22">
        <v>386623</v>
      </c>
      <c r="N20" s="28">
        <v>397128</v>
      </c>
      <c r="O20" s="28">
        <v>407980</v>
      </c>
      <c r="P20" s="28">
        <v>417416</v>
      </c>
      <c r="Q20" s="22">
        <v>414093</v>
      </c>
      <c r="R20" s="28">
        <v>432823</v>
      </c>
      <c r="S20" s="28">
        <v>446167</v>
      </c>
      <c r="T20" s="28">
        <v>454955</v>
      </c>
      <c r="U20" s="22">
        <v>445112</v>
      </c>
    </row>
    <row r="21" spans="1:21" ht="13.5">
      <c r="A21" s="3" t="s">
        <v>231</v>
      </c>
      <c r="B21" s="28">
        <v>144138</v>
      </c>
      <c r="C21" s="28">
        <v>150602</v>
      </c>
      <c r="D21" s="28">
        <v>147941</v>
      </c>
      <c r="E21" s="22">
        <v>142350</v>
      </c>
      <c r="F21" s="28">
        <v>130071</v>
      </c>
      <c r="G21" s="28">
        <v>135914</v>
      </c>
      <c r="H21" s="28">
        <v>146125</v>
      </c>
      <c r="I21" s="22">
        <v>140289</v>
      </c>
      <c r="J21" s="28">
        <v>147940</v>
      </c>
      <c r="K21" s="28">
        <v>186392</v>
      </c>
      <c r="L21" s="28">
        <v>183239</v>
      </c>
      <c r="M21" s="22">
        <v>190895</v>
      </c>
      <c r="N21" s="28">
        <v>341904</v>
      </c>
      <c r="O21" s="28">
        <v>360156</v>
      </c>
      <c r="P21" s="28">
        <v>384157</v>
      </c>
      <c r="Q21" s="22">
        <v>398592</v>
      </c>
      <c r="R21" s="28">
        <v>284122</v>
      </c>
      <c r="S21" s="28">
        <v>309873</v>
      </c>
      <c r="T21" s="28">
        <v>319860</v>
      </c>
      <c r="U21" s="22">
        <v>327934</v>
      </c>
    </row>
    <row r="22" spans="1:21" ht="13.5">
      <c r="A22" s="3" t="s">
        <v>76</v>
      </c>
      <c r="B22" s="28">
        <v>867840</v>
      </c>
      <c r="C22" s="28">
        <v>867840</v>
      </c>
      <c r="D22" s="28">
        <v>867840</v>
      </c>
      <c r="E22" s="22">
        <v>867840</v>
      </c>
      <c r="F22" s="28">
        <v>871543</v>
      </c>
      <c r="G22" s="28">
        <v>871543</v>
      </c>
      <c r="H22" s="28">
        <v>871543</v>
      </c>
      <c r="I22" s="22">
        <v>871543</v>
      </c>
      <c r="J22" s="28">
        <v>875706</v>
      </c>
      <c r="K22" s="28">
        <v>1460405</v>
      </c>
      <c r="L22" s="28">
        <v>1460405</v>
      </c>
      <c r="M22" s="22">
        <v>1460405</v>
      </c>
      <c r="N22" s="28">
        <v>1478684</v>
      </c>
      <c r="O22" s="28">
        <v>1478684</v>
      </c>
      <c r="P22" s="28">
        <v>1478684</v>
      </c>
      <c r="Q22" s="22">
        <v>1471074</v>
      </c>
      <c r="R22" s="28">
        <v>1478684</v>
      </c>
      <c r="S22" s="28">
        <v>1478684</v>
      </c>
      <c r="T22" s="28">
        <v>1478684</v>
      </c>
      <c r="U22" s="22">
        <v>1473772</v>
      </c>
    </row>
    <row r="23" spans="1:21" ht="13.5">
      <c r="A23" s="3" t="s">
        <v>77</v>
      </c>
      <c r="B23" s="28">
        <v>28395</v>
      </c>
      <c r="C23" s="28">
        <v>87037</v>
      </c>
      <c r="D23" s="28">
        <v>74032</v>
      </c>
      <c r="E23" s="22">
        <v>79641</v>
      </c>
      <c r="F23" s="28">
        <v>65360</v>
      </c>
      <c r="G23" s="28">
        <v>37890</v>
      </c>
      <c r="H23" s="28">
        <v>39510</v>
      </c>
      <c r="I23" s="22">
        <v>36600</v>
      </c>
      <c r="J23" s="28">
        <v>38488</v>
      </c>
      <c r="K23" s="28">
        <v>39792</v>
      </c>
      <c r="L23" s="28">
        <v>40216</v>
      </c>
      <c r="M23" s="22">
        <v>37241</v>
      </c>
      <c r="N23" s="28">
        <v>1022</v>
      </c>
      <c r="O23" s="28">
        <v>912</v>
      </c>
      <c r="P23" s="28"/>
      <c r="Q23" s="22"/>
      <c r="R23" s="28">
        <v>117168</v>
      </c>
      <c r="S23" s="28">
        <v>25014</v>
      </c>
      <c r="T23" s="28">
        <v>17252</v>
      </c>
      <c r="U23" s="22">
        <v>13127</v>
      </c>
    </row>
    <row r="24" spans="1:21" ht="13.5">
      <c r="A24" s="3" t="s">
        <v>75</v>
      </c>
      <c r="B24" s="28">
        <v>114239</v>
      </c>
      <c r="C24" s="28">
        <v>119847</v>
      </c>
      <c r="D24" s="28">
        <v>119038</v>
      </c>
      <c r="E24" s="22">
        <v>79469</v>
      </c>
      <c r="F24" s="28">
        <v>73846</v>
      </c>
      <c r="G24" s="28">
        <v>86804</v>
      </c>
      <c r="H24" s="28">
        <v>36033</v>
      </c>
      <c r="I24" s="22">
        <v>36389</v>
      </c>
      <c r="J24" s="28">
        <v>35586</v>
      </c>
      <c r="K24" s="28">
        <v>46941</v>
      </c>
      <c r="L24" s="28">
        <v>32909</v>
      </c>
      <c r="M24" s="22">
        <v>33717</v>
      </c>
      <c r="N24" s="28">
        <v>40497</v>
      </c>
      <c r="O24" s="28">
        <v>44841</v>
      </c>
      <c r="P24" s="28">
        <v>47902</v>
      </c>
      <c r="Q24" s="22">
        <v>51738</v>
      </c>
      <c r="R24" s="28">
        <v>158147</v>
      </c>
      <c r="S24" s="28">
        <v>176815</v>
      </c>
      <c r="T24" s="28">
        <v>204510</v>
      </c>
      <c r="U24" s="22">
        <v>231489</v>
      </c>
    </row>
    <row r="25" spans="1:21" ht="13.5">
      <c r="A25" s="3" t="s">
        <v>78</v>
      </c>
      <c r="B25" s="28">
        <v>1453707</v>
      </c>
      <c r="C25" s="28">
        <v>1533064</v>
      </c>
      <c r="D25" s="28">
        <v>1514673</v>
      </c>
      <c r="E25" s="22">
        <v>1471685</v>
      </c>
      <c r="F25" s="28">
        <v>1438714</v>
      </c>
      <c r="G25" s="28">
        <v>1434109</v>
      </c>
      <c r="H25" s="28">
        <v>1403955</v>
      </c>
      <c r="I25" s="22">
        <v>1393111</v>
      </c>
      <c r="J25" s="28">
        <v>1412740</v>
      </c>
      <c r="K25" s="28">
        <v>2111285</v>
      </c>
      <c r="L25" s="28">
        <v>2073503</v>
      </c>
      <c r="M25" s="22">
        <v>2108883</v>
      </c>
      <c r="N25" s="28">
        <v>2259237</v>
      </c>
      <c r="O25" s="28">
        <v>2292575</v>
      </c>
      <c r="P25" s="28">
        <v>2328159</v>
      </c>
      <c r="Q25" s="22">
        <v>2335499</v>
      </c>
      <c r="R25" s="28">
        <v>2470947</v>
      </c>
      <c r="S25" s="28">
        <v>2436555</v>
      </c>
      <c r="T25" s="28">
        <v>2475263</v>
      </c>
      <c r="U25" s="22">
        <v>2491436</v>
      </c>
    </row>
    <row r="26" spans="1:21" ht="13.5">
      <c r="A26" s="3" t="s">
        <v>79</v>
      </c>
      <c r="B26" s="28">
        <v>22592</v>
      </c>
      <c r="C26" s="28">
        <v>23668</v>
      </c>
      <c r="D26" s="28">
        <v>24744</v>
      </c>
      <c r="E26" s="22">
        <v>25819</v>
      </c>
      <c r="F26" s="28">
        <v>26895</v>
      </c>
      <c r="G26" s="28">
        <v>27971</v>
      </c>
      <c r="H26" s="28">
        <v>29047</v>
      </c>
      <c r="I26" s="22">
        <v>30123</v>
      </c>
      <c r="J26" s="28">
        <v>31198</v>
      </c>
      <c r="K26" s="28">
        <v>32274</v>
      </c>
      <c r="L26" s="28">
        <v>33350</v>
      </c>
      <c r="M26" s="22">
        <v>34426</v>
      </c>
      <c r="N26" s="28">
        <v>35502</v>
      </c>
      <c r="O26" s="28">
        <v>36578</v>
      </c>
      <c r="P26" s="28">
        <v>37653</v>
      </c>
      <c r="Q26" s="22">
        <v>38729</v>
      </c>
      <c r="R26" s="28">
        <v>39805</v>
      </c>
      <c r="S26" s="28">
        <v>40881</v>
      </c>
      <c r="T26" s="28">
        <v>41957</v>
      </c>
      <c r="U26" s="22">
        <v>43033</v>
      </c>
    </row>
    <row r="27" spans="1:21" ht="13.5">
      <c r="A27" s="3" t="s">
        <v>232</v>
      </c>
      <c r="B27" s="28">
        <v>89940</v>
      </c>
      <c r="C27" s="28">
        <v>91715</v>
      </c>
      <c r="D27" s="28">
        <v>94715</v>
      </c>
      <c r="E27" s="22">
        <v>100165</v>
      </c>
      <c r="F27" s="28">
        <v>105615</v>
      </c>
      <c r="G27" s="28">
        <v>111066</v>
      </c>
      <c r="H27" s="28">
        <v>116516</v>
      </c>
      <c r="I27" s="22">
        <v>121966</v>
      </c>
      <c r="J27" s="28">
        <v>127417</v>
      </c>
      <c r="K27" s="28">
        <v>132867</v>
      </c>
      <c r="L27" s="28">
        <v>138317</v>
      </c>
      <c r="M27" s="22">
        <v>143768</v>
      </c>
      <c r="N27" s="28">
        <v>207364</v>
      </c>
      <c r="O27" s="28">
        <v>222101</v>
      </c>
      <c r="P27" s="28">
        <v>236838</v>
      </c>
      <c r="Q27" s="22">
        <v>251574</v>
      </c>
      <c r="R27" s="28">
        <v>276390</v>
      </c>
      <c r="S27" s="28">
        <v>291719</v>
      </c>
      <c r="T27" s="28">
        <v>307047</v>
      </c>
      <c r="U27" s="22">
        <v>322376</v>
      </c>
    </row>
    <row r="28" spans="1:21" ht="13.5">
      <c r="A28" s="3" t="s">
        <v>64</v>
      </c>
      <c r="B28" s="28">
        <v>10305</v>
      </c>
      <c r="C28" s="28">
        <v>98481</v>
      </c>
      <c r="D28" s="28">
        <v>100645</v>
      </c>
      <c r="E28" s="22">
        <v>89698</v>
      </c>
      <c r="F28" s="28">
        <v>81681</v>
      </c>
      <c r="G28" s="28">
        <v>84560</v>
      </c>
      <c r="H28" s="28">
        <v>82658</v>
      </c>
      <c r="I28" s="22">
        <v>77439</v>
      </c>
      <c r="J28" s="28">
        <v>77418</v>
      </c>
      <c r="K28" s="28">
        <v>84397</v>
      </c>
      <c r="L28" s="28">
        <v>110936</v>
      </c>
      <c r="M28" s="22">
        <v>8264</v>
      </c>
      <c r="N28" s="28">
        <v>23669</v>
      </c>
      <c r="O28" s="28">
        <v>25456</v>
      </c>
      <c r="P28" s="28">
        <v>27014</v>
      </c>
      <c r="Q28" s="22">
        <v>28393</v>
      </c>
      <c r="R28" s="28">
        <v>28772</v>
      </c>
      <c r="S28" s="28">
        <v>30616</v>
      </c>
      <c r="T28" s="28">
        <v>26409</v>
      </c>
      <c r="U28" s="22">
        <v>47167</v>
      </c>
    </row>
    <row r="29" spans="1:21" ht="13.5">
      <c r="A29" s="3" t="s">
        <v>82</v>
      </c>
      <c r="B29" s="28">
        <v>122838</v>
      </c>
      <c r="C29" s="28">
        <v>213864</v>
      </c>
      <c r="D29" s="28">
        <v>220105</v>
      </c>
      <c r="E29" s="22">
        <v>215684</v>
      </c>
      <c r="F29" s="28">
        <v>214193</v>
      </c>
      <c r="G29" s="28">
        <v>223598</v>
      </c>
      <c r="H29" s="28">
        <v>228222</v>
      </c>
      <c r="I29" s="22">
        <v>229529</v>
      </c>
      <c r="J29" s="28">
        <v>236035</v>
      </c>
      <c r="K29" s="28">
        <v>249540</v>
      </c>
      <c r="L29" s="28">
        <v>282605</v>
      </c>
      <c r="M29" s="22">
        <v>186458</v>
      </c>
      <c r="N29" s="28">
        <v>266536</v>
      </c>
      <c r="O29" s="28">
        <v>284136</v>
      </c>
      <c r="P29" s="28">
        <v>301506</v>
      </c>
      <c r="Q29" s="22">
        <v>318698</v>
      </c>
      <c r="R29" s="28">
        <v>344968</v>
      </c>
      <c r="S29" s="28">
        <v>363216</v>
      </c>
      <c r="T29" s="28">
        <v>375415</v>
      </c>
      <c r="U29" s="22">
        <v>412577</v>
      </c>
    </row>
    <row r="30" spans="1:21" ht="13.5">
      <c r="A30" s="3" t="s">
        <v>83</v>
      </c>
      <c r="B30" s="28">
        <v>12477</v>
      </c>
      <c r="C30" s="28">
        <v>12455</v>
      </c>
      <c r="D30" s="28">
        <v>12447</v>
      </c>
      <c r="E30" s="22">
        <v>12461</v>
      </c>
      <c r="F30" s="28">
        <v>12354</v>
      </c>
      <c r="G30" s="28">
        <v>12345</v>
      </c>
      <c r="H30" s="28">
        <v>12329</v>
      </c>
      <c r="I30" s="22">
        <v>12360</v>
      </c>
      <c r="J30" s="28">
        <v>12307</v>
      </c>
      <c r="K30" s="28">
        <v>12275</v>
      </c>
      <c r="L30" s="28">
        <v>12347</v>
      </c>
      <c r="M30" s="22">
        <v>12410</v>
      </c>
      <c r="N30" s="28">
        <v>19555</v>
      </c>
      <c r="O30" s="28">
        <v>19547</v>
      </c>
      <c r="P30" s="28">
        <v>34586</v>
      </c>
      <c r="Q30" s="22">
        <v>22622</v>
      </c>
      <c r="R30" s="28">
        <v>22641</v>
      </c>
      <c r="S30" s="28">
        <v>12529</v>
      </c>
      <c r="T30" s="28">
        <v>12635</v>
      </c>
      <c r="U30" s="22">
        <v>12537</v>
      </c>
    </row>
    <row r="31" spans="1:21" ht="13.5">
      <c r="A31" s="3" t="s">
        <v>89</v>
      </c>
      <c r="B31" s="28">
        <v>28137</v>
      </c>
      <c r="C31" s="28">
        <v>27643</v>
      </c>
      <c r="D31" s="28">
        <v>27149</v>
      </c>
      <c r="E31" s="22">
        <v>26655</v>
      </c>
      <c r="F31" s="28">
        <v>31817</v>
      </c>
      <c r="G31" s="28">
        <v>32027</v>
      </c>
      <c r="H31" s="28">
        <v>31452</v>
      </c>
      <c r="I31" s="22">
        <v>30876</v>
      </c>
      <c r="J31" s="28">
        <v>30781</v>
      </c>
      <c r="K31" s="28">
        <v>30206</v>
      </c>
      <c r="L31" s="28">
        <v>29631</v>
      </c>
      <c r="M31" s="22">
        <v>29136</v>
      </c>
      <c r="N31" s="28">
        <v>28801</v>
      </c>
      <c r="O31" s="28">
        <v>27905</v>
      </c>
      <c r="P31" s="28">
        <v>27597</v>
      </c>
      <c r="Q31" s="22">
        <v>27231</v>
      </c>
      <c r="R31" s="28">
        <v>26887</v>
      </c>
      <c r="S31" s="28">
        <v>26502</v>
      </c>
      <c r="T31" s="28">
        <v>26141</v>
      </c>
      <c r="U31" s="22">
        <v>25923</v>
      </c>
    </row>
    <row r="32" spans="1:21" ht="13.5">
      <c r="A32" s="3" t="s">
        <v>229</v>
      </c>
      <c r="B32" s="28">
        <v>9208</v>
      </c>
      <c r="C32" s="28">
        <v>17163</v>
      </c>
      <c r="D32" s="28">
        <v>13604</v>
      </c>
      <c r="E32" s="22">
        <v>16227</v>
      </c>
      <c r="F32" s="28">
        <v>19660</v>
      </c>
      <c r="G32" s="28">
        <v>19893</v>
      </c>
      <c r="H32" s="28">
        <v>22474</v>
      </c>
      <c r="I32" s="22">
        <v>15574</v>
      </c>
      <c r="J32" s="28">
        <v>19704</v>
      </c>
      <c r="K32" s="28">
        <v>17137</v>
      </c>
      <c r="L32" s="28">
        <v>23257</v>
      </c>
      <c r="M32" s="22">
        <v>20034</v>
      </c>
      <c r="N32" s="28">
        <v>19095</v>
      </c>
      <c r="O32" s="28">
        <v>15766</v>
      </c>
      <c r="P32" s="28">
        <v>14522</v>
      </c>
      <c r="Q32" s="22">
        <v>32084</v>
      </c>
      <c r="R32" s="28">
        <v>39006</v>
      </c>
      <c r="S32" s="28">
        <v>38964</v>
      </c>
      <c r="T32" s="28">
        <v>41370</v>
      </c>
      <c r="U32" s="22">
        <v>173</v>
      </c>
    </row>
    <row r="33" spans="1:21" ht="13.5">
      <c r="A33" s="3" t="s">
        <v>87</v>
      </c>
      <c r="B33" s="28">
        <v>305900</v>
      </c>
      <c r="C33" s="28">
        <v>315102</v>
      </c>
      <c r="D33" s="28">
        <v>312704</v>
      </c>
      <c r="E33" s="22">
        <v>306831</v>
      </c>
      <c r="F33" s="28">
        <v>299147</v>
      </c>
      <c r="G33" s="28">
        <v>299904</v>
      </c>
      <c r="H33" s="28">
        <v>301729</v>
      </c>
      <c r="I33" s="22">
        <v>298678</v>
      </c>
      <c r="J33" s="28">
        <v>302878</v>
      </c>
      <c r="K33" s="28">
        <v>299917</v>
      </c>
      <c r="L33" s="28">
        <v>302811</v>
      </c>
      <c r="M33" s="22">
        <v>332731</v>
      </c>
      <c r="N33" s="28">
        <v>360149</v>
      </c>
      <c r="O33" s="28">
        <v>432075</v>
      </c>
      <c r="P33" s="28">
        <v>428585</v>
      </c>
      <c r="Q33" s="22">
        <v>429751</v>
      </c>
      <c r="R33" s="28">
        <v>157267</v>
      </c>
      <c r="S33" s="28">
        <v>160689</v>
      </c>
      <c r="T33" s="28">
        <v>161456</v>
      </c>
      <c r="U33" s="22">
        <v>180952</v>
      </c>
    </row>
    <row r="34" spans="1:21" ht="13.5">
      <c r="A34" s="3" t="s">
        <v>64</v>
      </c>
      <c r="B34" s="28">
        <v>60958</v>
      </c>
      <c r="C34" s="28">
        <v>63486</v>
      </c>
      <c r="D34" s="28">
        <v>62599</v>
      </c>
      <c r="E34" s="22">
        <v>62191</v>
      </c>
      <c r="F34" s="28">
        <v>59806</v>
      </c>
      <c r="G34" s="28">
        <v>60905</v>
      </c>
      <c r="H34" s="28">
        <v>61171</v>
      </c>
      <c r="I34" s="22">
        <v>62695</v>
      </c>
      <c r="J34" s="28">
        <v>69874</v>
      </c>
      <c r="K34" s="28">
        <v>68240</v>
      </c>
      <c r="L34" s="28">
        <v>68394</v>
      </c>
      <c r="M34" s="22">
        <v>67755</v>
      </c>
      <c r="N34" s="28">
        <v>70801</v>
      </c>
      <c r="O34" s="28">
        <v>71060</v>
      </c>
      <c r="P34" s="28">
        <v>76976</v>
      </c>
      <c r="Q34" s="22">
        <v>71599</v>
      </c>
      <c r="R34" s="28">
        <v>61410</v>
      </c>
      <c r="S34" s="28">
        <v>64248</v>
      </c>
      <c r="T34" s="28">
        <v>67199</v>
      </c>
      <c r="U34" s="22">
        <v>43531</v>
      </c>
    </row>
    <row r="35" spans="1:21" ht="13.5">
      <c r="A35" s="3" t="s">
        <v>65</v>
      </c>
      <c r="B35" s="28">
        <v>-284901</v>
      </c>
      <c r="C35" s="28">
        <v>-294103</v>
      </c>
      <c r="D35" s="28">
        <v>-291704</v>
      </c>
      <c r="E35" s="22">
        <v>-285832</v>
      </c>
      <c r="F35" s="28">
        <v>-278147</v>
      </c>
      <c r="G35" s="28">
        <v>-278904</v>
      </c>
      <c r="H35" s="28">
        <v>-280729</v>
      </c>
      <c r="I35" s="22">
        <v>-277679</v>
      </c>
      <c r="J35" s="28">
        <v>-282121</v>
      </c>
      <c r="K35" s="28">
        <v>-278917</v>
      </c>
      <c r="L35" s="28">
        <v>-281811</v>
      </c>
      <c r="M35" s="22">
        <v>-302631</v>
      </c>
      <c r="N35" s="28">
        <v>-311420</v>
      </c>
      <c r="O35" s="28">
        <v>-304972</v>
      </c>
      <c r="P35" s="28">
        <v>-289343</v>
      </c>
      <c r="Q35" s="22">
        <v>-292461</v>
      </c>
      <c r="R35" s="28">
        <v>-157267</v>
      </c>
      <c r="S35" s="28">
        <v>-160689</v>
      </c>
      <c r="T35" s="28">
        <v>-161456</v>
      </c>
      <c r="U35" s="22">
        <v>-180952</v>
      </c>
    </row>
    <row r="36" spans="1:21" ht="13.5">
      <c r="A36" s="3" t="s">
        <v>90</v>
      </c>
      <c r="B36" s="28">
        <v>131780</v>
      </c>
      <c r="C36" s="28">
        <v>141747</v>
      </c>
      <c r="D36" s="28">
        <v>136800</v>
      </c>
      <c r="E36" s="22">
        <v>138534</v>
      </c>
      <c r="F36" s="28">
        <v>144638</v>
      </c>
      <c r="G36" s="28">
        <v>146170</v>
      </c>
      <c r="H36" s="28">
        <v>148427</v>
      </c>
      <c r="I36" s="22">
        <v>142507</v>
      </c>
      <c r="J36" s="28">
        <v>153424</v>
      </c>
      <c r="K36" s="28">
        <v>148859</v>
      </c>
      <c r="L36" s="28">
        <v>154630</v>
      </c>
      <c r="M36" s="22">
        <v>159436</v>
      </c>
      <c r="N36" s="28">
        <v>186982</v>
      </c>
      <c r="O36" s="28">
        <v>261382</v>
      </c>
      <c r="P36" s="28">
        <v>292924</v>
      </c>
      <c r="Q36" s="22">
        <v>290828</v>
      </c>
      <c r="R36" s="28">
        <v>149945</v>
      </c>
      <c r="S36" s="28">
        <v>142244</v>
      </c>
      <c r="T36" s="28">
        <v>147346</v>
      </c>
      <c r="U36" s="22">
        <v>82165</v>
      </c>
    </row>
    <row r="37" spans="1:21" ht="13.5">
      <c r="A37" s="2" t="s">
        <v>91</v>
      </c>
      <c r="B37" s="28">
        <v>1708326</v>
      </c>
      <c r="C37" s="28">
        <v>1888676</v>
      </c>
      <c r="D37" s="28">
        <v>1871579</v>
      </c>
      <c r="E37" s="22">
        <v>1825904</v>
      </c>
      <c r="F37" s="28">
        <v>1797546</v>
      </c>
      <c r="G37" s="28">
        <v>1803879</v>
      </c>
      <c r="H37" s="28">
        <v>1780605</v>
      </c>
      <c r="I37" s="22">
        <v>1765148</v>
      </c>
      <c r="J37" s="28">
        <v>1802199</v>
      </c>
      <c r="K37" s="28">
        <v>2509684</v>
      </c>
      <c r="L37" s="28">
        <v>2510739</v>
      </c>
      <c r="M37" s="22">
        <v>2454778</v>
      </c>
      <c r="N37" s="28">
        <v>2712756</v>
      </c>
      <c r="O37" s="28">
        <v>2838093</v>
      </c>
      <c r="P37" s="28">
        <v>2922591</v>
      </c>
      <c r="Q37" s="22">
        <v>2945026</v>
      </c>
      <c r="R37" s="28">
        <v>2965861</v>
      </c>
      <c r="S37" s="28">
        <v>2942016</v>
      </c>
      <c r="T37" s="28">
        <v>2998025</v>
      </c>
      <c r="U37" s="22">
        <v>2986179</v>
      </c>
    </row>
    <row r="38" spans="1:21" ht="14.25" thickBot="1">
      <c r="A38" s="5" t="s">
        <v>92</v>
      </c>
      <c r="B38" s="29">
        <v>5355986</v>
      </c>
      <c r="C38" s="29">
        <v>5283404</v>
      </c>
      <c r="D38" s="29">
        <v>5414332</v>
      </c>
      <c r="E38" s="23">
        <v>5237637</v>
      </c>
      <c r="F38" s="29">
        <v>5056787</v>
      </c>
      <c r="G38" s="29">
        <v>4887124</v>
      </c>
      <c r="H38" s="29">
        <v>5002303</v>
      </c>
      <c r="I38" s="23">
        <v>5293448</v>
      </c>
      <c r="J38" s="29">
        <v>5182925</v>
      </c>
      <c r="K38" s="29">
        <v>5830033</v>
      </c>
      <c r="L38" s="29">
        <v>6031194</v>
      </c>
      <c r="M38" s="23">
        <v>6007336</v>
      </c>
      <c r="N38" s="29">
        <v>5818626</v>
      </c>
      <c r="O38" s="29">
        <v>5871131</v>
      </c>
      <c r="P38" s="29">
        <v>5913822</v>
      </c>
      <c r="Q38" s="23">
        <v>6092513</v>
      </c>
      <c r="R38" s="29">
        <v>6211369</v>
      </c>
      <c r="S38" s="29">
        <v>6392072</v>
      </c>
      <c r="T38" s="29">
        <v>6561642</v>
      </c>
      <c r="U38" s="23">
        <v>6703496</v>
      </c>
    </row>
    <row r="39" spans="1:21" ht="14.25" thickTop="1">
      <c r="A39" s="2" t="s">
        <v>233</v>
      </c>
      <c r="B39" s="28">
        <v>1061643</v>
      </c>
      <c r="C39" s="28">
        <v>915621</v>
      </c>
      <c r="D39" s="28">
        <v>873517</v>
      </c>
      <c r="E39" s="22">
        <v>913338</v>
      </c>
      <c r="F39" s="28">
        <v>663534</v>
      </c>
      <c r="G39" s="28">
        <v>550785</v>
      </c>
      <c r="H39" s="28">
        <v>682988</v>
      </c>
      <c r="I39" s="22">
        <v>975284</v>
      </c>
      <c r="J39" s="28">
        <v>774437</v>
      </c>
      <c r="K39" s="28">
        <v>690857</v>
      </c>
      <c r="L39" s="28">
        <v>616043</v>
      </c>
      <c r="M39" s="22">
        <v>686330</v>
      </c>
      <c r="N39" s="28">
        <v>601711</v>
      </c>
      <c r="O39" s="28">
        <v>603471</v>
      </c>
      <c r="P39" s="28">
        <v>645512</v>
      </c>
      <c r="Q39" s="22">
        <v>696234</v>
      </c>
      <c r="R39" s="28">
        <v>632681</v>
      </c>
      <c r="S39" s="28">
        <v>676473</v>
      </c>
      <c r="T39" s="28">
        <v>899749</v>
      </c>
      <c r="U39" s="22">
        <v>1083197</v>
      </c>
    </row>
    <row r="40" spans="1:21" ht="13.5">
      <c r="A40" s="2" t="s">
        <v>96</v>
      </c>
      <c r="B40" s="28">
        <v>392277</v>
      </c>
      <c r="C40" s="28">
        <v>366502</v>
      </c>
      <c r="D40" s="28">
        <v>327208</v>
      </c>
      <c r="E40" s="22">
        <v>420860</v>
      </c>
      <c r="F40" s="28">
        <v>411521</v>
      </c>
      <c r="G40" s="28">
        <v>365461</v>
      </c>
      <c r="H40" s="28">
        <v>575811</v>
      </c>
      <c r="I40" s="22">
        <v>498809</v>
      </c>
      <c r="J40" s="28">
        <v>486913</v>
      </c>
      <c r="K40" s="28">
        <v>399740</v>
      </c>
      <c r="L40" s="28">
        <v>409740</v>
      </c>
      <c r="M40" s="22">
        <v>400505</v>
      </c>
      <c r="N40" s="28">
        <v>364444</v>
      </c>
      <c r="O40" s="28">
        <v>342433</v>
      </c>
      <c r="P40" s="28">
        <v>303390</v>
      </c>
      <c r="Q40" s="22">
        <v>298351</v>
      </c>
      <c r="R40" s="28">
        <v>242589</v>
      </c>
      <c r="S40" s="28">
        <v>238583</v>
      </c>
      <c r="T40" s="28">
        <v>213626</v>
      </c>
      <c r="U40" s="22">
        <v>196036</v>
      </c>
    </row>
    <row r="41" spans="1:21" ht="13.5">
      <c r="A41" s="2" t="s">
        <v>95</v>
      </c>
      <c r="B41" s="28">
        <v>58000</v>
      </c>
      <c r="C41" s="28">
        <v>56150</v>
      </c>
      <c r="D41" s="28">
        <v>153030</v>
      </c>
      <c r="E41" s="22">
        <v>141340</v>
      </c>
      <c r="F41" s="28">
        <v>376900</v>
      </c>
      <c r="G41" s="28">
        <v>366000</v>
      </c>
      <c r="H41" s="28">
        <v>150000</v>
      </c>
      <c r="I41" s="22">
        <v>180000</v>
      </c>
      <c r="J41" s="28">
        <v>190000</v>
      </c>
      <c r="K41" s="28">
        <v>90000</v>
      </c>
      <c r="L41" s="28">
        <v>90000</v>
      </c>
      <c r="M41" s="22"/>
      <c r="N41" s="28"/>
      <c r="O41" s="28"/>
      <c r="P41" s="28">
        <v>100000</v>
      </c>
      <c r="Q41" s="22">
        <v>100000</v>
      </c>
      <c r="R41" s="28">
        <v>110000</v>
      </c>
      <c r="S41" s="28">
        <v>125000</v>
      </c>
      <c r="T41" s="28"/>
      <c r="U41" s="22"/>
    </row>
    <row r="42" spans="1:21" ht="13.5">
      <c r="A42" s="2" t="s">
        <v>99</v>
      </c>
      <c r="B42" s="28">
        <v>52068</v>
      </c>
      <c r="C42" s="28">
        <v>38156</v>
      </c>
      <c r="D42" s="28">
        <v>35425</v>
      </c>
      <c r="E42" s="22">
        <v>21712</v>
      </c>
      <c r="F42" s="28">
        <v>29649</v>
      </c>
      <c r="G42" s="28">
        <v>31559</v>
      </c>
      <c r="H42" s="28">
        <v>31479</v>
      </c>
      <c r="I42" s="22">
        <v>29120</v>
      </c>
      <c r="J42" s="28">
        <v>31885</v>
      </c>
      <c r="K42" s="28">
        <v>23824</v>
      </c>
      <c r="L42" s="28">
        <v>16510</v>
      </c>
      <c r="M42" s="22">
        <v>15590</v>
      </c>
      <c r="N42" s="28">
        <v>13614</v>
      </c>
      <c r="O42" s="28">
        <v>29428</v>
      </c>
      <c r="P42" s="28">
        <v>22526</v>
      </c>
      <c r="Q42" s="22">
        <v>34299</v>
      </c>
      <c r="R42" s="28">
        <v>42144</v>
      </c>
      <c r="S42" s="28">
        <v>53336</v>
      </c>
      <c r="T42" s="28">
        <v>31777</v>
      </c>
      <c r="U42" s="22">
        <v>59050</v>
      </c>
    </row>
    <row r="43" spans="1:21" ht="13.5">
      <c r="A43" s="2" t="s">
        <v>102</v>
      </c>
      <c r="B43" s="28">
        <v>13161</v>
      </c>
      <c r="C43" s="28">
        <v>32261</v>
      </c>
      <c r="D43" s="28">
        <v>39511</v>
      </c>
      <c r="E43" s="22">
        <v>20838</v>
      </c>
      <c r="F43" s="28">
        <v>7057</v>
      </c>
      <c r="G43" s="28">
        <v>23504</v>
      </c>
      <c r="H43" s="28">
        <v>35693</v>
      </c>
      <c r="I43" s="22">
        <v>17259</v>
      </c>
      <c r="J43" s="28">
        <v>49744</v>
      </c>
      <c r="K43" s="28">
        <v>26791</v>
      </c>
      <c r="L43" s="28">
        <v>36123</v>
      </c>
      <c r="M43" s="22">
        <v>21011</v>
      </c>
      <c r="N43" s="28">
        <v>40292</v>
      </c>
      <c r="O43" s="28">
        <v>23733</v>
      </c>
      <c r="P43" s="28">
        <v>40170</v>
      </c>
      <c r="Q43" s="22">
        <v>20280</v>
      </c>
      <c r="R43" s="28">
        <v>48075</v>
      </c>
      <c r="S43" s="28">
        <v>24291</v>
      </c>
      <c r="T43" s="28">
        <v>43706</v>
      </c>
      <c r="U43" s="22">
        <v>22204</v>
      </c>
    </row>
    <row r="44" spans="1:21" ht="13.5">
      <c r="A44" s="2" t="s">
        <v>234</v>
      </c>
      <c r="B44" s="28">
        <v>13620</v>
      </c>
      <c r="C44" s="28">
        <v>20430</v>
      </c>
      <c r="D44" s="28">
        <v>27777</v>
      </c>
      <c r="E44" s="22">
        <v>28314</v>
      </c>
      <c r="F44" s="28">
        <v>27548</v>
      </c>
      <c r="G44" s="28">
        <v>31126</v>
      </c>
      <c r="H44" s="28">
        <v>31994</v>
      </c>
      <c r="I44" s="22">
        <v>32862</v>
      </c>
      <c r="J44" s="28">
        <v>27651</v>
      </c>
      <c r="K44" s="28">
        <v>27651</v>
      </c>
      <c r="L44" s="28">
        <v>27651</v>
      </c>
      <c r="M44" s="22">
        <v>27651</v>
      </c>
      <c r="N44" s="28"/>
      <c r="O44" s="28"/>
      <c r="P44" s="28"/>
      <c r="Q44" s="22"/>
      <c r="R44" s="28"/>
      <c r="S44" s="28"/>
      <c r="T44" s="28"/>
      <c r="U44" s="22"/>
    </row>
    <row r="45" spans="1:21" ht="13.5">
      <c r="A45" s="2" t="s">
        <v>64</v>
      </c>
      <c r="B45" s="28">
        <v>464614</v>
      </c>
      <c r="C45" s="28">
        <v>79350</v>
      </c>
      <c r="D45" s="28">
        <v>83340</v>
      </c>
      <c r="E45" s="22">
        <v>324570</v>
      </c>
      <c r="F45" s="28">
        <v>340108</v>
      </c>
      <c r="G45" s="28">
        <v>310101</v>
      </c>
      <c r="H45" s="28">
        <v>71657</v>
      </c>
      <c r="I45" s="22">
        <v>225721</v>
      </c>
      <c r="J45" s="28">
        <v>131762</v>
      </c>
      <c r="K45" s="28">
        <v>132385</v>
      </c>
      <c r="L45" s="28">
        <v>235030</v>
      </c>
      <c r="M45" s="22">
        <v>118949</v>
      </c>
      <c r="N45" s="28">
        <v>312573</v>
      </c>
      <c r="O45" s="28">
        <v>316425</v>
      </c>
      <c r="P45" s="28">
        <v>339932</v>
      </c>
      <c r="Q45" s="22">
        <v>56641</v>
      </c>
      <c r="R45" s="28">
        <v>339806</v>
      </c>
      <c r="S45" s="28">
        <v>331677</v>
      </c>
      <c r="T45" s="28">
        <v>365188</v>
      </c>
      <c r="U45" s="22">
        <v>77680</v>
      </c>
    </row>
    <row r="46" spans="1:21" ht="13.5">
      <c r="A46" s="2" t="s">
        <v>103</v>
      </c>
      <c r="B46" s="28">
        <v>2055385</v>
      </c>
      <c r="C46" s="28">
        <v>1841511</v>
      </c>
      <c r="D46" s="28">
        <v>1832275</v>
      </c>
      <c r="E46" s="22">
        <v>1870974</v>
      </c>
      <c r="F46" s="28">
        <v>1856319</v>
      </c>
      <c r="G46" s="28">
        <v>1678538</v>
      </c>
      <c r="H46" s="28">
        <v>1795415</v>
      </c>
      <c r="I46" s="22">
        <v>1959057</v>
      </c>
      <c r="J46" s="28">
        <v>1845247</v>
      </c>
      <c r="K46" s="28">
        <v>1534959</v>
      </c>
      <c r="L46" s="28">
        <v>1604375</v>
      </c>
      <c r="M46" s="22">
        <v>1473362</v>
      </c>
      <c r="N46" s="28">
        <v>1332635</v>
      </c>
      <c r="O46" s="28">
        <v>1315491</v>
      </c>
      <c r="P46" s="28">
        <v>1551531</v>
      </c>
      <c r="Q46" s="22">
        <v>1580234</v>
      </c>
      <c r="R46" s="28">
        <v>1559006</v>
      </c>
      <c r="S46" s="28">
        <v>1624576</v>
      </c>
      <c r="T46" s="28">
        <v>1779585</v>
      </c>
      <c r="U46" s="22">
        <v>1977124</v>
      </c>
    </row>
    <row r="47" spans="1:21" ht="13.5">
      <c r="A47" s="2" t="s">
        <v>104</v>
      </c>
      <c r="B47" s="28">
        <v>878018</v>
      </c>
      <c r="C47" s="28">
        <v>983209</v>
      </c>
      <c r="D47" s="28">
        <v>1085235</v>
      </c>
      <c r="E47" s="22">
        <v>929747</v>
      </c>
      <c r="F47" s="28">
        <v>914826</v>
      </c>
      <c r="G47" s="28">
        <v>821786</v>
      </c>
      <c r="H47" s="28">
        <v>714667</v>
      </c>
      <c r="I47" s="22">
        <v>901946</v>
      </c>
      <c r="J47" s="28">
        <v>919319</v>
      </c>
      <c r="K47" s="28">
        <v>1072445</v>
      </c>
      <c r="L47" s="28">
        <v>1092080</v>
      </c>
      <c r="M47" s="22">
        <v>1153755</v>
      </c>
      <c r="N47" s="28">
        <v>1004250</v>
      </c>
      <c r="O47" s="28">
        <v>993405</v>
      </c>
      <c r="P47" s="28">
        <v>789558</v>
      </c>
      <c r="Q47" s="22">
        <v>799371</v>
      </c>
      <c r="R47" s="28">
        <v>701022</v>
      </c>
      <c r="S47" s="28">
        <v>770553</v>
      </c>
      <c r="T47" s="28">
        <v>651809</v>
      </c>
      <c r="U47" s="22">
        <v>575357</v>
      </c>
    </row>
    <row r="48" spans="1:21" ht="13.5">
      <c r="A48" s="2" t="s">
        <v>106</v>
      </c>
      <c r="B48" s="28">
        <v>177716</v>
      </c>
      <c r="C48" s="28">
        <v>177716</v>
      </c>
      <c r="D48" s="28">
        <v>177716</v>
      </c>
      <c r="E48" s="22">
        <v>177716</v>
      </c>
      <c r="F48" s="28">
        <v>177716</v>
      </c>
      <c r="G48" s="28">
        <v>177716</v>
      </c>
      <c r="H48" s="28">
        <v>177716</v>
      </c>
      <c r="I48" s="22">
        <v>177716</v>
      </c>
      <c r="J48" s="28">
        <v>202676</v>
      </c>
      <c r="K48" s="28">
        <v>440064</v>
      </c>
      <c r="L48" s="28">
        <v>440064</v>
      </c>
      <c r="M48" s="22">
        <v>440064</v>
      </c>
      <c r="N48" s="28">
        <v>440064</v>
      </c>
      <c r="O48" s="28">
        <v>440064</v>
      </c>
      <c r="P48" s="28">
        <v>440064</v>
      </c>
      <c r="Q48" s="22">
        <v>440064</v>
      </c>
      <c r="R48" s="28">
        <v>440064</v>
      </c>
      <c r="S48" s="28">
        <v>440064</v>
      </c>
      <c r="T48" s="28">
        <v>440064</v>
      </c>
      <c r="U48" s="22">
        <v>440064</v>
      </c>
    </row>
    <row r="49" spans="1:21" ht="13.5">
      <c r="A49" s="2" t="s">
        <v>105</v>
      </c>
      <c r="B49" s="28">
        <v>49</v>
      </c>
      <c r="C49" s="28">
        <v>41</v>
      </c>
      <c r="D49" s="28">
        <v>38</v>
      </c>
      <c r="E49" s="22">
        <v>43</v>
      </c>
      <c r="F49" s="28">
        <v>5</v>
      </c>
      <c r="G49" s="28">
        <v>2</v>
      </c>
      <c r="H49" s="28"/>
      <c r="I49" s="22">
        <v>8</v>
      </c>
      <c r="J49" s="28"/>
      <c r="K49" s="28"/>
      <c r="L49" s="28">
        <v>3</v>
      </c>
      <c r="M49" s="22">
        <v>28</v>
      </c>
      <c r="N49" s="28">
        <v>6</v>
      </c>
      <c r="O49" s="28">
        <v>3</v>
      </c>
      <c r="P49" s="28">
        <v>19</v>
      </c>
      <c r="Q49" s="22">
        <v>33</v>
      </c>
      <c r="R49" s="28">
        <v>41</v>
      </c>
      <c r="S49" s="28">
        <v>30</v>
      </c>
      <c r="T49" s="28">
        <v>38</v>
      </c>
      <c r="U49" s="22"/>
    </row>
    <row r="50" spans="1:21" ht="13.5">
      <c r="A50" s="2" t="s">
        <v>107</v>
      </c>
      <c r="B50" s="28">
        <v>288847</v>
      </c>
      <c r="C50" s="28">
        <v>278382</v>
      </c>
      <c r="D50" s="28">
        <v>260591</v>
      </c>
      <c r="E50" s="22">
        <v>258681</v>
      </c>
      <c r="F50" s="28">
        <v>263297</v>
      </c>
      <c r="G50" s="28">
        <v>250697</v>
      </c>
      <c r="H50" s="28">
        <v>240373</v>
      </c>
      <c r="I50" s="22">
        <v>226132</v>
      </c>
      <c r="J50" s="28">
        <v>222682</v>
      </c>
      <c r="K50" s="28">
        <v>211105</v>
      </c>
      <c r="L50" s="28">
        <v>199192</v>
      </c>
      <c r="M50" s="22">
        <v>187330</v>
      </c>
      <c r="N50" s="28">
        <v>174888</v>
      </c>
      <c r="O50" s="28">
        <v>180069</v>
      </c>
      <c r="P50" s="28">
        <v>169027</v>
      </c>
      <c r="Q50" s="22">
        <v>157858</v>
      </c>
      <c r="R50" s="28">
        <v>144672</v>
      </c>
      <c r="S50" s="28">
        <v>134700</v>
      </c>
      <c r="T50" s="28">
        <v>144027</v>
      </c>
      <c r="U50" s="22">
        <v>146998</v>
      </c>
    </row>
    <row r="51" spans="1:21" ht="13.5">
      <c r="A51" s="2" t="s">
        <v>235</v>
      </c>
      <c r="B51" s="28"/>
      <c r="C51" s="28"/>
      <c r="D51" s="28"/>
      <c r="E51" s="22">
        <v>6810</v>
      </c>
      <c r="F51" s="28">
        <v>13620</v>
      </c>
      <c r="G51" s="28">
        <v>20430</v>
      </c>
      <c r="H51" s="28">
        <v>27777</v>
      </c>
      <c r="I51" s="22">
        <v>35124</v>
      </c>
      <c r="J51" s="28">
        <v>41168</v>
      </c>
      <c r="K51" s="28">
        <v>48081</v>
      </c>
      <c r="L51" s="28">
        <v>54994</v>
      </c>
      <c r="M51" s="22">
        <v>61907</v>
      </c>
      <c r="N51" s="28"/>
      <c r="O51" s="28"/>
      <c r="P51" s="28"/>
      <c r="Q51" s="22"/>
      <c r="R51" s="28"/>
      <c r="S51" s="28"/>
      <c r="T51" s="28"/>
      <c r="U51" s="22"/>
    </row>
    <row r="52" spans="1:21" ht="13.5">
      <c r="A52" s="2" t="s">
        <v>64</v>
      </c>
      <c r="B52" s="28">
        <v>26206</v>
      </c>
      <c r="C52" s="28">
        <v>26482</v>
      </c>
      <c r="D52" s="28">
        <v>26758</v>
      </c>
      <c r="E52" s="22">
        <v>23577</v>
      </c>
      <c r="F52" s="28">
        <v>23640</v>
      </c>
      <c r="G52" s="28">
        <v>23703</v>
      </c>
      <c r="H52" s="28">
        <v>24150</v>
      </c>
      <c r="I52" s="22">
        <v>23597</v>
      </c>
      <c r="J52" s="28">
        <v>26520</v>
      </c>
      <c r="K52" s="28">
        <v>25100</v>
      </c>
      <c r="L52" s="28">
        <v>25852</v>
      </c>
      <c r="M52" s="22">
        <v>5603</v>
      </c>
      <c r="N52" s="28">
        <v>302312</v>
      </c>
      <c r="O52" s="28">
        <v>168112</v>
      </c>
      <c r="P52" s="28">
        <v>7858</v>
      </c>
      <c r="Q52" s="22">
        <v>8609</v>
      </c>
      <c r="R52" s="28">
        <v>9361</v>
      </c>
      <c r="S52" s="28">
        <v>10112</v>
      </c>
      <c r="T52" s="28">
        <v>10864</v>
      </c>
      <c r="U52" s="22">
        <v>11645</v>
      </c>
    </row>
    <row r="53" spans="1:21" ht="13.5">
      <c r="A53" s="2" t="s">
        <v>110</v>
      </c>
      <c r="B53" s="28">
        <v>1370837</v>
      </c>
      <c r="C53" s="28">
        <v>1465831</v>
      </c>
      <c r="D53" s="28">
        <v>1550341</v>
      </c>
      <c r="E53" s="22">
        <v>1396575</v>
      </c>
      <c r="F53" s="28">
        <v>1393105</v>
      </c>
      <c r="G53" s="28">
        <v>1294334</v>
      </c>
      <c r="H53" s="28">
        <v>1184685</v>
      </c>
      <c r="I53" s="22">
        <v>1364525</v>
      </c>
      <c r="J53" s="28">
        <v>1412368</v>
      </c>
      <c r="K53" s="28">
        <v>1796797</v>
      </c>
      <c r="L53" s="28">
        <v>1812187</v>
      </c>
      <c r="M53" s="22">
        <v>1848689</v>
      </c>
      <c r="N53" s="28">
        <v>1921521</v>
      </c>
      <c r="O53" s="28">
        <v>1781654</v>
      </c>
      <c r="P53" s="28">
        <v>1406527</v>
      </c>
      <c r="Q53" s="22">
        <v>1405936</v>
      </c>
      <c r="R53" s="28">
        <v>1295161</v>
      </c>
      <c r="S53" s="28">
        <v>1355460</v>
      </c>
      <c r="T53" s="28">
        <v>1366803</v>
      </c>
      <c r="U53" s="22">
        <v>1294065</v>
      </c>
    </row>
    <row r="54" spans="1:21" ht="14.25" thickBot="1">
      <c r="A54" s="5" t="s">
        <v>111</v>
      </c>
      <c r="B54" s="29">
        <v>3426222</v>
      </c>
      <c r="C54" s="29">
        <v>3307343</v>
      </c>
      <c r="D54" s="29">
        <v>3382617</v>
      </c>
      <c r="E54" s="23">
        <v>3267549</v>
      </c>
      <c r="F54" s="29">
        <v>3249424</v>
      </c>
      <c r="G54" s="29">
        <v>2972873</v>
      </c>
      <c r="H54" s="29">
        <v>2980101</v>
      </c>
      <c r="I54" s="23">
        <v>3323583</v>
      </c>
      <c r="J54" s="29">
        <v>3257615</v>
      </c>
      <c r="K54" s="29">
        <v>3331757</v>
      </c>
      <c r="L54" s="29">
        <v>3416562</v>
      </c>
      <c r="M54" s="23">
        <v>3322051</v>
      </c>
      <c r="N54" s="29">
        <v>3254156</v>
      </c>
      <c r="O54" s="29">
        <v>3097145</v>
      </c>
      <c r="P54" s="29">
        <v>2958058</v>
      </c>
      <c r="Q54" s="23">
        <v>2986170</v>
      </c>
      <c r="R54" s="29">
        <v>2854167</v>
      </c>
      <c r="S54" s="29">
        <v>2980037</v>
      </c>
      <c r="T54" s="29">
        <v>3146389</v>
      </c>
      <c r="U54" s="23">
        <v>3271189</v>
      </c>
    </row>
    <row r="55" spans="1:21" ht="14.25" thickTop="1">
      <c r="A55" s="2" t="s">
        <v>112</v>
      </c>
      <c r="B55" s="28">
        <v>2713552</v>
      </c>
      <c r="C55" s="28">
        <v>2713552</v>
      </c>
      <c r="D55" s="28">
        <v>2713552</v>
      </c>
      <c r="E55" s="22">
        <v>2713552</v>
      </c>
      <c r="F55" s="28">
        <v>2713552</v>
      </c>
      <c r="G55" s="28">
        <v>2713552</v>
      </c>
      <c r="H55" s="28">
        <v>2713552</v>
      </c>
      <c r="I55" s="22">
        <v>2713552</v>
      </c>
      <c r="J55" s="28">
        <v>2713552</v>
      </c>
      <c r="K55" s="28">
        <v>2713552</v>
      </c>
      <c r="L55" s="28">
        <v>2713552</v>
      </c>
      <c r="M55" s="22">
        <v>2713552</v>
      </c>
      <c r="N55" s="28">
        <v>2713552</v>
      </c>
      <c r="O55" s="28">
        <v>2713552</v>
      </c>
      <c r="P55" s="28">
        <v>2713552</v>
      </c>
      <c r="Q55" s="22">
        <v>2713552</v>
      </c>
      <c r="R55" s="28">
        <v>2713552</v>
      </c>
      <c r="S55" s="28">
        <v>2713552</v>
      </c>
      <c r="T55" s="28">
        <v>2713552</v>
      </c>
      <c r="U55" s="22">
        <v>2713552</v>
      </c>
    </row>
    <row r="56" spans="1:21" ht="13.5">
      <c r="A56" s="2" t="s">
        <v>114</v>
      </c>
      <c r="B56" s="28">
        <v>200233</v>
      </c>
      <c r="C56" s="28">
        <v>200233</v>
      </c>
      <c r="D56" s="28">
        <v>200233</v>
      </c>
      <c r="E56" s="22">
        <v>200233</v>
      </c>
      <c r="F56" s="28">
        <v>200233</v>
      </c>
      <c r="G56" s="28">
        <v>200233</v>
      </c>
      <c r="H56" s="28">
        <v>200233</v>
      </c>
      <c r="I56" s="22">
        <v>200233</v>
      </c>
      <c r="J56" s="28">
        <v>200233</v>
      </c>
      <c r="K56" s="28">
        <v>200233</v>
      </c>
      <c r="L56" s="28">
        <v>200233</v>
      </c>
      <c r="M56" s="22">
        <v>200233</v>
      </c>
      <c r="N56" s="28">
        <v>200233</v>
      </c>
      <c r="O56" s="28">
        <v>200233</v>
      </c>
      <c r="P56" s="28">
        <v>200233</v>
      </c>
      <c r="Q56" s="22">
        <v>200233</v>
      </c>
      <c r="R56" s="28">
        <v>200233</v>
      </c>
      <c r="S56" s="28">
        <v>200233</v>
      </c>
      <c r="T56" s="28">
        <v>200233</v>
      </c>
      <c r="U56" s="22">
        <v>200233</v>
      </c>
    </row>
    <row r="57" spans="1:21" ht="13.5">
      <c r="A57" s="2" t="s">
        <v>116</v>
      </c>
      <c r="B57" s="28">
        <v>-1509093</v>
      </c>
      <c r="C57" s="28">
        <v>-1496540</v>
      </c>
      <c r="D57" s="28">
        <v>-1390050</v>
      </c>
      <c r="E57" s="22">
        <v>-1391755</v>
      </c>
      <c r="F57" s="28">
        <v>-1481198</v>
      </c>
      <c r="G57" s="28">
        <v>-1391146</v>
      </c>
      <c r="H57" s="28">
        <v>-1310152</v>
      </c>
      <c r="I57" s="22">
        <v>-1312505</v>
      </c>
      <c r="J57" s="28">
        <v>-1328652</v>
      </c>
      <c r="K57" s="28">
        <v>-1143207</v>
      </c>
      <c r="L57" s="28">
        <v>-1036009</v>
      </c>
      <c r="M57" s="22">
        <v>-945494</v>
      </c>
      <c r="N57" s="28">
        <v>-1051943</v>
      </c>
      <c r="O57" s="28">
        <v>-844039</v>
      </c>
      <c r="P57" s="28">
        <v>-706333</v>
      </c>
      <c r="Q57" s="22">
        <v>-603128</v>
      </c>
      <c r="R57" s="28">
        <v>-261373</v>
      </c>
      <c r="S57" s="28">
        <v>-152296</v>
      </c>
      <c r="T57" s="28">
        <v>-152794</v>
      </c>
      <c r="U57" s="22">
        <v>-149420</v>
      </c>
    </row>
    <row r="58" spans="1:21" ht="13.5">
      <c r="A58" s="2" t="s">
        <v>117</v>
      </c>
      <c r="B58" s="28">
        <v>-3662</v>
      </c>
      <c r="C58" s="28">
        <v>-3662</v>
      </c>
      <c r="D58" s="28">
        <v>-3662</v>
      </c>
      <c r="E58" s="22">
        <v>-3630</v>
      </c>
      <c r="F58" s="28">
        <v>-3626</v>
      </c>
      <c r="G58" s="28">
        <v>-3626</v>
      </c>
      <c r="H58" s="28">
        <v>-3626</v>
      </c>
      <c r="I58" s="22">
        <v>-3626</v>
      </c>
      <c r="J58" s="28">
        <v>-3626</v>
      </c>
      <c r="K58" s="28">
        <v>-3610</v>
      </c>
      <c r="L58" s="28">
        <v>-3610</v>
      </c>
      <c r="M58" s="22">
        <v>-3610</v>
      </c>
      <c r="N58" s="28">
        <v>-3610</v>
      </c>
      <c r="O58" s="28">
        <v>-3588</v>
      </c>
      <c r="P58" s="28">
        <v>-3586</v>
      </c>
      <c r="Q58" s="22">
        <v>-3573</v>
      </c>
      <c r="R58" s="28">
        <v>-3547</v>
      </c>
      <c r="S58" s="28">
        <v>-3547</v>
      </c>
      <c r="T58" s="28">
        <v>-3547</v>
      </c>
      <c r="U58" s="22">
        <v>-3547</v>
      </c>
    </row>
    <row r="59" spans="1:21" ht="13.5">
      <c r="A59" s="2" t="s">
        <v>118</v>
      </c>
      <c r="B59" s="28">
        <v>1401029</v>
      </c>
      <c r="C59" s="28">
        <v>1413582</v>
      </c>
      <c r="D59" s="28">
        <v>1520072</v>
      </c>
      <c r="E59" s="22">
        <v>1518399</v>
      </c>
      <c r="F59" s="28">
        <v>1428960</v>
      </c>
      <c r="G59" s="28">
        <v>1519013</v>
      </c>
      <c r="H59" s="28">
        <v>1600007</v>
      </c>
      <c r="I59" s="22">
        <v>1597653</v>
      </c>
      <c r="J59" s="28">
        <v>1581507</v>
      </c>
      <c r="K59" s="28">
        <v>1766967</v>
      </c>
      <c r="L59" s="28">
        <v>1874165</v>
      </c>
      <c r="M59" s="22">
        <v>1964680</v>
      </c>
      <c r="N59" s="28">
        <v>1858231</v>
      </c>
      <c r="O59" s="28">
        <v>2066157</v>
      </c>
      <c r="P59" s="28">
        <v>2203865</v>
      </c>
      <c r="Q59" s="22">
        <v>2307083</v>
      </c>
      <c r="R59" s="28">
        <v>2648864</v>
      </c>
      <c r="S59" s="28">
        <v>2757941</v>
      </c>
      <c r="T59" s="28">
        <v>2757443</v>
      </c>
      <c r="U59" s="22">
        <v>2760816</v>
      </c>
    </row>
    <row r="60" spans="1:21" ht="13.5">
      <c r="A60" s="2" t="s">
        <v>119</v>
      </c>
      <c r="B60" s="28">
        <v>88</v>
      </c>
      <c r="C60" s="28">
        <v>74</v>
      </c>
      <c r="D60" s="28">
        <v>69</v>
      </c>
      <c r="E60" s="22">
        <v>78</v>
      </c>
      <c r="F60" s="28">
        <v>9</v>
      </c>
      <c r="G60" s="28">
        <v>4</v>
      </c>
      <c r="H60" s="28">
        <v>-10</v>
      </c>
      <c r="I60" s="22">
        <v>13</v>
      </c>
      <c r="J60" s="28">
        <v>-32</v>
      </c>
      <c r="K60" s="28">
        <v>-38</v>
      </c>
      <c r="L60" s="28">
        <v>4</v>
      </c>
      <c r="M60" s="22">
        <v>42</v>
      </c>
      <c r="N60" s="28">
        <v>9</v>
      </c>
      <c r="O60" s="28">
        <v>4</v>
      </c>
      <c r="P60" s="28">
        <v>27</v>
      </c>
      <c r="Q60" s="22">
        <v>49</v>
      </c>
      <c r="R60" s="28">
        <v>60</v>
      </c>
      <c r="S60" s="28">
        <v>139</v>
      </c>
      <c r="T60" s="28">
        <v>57</v>
      </c>
      <c r="U60" s="22">
        <v>-2</v>
      </c>
    </row>
    <row r="61" spans="1:21" ht="13.5">
      <c r="A61" s="2" t="s">
        <v>120</v>
      </c>
      <c r="B61" s="28">
        <v>321487</v>
      </c>
      <c r="C61" s="28">
        <v>321487</v>
      </c>
      <c r="D61" s="28">
        <v>321487</v>
      </c>
      <c r="E61" s="22">
        <v>321487</v>
      </c>
      <c r="F61" s="28">
        <v>321487</v>
      </c>
      <c r="G61" s="28">
        <v>321487</v>
      </c>
      <c r="H61" s="28">
        <v>321487</v>
      </c>
      <c r="I61" s="22">
        <v>321487</v>
      </c>
      <c r="J61" s="28">
        <v>296527</v>
      </c>
      <c r="K61" s="28">
        <v>643838</v>
      </c>
      <c r="L61" s="28">
        <v>643838</v>
      </c>
      <c r="M61" s="22">
        <v>643838</v>
      </c>
      <c r="N61" s="28">
        <v>601222</v>
      </c>
      <c r="O61" s="28">
        <v>601222</v>
      </c>
      <c r="P61" s="28">
        <v>601222</v>
      </c>
      <c r="Q61" s="22">
        <v>643838</v>
      </c>
      <c r="R61" s="28">
        <v>601222</v>
      </c>
      <c r="S61" s="28">
        <v>601222</v>
      </c>
      <c r="T61" s="28">
        <v>601222</v>
      </c>
      <c r="U61" s="22">
        <v>643838</v>
      </c>
    </row>
    <row r="62" spans="1:21" ht="13.5">
      <c r="A62" s="2" t="s">
        <v>0</v>
      </c>
      <c r="B62" s="28">
        <v>207158</v>
      </c>
      <c r="C62" s="28">
        <v>240915</v>
      </c>
      <c r="D62" s="28">
        <v>190084</v>
      </c>
      <c r="E62" s="22">
        <v>130122</v>
      </c>
      <c r="F62" s="28">
        <v>56905</v>
      </c>
      <c r="G62" s="28">
        <v>73746</v>
      </c>
      <c r="H62" s="28">
        <v>100717</v>
      </c>
      <c r="I62" s="22">
        <v>50711</v>
      </c>
      <c r="J62" s="28">
        <v>47307</v>
      </c>
      <c r="K62" s="28">
        <v>69508</v>
      </c>
      <c r="L62" s="28">
        <v>78622</v>
      </c>
      <c r="M62" s="22">
        <v>58722</v>
      </c>
      <c r="N62" s="28">
        <v>87005</v>
      </c>
      <c r="O62" s="28">
        <v>88600</v>
      </c>
      <c r="P62" s="28">
        <v>90647</v>
      </c>
      <c r="Q62" s="22">
        <v>88535</v>
      </c>
      <c r="R62" s="28">
        <v>46560</v>
      </c>
      <c r="S62" s="28">
        <v>52009</v>
      </c>
      <c r="T62" s="28">
        <v>56150</v>
      </c>
      <c r="U62" s="22">
        <v>25392</v>
      </c>
    </row>
    <row r="63" spans="1:21" ht="13.5">
      <c r="A63" s="2" t="s">
        <v>121</v>
      </c>
      <c r="B63" s="28">
        <v>528734</v>
      </c>
      <c r="C63" s="28">
        <v>562477</v>
      </c>
      <c r="D63" s="28">
        <v>511642</v>
      </c>
      <c r="E63" s="22">
        <v>451688</v>
      </c>
      <c r="F63" s="28">
        <v>378402</v>
      </c>
      <c r="G63" s="28">
        <v>395238</v>
      </c>
      <c r="H63" s="28">
        <v>422195</v>
      </c>
      <c r="I63" s="22">
        <v>372212</v>
      </c>
      <c r="J63" s="28">
        <v>343802</v>
      </c>
      <c r="K63" s="28">
        <v>713308</v>
      </c>
      <c r="L63" s="28">
        <v>722465</v>
      </c>
      <c r="M63" s="22">
        <v>702604</v>
      </c>
      <c r="N63" s="28">
        <v>688238</v>
      </c>
      <c r="O63" s="28">
        <v>689827</v>
      </c>
      <c r="P63" s="28">
        <v>691898</v>
      </c>
      <c r="Q63" s="22">
        <v>732423</v>
      </c>
      <c r="R63" s="28">
        <v>647844</v>
      </c>
      <c r="S63" s="28">
        <v>653371</v>
      </c>
      <c r="T63" s="28">
        <v>657430</v>
      </c>
      <c r="U63" s="22">
        <v>669228</v>
      </c>
    </row>
    <row r="64" spans="1:21" ht="13.5">
      <c r="A64" s="6" t="s">
        <v>122</v>
      </c>
      <c r="B64" s="28">
        <v>1929763</v>
      </c>
      <c r="C64" s="28">
        <v>1976060</v>
      </c>
      <c r="D64" s="28">
        <v>2031715</v>
      </c>
      <c r="E64" s="22">
        <v>1970088</v>
      </c>
      <c r="F64" s="28">
        <v>1807363</v>
      </c>
      <c r="G64" s="28">
        <v>1914251</v>
      </c>
      <c r="H64" s="28">
        <v>2022202</v>
      </c>
      <c r="I64" s="22">
        <v>1969865</v>
      </c>
      <c r="J64" s="28">
        <v>1925309</v>
      </c>
      <c r="K64" s="28">
        <v>2498276</v>
      </c>
      <c r="L64" s="28">
        <v>2614631</v>
      </c>
      <c r="M64" s="22">
        <v>2685284</v>
      </c>
      <c r="N64" s="28">
        <v>2564469</v>
      </c>
      <c r="O64" s="28">
        <v>2773985</v>
      </c>
      <c r="P64" s="28">
        <v>2955763</v>
      </c>
      <c r="Q64" s="22">
        <v>3106343</v>
      </c>
      <c r="R64" s="28">
        <v>3357201</v>
      </c>
      <c r="S64" s="28">
        <v>3412035</v>
      </c>
      <c r="T64" s="28">
        <v>3415252</v>
      </c>
      <c r="U64" s="22">
        <v>3432306</v>
      </c>
    </row>
    <row r="65" spans="1:21" ht="14.25" thickBot="1">
      <c r="A65" s="7" t="s">
        <v>123</v>
      </c>
      <c r="B65" s="28">
        <v>5355986</v>
      </c>
      <c r="C65" s="28">
        <v>5283404</v>
      </c>
      <c r="D65" s="28">
        <v>5414332</v>
      </c>
      <c r="E65" s="22">
        <v>5237637</v>
      </c>
      <c r="F65" s="28">
        <v>5056787</v>
      </c>
      <c r="G65" s="28">
        <v>4887124</v>
      </c>
      <c r="H65" s="28">
        <v>5002303</v>
      </c>
      <c r="I65" s="22">
        <v>5293448</v>
      </c>
      <c r="J65" s="28">
        <v>5182925</v>
      </c>
      <c r="K65" s="28">
        <v>5830033</v>
      </c>
      <c r="L65" s="28">
        <v>6031194</v>
      </c>
      <c r="M65" s="22">
        <v>6007336</v>
      </c>
      <c r="N65" s="28">
        <v>5818626</v>
      </c>
      <c r="O65" s="28">
        <v>5871131</v>
      </c>
      <c r="P65" s="28">
        <v>5913822</v>
      </c>
      <c r="Q65" s="22">
        <v>6092513</v>
      </c>
      <c r="R65" s="28">
        <v>6211369</v>
      </c>
      <c r="S65" s="28">
        <v>6392072</v>
      </c>
      <c r="T65" s="28">
        <v>6561642</v>
      </c>
      <c r="U65" s="22">
        <v>6703496</v>
      </c>
    </row>
    <row r="66" spans="1:21" ht="14.25" thickTop="1">
      <c r="A66" s="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8" ht="13.5">
      <c r="A68" s="20" t="s">
        <v>128</v>
      </c>
    </row>
    <row r="69" ht="13.5">
      <c r="A69" s="20" t="s">
        <v>129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8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124</v>
      </c>
      <c r="B2" s="14">
        <v>7719</v>
      </c>
      <c r="C2" s="14"/>
      <c r="D2" s="14"/>
      <c r="E2" s="14"/>
      <c r="F2" s="14"/>
    </row>
    <row r="3" spans="1:6" ht="14.25" thickBot="1">
      <c r="A3" s="11" t="s">
        <v>125</v>
      </c>
      <c r="B3" s="1" t="s">
        <v>126</v>
      </c>
      <c r="C3" s="1"/>
      <c r="D3" s="1"/>
      <c r="E3" s="1"/>
      <c r="F3" s="1"/>
    </row>
    <row r="4" spans="1:6" ht="14.25" thickTop="1">
      <c r="A4" s="10" t="s">
        <v>39</v>
      </c>
      <c r="B4" s="15" t="str">
        <f>HYPERLINK("http://www.kabupro.jp/mark/20140529/S1001W2J.htm","訂正有価証券報告書")</f>
        <v>訂正有価証券報告書</v>
      </c>
      <c r="C4" s="15" t="str">
        <f>HYPERLINK("http://www.kabupro.jp/mark/20140529/S1001W2J.htm","訂正有価証券報告書")</f>
        <v>訂正有価証券報告書</v>
      </c>
      <c r="D4" s="15" t="str">
        <f>HYPERLINK("http://www.kabupro.jp/mark/20140606/S1001Y0E.htm","訂正有価証券報告書")</f>
        <v>訂正有価証券報告書</v>
      </c>
      <c r="E4" s="15" t="str">
        <f>HYPERLINK("http://www.kabupro.jp/mark/20140606/S1001Y0E.htm","訂正有価証券報告書")</f>
        <v>訂正有価証券報告書</v>
      </c>
      <c r="F4" s="15" t="str">
        <f>HYPERLINK("http://www.kabupro.jp/mark/20140529/S1001W2N.htm","訂正有価証券報告書")</f>
        <v>訂正有価証券報告書</v>
      </c>
    </row>
    <row r="5" spans="1:6" ht="14.25" thickBot="1">
      <c r="A5" s="11" t="s">
        <v>40</v>
      </c>
      <c r="B5" s="1" t="s">
        <v>46</v>
      </c>
      <c r="C5" s="1" t="s">
        <v>46</v>
      </c>
      <c r="D5" s="1" t="s">
        <v>50</v>
      </c>
      <c r="E5" s="1" t="s">
        <v>50</v>
      </c>
      <c r="F5" s="1" t="s">
        <v>46</v>
      </c>
    </row>
    <row r="6" spans="1:6" ht="15" thickBot="1" thickTop="1">
      <c r="A6" s="10" t="s">
        <v>41</v>
      </c>
      <c r="B6" s="18" t="s">
        <v>205</v>
      </c>
      <c r="C6" s="19"/>
      <c r="D6" s="19"/>
      <c r="E6" s="19"/>
      <c r="F6" s="19"/>
    </row>
    <row r="7" spans="1:6" ht="14.25" thickTop="1">
      <c r="A7" s="12" t="s">
        <v>42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</row>
    <row r="8" spans="1:6" ht="13.5">
      <c r="A8" s="13" t="s">
        <v>43</v>
      </c>
      <c r="B8" s="17" t="s">
        <v>130</v>
      </c>
      <c r="C8" s="17" t="s">
        <v>131</v>
      </c>
      <c r="D8" s="17" t="s">
        <v>132</v>
      </c>
      <c r="E8" s="17" t="s">
        <v>133</v>
      </c>
      <c r="F8" s="17" t="s">
        <v>134</v>
      </c>
    </row>
    <row r="9" spans="1:6" ht="13.5">
      <c r="A9" s="13" t="s">
        <v>44</v>
      </c>
      <c r="B9" s="17" t="s">
        <v>48</v>
      </c>
      <c r="C9" s="17" t="s">
        <v>49</v>
      </c>
      <c r="D9" s="17" t="s">
        <v>51</v>
      </c>
      <c r="E9" s="17" t="s">
        <v>52</v>
      </c>
      <c r="F9" s="17" t="s">
        <v>53</v>
      </c>
    </row>
    <row r="10" spans="1:6" ht="14.25" thickBot="1">
      <c r="A10" s="13" t="s">
        <v>45</v>
      </c>
      <c r="B10" s="17" t="s">
        <v>55</v>
      </c>
      <c r="C10" s="17" t="s">
        <v>55</v>
      </c>
      <c r="D10" s="17" t="s">
        <v>55</v>
      </c>
      <c r="E10" s="17" t="s">
        <v>55</v>
      </c>
      <c r="F10" s="17" t="s">
        <v>55</v>
      </c>
    </row>
    <row r="11" spans="1:6" ht="14.25" thickTop="1">
      <c r="A11" s="26" t="s">
        <v>135</v>
      </c>
      <c r="B11" s="21">
        <v>1889411</v>
      </c>
      <c r="C11" s="21">
        <v>1772761</v>
      </c>
      <c r="D11" s="21">
        <v>1381567</v>
      </c>
      <c r="E11" s="21">
        <v>1647494</v>
      </c>
      <c r="F11" s="21">
        <v>2311334</v>
      </c>
    </row>
    <row r="12" spans="1:6" ht="13.5">
      <c r="A12" s="6" t="s">
        <v>136</v>
      </c>
      <c r="B12" s="22">
        <v>307553</v>
      </c>
      <c r="C12" s="22">
        <v>448639</v>
      </c>
      <c r="D12" s="22">
        <v>405313</v>
      </c>
      <c r="E12" s="22">
        <v>278815</v>
      </c>
      <c r="F12" s="22">
        <v>134909</v>
      </c>
    </row>
    <row r="13" spans="1:6" ht="13.5">
      <c r="A13" s="6" t="s">
        <v>137</v>
      </c>
      <c r="B13" s="22">
        <v>2196965</v>
      </c>
      <c r="C13" s="22">
        <v>2221400</v>
      </c>
      <c r="D13" s="22">
        <v>1786988</v>
      </c>
      <c r="E13" s="22">
        <v>2174167</v>
      </c>
      <c r="F13" s="22">
        <v>2719634</v>
      </c>
    </row>
    <row r="14" spans="1:6" ht="13.5">
      <c r="A14" s="6" t="s">
        <v>138</v>
      </c>
      <c r="B14" s="22">
        <v>141085</v>
      </c>
      <c r="C14" s="22">
        <v>127822</v>
      </c>
      <c r="D14" s="22">
        <v>155281</v>
      </c>
      <c r="E14" s="22">
        <v>131712</v>
      </c>
      <c r="F14" s="22">
        <v>123785</v>
      </c>
    </row>
    <row r="15" spans="1:6" ht="13.5">
      <c r="A15" s="6" t="s">
        <v>139</v>
      </c>
      <c r="B15" s="22">
        <v>4642</v>
      </c>
      <c r="C15" s="22">
        <v>42653</v>
      </c>
      <c r="D15" s="22">
        <v>47551</v>
      </c>
      <c r="E15" s="22">
        <v>178</v>
      </c>
      <c r="F15" s="22">
        <v>7142</v>
      </c>
    </row>
    <row r="16" spans="1:6" ht="13.5">
      <c r="A16" s="6" t="s">
        <v>140</v>
      </c>
      <c r="B16" s="22">
        <v>1304897</v>
      </c>
      <c r="C16" s="22">
        <v>1485591</v>
      </c>
      <c r="D16" s="22">
        <v>1048134</v>
      </c>
      <c r="E16" s="22">
        <v>1349943</v>
      </c>
      <c r="F16" s="22">
        <v>1655279</v>
      </c>
    </row>
    <row r="17" spans="1:6" ht="13.5">
      <c r="A17" s="6" t="s">
        <v>141</v>
      </c>
      <c r="B17" s="22">
        <v>278632</v>
      </c>
      <c r="C17" s="22">
        <v>362136</v>
      </c>
      <c r="D17" s="22">
        <v>370800</v>
      </c>
      <c r="E17" s="22">
        <v>310660</v>
      </c>
      <c r="F17" s="22">
        <v>118822</v>
      </c>
    </row>
    <row r="18" spans="1:6" ht="13.5">
      <c r="A18" s="6" t="s">
        <v>142</v>
      </c>
      <c r="B18" s="22">
        <v>1729258</v>
      </c>
      <c r="C18" s="22">
        <v>2018204</v>
      </c>
      <c r="D18" s="22"/>
      <c r="E18" s="22"/>
      <c r="F18" s="22"/>
    </row>
    <row r="19" spans="1:6" ht="13.5">
      <c r="A19" s="6" t="s">
        <v>143</v>
      </c>
      <c r="B19" s="22">
        <v>129156</v>
      </c>
      <c r="C19" s="22">
        <v>141085</v>
      </c>
      <c r="D19" s="22">
        <v>127822</v>
      </c>
      <c r="E19" s="22">
        <v>155281</v>
      </c>
      <c r="F19" s="22">
        <v>131712</v>
      </c>
    </row>
    <row r="20" spans="1:6" ht="13.5">
      <c r="A20" s="6" t="s">
        <v>144</v>
      </c>
      <c r="B20" s="22">
        <v>6956</v>
      </c>
      <c r="C20" s="22">
        <v>4642</v>
      </c>
      <c r="D20" s="22">
        <v>42653</v>
      </c>
      <c r="E20" s="22">
        <v>47551</v>
      </c>
      <c r="F20" s="22">
        <v>178</v>
      </c>
    </row>
    <row r="21" spans="1:6" ht="13.5">
      <c r="A21" s="6" t="s">
        <v>145</v>
      </c>
      <c r="B21" s="22">
        <v>24299</v>
      </c>
      <c r="C21" s="22">
        <v>25585</v>
      </c>
      <c r="D21" s="22">
        <v>-190</v>
      </c>
      <c r="E21" s="22">
        <v>22993</v>
      </c>
      <c r="F21" s="22">
        <v>10770</v>
      </c>
    </row>
    <row r="22" spans="1:6" ht="13.5">
      <c r="A22" s="6" t="s">
        <v>146</v>
      </c>
      <c r="B22" s="22">
        <v>1568846</v>
      </c>
      <c r="C22" s="22">
        <v>1846890</v>
      </c>
      <c r="D22" s="22">
        <v>1451567</v>
      </c>
      <c r="E22" s="22">
        <v>1723241</v>
      </c>
      <c r="F22" s="22">
        <v>1990322</v>
      </c>
    </row>
    <row r="23" spans="1:6" ht="13.5">
      <c r="A23" s="7" t="s">
        <v>147</v>
      </c>
      <c r="B23" s="22">
        <v>628118</v>
      </c>
      <c r="C23" s="22">
        <v>374509</v>
      </c>
      <c r="D23" s="22">
        <v>335421</v>
      </c>
      <c r="E23" s="22">
        <v>450925</v>
      </c>
      <c r="F23" s="22">
        <v>729312</v>
      </c>
    </row>
    <row r="24" spans="1:6" ht="13.5">
      <c r="A24" s="6" t="s">
        <v>148</v>
      </c>
      <c r="B24" s="22">
        <v>500</v>
      </c>
      <c r="C24" s="22">
        <v>500</v>
      </c>
      <c r="D24" s="22">
        <v>903</v>
      </c>
      <c r="E24" s="22">
        <v>5000</v>
      </c>
      <c r="F24" s="22">
        <v>-1459</v>
      </c>
    </row>
    <row r="25" spans="1:6" ht="13.5">
      <c r="A25" s="6" t="s">
        <v>149</v>
      </c>
      <c r="B25" s="22">
        <v>3147</v>
      </c>
      <c r="C25" s="22">
        <v>3454</v>
      </c>
      <c r="D25" s="22">
        <v>3801</v>
      </c>
      <c r="E25" s="22">
        <v>6174</v>
      </c>
      <c r="F25" s="22">
        <v>14892</v>
      </c>
    </row>
    <row r="26" spans="1:6" ht="13.5">
      <c r="A26" s="6" t="s">
        <v>150</v>
      </c>
      <c r="B26" s="22">
        <v>-63</v>
      </c>
      <c r="C26" s="22">
        <v>878</v>
      </c>
      <c r="D26" s="22">
        <v>109</v>
      </c>
      <c r="E26" s="22"/>
      <c r="F26" s="22">
        <v>240</v>
      </c>
    </row>
    <row r="27" spans="1:6" ht="13.5">
      <c r="A27" s="6" t="s">
        <v>151</v>
      </c>
      <c r="B27" s="22">
        <v>66428</v>
      </c>
      <c r="C27" s="22">
        <v>66163</v>
      </c>
      <c r="D27" s="22">
        <v>62420</v>
      </c>
      <c r="E27" s="22">
        <v>60786</v>
      </c>
      <c r="F27" s="22">
        <v>85440</v>
      </c>
    </row>
    <row r="28" spans="1:6" ht="13.5">
      <c r="A28" s="6" t="s">
        <v>152</v>
      </c>
      <c r="B28" s="22">
        <v>184460</v>
      </c>
      <c r="C28" s="22">
        <v>192778</v>
      </c>
      <c r="D28" s="22">
        <v>203872</v>
      </c>
      <c r="E28" s="22">
        <v>217613</v>
      </c>
      <c r="F28" s="22">
        <v>226918</v>
      </c>
    </row>
    <row r="29" spans="1:6" ht="13.5">
      <c r="A29" s="6" t="s">
        <v>153</v>
      </c>
      <c r="B29" s="22">
        <v>9731</v>
      </c>
      <c r="C29" s="22">
        <v>7404</v>
      </c>
      <c r="D29" s="22">
        <v>9180</v>
      </c>
      <c r="E29" s="22">
        <v>8685</v>
      </c>
      <c r="F29" s="22">
        <v>7389</v>
      </c>
    </row>
    <row r="30" spans="1:6" ht="13.5">
      <c r="A30" s="6" t="s">
        <v>154</v>
      </c>
      <c r="B30" s="22">
        <v>47290</v>
      </c>
      <c r="C30" s="22">
        <v>29197</v>
      </c>
      <c r="D30" s="22">
        <v>28923</v>
      </c>
      <c r="E30" s="22">
        <v>22385</v>
      </c>
      <c r="F30" s="22">
        <v>28258</v>
      </c>
    </row>
    <row r="31" spans="1:6" ht="13.5">
      <c r="A31" s="6" t="s">
        <v>155</v>
      </c>
      <c r="B31" s="22">
        <v>46434</v>
      </c>
      <c r="C31" s="22">
        <v>59932</v>
      </c>
      <c r="D31" s="22">
        <v>55875</v>
      </c>
      <c r="E31" s="22">
        <v>56291</v>
      </c>
      <c r="F31" s="22">
        <v>64674</v>
      </c>
    </row>
    <row r="32" spans="1:6" ht="13.5">
      <c r="A32" s="6" t="s">
        <v>156</v>
      </c>
      <c r="B32" s="22">
        <v>37480</v>
      </c>
      <c r="C32" s="22">
        <v>37681</v>
      </c>
      <c r="D32" s="22">
        <v>35540</v>
      </c>
      <c r="E32" s="22">
        <v>39698</v>
      </c>
      <c r="F32" s="22">
        <v>54105</v>
      </c>
    </row>
    <row r="33" spans="1:6" ht="13.5">
      <c r="A33" s="6" t="s">
        <v>157</v>
      </c>
      <c r="B33" s="22">
        <v>2021</v>
      </c>
      <c r="C33" s="22">
        <v>1358</v>
      </c>
      <c r="D33" s="22">
        <v>1698</v>
      </c>
      <c r="E33" s="22">
        <v>1726</v>
      </c>
      <c r="F33" s="22">
        <v>3561</v>
      </c>
    </row>
    <row r="34" spans="1:6" ht="13.5">
      <c r="A34" s="6" t="s">
        <v>158</v>
      </c>
      <c r="B34" s="22">
        <v>21711</v>
      </c>
      <c r="C34" s="22">
        <v>28079</v>
      </c>
      <c r="D34" s="22">
        <v>28216</v>
      </c>
      <c r="E34" s="22">
        <v>30489</v>
      </c>
      <c r="F34" s="22">
        <v>34844</v>
      </c>
    </row>
    <row r="35" spans="1:6" ht="13.5">
      <c r="A35" s="6" t="s">
        <v>159</v>
      </c>
      <c r="B35" s="22">
        <v>12934</v>
      </c>
      <c r="C35" s="22">
        <v>12107</v>
      </c>
      <c r="D35" s="22">
        <v>11461</v>
      </c>
      <c r="E35" s="22">
        <v>19775</v>
      </c>
      <c r="F35" s="22">
        <v>17710</v>
      </c>
    </row>
    <row r="36" spans="1:6" ht="13.5">
      <c r="A36" s="6" t="s">
        <v>160</v>
      </c>
      <c r="B36" s="22">
        <v>669</v>
      </c>
      <c r="C36" s="22">
        <v>4634</v>
      </c>
      <c r="D36" s="22">
        <v>13107</v>
      </c>
      <c r="E36" s="22">
        <v>12044</v>
      </c>
      <c r="F36" s="22">
        <v>8676</v>
      </c>
    </row>
    <row r="37" spans="1:6" ht="13.5">
      <c r="A37" s="6" t="s">
        <v>161</v>
      </c>
      <c r="B37" s="22">
        <v>5811</v>
      </c>
      <c r="C37" s="22">
        <v>6222</v>
      </c>
      <c r="D37" s="22">
        <v>6802</v>
      </c>
      <c r="E37" s="22">
        <v>7146</v>
      </c>
      <c r="F37" s="22">
        <v>15020</v>
      </c>
    </row>
    <row r="38" spans="1:6" ht="13.5">
      <c r="A38" s="6" t="s">
        <v>162</v>
      </c>
      <c r="B38" s="22">
        <v>393</v>
      </c>
      <c r="C38" s="22">
        <v>902</v>
      </c>
      <c r="D38" s="22">
        <v>871</v>
      </c>
      <c r="E38" s="22">
        <v>746</v>
      </c>
      <c r="F38" s="22">
        <v>1201</v>
      </c>
    </row>
    <row r="39" spans="1:6" ht="13.5">
      <c r="A39" s="6" t="s">
        <v>163</v>
      </c>
      <c r="B39" s="22">
        <v>2536</v>
      </c>
      <c r="C39" s="22">
        <v>3437</v>
      </c>
      <c r="D39" s="22">
        <v>2561</v>
      </c>
      <c r="E39" s="22">
        <v>2909</v>
      </c>
      <c r="F39" s="22">
        <v>3663</v>
      </c>
    </row>
    <row r="40" spans="1:6" ht="13.5">
      <c r="A40" s="6" t="s">
        <v>164</v>
      </c>
      <c r="B40" s="22">
        <v>7590</v>
      </c>
      <c r="C40" s="22">
        <v>9411</v>
      </c>
      <c r="D40" s="22">
        <v>6989</v>
      </c>
      <c r="E40" s="22">
        <v>7363</v>
      </c>
      <c r="F40" s="22">
        <v>9416</v>
      </c>
    </row>
    <row r="41" spans="1:6" ht="13.5">
      <c r="A41" s="6" t="s">
        <v>165</v>
      </c>
      <c r="B41" s="22">
        <v>5644</v>
      </c>
      <c r="C41" s="22">
        <v>5097</v>
      </c>
      <c r="D41" s="22">
        <v>4357</v>
      </c>
      <c r="E41" s="22">
        <v>6644</v>
      </c>
      <c r="F41" s="22">
        <v>5783</v>
      </c>
    </row>
    <row r="42" spans="1:6" ht="13.5">
      <c r="A42" s="6" t="s">
        <v>166</v>
      </c>
      <c r="B42" s="22">
        <v>7637</v>
      </c>
      <c r="C42" s="22">
        <v>6916</v>
      </c>
      <c r="D42" s="22">
        <v>8106</v>
      </c>
      <c r="E42" s="22">
        <v>8897</v>
      </c>
      <c r="F42" s="22">
        <v>10654</v>
      </c>
    </row>
    <row r="43" spans="1:6" ht="13.5">
      <c r="A43" s="6" t="s">
        <v>167</v>
      </c>
      <c r="B43" s="22">
        <v>204</v>
      </c>
      <c r="C43" s="22">
        <v>132</v>
      </c>
      <c r="D43" s="22">
        <v>176</v>
      </c>
      <c r="E43" s="22">
        <v>363</v>
      </c>
      <c r="F43" s="22">
        <v>852</v>
      </c>
    </row>
    <row r="44" spans="1:6" ht="13.5">
      <c r="A44" s="6" t="s">
        <v>168</v>
      </c>
      <c r="B44" s="22">
        <v>68642</v>
      </c>
      <c r="C44" s="22">
        <v>69473</v>
      </c>
      <c r="D44" s="22">
        <v>78606</v>
      </c>
      <c r="E44" s="22">
        <v>86297</v>
      </c>
      <c r="F44" s="22">
        <v>87007</v>
      </c>
    </row>
    <row r="45" spans="1:6" ht="13.5">
      <c r="A45" s="6" t="s">
        <v>169</v>
      </c>
      <c r="B45" s="22"/>
      <c r="C45" s="22">
        <v>4819</v>
      </c>
      <c r="D45" s="22"/>
      <c r="E45" s="22"/>
      <c r="F45" s="22"/>
    </row>
    <row r="46" spans="1:6" ht="13.5">
      <c r="A46" s="6" t="s">
        <v>170</v>
      </c>
      <c r="B46" s="22">
        <v>31373</v>
      </c>
      <c r="C46" s="22">
        <v>9147</v>
      </c>
      <c r="D46" s="22">
        <v>9651</v>
      </c>
      <c r="E46" s="22">
        <v>26052</v>
      </c>
      <c r="F46" s="22">
        <v>38867</v>
      </c>
    </row>
    <row r="47" spans="1:6" ht="13.5">
      <c r="A47" s="6" t="s">
        <v>171</v>
      </c>
      <c r="B47" s="22">
        <v>13468</v>
      </c>
      <c r="C47" s="22">
        <v>20453</v>
      </c>
      <c r="D47" s="22">
        <v>22082</v>
      </c>
      <c r="E47" s="22">
        <v>22153</v>
      </c>
      <c r="F47" s="22">
        <v>34026</v>
      </c>
    </row>
    <row r="48" spans="1:6" ht="13.5">
      <c r="A48" s="6" t="s">
        <v>172</v>
      </c>
      <c r="B48" s="22">
        <v>576052</v>
      </c>
      <c r="C48" s="22">
        <v>580185</v>
      </c>
      <c r="D48" s="22">
        <v>595318</v>
      </c>
      <c r="E48" s="22">
        <v>649246</v>
      </c>
      <c r="F48" s="22">
        <v>751748</v>
      </c>
    </row>
    <row r="49" spans="1:6" ht="14.25" thickBot="1">
      <c r="A49" s="25" t="s">
        <v>173</v>
      </c>
      <c r="B49" s="23">
        <v>52065</v>
      </c>
      <c r="C49" s="23">
        <v>-205676</v>
      </c>
      <c r="D49" s="23">
        <v>-259897</v>
      </c>
      <c r="E49" s="23">
        <v>-198320</v>
      </c>
      <c r="F49" s="23">
        <v>-22436</v>
      </c>
    </row>
    <row r="50" spans="1:6" ht="14.25" thickTop="1">
      <c r="A50" s="6" t="s">
        <v>174</v>
      </c>
      <c r="B50" s="22">
        <v>750</v>
      </c>
      <c r="C50" s="22">
        <v>1505</v>
      </c>
      <c r="D50" s="22">
        <v>2761</v>
      </c>
      <c r="E50" s="22">
        <v>5718</v>
      </c>
      <c r="F50" s="22">
        <v>19766</v>
      </c>
    </row>
    <row r="51" spans="1:6" ht="13.5">
      <c r="A51" s="6" t="s">
        <v>175</v>
      </c>
      <c r="B51" s="22">
        <v>789</v>
      </c>
      <c r="C51" s="22">
        <v>810</v>
      </c>
      <c r="D51" s="22">
        <v>810</v>
      </c>
      <c r="E51" s="22">
        <v>808</v>
      </c>
      <c r="F51" s="22">
        <v>891</v>
      </c>
    </row>
    <row r="52" spans="1:6" ht="13.5">
      <c r="A52" s="6" t="s">
        <v>176</v>
      </c>
      <c r="B52" s="22">
        <v>24578</v>
      </c>
      <c r="C52" s="22">
        <v>25136</v>
      </c>
      <c r="D52" s="22"/>
      <c r="E52" s="22"/>
      <c r="F52" s="22"/>
    </row>
    <row r="53" spans="1:6" ht="13.5">
      <c r="A53" s="6" t="s">
        <v>177</v>
      </c>
      <c r="B53" s="22">
        <v>19801</v>
      </c>
      <c r="C53" s="22">
        <v>18902</v>
      </c>
      <c r="D53" s="22"/>
      <c r="E53" s="22"/>
      <c r="F53" s="22"/>
    </row>
    <row r="54" spans="1:6" ht="13.5">
      <c r="A54" s="6" t="s">
        <v>178</v>
      </c>
      <c r="B54" s="22">
        <v>2418</v>
      </c>
      <c r="C54" s="22"/>
      <c r="D54" s="22"/>
      <c r="E54" s="22"/>
      <c r="F54" s="22">
        <v>3191</v>
      </c>
    </row>
    <row r="55" spans="1:6" ht="13.5">
      <c r="A55" s="6" t="s">
        <v>179</v>
      </c>
      <c r="B55" s="22">
        <v>10294</v>
      </c>
      <c r="C55" s="22">
        <v>7461</v>
      </c>
      <c r="D55" s="22">
        <v>12410</v>
      </c>
      <c r="E55" s="22">
        <v>8579</v>
      </c>
      <c r="F55" s="22">
        <v>7823</v>
      </c>
    </row>
    <row r="56" spans="1:6" ht="13.5">
      <c r="A56" s="6" t="s">
        <v>180</v>
      </c>
      <c r="B56" s="22">
        <v>58633</v>
      </c>
      <c r="C56" s="22">
        <v>53815</v>
      </c>
      <c r="D56" s="22">
        <v>60463</v>
      </c>
      <c r="E56" s="22">
        <v>48944</v>
      </c>
      <c r="F56" s="22">
        <v>74544</v>
      </c>
    </row>
    <row r="57" spans="1:6" ht="13.5">
      <c r="A57" s="6" t="s">
        <v>181</v>
      </c>
      <c r="B57" s="22">
        <v>11432</v>
      </c>
      <c r="C57" s="22">
        <v>11601</v>
      </c>
      <c r="D57" s="22">
        <v>9206</v>
      </c>
      <c r="E57" s="22">
        <v>6663</v>
      </c>
      <c r="F57" s="22">
        <v>7078</v>
      </c>
    </row>
    <row r="58" spans="1:6" ht="13.5">
      <c r="A58" s="6" t="s">
        <v>182</v>
      </c>
      <c r="B58" s="22">
        <v>1929</v>
      </c>
      <c r="C58" s="22">
        <v>1642</v>
      </c>
      <c r="D58" s="22">
        <v>974</v>
      </c>
      <c r="E58" s="22">
        <v>1620</v>
      </c>
      <c r="F58" s="22">
        <v>1717</v>
      </c>
    </row>
    <row r="59" spans="1:6" ht="13.5">
      <c r="A59" s="6" t="s">
        <v>183</v>
      </c>
      <c r="B59" s="22">
        <v>19434</v>
      </c>
      <c r="C59" s="22">
        <v>19858</v>
      </c>
      <c r="D59" s="22">
        <v>19482</v>
      </c>
      <c r="E59" s="22">
        <v>21292</v>
      </c>
      <c r="F59" s="22">
        <v>11016</v>
      </c>
    </row>
    <row r="60" spans="1:6" ht="13.5">
      <c r="A60" s="6" t="s">
        <v>184</v>
      </c>
      <c r="B60" s="22"/>
      <c r="C60" s="22">
        <v>133</v>
      </c>
      <c r="D60" s="22">
        <v>3223</v>
      </c>
      <c r="E60" s="22">
        <v>20174</v>
      </c>
      <c r="F60" s="22">
        <v>20490</v>
      </c>
    </row>
    <row r="61" spans="1:6" ht="13.5">
      <c r="A61" s="6" t="s">
        <v>185</v>
      </c>
      <c r="B61" s="22"/>
      <c r="C61" s="22">
        <v>161</v>
      </c>
      <c r="D61" s="22">
        <v>1578</v>
      </c>
      <c r="E61" s="22">
        <v>1793</v>
      </c>
      <c r="F61" s="22">
        <v>11543</v>
      </c>
    </row>
    <row r="62" spans="1:6" ht="13.5">
      <c r="A62" s="6" t="s">
        <v>186</v>
      </c>
      <c r="B62" s="22">
        <v>4303</v>
      </c>
      <c r="C62" s="22">
        <v>4303</v>
      </c>
      <c r="D62" s="22">
        <v>4303</v>
      </c>
      <c r="E62" s="22">
        <v>4303</v>
      </c>
      <c r="F62" s="22"/>
    </row>
    <row r="63" spans="1:6" ht="13.5">
      <c r="A63" s="6" t="s">
        <v>187</v>
      </c>
      <c r="B63" s="22"/>
      <c r="C63" s="22">
        <v>238</v>
      </c>
      <c r="D63" s="22">
        <v>7193</v>
      </c>
      <c r="E63" s="22">
        <v>2295</v>
      </c>
      <c r="F63" s="22"/>
    </row>
    <row r="64" spans="1:6" ht="13.5">
      <c r="A64" s="6" t="s">
        <v>188</v>
      </c>
      <c r="B64" s="22">
        <v>679</v>
      </c>
      <c r="C64" s="22">
        <v>3815</v>
      </c>
      <c r="D64" s="22">
        <v>1507</v>
      </c>
      <c r="E64" s="22">
        <v>8253</v>
      </c>
      <c r="F64" s="22">
        <v>13844</v>
      </c>
    </row>
    <row r="65" spans="1:6" ht="13.5">
      <c r="A65" s="6" t="s">
        <v>189</v>
      </c>
      <c r="B65" s="22">
        <v>37779</v>
      </c>
      <c r="C65" s="22">
        <v>41755</v>
      </c>
      <c r="D65" s="22">
        <v>55764</v>
      </c>
      <c r="E65" s="22">
        <v>67889</v>
      </c>
      <c r="F65" s="22">
        <v>68304</v>
      </c>
    </row>
    <row r="66" spans="1:6" ht="14.25" thickBot="1">
      <c r="A66" s="25" t="s">
        <v>190</v>
      </c>
      <c r="B66" s="23">
        <v>72919</v>
      </c>
      <c r="C66" s="23">
        <v>-193615</v>
      </c>
      <c r="D66" s="23">
        <v>-255198</v>
      </c>
      <c r="E66" s="23">
        <v>-217265</v>
      </c>
      <c r="F66" s="23">
        <v>-16195</v>
      </c>
    </row>
    <row r="67" spans="1:6" ht="14.25" thickTop="1">
      <c r="A67" s="6" t="s">
        <v>191</v>
      </c>
      <c r="B67" s="22"/>
      <c r="C67" s="22">
        <v>975</v>
      </c>
      <c r="D67" s="22">
        <v>4773</v>
      </c>
      <c r="E67" s="22">
        <v>159637</v>
      </c>
      <c r="F67" s="22">
        <v>6000</v>
      </c>
    </row>
    <row r="68" spans="1:6" ht="13.5">
      <c r="A68" s="6" t="s">
        <v>192</v>
      </c>
      <c r="B68" s="22"/>
      <c r="C68" s="22">
        <v>18000</v>
      </c>
      <c r="D68" s="22"/>
      <c r="E68" s="22"/>
      <c r="F68" s="22"/>
    </row>
    <row r="69" spans="1:6" ht="13.5">
      <c r="A69" s="6" t="s">
        <v>193</v>
      </c>
      <c r="B69" s="22"/>
      <c r="C69" s="22">
        <v>18975</v>
      </c>
      <c r="D69" s="22">
        <v>4773</v>
      </c>
      <c r="E69" s="22">
        <v>165161</v>
      </c>
      <c r="F69" s="22">
        <v>120623</v>
      </c>
    </row>
    <row r="70" spans="1:6" ht="13.5">
      <c r="A70" s="6" t="s">
        <v>150</v>
      </c>
      <c r="B70" s="22">
        <v>60000</v>
      </c>
      <c r="C70" s="22">
        <v>9100</v>
      </c>
      <c r="D70" s="22">
        <v>71038</v>
      </c>
      <c r="E70" s="22">
        <v>67716</v>
      </c>
      <c r="F70" s="22"/>
    </row>
    <row r="71" spans="1:6" ht="13.5">
      <c r="A71" s="6" t="s">
        <v>194</v>
      </c>
      <c r="B71" s="22">
        <v>3775</v>
      </c>
      <c r="C71" s="22">
        <v>685834</v>
      </c>
      <c r="D71" s="22">
        <v>4010</v>
      </c>
      <c r="E71" s="22">
        <v>80555</v>
      </c>
      <c r="F71" s="22">
        <v>2437</v>
      </c>
    </row>
    <row r="72" spans="1:6" ht="13.5">
      <c r="A72" s="6" t="s">
        <v>195</v>
      </c>
      <c r="B72" s="22">
        <v>14744</v>
      </c>
      <c r="C72" s="22"/>
      <c r="D72" s="22">
        <v>179800</v>
      </c>
      <c r="E72" s="22"/>
      <c r="F72" s="22"/>
    </row>
    <row r="73" spans="1:6" ht="13.5">
      <c r="A73" s="6" t="s">
        <v>196</v>
      </c>
      <c r="B73" s="22"/>
      <c r="C73" s="22">
        <v>32364</v>
      </c>
      <c r="D73" s="22">
        <v>77658</v>
      </c>
      <c r="E73" s="22"/>
      <c r="F73" s="22"/>
    </row>
    <row r="74" spans="1:6" ht="13.5">
      <c r="A74" s="6" t="s">
        <v>197</v>
      </c>
      <c r="B74" s="22"/>
      <c r="C74" s="22">
        <v>1500</v>
      </c>
      <c r="D74" s="22"/>
      <c r="E74" s="22"/>
      <c r="F74" s="22"/>
    </row>
    <row r="75" spans="1:6" ht="13.5">
      <c r="A75" s="6" t="s">
        <v>198</v>
      </c>
      <c r="B75" s="22">
        <v>401</v>
      </c>
      <c r="C75" s="22"/>
      <c r="D75" s="22"/>
      <c r="E75" s="22">
        <v>4000</v>
      </c>
      <c r="F75" s="22"/>
    </row>
    <row r="76" spans="1:6" ht="13.5">
      <c r="A76" s="6" t="s">
        <v>199</v>
      </c>
      <c r="B76" s="22">
        <v>78922</v>
      </c>
      <c r="C76" s="22">
        <v>728799</v>
      </c>
      <c r="D76" s="22">
        <v>649258</v>
      </c>
      <c r="E76" s="22">
        <v>152271</v>
      </c>
      <c r="F76" s="22">
        <v>27685</v>
      </c>
    </row>
    <row r="77" spans="1:6" ht="13.5">
      <c r="A77" s="7" t="s">
        <v>200</v>
      </c>
      <c r="B77" s="22">
        <v>-6002</v>
      </c>
      <c r="C77" s="22">
        <v>-903439</v>
      </c>
      <c r="D77" s="22">
        <v>-899683</v>
      </c>
      <c r="E77" s="22">
        <v>-204374</v>
      </c>
      <c r="F77" s="22">
        <v>76742</v>
      </c>
    </row>
    <row r="78" spans="1:6" ht="13.5">
      <c r="A78" s="7" t="s">
        <v>201</v>
      </c>
      <c r="B78" s="22">
        <v>4365</v>
      </c>
      <c r="C78" s="22">
        <v>8542</v>
      </c>
      <c r="D78" s="22">
        <v>8230</v>
      </c>
      <c r="E78" s="22">
        <v>8300</v>
      </c>
      <c r="F78" s="22">
        <v>7353</v>
      </c>
    </row>
    <row r="79" spans="1:6" ht="13.5">
      <c r="A79" s="7" t="s">
        <v>202</v>
      </c>
      <c r="B79" s="22"/>
      <c r="C79" s="22">
        <v>-237387</v>
      </c>
      <c r="D79" s="22"/>
      <c r="E79" s="22"/>
      <c r="F79" s="22">
        <v>-10954</v>
      </c>
    </row>
    <row r="80" spans="1:6" ht="13.5">
      <c r="A80" s="7" t="s">
        <v>203</v>
      </c>
      <c r="B80" s="22">
        <v>4365</v>
      </c>
      <c r="C80" s="22">
        <v>-228845</v>
      </c>
      <c r="D80" s="22">
        <v>8230</v>
      </c>
      <c r="E80" s="22">
        <v>8300</v>
      </c>
      <c r="F80" s="22">
        <v>-3601</v>
      </c>
    </row>
    <row r="81" spans="1:6" ht="14.25" thickBot="1">
      <c r="A81" s="7" t="s">
        <v>204</v>
      </c>
      <c r="B81" s="22">
        <v>-10368</v>
      </c>
      <c r="C81" s="22">
        <v>-674593</v>
      </c>
      <c r="D81" s="22">
        <v>-907913</v>
      </c>
      <c r="E81" s="22">
        <v>-212674</v>
      </c>
      <c r="F81" s="22">
        <v>80344</v>
      </c>
    </row>
    <row r="82" spans="1:6" ht="14.25" thickTop="1">
      <c r="A82" s="8"/>
      <c r="B82" s="24"/>
      <c r="C82" s="24"/>
      <c r="D82" s="24"/>
      <c r="E82" s="24"/>
      <c r="F82" s="24"/>
    </row>
    <row r="84" ht="13.5">
      <c r="A84" s="20" t="s">
        <v>128</v>
      </c>
    </row>
    <row r="85" ht="13.5">
      <c r="A85" s="20" t="s">
        <v>129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9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124</v>
      </c>
      <c r="B2" s="14">
        <v>7719</v>
      </c>
      <c r="C2" s="14"/>
      <c r="D2" s="14"/>
      <c r="E2" s="14"/>
      <c r="F2" s="14"/>
    </row>
    <row r="3" spans="1:6" ht="14.25" thickBot="1">
      <c r="A3" s="11" t="s">
        <v>125</v>
      </c>
      <c r="B3" s="1" t="s">
        <v>126</v>
      </c>
      <c r="C3" s="1"/>
      <c r="D3" s="1"/>
      <c r="E3" s="1"/>
      <c r="F3" s="1"/>
    </row>
    <row r="4" spans="1:6" ht="14.25" thickTop="1">
      <c r="A4" s="10" t="s">
        <v>39</v>
      </c>
      <c r="B4" s="15" t="str">
        <f>HYPERLINK("http://www.kabupro.jp/mark/20140529/S1001W2J.htm","訂正有価証券報告書")</f>
        <v>訂正有価証券報告書</v>
      </c>
      <c r="C4" s="15" t="str">
        <f>HYPERLINK("http://www.kabupro.jp/mark/20140529/S1001W2J.htm","訂正有価証券報告書")</f>
        <v>訂正有価証券報告書</v>
      </c>
      <c r="D4" s="15" t="str">
        <f>HYPERLINK("http://www.kabupro.jp/mark/20140606/S1001Y0E.htm","訂正有価証券報告書")</f>
        <v>訂正有価証券報告書</v>
      </c>
      <c r="E4" s="15" t="str">
        <f>HYPERLINK("http://www.kabupro.jp/mark/20140606/S1001Y0E.htm","訂正有価証券報告書")</f>
        <v>訂正有価証券報告書</v>
      </c>
      <c r="F4" s="15" t="str">
        <f>HYPERLINK("http://www.kabupro.jp/mark/20140529/S1001W2N.htm","訂正有価証券報告書")</f>
        <v>訂正有価証券報告書</v>
      </c>
    </row>
    <row r="5" spans="1:6" ht="14.25" thickBot="1">
      <c r="A5" s="11" t="s">
        <v>40</v>
      </c>
      <c r="B5" s="1" t="s">
        <v>46</v>
      </c>
      <c r="C5" s="1" t="s">
        <v>46</v>
      </c>
      <c r="D5" s="1" t="s">
        <v>50</v>
      </c>
      <c r="E5" s="1" t="s">
        <v>50</v>
      </c>
      <c r="F5" s="1" t="s">
        <v>46</v>
      </c>
    </row>
    <row r="6" spans="1:6" ht="15" thickBot="1" thickTop="1">
      <c r="A6" s="10" t="s">
        <v>41</v>
      </c>
      <c r="B6" s="18" t="s">
        <v>127</v>
      </c>
      <c r="C6" s="19"/>
      <c r="D6" s="19"/>
      <c r="E6" s="19"/>
      <c r="F6" s="19"/>
    </row>
    <row r="7" spans="1:6" ht="14.25" thickTop="1">
      <c r="A7" s="12" t="s">
        <v>42</v>
      </c>
      <c r="B7" s="16" t="s">
        <v>47</v>
      </c>
      <c r="C7" s="16" t="s">
        <v>47</v>
      </c>
      <c r="D7" s="16" t="s">
        <v>47</v>
      </c>
      <c r="E7" s="16" t="s">
        <v>47</v>
      </c>
      <c r="F7" s="16" t="s">
        <v>47</v>
      </c>
    </row>
    <row r="8" spans="1:6" ht="13.5">
      <c r="A8" s="13" t="s">
        <v>43</v>
      </c>
      <c r="B8" s="17"/>
      <c r="C8" s="17"/>
      <c r="D8" s="17"/>
      <c r="E8" s="17"/>
      <c r="F8" s="17"/>
    </row>
    <row r="9" spans="1:6" ht="13.5">
      <c r="A9" s="13" t="s">
        <v>44</v>
      </c>
      <c r="B9" s="17" t="s">
        <v>48</v>
      </c>
      <c r="C9" s="17" t="s">
        <v>49</v>
      </c>
      <c r="D9" s="17" t="s">
        <v>51</v>
      </c>
      <c r="E9" s="17" t="s">
        <v>52</v>
      </c>
      <c r="F9" s="17" t="s">
        <v>53</v>
      </c>
    </row>
    <row r="10" spans="1:6" ht="14.25" thickBot="1">
      <c r="A10" s="13" t="s">
        <v>45</v>
      </c>
      <c r="B10" s="17" t="s">
        <v>55</v>
      </c>
      <c r="C10" s="17" t="s">
        <v>55</v>
      </c>
      <c r="D10" s="17" t="s">
        <v>55</v>
      </c>
      <c r="E10" s="17" t="s">
        <v>55</v>
      </c>
      <c r="F10" s="17" t="s">
        <v>55</v>
      </c>
    </row>
    <row r="11" spans="1:6" ht="14.25" thickTop="1">
      <c r="A11" s="9" t="s">
        <v>54</v>
      </c>
      <c r="B11" s="21">
        <v>489960</v>
      </c>
      <c r="C11" s="21">
        <v>450133</v>
      </c>
      <c r="D11" s="21">
        <v>590840</v>
      </c>
      <c r="E11" s="21">
        <v>775606</v>
      </c>
      <c r="F11" s="21">
        <v>604604</v>
      </c>
    </row>
    <row r="12" spans="1:6" ht="13.5">
      <c r="A12" s="2" t="s">
        <v>56</v>
      </c>
      <c r="B12" s="22">
        <v>15605</v>
      </c>
      <c r="C12" s="22">
        <v>47734</v>
      </c>
      <c r="D12" s="22">
        <v>81037</v>
      </c>
      <c r="E12" s="22">
        <v>145226</v>
      </c>
      <c r="F12" s="22">
        <v>217581</v>
      </c>
    </row>
    <row r="13" spans="1:6" ht="13.5">
      <c r="A13" s="2" t="s">
        <v>57</v>
      </c>
      <c r="B13" s="22">
        <v>516979</v>
      </c>
      <c r="C13" s="22">
        <v>463131</v>
      </c>
      <c r="D13" s="22">
        <v>408079</v>
      </c>
      <c r="E13" s="22">
        <v>263229</v>
      </c>
      <c r="F13" s="22">
        <v>646160</v>
      </c>
    </row>
    <row r="14" spans="1:6" ht="13.5">
      <c r="A14" s="2" t="s">
        <v>58</v>
      </c>
      <c r="B14" s="22">
        <v>136112</v>
      </c>
      <c r="C14" s="22">
        <v>145727</v>
      </c>
      <c r="D14" s="22">
        <v>170475</v>
      </c>
      <c r="E14" s="22">
        <v>202833</v>
      </c>
      <c r="F14" s="22"/>
    </row>
    <row r="15" spans="1:6" ht="13.5">
      <c r="A15" s="2" t="s">
        <v>59</v>
      </c>
      <c r="B15" s="22">
        <v>281972</v>
      </c>
      <c r="C15" s="22">
        <v>329348</v>
      </c>
      <c r="D15" s="22">
        <v>261724</v>
      </c>
      <c r="E15" s="22">
        <v>144051</v>
      </c>
      <c r="F15" s="22">
        <v>310532</v>
      </c>
    </row>
    <row r="16" spans="1:6" ht="13.5">
      <c r="A16" s="2" t="s">
        <v>60</v>
      </c>
      <c r="B16" s="22">
        <v>20974</v>
      </c>
      <c r="C16" s="22">
        <v>18675</v>
      </c>
      <c r="D16" s="22">
        <v>22433</v>
      </c>
      <c r="E16" s="22">
        <v>22151</v>
      </c>
      <c r="F16" s="22"/>
    </row>
    <row r="17" spans="1:6" ht="13.5">
      <c r="A17" s="2" t="s">
        <v>61</v>
      </c>
      <c r="B17" s="22">
        <v>21923</v>
      </c>
      <c r="C17" s="22">
        <v>8436</v>
      </c>
      <c r="D17" s="22">
        <v>4487</v>
      </c>
      <c r="E17" s="22">
        <v>53702</v>
      </c>
      <c r="F17" s="22">
        <v>35087</v>
      </c>
    </row>
    <row r="18" spans="1:6" ht="13.5">
      <c r="A18" s="2" t="s">
        <v>62</v>
      </c>
      <c r="B18" s="22">
        <v>10335</v>
      </c>
      <c r="C18" s="22">
        <v>9007</v>
      </c>
      <c r="D18" s="22">
        <v>10283</v>
      </c>
      <c r="E18" s="22">
        <v>10089</v>
      </c>
      <c r="F18" s="22">
        <v>8024</v>
      </c>
    </row>
    <row r="19" spans="1:6" ht="13.5">
      <c r="A19" s="2" t="s">
        <v>63</v>
      </c>
      <c r="B19" s="22">
        <v>9146</v>
      </c>
      <c r="C19" s="22">
        <v>105888</v>
      </c>
      <c r="D19" s="22">
        <v>67620</v>
      </c>
      <c r="E19" s="22">
        <v>60135</v>
      </c>
      <c r="F19" s="22">
        <v>186946</v>
      </c>
    </row>
    <row r="20" spans="1:6" ht="13.5">
      <c r="A20" s="2" t="s">
        <v>64</v>
      </c>
      <c r="B20" s="22">
        <v>1330</v>
      </c>
      <c r="C20" s="22">
        <v>13194</v>
      </c>
      <c r="D20" s="22">
        <v>25404</v>
      </c>
      <c r="E20" s="22">
        <v>9003</v>
      </c>
      <c r="F20" s="22">
        <v>16129</v>
      </c>
    </row>
    <row r="21" spans="1:6" ht="13.5">
      <c r="A21" s="2" t="s">
        <v>65</v>
      </c>
      <c r="B21" s="22">
        <v>-1404</v>
      </c>
      <c r="C21" s="22">
        <v>-1395</v>
      </c>
      <c r="D21" s="22">
        <v>-604</v>
      </c>
      <c r="E21" s="22">
        <v>-19639</v>
      </c>
      <c r="F21" s="22">
        <v>-957</v>
      </c>
    </row>
    <row r="22" spans="1:6" ht="13.5">
      <c r="A22" s="2" t="s">
        <v>66</v>
      </c>
      <c r="B22" s="22">
        <v>1502938</v>
      </c>
      <c r="C22" s="22">
        <v>1589883</v>
      </c>
      <c r="D22" s="22">
        <v>1728783</v>
      </c>
      <c r="E22" s="22">
        <v>1781391</v>
      </c>
      <c r="F22" s="22">
        <v>2175941</v>
      </c>
    </row>
    <row r="23" spans="1:6" ht="13.5">
      <c r="A23" s="3" t="s">
        <v>67</v>
      </c>
      <c r="B23" s="22">
        <v>383592</v>
      </c>
      <c r="C23" s="22">
        <v>380320</v>
      </c>
      <c r="D23" s="22">
        <v>427049</v>
      </c>
      <c r="E23" s="22">
        <v>428315</v>
      </c>
      <c r="F23" s="22">
        <v>429671</v>
      </c>
    </row>
    <row r="24" spans="1:6" ht="13.5">
      <c r="A24" s="4" t="s">
        <v>68</v>
      </c>
      <c r="B24" s="22">
        <v>-288383</v>
      </c>
      <c r="C24" s="22">
        <v>-280630</v>
      </c>
      <c r="D24" s="22">
        <v>-267343</v>
      </c>
      <c r="E24" s="22">
        <v>-251375</v>
      </c>
      <c r="F24" s="22">
        <v>-233625</v>
      </c>
    </row>
    <row r="25" spans="1:6" ht="13.5">
      <c r="A25" s="4" t="s">
        <v>69</v>
      </c>
      <c r="B25" s="22">
        <v>95209</v>
      </c>
      <c r="C25" s="22">
        <v>99689</v>
      </c>
      <c r="D25" s="22">
        <v>159706</v>
      </c>
      <c r="E25" s="22">
        <v>176940</v>
      </c>
      <c r="F25" s="22">
        <v>196046</v>
      </c>
    </row>
    <row r="26" spans="1:6" ht="13.5">
      <c r="A26" s="3" t="s">
        <v>70</v>
      </c>
      <c r="B26" s="22">
        <v>16782</v>
      </c>
      <c r="C26" s="22">
        <v>16782</v>
      </c>
      <c r="D26" s="22">
        <v>17993</v>
      </c>
      <c r="E26" s="22">
        <v>17993</v>
      </c>
      <c r="F26" s="22">
        <v>17993</v>
      </c>
    </row>
    <row r="27" spans="1:6" ht="13.5">
      <c r="A27" s="4" t="s">
        <v>68</v>
      </c>
      <c r="B27" s="22">
        <v>-16778</v>
      </c>
      <c r="C27" s="22">
        <v>-16774</v>
      </c>
      <c r="D27" s="22">
        <v>-16662</v>
      </c>
      <c r="E27" s="22">
        <v>-16501</v>
      </c>
      <c r="F27" s="22">
        <v>-16307</v>
      </c>
    </row>
    <row r="28" spans="1:6" ht="13.5">
      <c r="A28" s="4" t="s">
        <v>71</v>
      </c>
      <c r="B28" s="22">
        <v>4</v>
      </c>
      <c r="C28" s="22">
        <v>8</v>
      </c>
      <c r="D28" s="22">
        <v>1331</v>
      </c>
      <c r="E28" s="22">
        <v>1492</v>
      </c>
      <c r="F28" s="22">
        <v>1685</v>
      </c>
    </row>
    <row r="29" spans="1:6" ht="13.5">
      <c r="A29" s="3" t="s">
        <v>72</v>
      </c>
      <c r="B29" s="22">
        <v>753318</v>
      </c>
      <c r="C29" s="22">
        <v>751072</v>
      </c>
      <c r="D29" s="22">
        <v>780641</v>
      </c>
      <c r="E29" s="22">
        <v>780641</v>
      </c>
      <c r="F29" s="22">
        <v>779488</v>
      </c>
    </row>
    <row r="30" spans="1:6" ht="13.5">
      <c r="A30" s="4" t="s">
        <v>68</v>
      </c>
      <c r="B30" s="22">
        <v>-751259</v>
      </c>
      <c r="C30" s="22">
        <v>-751072</v>
      </c>
      <c r="D30" s="22">
        <v>-743287</v>
      </c>
      <c r="E30" s="22">
        <v>-727932</v>
      </c>
      <c r="F30" s="22">
        <v>-707514</v>
      </c>
    </row>
    <row r="31" spans="1:6" ht="13.5">
      <c r="A31" s="4" t="s">
        <v>73</v>
      </c>
      <c r="B31" s="22">
        <v>2059</v>
      </c>
      <c r="C31" s="22">
        <v>0</v>
      </c>
      <c r="D31" s="22">
        <v>37354</v>
      </c>
      <c r="E31" s="22">
        <v>52709</v>
      </c>
      <c r="F31" s="22">
        <v>71974</v>
      </c>
    </row>
    <row r="32" spans="1:6" ht="13.5">
      <c r="A32" s="3" t="s">
        <v>74</v>
      </c>
      <c r="B32" s="22">
        <v>2195</v>
      </c>
      <c r="C32" s="22">
        <v>0</v>
      </c>
      <c r="D32" s="22">
        <v>201808</v>
      </c>
      <c r="E32" s="22">
        <v>200269</v>
      </c>
      <c r="F32" s="22">
        <v>264708</v>
      </c>
    </row>
    <row r="33" spans="1:6" ht="13.5">
      <c r="A33" s="4" t="s">
        <v>68</v>
      </c>
      <c r="B33" s="22">
        <v>-271</v>
      </c>
      <c r="C33" s="22"/>
      <c r="D33" s="22">
        <v>-191899</v>
      </c>
      <c r="E33" s="22">
        <v>-180602</v>
      </c>
      <c r="F33" s="22">
        <v>-101036</v>
      </c>
    </row>
    <row r="34" spans="1:6" ht="13.5">
      <c r="A34" s="4" t="s">
        <v>75</v>
      </c>
      <c r="B34" s="22">
        <v>1923</v>
      </c>
      <c r="C34" s="22">
        <v>0</v>
      </c>
      <c r="D34" s="22">
        <v>9909</v>
      </c>
      <c r="E34" s="22">
        <v>19667</v>
      </c>
      <c r="F34" s="22">
        <v>163671</v>
      </c>
    </row>
    <row r="35" spans="1:6" ht="13.5">
      <c r="A35" s="3" t="s">
        <v>76</v>
      </c>
      <c r="B35" s="22">
        <v>804410</v>
      </c>
      <c r="C35" s="22">
        <v>807107</v>
      </c>
      <c r="D35" s="22">
        <v>1394551</v>
      </c>
      <c r="E35" s="22">
        <v>1397295</v>
      </c>
      <c r="F35" s="22">
        <v>1399992</v>
      </c>
    </row>
    <row r="36" spans="1:6" ht="13.5">
      <c r="A36" s="3" t="s">
        <v>77</v>
      </c>
      <c r="B36" s="22">
        <v>35545</v>
      </c>
      <c r="C36" s="22"/>
      <c r="D36" s="22"/>
      <c r="E36" s="22"/>
      <c r="F36" s="22">
        <v>1152</v>
      </c>
    </row>
    <row r="37" spans="1:6" ht="13.5">
      <c r="A37" s="3" t="s">
        <v>78</v>
      </c>
      <c r="B37" s="22">
        <v>939152</v>
      </c>
      <c r="C37" s="22">
        <v>906806</v>
      </c>
      <c r="D37" s="22">
        <v>1604249</v>
      </c>
      <c r="E37" s="22">
        <v>1650194</v>
      </c>
      <c r="F37" s="22">
        <v>1837653</v>
      </c>
    </row>
    <row r="38" spans="1:6" ht="13.5">
      <c r="A38" s="3" t="s">
        <v>79</v>
      </c>
      <c r="B38" s="22">
        <v>25819</v>
      </c>
      <c r="C38" s="22">
        <v>30123</v>
      </c>
      <c r="D38" s="22">
        <v>34426</v>
      </c>
      <c r="E38" s="22">
        <v>38729</v>
      </c>
      <c r="F38" s="22">
        <v>43033</v>
      </c>
    </row>
    <row r="39" spans="1:6" ht="13.5">
      <c r="A39" s="3" t="s">
        <v>80</v>
      </c>
      <c r="B39" s="22">
        <v>5408</v>
      </c>
      <c r="C39" s="22"/>
      <c r="D39" s="22">
        <v>1932</v>
      </c>
      <c r="E39" s="22">
        <v>3222</v>
      </c>
      <c r="F39" s="22">
        <v>4512</v>
      </c>
    </row>
    <row r="40" spans="1:6" ht="13.5">
      <c r="A40" s="3" t="s">
        <v>81</v>
      </c>
      <c r="B40" s="22">
        <v>1968</v>
      </c>
      <c r="C40" s="22">
        <v>1968</v>
      </c>
      <c r="D40" s="22">
        <v>1968</v>
      </c>
      <c r="E40" s="22">
        <v>1968</v>
      </c>
      <c r="F40" s="22">
        <v>1968</v>
      </c>
    </row>
    <row r="41" spans="1:6" ht="13.5">
      <c r="A41" s="3" t="s">
        <v>82</v>
      </c>
      <c r="B41" s="22">
        <v>33197</v>
      </c>
      <c r="C41" s="22">
        <v>32092</v>
      </c>
      <c r="D41" s="22">
        <v>41128</v>
      </c>
      <c r="E41" s="22">
        <v>47552</v>
      </c>
      <c r="F41" s="22">
        <v>52273</v>
      </c>
    </row>
    <row r="42" spans="1:6" ht="13.5">
      <c r="A42" s="3" t="s">
        <v>83</v>
      </c>
      <c r="B42" s="22">
        <v>12461</v>
      </c>
      <c r="C42" s="22">
        <v>12360</v>
      </c>
      <c r="D42" s="22">
        <v>12410</v>
      </c>
      <c r="E42" s="22">
        <v>12622</v>
      </c>
      <c r="F42" s="22">
        <v>12537</v>
      </c>
    </row>
    <row r="43" spans="1:6" ht="13.5">
      <c r="A43" s="3" t="s">
        <v>84</v>
      </c>
      <c r="B43" s="22">
        <v>921379</v>
      </c>
      <c r="C43" s="22">
        <v>921379</v>
      </c>
      <c r="D43" s="22">
        <v>911263</v>
      </c>
      <c r="E43" s="22">
        <v>1164263</v>
      </c>
      <c r="F43" s="22">
        <v>1046263</v>
      </c>
    </row>
    <row r="44" spans="1:6" ht="13.5">
      <c r="A44" s="3" t="s">
        <v>85</v>
      </c>
      <c r="B44" s="22">
        <v>180</v>
      </c>
      <c r="C44" s="22">
        <v>180</v>
      </c>
      <c r="D44" s="22">
        <v>180</v>
      </c>
      <c r="E44" s="22">
        <v>180</v>
      </c>
      <c r="F44" s="22">
        <v>180</v>
      </c>
    </row>
    <row r="45" spans="1:6" ht="13.5">
      <c r="A45" s="3" t="s">
        <v>86</v>
      </c>
      <c r="B45" s="22">
        <v>147000</v>
      </c>
      <c r="C45" s="22">
        <v>87000</v>
      </c>
      <c r="D45" s="22"/>
      <c r="E45" s="22">
        <v>108000</v>
      </c>
      <c r="F45" s="22">
        <v>223000</v>
      </c>
    </row>
    <row r="46" spans="1:6" ht="13.5">
      <c r="A46" s="3" t="s">
        <v>87</v>
      </c>
      <c r="B46" s="22">
        <v>243445</v>
      </c>
      <c r="C46" s="22">
        <v>241226</v>
      </c>
      <c r="D46" s="22">
        <v>242493</v>
      </c>
      <c r="E46" s="22">
        <v>560955</v>
      </c>
      <c r="F46" s="22">
        <v>429445</v>
      </c>
    </row>
    <row r="47" spans="1:6" ht="13.5">
      <c r="A47" s="3" t="s">
        <v>88</v>
      </c>
      <c r="B47" s="22">
        <v>12215</v>
      </c>
      <c r="C47" s="22">
        <v>12390</v>
      </c>
      <c r="D47" s="22">
        <v>20994</v>
      </c>
      <c r="E47" s="22">
        <v>21633</v>
      </c>
      <c r="F47" s="22">
        <v>22952</v>
      </c>
    </row>
    <row r="48" spans="1:6" ht="13.5">
      <c r="A48" s="3" t="s">
        <v>89</v>
      </c>
      <c r="B48" s="22">
        <v>26655</v>
      </c>
      <c r="C48" s="22">
        <v>24679</v>
      </c>
      <c r="D48" s="22">
        <v>23263</v>
      </c>
      <c r="E48" s="22">
        <v>21686</v>
      </c>
      <c r="F48" s="22">
        <v>20827</v>
      </c>
    </row>
    <row r="49" spans="1:6" ht="13.5">
      <c r="A49" s="3" t="s">
        <v>64</v>
      </c>
      <c r="B49" s="22">
        <v>10554</v>
      </c>
      <c r="C49" s="22">
        <v>10956</v>
      </c>
      <c r="D49" s="22">
        <v>10956</v>
      </c>
      <c r="E49" s="22">
        <v>11226</v>
      </c>
      <c r="F49" s="22">
        <v>5226</v>
      </c>
    </row>
    <row r="50" spans="1:6" ht="13.5">
      <c r="A50" s="3" t="s">
        <v>65</v>
      </c>
      <c r="B50" s="22">
        <v>-282636</v>
      </c>
      <c r="C50" s="22">
        <v>-220418</v>
      </c>
      <c r="D50" s="22">
        <v>-212393</v>
      </c>
      <c r="E50" s="22">
        <v>-319360</v>
      </c>
      <c r="F50" s="22">
        <v>-429668</v>
      </c>
    </row>
    <row r="51" spans="1:6" ht="13.5">
      <c r="A51" s="3" t="s">
        <v>90</v>
      </c>
      <c r="B51" s="22">
        <v>1091254</v>
      </c>
      <c r="C51" s="22">
        <v>1089755</v>
      </c>
      <c r="D51" s="22">
        <v>1009167</v>
      </c>
      <c r="E51" s="22">
        <v>1588208</v>
      </c>
      <c r="F51" s="22">
        <v>1330764</v>
      </c>
    </row>
    <row r="52" spans="1:6" ht="13.5">
      <c r="A52" s="2" t="s">
        <v>91</v>
      </c>
      <c r="B52" s="22">
        <v>2063604</v>
      </c>
      <c r="C52" s="22">
        <v>2028653</v>
      </c>
      <c r="D52" s="22">
        <v>2654545</v>
      </c>
      <c r="E52" s="22">
        <v>3285955</v>
      </c>
      <c r="F52" s="22">
        <v>3220691</v>
      </c>
    </row>
    <row r="53" spans="1:6" ht="14.25" thickBot="1">
      <c r="A53" s="5" t="s">
        <v>92</v>
      </c>
      <c r="B53" s="23">
        <v>3566542</v>
      </c>
      <c r="C53" s="23">
        <v>3618537</v>
      </c>
      <c r="D53" s="23">
        <v>4383624</v>
      </c>
      <c r="E53" s="23">
        <v>5072443</v>
      </c>
      <c r="F53" s="23">
        <v>5421294</v>
      </c>
    </row>
    <row r="54" spans="1:6" ht="14.25" thickTop="1">
      <c r="A54" s="2" t="s">
        <v>93</v>
      </c>
      <c r="B54" s="22">
        <v>275663</v>
      </c>
      <c r="C54" s="22">
        <v>356636</v>
      </c>
      <c r="D54" s="22">
        <v>273132</v>
      </c>
      <c r="E54" s="22">
        <v>199772</v>
      </c>
      <c r="F54" s="22">
        <v>517683</v>
      </c>
    </row>
    <row r="55" spans="1:6" ht="13.5">
      <c r="A55" s="2" t="s">
        <v>94</v>
      </c>
      <c r="B55" s="22">
        <v>101148</v>
      </c>
      <c r="C55" s="22">
        <v>157039</v>
      </c>
      <c r="D55" s="22">
        <v>114369</v>
      </c>
      <c r="E55" s="22">
        <v>121822</v>
      </c>
      <c r="F55" s="22">
        <v>105785</v>
      </c>
    </row>
    <row r="56" spans="1:6" ht="13.5">
      <c r="A56" s="2" t="s">
        <v>95</v>
      </c>
      <c r="B56" s="22">
        <v>100000</v>
      </c>
      <c r="C56" s="22">
        <v>40000</v>
      </c>
      <c r="D56" s="22"/>
      <c r="E56" s="22">
        <v>100000</v>
      </c>
      <c r="F56" s="22"/>
    </row>
    <row r="57" spans="1:6" ht="13.5">
      <c r="A57" s="2" t="s">
        <v>96</v>
      </c>
      <c r="B57" s="22">
        <v>229916</v>
      </c>
      <c r="C57" s="22">
        <v>250656</v>
      </c>
      <c r="D57" s="22">
        <v>262080</v>
      </c>
      <c r="E57" s="22">
        <v>165110</v>
      </c>
      <c r="F57" s="22">
        <v>108100</v>
      </c>
    </row>
    <row r="58" spans="1:6" ht="13.5">
      <c r="A58" s="2" t="s">
        <v>97</v>
      </c>
      <c r="B58" s="22">
        <v>42058</v>
      </c>
      <c r="C58" s="22">
        <v>15720</v>
      </c>
      <c r="D58" s="22">
        <v>32579</v>
      </c>
      <c r="E58" s="22">
        <v>128344</v>
      </c>
      <c r="F58" s="22">
        <v>68182</v>
      </c>
    </row>
    <row r="59" spans="1:6" ht="13.5">
      <c r="A59" s="2" t="s">
        <v>98</v>
      </c>
      <c r="B59" s="22">
        <v>17867</v>
      </c>
      <c r="C59" s="22">
        <v>17261</v>
      </c>
      <c r="D59" s="22">
        <v>11186</v>
      </c>
      <c r="E59" s="22">
        <v>13723</v>
      </c>
      <c r="F59" s="22">
        <v>11210</v>
      </c>
    </row>
    <row r="60" spans="1:6" ht="13.5">
      <c r="A60" s="2" t="s">
        <v>99</v>
      </c>
      <c r="B60" s="22">
        <v>13781</v>
      </c>
      <c r="C60" s="22">
        <v>12562</v>
      </c>
      <c r="D60" s="22">
        <v>11890</v>
      </c>
      <c r="E60" s="22">
        <v>12110</v>
      </c>
      <c r="F60" s="22">
        <v>15480</v>
      </c>
    </row>
    <row r="61" spans="1:6" ht="13.5">
      <c r="A61" s="2" t="s">
        <v>100</v>
      </c>
      <c r="B61" s="22">
        <v>23169</v>
      </c>
      <c r="C61" s="22">
        <v>19318</v>
      </c>
      <c r="D61" s="22">
        <v>25684</v>
      </c>
      <c r="E61" s="22">
        <v>42785</v>
      </c>
      <c r="F61" s="22">
        <v>30025</v>
      </c>
    </row>
    <row r="62" spans="1:6" ht="13.5">
      <c r="A62" s="2" t="s">
        <v>101</v>
      </c>
      <c r="B62" s="22">
        <v>10047</v>
      </c>
      <c r="C62" s="22">
        <v>10074</v>
      </c>
      <c r="D62" s="22">
        <v>7570</v>
      </c>
      <c r="E62" s="22">
        <v>10610</v>
      </c>
      <c r="F62" s="22">
        <v>10196</v>
      </c>
    </row>
    <row r="63" spans="1:6" ht="13.5">
      <c r="A63" s="2" t="s">
        <v>102</v>
      </c>
      <c r="B63" s="22">
        <v>15950</v>
      </c>
      <c r="C63" s="22">
        <v>11751</v>
      </c>
      <c r="D63" s="22">
        <v>14745</v>
      </c>
      <c r="E63" s="22">
        <v>14740</v>
      </c>
      <c r="F63" s="22">
        <v>12813</v>
      </c>
    </row>
    <row r="64" spans="1:6" ht="13.5">
      <c r="A64" s="2" t="s">
        <v>64</v>
      </c>
      <c r="B64" s="22">
        <v>22812</v>
      </c>
      <c r="C64" s="22">
        <v>16302</v>
      </c>
      <c r="D64" s="22"/>
      <c r="E64" s="22">
        <v>19292</v>
      </c>
      <c r="F64" s="22"/>
    </row>
    <row r="65" spans="1:6" ht="13.5">
      <c r="A65" s="2" t="s">
        <v>103</v>
      </c>
      <c r="B65" s="22">
        <v>852416</v>
      </c>
      <c r="C65" s="22">
        <v>907323</v>
      </c>
      <c r="D65" s="22">
        <v>753237</v>
      </c>
      <c r="E65" s="22">
        <v>948313</v>
      </c>
      <c r="F65" s="22">
        <v>1049478</v>
      </c>
    </row>
    <row r="66" spans="1:6" ht="13.5">
      <c r="A66" s="2" t="s">
        <v>104</v>
      </c>
      <c r="B66" s="22">
        <v>194168</v>
      </c>
      <c r="C66" s="22">
        <v>227944</v>
      </c>
      <c r="D66" s="22">
        <v>309340</v>
      </c>
      <c r="E66" s="22">
        <v>143060</v>
      </c>
      <c r="F66" s="22">
        <v>123850</v>
      </c>
    </row>
    <row r="67" spans="1:6" ht="13.5">
      <c r="A67" s="2" t="s">
        <v>105</v>
      </c>
      <c r="B67" s="22">
        <v>43</v>
      </c>
      <c r="C67" s="22">
        <v>8</v>
      </c>
      <c r="D67" s="22">
        <v>28</v>
      </c>
      <c r="E67" s="22">
        <v>33</v>
      </c>
      <c r="F67" s="22"/>
    </row>
    <row r="68" spans="1:6" ht="13.5">
      <c r="A68" s="2" t="s">
        <v>106</v>
      </c>
      <c r="B68" s="22">
        <v>177716</v>
      </c>
      <c r="C68" s="22">
        <v>177716</v>
      </c>
      <c r="D68" s="22">
        <v>440064</v>
      </c>
      <c r="E68" s="22">
        <v>440064</v>
      </c>
      <c r="F68" s="22">
        <v>440064</v>
      </c>
    </row>
    <row r="69" spans="1:6" ht="13.5">
      <c r="A69" s="2" t="s">
        <v>107</v>
      </c>
      <c r="B69" s="22">
        <v>256321</v>
      </c>
      <c r="C69" s="22">
        <v>223236</v>
      </c>
      <c r="D69" s="22">
        <v>185199</v>
      </c>
      <c r="E69" s="22">
        <v>152718</v>
      </c>
      <c r="F69" s="22">
        <v>146998</v>
      </c>
    </row>
    <row r="70" spans="1:6" ht="13.5">
      <c r="A70" s="2" t="s">
        <v>108</v>
      </c>
      <c r="B70" s="22">
        <v>304567</v>
      </c>
      <c r="C70" s="22">
        <v>146056</v>
      </c>
      <c r="D70" s="22">
        <v>179800</v>
      </c>
      <c r="E70" s="22"/>
      <c r="F70" s="22"/>
    </row>
    <row r="71" spans="1:6" ht="13.5">
      <c r="A71" s="2" t="s">
        <v>109</v>
      </c>
      <c r="B71" s="22"/>
      <c r="C71" s="22">
        <v>143767</v>
      </c>
      <c r="D71" s="22">
        <v>77658</v>
      </c>
      <c r="E71" s="22"/>
      <c r="F71" s="22"/>
    </row>
    <row r="72" spans="1:6" ht="13.5">
      <c r="A72" s="2" t="s">
        <v>64</v>
      </c>
      <c r="B72" s="22">
        <v>22800</v>
      </c>
      <c r="C72" s="22">
        <v>23668</v>
      </c>
      <c r="D72" s="22">
        <v>1800</v>
      </c>
      <c r="E72" s="22">
        <v>1800</v>
      </c>
      <c r="F72" s="22">
        <v>1800</v>
      </c>
    </row>
    <row r="73" spans="1:6" ht="13.5">
      <c r="A73" s="2" t="s">
        <v>110</v>
      </c>
      <c r="B73" s="22">
        <v>955617</v>
      </c>
      <c r="C73" s="22">
        <v>942397</v>
      </c>
      <c r="D73" s="22">
        <v>1193891</v>
      </c>
      <c r="E73" s="22">
        <v>737675</v>
      </c>
      <c r="F73" s="22">
        <v>832713</v>
      </c>
    </row>
    <row r="74" spans="1:6" ht="14.25" thickBot="1">
      <c r="A74" s="5" t="s">
        <v>111</v>
      </c>
      <c r="B74" s="23">
        <v>1808033</v>
      </c>
      <c r="C74" s="23">
        <v>1849720</v>
      </c>
      <c r="D74" s="23">
        <v>1947128</v>
      </c>
      <c r="E74" s="23">
        <v>1685989</v>
      </c>
      <c r="F74" s="23">
        <v>1882192</v>
      </c>
    </row>
    <row r="75" spans="1:6" ht="14.25" thickTop="1">
      <c r="A75" s="2" t="s">
        <v>112</v>
      </c>
      <c r="B75" s="22">
        <v>2713552</v>
      </c>
      <c r="C75" s="22">
        <v>2713552</v>
      </c>
      <c r="D75" s="22">
        <v>2713552</v>
      </c>
      <c r="E75" s="22">
        <v>2713552</v>
      </c>
      <c r="F75" s="22">
        <v>2713552</v>
      </c>
    </row>
    <row r="76" spans="1:6" ht="13.5">
      <c r="A76" s="3" t="s">
        <v>113</v>
      </c>
      <c r="B76" s="22">
        <v>200233</v>
      </c>
      <c r="C76" s="22">
        <v>200233</v>
      </c>
      <c r="D76" s="22">
        <v>200233</v>
      </c>
      <c r="E76" s="22">
        <v>200233</v>
      </c>
      <c r="F76" s="22">
        <v>200233</v>
      </c>
    </row>
    <row r="77" spans="1:6" ht="13.5">
      <c r="A77" s="3" t="s">
        <v>114</v>
      </c>
      <c r="B77" s="22">
        <v>200233</v>
      </c>
      <c r="C77" s="22">
        <v>200233</v>
      </c>
      <c r="D77" s="22">
        <v>200233</v>
      </c>
      <c r="E77" s="22">
        <v>200233</v>
      </c>
      <c r="F77" s="22">
        <v>200233</v>
      </c>
    </row>
    <row r="78" spans="1:6" ht="13.5">
      <c r="A78" s="4" t="s">
        <v>115</v>
      </c>
      <c r="B78" s="22">
        <v>-1473211</v>
      </c>
      <c r="C78" s="22">
        <v>-1462842</v>
      </c>
      <c r="D78" s="22">
        <v>-1135560</v>
      </c>
      <c r="E78" s="22">
        <v>-227646</v>
      </c>
      <c r="F78" s="22">
        <v>-14971</v>
      </c>
    </row>
    <row r="79" spans="1:6" ht="13.5">
      <c r="A79" s="3" t="s">
        <v>116</v>
      </c>
      <c r="B79" s="22">
        <v>-1473211</v>
      </c>
      <c r="C79" s="22">
        <v>-1462842</v>
      </c>
      <c r="D79" s="22">
        <v>-1135560</v>
      </c>
      <c r="E79" s="22">
        <v>-227646</v>
      </c>
      <c r="F79" s="22">
        <v>-14971</v>
      </c>
    </row>
    <row r="80" spans="1:6" ht="13.5">
      <c r="A80" s="2" t="s">
        <v>117</v>
      </c>
      <c r="B80" s="22">
        <v>-3630</v>
      </c>
      <c r="C80" s="22">
        <v>-3626</v>
      </c>
      <c r="D80" s="22">
        <v>-3610</v>
      </c>
      <c r="E80" s="22">
        <v>-3573</v>
      </c>
      <c r="F80" s="22">
        <v>-3547</v>
      </c>
    </row>
    <row r="81" spans="1:6" ht="13.5">
      <c r="A81" s="2" t="s">
        <v>118</v>
      </c>
      <c r="B81" s="22">
        <v>1436943</v>
      </c>
      <c r="C81" s="22">
        <v>1447316</v>
      </c>
      <c r="D81" s="22">
        <v>1774614</v>
      </c>
      <c r="E81" s="22">
        <v>2682565</v>
      </c>
      <c r="F81" s="22">
        <v>2895265</v>
      </c>
    </row>
    <row r="82" spans="1:6" ht="13.5">
      <c r="A82" s="2" t="s">
        <v>119</v>
      </c>
      <c r="B82" s="22">
        <v>78</v>
      </c>
      <c r="C82" s="22">
        <v>13</v>
      </c>
      <c r="D82" s="22">
        <v>42</v>
      </c>
      <c r="E82" s="22">
        <v>49</v>
      </c>
      <c r="F82" s="22">
        <v>-2</v>
      </c>
    </row>
    <row r="83" spans="1:6" ht="13.5">
      <c r="A83" s="2" t="s">
        <v>120</v>
      </c>
      <c r="B83" s="22">
        <v>321487</v>
      </c>
      <c r="C83" s="22">
        <v>321487</v>
      </c>
      <c r="D83" s="22">
        <v>643838</v>
      </c>
      <c r="E83" s="22">
        <v>643838</v>
      </c>
      <c r="F83" s="22">
        <v>643838</v>
      </c>
    </row>
    <row r="84" spans="1:6" ht="13.5">
      <c r="A84" s="2" t="s">
        <v>121</v>
      </c>
      <c r="B84" s="22">
        <v>321565</v>
      </c>
      <c r="C84" s="22">
        <v>321500</v>
      </c>
      <c r="D84" s="22">
        <v>643881</v>
      </c>
      <c r="E84" s="22">
        <v>643888</v>
      </c>
      <c r="F84" s="22">
        <v>643836</v>
      </c>
    </row>
    <row r="85" spans="1:6" ht="13.5">
      <c r="A85" s="6" t="s">
        <v>122</v>
      </c>
      <c r="B85" s="22">
        <v>1758509</v>
      </c>
      <c r="C85" s="22">
        <v>1768817</v>
      </c>
      <c r="D85" s="22">
        <v>2436495</v>
      </c>
      <c r="E85" s="22">
        <v>3386453</v>
      </c>
      <c r="F85" s="22">
        <v>3539102</v>
      </c>
    </row>
    <row r="86" spans="1:6" ht="14.25" thickBot="1">
      <c r="A86" s="7" t="s">
        <v>123</v>
      </c>
      <c r="B86" s="22">
        <v>3566542</v>
      </c>
      <c r="C86" s="22">
        <v>3618537</v>
      </c>
      <c r="D86" s="22">
        <v>4383624</v>
      </c>
      <c r="E86" s="22">
        <v>5072443</v>
      </c>
      <c r="F86" s="22">
        <v>5421294</v>
      </c>
    </row>
    <row r="87" spans="1:6" ht="14.25" thickTop="1">
      <c r="A87" s="8"/>
      <c r="B87" s="24"/>
      <c r="C87" s="24"/>
      <c r="D87" s="24"/>
      <c r="E87" s="24"/>
      <c r="F87" s="24"/>
    </row>
    <row r="89" ht="13.5">
      <c r="A89" s="20" t="s">
        <v>128</v>
      </c>
    </row>
    <row r="90" ht="13.5">
      <c r="A90" s="20" t="s">
        <v>129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2014-06-06T06:07:42Z</dcterms:created>
  <dcterms:modified xsi:type="dcterms:W3CDTF">2014-06-06T06:07:51Z</dcterms:modified>
  <cp:category/>
  <cp:version/>
  <cp:contentType/>
  <cp:contentStatus/>
</cp:coreProperties>
</file>