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<sst xmlns="http://schemas.openxmlformats.org/spreadsheetml/2006/main" count="697" uniqueCount="249">
  <si>
    <t>退職給付引当金</t>
  </si>
  <si>
    <t>為替換算調整勘定</t>
  </si>
  <si>
    <t>少数株主持分</t>
  </si>
  <si>
    <t>連結・貸借対照表</t>
  </si>
  <si>
    <t>累積四半期</t>
  </si>
  <si>
    <t>2013/04/01</t>
  </si>
  <si>
    <t>2010/12/31</t>
  </si>
  <si>
    <t>のれん償却額</t>
  </si>
  <si>
    <t>貸倒引当金の増減額（△は減少）</t>
  </si>
  <si>
    <t>退職給付引当金及び前払年金費用の増減額</t>
  </si>
  <si>
    <t>受取利息及び受取配当金</t>
  </si>
  <si>
    <t>持分法による投資損益（△は益）</t>
  </si>
  <si>
    <t>投資有価証券売却損益（△は益）</t>
  </si>
  <si>
    <t>有形固定資産売却損益（△は益）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</si>
  <si>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</si>
  <si>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</si>
  <si>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</si>
  <si>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</si>
  <si>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</si>
  <si>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</si>
  <si>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</si>
  <si>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</si>
  <si>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</si>
  <si>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定期預金の純増減額（△は増加）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</si>
  <si>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</si>
  <si>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</si>
  <si>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</si>
  <si>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</si>
  <si>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</si>
  <si>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</si>
  <si>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</si>
  <si>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</si>
  <si>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</si>
  <si>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</si>
  <si>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</si>
  <si>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</si>
  <si>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</si>
  <si>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</si>
  <si>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</si>
  <si>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</si>
  <si>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</si>
  <si>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</si>
  <si>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</si>
  <si>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連結子会社の決算期変更に伴う現金及び現金同等物の増減額（△は減少）</t>
  </si>
  <si>
    <t>連結・キャッシュフロー計算書</t>
  </si>
  <si>
    <t>持分法による投資利益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</si>
  <si>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</si>
  <si>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</si>
  <si>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</si>
  <si>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</si>
  <si>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</si>
  <si>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</si>
  <si>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</si>
  <si>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</si>
  <si>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</si>
  <si>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</si>
  <si>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</si>
  <si>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</si>
  <si>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</si>
  <si>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</si>
  <si>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2012/06/22</t>
  </si>
  <si>
    <t>2011/03/31</t>
  </si>
  <si>
    <t>2011/06/24</t>
  </si>
  <si>
    <t>2010/03/31</t>
  </si>
  <si>
    <t>2010/06/25</t>
  </si>
  <si>
    <t>2009/03/31</t>
  </si>
  <si>
    <t>2009/06/25</t>
  </si>
  <si>
    <t>2008/03/31</t>
  </si>
  <si>
    <t>現金及び預金</t>
  </si>
  <si>
    <t>百万円</t>
  </si>
  <si>
    <t>受取手形</t>
  </si>
  <si>
    <t>電子記録債権</t>
  </si>
  <si>
    <t>売掛金</t>
  </si>
  <si>
    <t>有価証券</t>
  </si>
  <si>
    <t>製品</t>
  </si>
  <si>
    <t>仕掛品</t>
  </si>
  <si>
    <t>原材料及び貯蔵品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</si>
  <si>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</si>
  <si>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</si>
  <si>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</si>
  <si>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</si>
  <si>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</si>
  <si>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</si>
  <si>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</si>
  <si>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</si>
  <si>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</si>
  <si>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</si>
  <si>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</si>
  <si>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</si>
  <si>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</si>
  <si>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</si>
  <si>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</si>
  <si>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</si>
  <si>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</si>
  <si>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</si>
  <si>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</si>
  <si>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</si>
  <si>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</si>
  <si>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</si>
  <si>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</si>
  <si>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</si>
  <si>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</si>
  <si>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</si>
  <si>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</si>
  <si>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関係会社出資金</t>
  </si>
  <si>
    <t>長期貸付金</t>
  </si>
  <si>
    <t>関係会社長期貸付金</t>
  </si>
  <si>
    <t>破産更生債権等</t>
  </si>
  <si>
    <t>長期前払費用</t>
  </si>
  <si>
    <t>前払年金費用</t>
  </si>
  <si>
    <t>投資その他の資産</t>
  </si>
  <si>
    <t>固定資産</t>
  </si>
  <si>
    <t>資産</t>
  </si>
  <si>
    <t>支払手形</t>
  </si>
  <si>
    <t>電子記録債務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</si>
  <si>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</si>
  <si>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</si>
  <si>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</si>
  <si>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</si>
  <si>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</si>
  <si>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</si>
  <si>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</si>
  <si>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</si>
  <si>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前受金</t>
  </si>
  <si>
    <t>預り金</t>
  </si>
  <si>
    <t>設備関係支払手形</t>
  </si>
  <si>
    <t>流動負債</t>
  </si>
  <si>
    <t>社債</t>
  </si>
  <si>
    <t>長期借入金</t>
  </si>
  <si>
    <t>関係会社長期借入金</t>
  </si>
  <si>
    <t>繰延税金負債</t>
  </si>
  <si>
    <t>役員退職慰労引当金</t>
  </si>
  <si>
    <t>環境対策引当金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</si>
  <si>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</si>
  <si>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</si>
  <si>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</si>
  <si>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</si>
  <si>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</si>
  <si>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</si>
  <si>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</si>
  <si>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事業研究費積立金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</si>
  <si>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</si>
  <si>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</si>
  <si>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</si>
  <si>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</si>
  <si>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</si>
  <si>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</si>
  <si>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</si>
  <si>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</si>
  <si>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</si>
  <si>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</si>
  <si>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</si>
  <si>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</si>
  <si>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</si>
  <si>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日本精工株式会社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</si>
  <si>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</si>
  <si>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</si>
  <si>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</si>
  <si>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</si>
  <si>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</si>
  <si>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</si>
  <si>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</si>
  <si>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</si>
  <si>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</si>
  <si>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</si>
  <si>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</si>
  <si>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</si>
  <si>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外注品受入高</t>
  </si>
  <si>
    <t>合計</t>
  </si>
  <si>
    <t>製品他勘定振替高</t>
  </si>
  <si>
    <t>製品期末たな卸高</t>
  </si>
  <si>
    <t>売上原価</t>
  </si>
  <si>
    <t>売上総利益</t>
  </si>
  <si>
    <t>荷造運搬費</t>
  </si>
  <si>
    <t>販売手数料</t>
  </si>
  <si>
    <t>給料及び賞与</t>
  </si>
  <si>
    <t>福利厚生費</t>
  </si>
  <si>
    <t>退職金</t>
  </si>
  <si>
    <t>退職給付引当金繰入額</t>
  </si>
  <si>
    <t>（うち役員退職慰労引当金繰入額）</t>
  </si>
  <si>
    <t>賃借料</t>
  </si>
  <si>
    <t>減価償却費</t>
  </si>
  <si>
    <t>旅費交通費及び通信費</t>
  </si>
  <si>
    <t>貸倒引当金繰入額</t>
  </si>
  <si>
    <t>研究開発費</t>
  </si>
  <si>
    <t>販売費・一般管理費</t>
  </si>
  <si>
    <t>営業利益</t>
  </si>
  <si>
    <t>受取利息</t>
  </si>
  <si>
    <t>有価証券利息</t>
  </si>
  <si>
    <t>受取配当金</t>
  </si>
  <si>
    <t>営業外収益</t>
  </si>
  <si>
    <t>支払利息</t>
  </si>
  <si>
    <t>社債利息</t>
  </si>
  <si>
    <t>為替差損</t>
  </si>
  <si>
    <t>製品補償費</t>
  </si>
  <si>
    <t>営業外費用</t>
  </si>
  <si>
    <t>経常利益</t>
  </si>
  <si>
    <t>固定資産売却益</t>
  </si>
  <si>
    <t>投資有価証券売却益</t>
  </si>
  <si>
    <t>特別利益</t>
  </si>
  <si>
    <t>関係会社株式評価損</t>
  </si>
  <si>
    <t>投資有価証券評価損</t>
  </si>
  <si>
    <t>独占禁止法関連損失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</si>
  <si>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</si>
  <si>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</si>
  <si>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</si>
  <si>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</si>
  <si>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</si>
  <si>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</si>
  <si>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</si>
  <si>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</si>
  <si>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</si>
  <si>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</si>
  <si>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2013/11/08</t>
  </si>
  <si>
    <t>2013/09/30</t>
  </si>
  <si>
    <t>2013/02/12</t>
  </si>
  <si>
    <t>2012/12/31</t>
  </si>
  <si>
    <t>2012/11/12</t>
  </si>
  <si>
    <t>2012/09/30</t>
  </si>
  <si>
    <t>2012/08/09</t>
  </si>
  <si>
    <t>2012/06/30</t>
  </si>
  <si>
    <t>2012/02/13</t>
  </si>
  <si>
    <t>2011/12/31</t>
  </si>
  <si>
    <t>2011/11/11</t>
  </si>
  <si>
    <t>2011/09/30</t>
  </si>
  <si>
    <t>2011/08/09</t>
  </si>
  <si>
    <t>2011/06/30</t>
  </si>
  <si>
    <t>2010/11/12</t>
  </si>
  <si>
    <t>2010/09/30</t>
  </si>
  <si>
    <t>2010/08/06</t>
  </si>
  <si>
    <t>2010/06/30</t>
  </si>
  <si>
    <t>2010/02/12</t>
  </si>
  <si>
    <t>2009/12/31</t>
  </si>
  <si>
    <t>2009/11/12</t>
  </si>
  <si>
    <t>2009/09/30</t>
  </si>
  <si>
    <t>2009/08/07</t>
  </si>
  <si>
    <t>2009/06/30</t>
  </si>
  <si>
    <t>2009/02/12</t>
  </si>
  <si>
    <t>2008/12/31</t>
  </si>
  <si>
    <t>2008/11/13</t>
  </si>
  <si>
    <t>2008/09/30</t>
  </si>
  <si>
    <t>2008/08/08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</si>
  <si>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</si>
  <si>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</si>
  <si>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</si>
  <si>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</si>
  <si>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</si>
  <si>
    <t>支払手形及び買掛金</t>
  </si>
  <si>
    <t>独占禁止法関連損失引当金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</si>
</sst>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152</v>
      </c>
      <c r="B2" s="14">
        <v>6471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49</v>
      </c>
      <c r="B4" s="15" t="str">
        <f>HYPERLINK("http://www.kabupro.jp/mark/20140210/S10013J2.htm","四半期報告書")</f>
        <v>四半期報告書</v>
      </c>
      <c r="C4" s="15" t="str">
        <f>HYPERLINK("http://www.kabupro.jp/mark/20131108/S1000CF2.htm","四半期報告書")</f>
        <v>四半期報告書</v>
      </c>
      <c r="D4" s="15" t="str">
        <f>HYPERLINK("http://www.kabupro.jp/mark/20130625/S000DO2W.htm","有価証券報告書")</f>
        <v>有価証券報告書</v>
      </c>
      <c r="E4" s="15" t="str">
        <f>HYPERLINK("http://www.kabupro.jp/mark/20140210/S10013J2.htm","四半期報告書")</f>
        <v>四半期報告書</v>
      </c>
      <c r="F4" s="15" t="str">
        <f>HYPERLINK("http://www.kabupro.jp/mark/20131108/S1000CF2.htm","四半期報告書")</f>
        <v>四半期報告書</v>
      </c>
      <c r="G4" s="15" t="str">
        <f>HYPERLINK("http://www.kabupro.jp/mark/20120809/S000BM49.htm","四半期報告書")</f>
        <v>四半期報告書</v>
      </c>
      <c r="H4" s="15" t="str">
        <f>HYPERLINK("http://www.kabupro.jp/mark/20130625/S000DO2W.htm","有価証券報告書")</f>
        <v>有価証券報告書</v>
      </c>
      <c r="I4" s="15" t="str">
        <f>HYPERLINK("http://www.kabupro.jp/mark/20130212/S000CS4Z.htm","四半期報告書")</f>
        <v>四半期報告書</v>
      </c>
      <c r="J4" s="15" t="str">
        <f>HYPERLINK("http://www.kabupro.jp/mark/20121112/S000C89A.htm","四半期報告書")</f>
        <v>四半期報告書</v>
      </c>
      <c r="K4" s="15" t="str">
        <f>HYPERLINK("http://www.kabupro.jp/mark/20120809/S000BM49.htm","四半期報告書")</f>
        <v>四半期報告書</v>
      </c>
      <c r="L4" s="15" t="str">
        <f>HYPERLINK("http://www.kabupro.jp/mark/20120622/S000B44C.htm","有価証券報告書")</f>
        <v>有価証券報告書</v>
      </c>
      <c r="M4" s="15" t="str">
        <f>HYPERLINK("http://www.kabupro.jp/mark/20120213/S000AAHX.htm","四半期報告書")</f>
        <v>四半期報告書</v>
      </c>
      <c r="N4" s="15" t="str">
        <f>HYPERLINK("http://www.kabupro.jp/mark/20111111/S0009N9U.htm","四半期報告書")</f>
        <v>四半期報告書</v>
      </c>
      <c r="O4" s="15" t="str">
        <f>HYPERLINK("http://www.kabupro.jp/mark/20110809/S00091UY.htm","四半期報告書")</f>
        <v>四半期報告書</v>
      </c>
      <c r="P4" s="15" t="str">
        <f>HYPERLINK("http://www.kabupro.jp/mark/20110624/S0008KQQ.htm","有価証券報告書")</f>
        <v>有価証券報告書</v>
      </c>
      <c r="Q4" s="15" t="str">
        <f>HYPERLINK("http://www.kabupro.jp/mark/20100212/S00054B6.htm","四半期報告書")</f>
        <v>四半期報告書</v>
      </c>
      <c r="R4" s="15" t="str">
        <f>HYPERLINK("http://www.kabupro.jp/mark/20101112/S00076H2.htm","四半期報告書")</f>
        <v>四半期報告書</v>
      </c>
      <c r="S4" s="15" t="str">
        <f>HYPERLINK("http://www.kabupro.jp/mark/20100806/S0006HHY.htm","四半期報告書")</f>
        <v>四半期報告書</v>
      </c>
      <c r="T4" s="15" t="str">
        <f>HYPERLINK("http://www.kabupro.jp/mark/20100625/S000603N.htm","有価証券報告書")</f>
        <v>有価証券報告書</v>
      </c>
      <c r="U4" s="15" t="str">
        <f>HYPERLINK("http://www.kabupro.jp/mark/20100212/S00054B6.htm","四半期報告書")</f>
        <v>四半期報告書</v>
      </c>
      <c r="V4" s="15" t="str">
        <f>HYPERLINK("http://www.kabupro.jp/mark/20091112/S0004HZW.htm","四半期報告書")</f>
        <v>四半期報告書</v>
      </c>
      <c r="W4" s="15" t="str">
        <f>HYPERLINK("http://www.kabupro.jp/mark/20090807/S0003SZD.htm","四半期報告書")</f>
        <v>四半期報告書</v>
      </c>
      <c r="X4" s="15" t="str">
        <f>HYPERLINK("http://www.kabupro.jp/mark/20090625/S0003G82.htm","有価証券報告書")</f>
        <v>有価証券報告書</v>
      </c>
    </row>
    <row r="5" spans="1:24" ht="14.25" thickBot="1">
      <c r="A5" s="11" t="s">
        <v>50</v>
      </c>
      <c r="B5" s="1" t="s">
        <v>210</v>
      </c>
      <c r="C5" s="1" t="s">
        <v>213</v>
      </c>
      <c r="D5" s="1" t="s">
        <v>56</v>
      </c>
      <c r="E5" s="1" t="s">
        <v>210</v>
      </c>
      <c r="F5" s="1" t="s">
        <v>213</v>
      </c>
      <c r="G5" s="1" t="s">
        <v>219</v>
      </c>
      <c r="H5" s="1" t="s">
        <v>56</v>
      </c>
      <c r="I5" s="1" t="s">
        <v>215</v>
      </c>
      <c r="J5" s="1" t="s">
        <v>217</v>
      </c>
      <c r="K5" s="1" t="s">
        <v>219</v>
      </c>
      <c r="L5" s="1" t="s">
        <v>60</v>
      </c>
      <c r="M5" s="1" t="s">
        <v>221</v>
      </c>
      <c r="N5" s="1" t="s">
        <v>223</v>
      </c>
      <c r="O5" s="1" t="s">
        <v>225</v>
      </c>
      <c r="P5" s="1" t="s">
        <v>62</v>
      </c>
      <c r="Q5" s="1" t="s">
        <v>231</v>
      </c>
      <c r="R5" s="1" t="s">
        <v>227</v>
      </c>
      <c r="S5" s="1" t="s">
        <v>229</v>
      </c>
      <c r="T5" s="1" t="s">
        <v>64</v>
      </c>
      <c r="U5" s="1" t="s">
        <v>231</v>
      </c>
      <c r="V5" s="1" t="s">
        <v>233</v>
      </c>
      <c r="W5" s="1" t="s">
        <v>235</v>
      </c>
      <c r="X5" s="1" t="s">
        <v>66</v>
      </c>
    </row>
    <row r="6" spans="1:24" ht="15" thickBot="1" thickTop="1">
      <c r="A6" s="10" t="s">
        <v>51</v>
      </c>
      <c r="B6" s="18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52</v>
      </c>
      <c r="B7" s="14" t="s">
        <v>4</v>
      </c>
      <c r="C7" s="14" t="s">
        <v>4</v>
      </c>
      <c r="D7" s="16" t="s">
        <v>57</v>
      </c>
      <c r="E7" s="14" t="s">
        <v>4</v>
      </c>
      <c r="F7" s="14" t="s">
        <v>4</v>
      </c>
      <c r="G7" s="14" t="s">
        <v>4</v>
      </c>
      <c r="H7" s="16" t="s">
        <v>57</v>
      </c>
      <c r="I7" s="14" t="s">
        <v>4</v>
      </c>
      <c r="J7" s="14" t="s">
        <v>4</v>
      </c>
      <c r="K7" s="14" t="s">
        <v>4</v>
      </c>
      <c r="L7" s="16" t="s">
        <v>57</v>
      </c>
      <c r="M7" s="14" t="s">
        <v>4</v>
      </c>
      <c r="N7" s="14" t="s">
        <v>4</v>
      </c>
      <c r="O7" s="14" t="s">
        <v>4</v>
      </c>
      <c r="P7" s="16" t="s">
        <v>57</v>
      </c>
      <c r="Q7" s="14" t="s">
        <v>4</v>
      </c>
      <c r="R7" s="14" t="s">
        <v>4</v>
      </c>
      <c r="S7" s="14" t="s">
        <v>4</v>
      </c>
      <c r="T7" s="16" t="s">
        <v>57</v>
      </c>
      <c r="U7" s="14" t="s">
        <v>4</v>
      </c>
      <c r="V7" s="14" t="s">
        <v>4</v>
      </c>
      <c r="W7" s="14" t="s">
        <v>4</v>
      </c>
      <c r="X7" s="16" t="s">
        <v>57</v>
      </c>
    </row>
    <row r="8" spans="1:24" ht="13.5">
      <c r="A8" s="13" t="s">
        <v>53</v>
      </c>
      <c r="B8" s="1" t="s">
        <v>5</v>
      </c>
      <c r="C8" s="1" t="s">
        <v>5</v>
      </c>
      <c r="D8" s="17" t="s">
        <v>158</v>
      </c>
      <c r="E8" s="1" t="s">
        <v>158</v>
      </c>
      <c r="F8" s="1" t="s">
        <v>158</v>
      </c>
      <c r="G8" s="1" t="s">
        <v>158</v>
      </c>
      <c r="H8" s="17" t="s">
        <v>159</v>
      </c>
      <c r="I8" s="1" t="s">
        <v>159</v>
      </c>
      <c r="J8" s="1" t="s">
        <v>159</v>
      </c>
      <c r="K8" s="1" t="s">
        <v>159</v>
      </c>
      <c r="L8" s="17" t="s">
        <v>160</v>
      </c>
      <c r="M8" s="1" t="s">
        <v>160</v>
      </c>
      <c r="N8" s="1" t="s">
        <v>160</v>
      </c>
      <c r="O8" s="1" t="s">
        <v>160</v>
      </c>
      <c r="P8" s="17" t="s">
        <v>161</v>
      </c>
      <c r="Q8" s="1" t="s">
        <v>161</v>
      </c>
      <c r="R8" s="1" t="s">
        <v>161</v>
      </c>
      <c r="S8" s="1" t="s">
        <v>161</v>
      </c>
      <c r="T8" s="17" t="s">
        <v>162</v>
      </c>
      <c r="U8" s="1" t="s">
        <v>162</v>
      </c>
      <c r="V8" s="1" t="s">
        <v>162</v>
      </c>
      <c r="W8" s="1" t="s">
        <v>162</v>
      </c>
      <c r="X8" s="17" t="s">
        <v>163</v>
      </c>
    </row>
    <row r="9" spans="1:24" ht="13.5">
      <c r="A9" s="13" t="s">
        <v>54</v>
      </c>
      <c r="B9" s="1" t="s">
        <v>212</v>
      </c>
      <c r="C9" s="1" t="s">
        <v>214</v>
      </c>
      <c r="D9" s="17" t="s">
        <v>58</v>
      </c>
      <c r="E9" s="1" t="s">
        <v>216</v>
      </c>
      <c r="F9" s="1" t="s">
        <v>218</v>
      </c>
      <c r="G9" s="1" t="s">
        <v>220</v>
      </c>
      <c r="H9" s="17" t="s">
        <v>59</v>
      </c>
      <c r="I9" s="1" t="s">
        <v>222</v>
      </c>
      <c r="J9" s="1" t="s">
        <v>224</v>
      </c>
      <c r="K9" s="1" t="s">
        <v>226</v>
      </c>
      <c r="L9" s="17" t="s">
        <v>61</v>
      </c>
      <c r="M9" s="1" t="s">
        <v>6</v>
      </c>
      <c r="N9" s="1" t="s">
        <v>228</v>
      </c>
      <c r="O9" s="1" t="s">
        <v>230</v>
      </c>
      <c r="P9" s="17" t="s">
        <v>63</v>
      </c>
      <c r="Q9" s="1" t="s">
        <v>232</v>
      </c>
      <c r="R9" s="1" t="s">
        <v>234</v>
      </c>
      <c r="S9" s="1" t="s">
        <v>236</v>
      </c>
      <c r="T9" s="17" t="s">
        <v>65</v>
      </c>
      <c r="U9" s="1" t="s">
        <v>238</v>
      </c>
      <c r="V9" s="1" t="s">
        <v>240</v>
      </c>
      <c r="W9" s="1" t="s">
        <v>242</v>
      </c>
      <c r="X9" s="17" t="s">
        <v>67</v>
      </c>
    </row>
    <row r="10" spans="1:24" ht="14.25" thickBot="1">
      <c r="A10" s="13" t="s">
        <v>55</v>
      </c>
      <c r="B10" s="1" t="s">
        <v>69</v>
      </c>
      <c r="C10" s="1" t="s">
        <v>69</v>
      </c>
      <c r="D10" s="17" t="s">
        <v>69</v>
      </c>
      <c r="E10" s="1" t="s">
        <v>69</v>
      </c>
      <c r="F10" s="1" t="s">
        <v>69</v>
      </c>
      <c r="G10" s="1" t="s">
        <v>69</v>
      </c>
      <c r="H10" s="17" t="s">
        <v>69</v>
      </c>
      <c r="I10" s="1" t="s">
        <v>69</v>
      </c>
      <c r="J10" s="1" t="s">
        <v>69</v>
      </c>
      <c r="K10" s="1" t="s">
        <v>69</v>
      </c>
      <c r="L10" s="17" t="s">
        <v>69</v>
      </c>
      <c r="M10" s="1" t="s">
        <v>69</v>
      </c>
      <c r="N10" s="1" t="s">
        <v>69</v>
      </c>
      <c r="O10" s="1" t="s">
        <v>69</v>
      </c>
      <c r="P10" s="17" t="s">
        <v>69</v>
      </c>
      <c r="Q10" s="1" t="s">
        <v>69</v>
      </c>
      <c r="R10" s="1" t="s">
        <v>69</v>
      </c>
      <c r="S10" s="1" t="s">
        <v>69</v>
      </c>
      <c r="T10" s="17" t="s">
        <v>69</v>
      </c>
      <c r="U10" s="1" t="s">
        <v>69</v>
      </c>
      <c r="V10" s="1" t="s">
        <v>69</v>
      </c>
      <c r="W10" s="1" t="s">
        <v>69</v>
      </c>
      <c r="X10" s="17" t="s">
        <v>69</v>
      </c>
    </row>
    <row r="11" spans="1:24" ht="14.25" thickTop="1">
      <c r="A11" s="26" t="s">
        <v>164</v>
      </c>
      <c r="B11" s="27">
        <v>637758</v>
      </c>
      <c r="C11" s="27">
        <v>413603</v>
      </c>
      <c r="D11" s="21">
        <v>732842</v>
      </c>
      <c r="E11" s="27">
        <v>539434</v>
      </c>
      <c r="F11" s="27">
        <v>369401</v>
      </c>
      <c r="G11" s="27">
        <v>190075</v>
      </c>
      <c r="H11" s="21">
        <v>733192</v>
      </c>
      <c r="I11" s="27">
        <v>536630</v>
      </c>
      <c r="J11" s="27">
        <v>351877</v>
      </c>
      <c r="K11" s="27">
        <v>166092</v>
      </c>
      <c r="L11" s="21">
        <v>710431</v>
      </c>
      <c r="M11" s="27">
        <v>532736</v>
      </c>
      <c r="N11" s="27">
        <v>352785</v>
      </c>
      <c r="O11" s="27">
        <v>173979</v>
      </c>
      <c r="P11" s="21">
        <v>587572</v>
      </c>
      <c r="Q11" s="27">
        <v>413601</v>
      </c>
      <c r="R11" s="27">
        <v>257871</v>
      </c>
      <c r="S11" s="27">
        <v>115804</v>
      </c>
      <c r="T11" s="21">
        <v>647593</v>
      </c>
      <c r="U11" s="27">
        <v>536536</v>
      </c>
      <c r="V11" s="27">
        <v>383325</v>
      </c>
      <c r="W11" s="27">
        <v>191462</v>
      </c>
      <c r="X11" s="21">
        <v>772036</v>
      </c>
    </row>
    <row r="12" spans="1:24" ht="13.5">
      <c r="A12" s="7" t="s">
        <v>171</v>
      </c>
      <c r="B12" s="28">
        <v>506384</v>
      </c>
      <c r="C12" s="28">
        <v>327667</v>
      </c>
      <c r="D12" s="22">
        <v>596297</v>
      </c>
      <c r="E12" s="28">
        <v>439239</v>
      </c>
      <c r="F12" s="28">
        <v>298361</v>
      </c>
      <c r="G12" s="28">
        <v>152227</v>
      </c>
      <c r="H12" s="22">
        <v>585008</v>
      </c>
      <c r="I12" s="28">
        <v>425589</v>
      </c>
      <c r="J12" s="28">
        <v>276943</v>
      </c>
      <c r="K12" s="28">
        <v>130123</v>
      </c>
      <c r="L12" s="22">
        <v>562952</v>
      </c>
      <c r="M12" s="28">
        <v>422388</v>
      </c>
      <c r="N12" s="28">
        <v>281027</v>
      </c>
      <c r="O12" s="28">
        <v>138064</v>
      </c>
      <c r="P12" s="22">
        <v>482743</v>
      </c>
      <c r="Q12" s="28">
        <v>343398</v>
      </c>
      <c r="R12" s="28">
        <v>216258</v>
      </c>
      <c r="S12" s="28">
        <v>98436</v>
      </c>
      <c r="T12" s="22">
        <v>522010</v>
      </c>
      <c r="U12" s="28">
        <v>422062</v>
      </c>
      <c r="V12" s="28">
        <v>299000</v>
      </c>
      <c r="W12" s="28">
        <v>148751</v>
      </c>
      <c r="X12" s="22">
        <v>593736</v>
      </c>
    </row>
    <row r="13" spans="1:24" ht="13.5">
      <c r="A13" s="7" t="s">
        <v>172</v>
      </c>
      <c r="B13" s="28">
        <v>131374</v>
      </c>
      <c r="C13" s="28">
        <v>85936</v>
      </c>
      <c r="D13" s="22">
        <v>136544</v>
      </c>
      <c r="E13" s="28">
        <v>100194</v>
      </c>
      <c r="F13" s="28">
        <v>71039</v>
      </c>
      <c r="G13" s="28">
        <v>37847</v>
      </c>
      <c r="H13" s="22">
        <v>148184</v>
      </c>
      <c r="I13" s="28">
        <v>111041</v>
      </c>
      <c r="J13" s="28">
        <v>74934</v>
      </c>
      <c r="K13" s="28">
        <v>35969</v>
      </c>
      <c r="L13" s="22">
        <v>147478</v>
      </c>
      <c r="M13" s="28">
        <v>110347</v>
      </c>
      <c r="N13" s="28">
        <v>71758</v>
      </c>
      <c r="O13" s="28">
        <v>35914</v>
      </c>
      <c r="P13" s="22">
        <v>104829</v>
      </c>
      <c r="Q13" s="28">
        <v>70203</v>
      </c>
      <c r="R13" s="28">
        <v>41612</v>
      </c>
      <c r="S13" s="28">
        <v>17368</v>
      </c>
      <c r="T13" s="22">
        <v>125583</v>
      </c>
      <c r="U13" s="28">
        <v>114473</v>
      </c>
      <c r="V13" s="28">
        <v>84325</v>
      </c>
      <c r="W13" s="28">
        <v>42711</v>
      </c>
      <c r="X13" s="22">
        <v>178299</v>
      </c>
    </row>
    <row r="14" spans="1:24" ht="13.5">
      <c r="A14" s="7" t="s">
        <v>185</v>
      </c>
      <c r="B14" s="28">
        <v>86660</v>
      </c>
      <c r="C14" s="28">
        <v>57183</v>
      </c>
      <c r="D14" s="22">
        <v>104183</v>
      </c>
      <c r="E14" s="28">
        <v>77698</v>
      </c>
      <c r="F14" s="28">
        <v>52623</v>
      </c>
      <c r="G14" s="28">
        <v>25716</v>
      </c>
      <c r="H14" s="22">
        <v>103767</v>
      </c>
      <c r="I14" s="28">
        <v>77855</v>
      </c>
      <c r="J14" s="28">
        <v>51998</v>
      </c>
      <c r="K14" s="28">
        <v>26008</v>
      </c>
      <c r="L14" s="22">
        <v>103954</v>
      </c>
      <c r="M14" s="28">
        <v>77430</v>
      </c>
      <c r="N14" s="28">
        <v>51464</v>
      </c>
      <c r="O14" s="28">
        <v>25582</v>
      </c>
      <c r="P14" s="22">
        <v>93524</v>
      </c>
      <c r="Q14" s="28">
        <v>68701</v>
      </c>
      <c r="R14" s="28">
        <v>45524</v>
      </c>
      <c r="S14" s="28">
        <v>21885</v>
      </c>
      <c r="T14" s="22">
        <v>103476</v>
      </c>
      <c r="U14" s="28">
        <v>81272</v>
      </c>
      <c r="V14" s="28">
        <v>55712</v>
      </c>
      <c r="W14" s="28">
        <v>27448</v>
      </c>
      <c r="X14" s="22">
        <v>108956</v>
      </c>
    </row>
    <row r="15" spans="1:24" ht="14.25" thickBot="1">
      <c r="A15" s="25" t="s">
        <v>186</v>
      </c>
      <c r="B15" s="29">
        <v>44713</v>
      </c>
      <c r="C15" s="29">
        <v>28752</v>
      </c>
      <c r="D15" s="23">
        <v>32361</v>
      </c>
      <c r="E15" s="29">
        <v>22496</v>
      </c>
      <c r="F15" s="29">
        <v>18416</v>
      </c>
      <c r="G15" s="29">
        <v>12130</v>
      </c>
      <c r="H15" s="23">
        <v>44417</v>
      </c>
      <c r="I15" s="29">
        <v>33185</v>
      </c>
      <c r="J15" s="29">
        <v>22935</v>
      </c>
      <c r="K15" s="29">
        <v>9961</v>
      </c>
      <c r="L15" s="23">
        <v>43524</v>
      </c>
      <c r="M15" s="29">
        <v>32917</v>
      </c>
      <c r="N15" s="29">
        <v>20293</v>
      </c>
      <c r="O15" s="29">
        <v>10332</v>
      </c>
      <c r="P15" s="23">
        <v>11305</v>
      </c>
      <c r="Q15" s="29">
        <v>1501</v>
      </c>
      <c r="R15" s="29">
        <v>-3911</v>
      </c>
      <c r="S15" s="29">
        <v>-4517</v>
      </c>
      <c r="T15" s="23">
        <v>22106</v>
      </c>
      <c r="U15" s="29">
        <v>33201</v>
      </c>
      <c r="V15" s="29">
        <v>28613</v>
      </c>
      <c r="W15" s="29">
        <v>15262</v>
      </c>
      <c r="X15" s="23">
        <v>69343</v>
      </c>
    </row>
    <row r="16" spans="1:24" ht="14.25" thickTop="1">
      <c r="A16" s="6" t="s">
        <v>187</v>
      </c>
      <c r="B16" s="28">
        <v>465</v>
      </c>
      <c r="C16" s="28">
        <v>314</v>
      </c>
      <c r="D16" s="22">
        <v>512</v>
      </c>
      <c r="E16" s="28">
        <v>383</v>
      </c>
      <c r="F16" s="28">
        <v>267</v>
      </c>
      <c r="G16" s="28">
        <v>145</v>
      </c>
      <c r="H16" s="22">
        <v>748</v>
      </c>
      <c r="I16" s="28">
        <v>554</v>
      </c>
      <c r="J16" s="28">
        <v>388</v>
      </c>
      <c r="K16" s="28">
        <v>190</v>
      </c>
      <c r="L16" s="22">
        <v>864</v>
      </c>
      <c r="M16" s="28">
        <v>632</v>
      </c>
      <c r="N16" s="28">
        <v>410</v>
      </c>
      <c r="O16" s="28">
        <v>189</v>
      </c>
      <c r="P16" s="22">
        <v>815</v>
      </c>
      <c r="Q16" s="28">
        <v>628</v>
      </c>
      <c r="R16" s="28">
        <v>410</v>
      </c>
      <c r="S16" s="28">
        <v>202</v>
      </c>
      <c r="T16" s="22">
        <v>1907</v>
      </c>
      <c r="U16" s="28">
        <v>1524</v>
      </c>
      <c r="V16" s="28">
        <v>1024</v>
      </c>
      <c r="W16" s="28">
        <v>417</v>
      </c>
      <c r="X16" s="22">
        <v>1990</v>
      </c>
    </row>
    <row r="17" spans="1:24" ht="13.5">
      <c r="A17" s="6" t="s">
        <v>189</v>
      </c>
      <c r="B17" s="28">
        <v>1348</v>
      </c>
      <c r="C17" s="28">
        <v>763</v>
      </c>
      <c r="D17" s="22">
        <v>1313</v>
      </c>
      <c r="E17" s="28">
        <v>1193</v>
      </c>
      <c r="F17" s="28">
        <v>706</v>
      </c>
      <c r="G17" s="28">
        <v>628</v>
      </c>
      <c r="H17" s="22">
        <v>1052</v>
      </c>
      <c r="I17" s="28">
        <v>978</v>
      </c>
      <c r="J17" s="28">
        <v>508</v>
      </c>
      <c r="K17" s="28">
        <v>473</v>
      </c>
      <c r="L17" s="22">
        <v>878</v>
      </c>
      <c r="M17" s="28">
        <v>814</v>
      </c>
      <c r="N17" s="28">
        <v>433</v>
      </c>
      <c r="O17" s="28">
        <v>389</v>
      </c>
      <c r="P17" s="22">
        <v>1121</v>
      </c>
      <c r="Q17" s="28">
        <v>1060</v>
      </c>
      <c r="R17" s="28">
        <v>652</v>
      </c>
      <c r="S17" s="28">
        <v>624</v>
      </c>
      <c r="T17" s="22">
        <v>1302</v>
      </c>
      <c r="U17" s="28">
        <v>1233</v>
      </c>
      <c r="V17" s="28">
        <v>785</v>
      </c>
      <c r="W17" s="28">
        <v>739</v>
      </c>
      <c r="X17" s="22">
        <v>1100</v>
      </c>
    </row>
    <row r="18" spans="1:24" ht="13.5">
      <c r="A18" s="6" t="s">
        <v>45</v>
      </c>
      <c r="B18" s="28">
        <v>2701</v>
      </c>
      <c r="C18" s="28">
        <v>1767</v>
      </c>
      <c r="D18" s="22">
        <v>3627</v>
      </c>
      <c r="E18" s="28">
        <v>2335</v>
      </c>
      <c r="F18" s="28">
        <v>1567</v>
      </c>
      <c r="G18" s="28">
        <v>888</v>
      </c>
      <c r="H18" s="22">
        <v>3481</v>
      </c>
      <c r="I18" s="28">
        <v>2287</v>
      </c>
      <c r="J18" s="28">
        <v>1526</v>
      </c>
      <c r="K18" s="28">
        <v>698</v>
      </c>
      <c r="L18" s="22">
        <v>3568</v>
      </c>
      <c r="M18" s="28">
        <v>2683</v>
      </c>
      <c r="N18" s="28">
        <v>1796</v>
      </c>
      <c r="O18" s="28">
        <v>1003</v>
      </c>
      <c r="P18" s="22">
        <v>2984</v>
      </c>
      <c r="Q18" s="28">
        <v>1871</v>
      </c>
      <c r="R18" s="28">
        <v>1012</v>
      </c>
      <c r="S18" s="28">
        <v>487</v>
      </c>
      <c r="T18" s="22">
        <v>2200</v>
      </c>
      <c r="U18" s="28">
        <v>2355</v>
      </c>
      <c r="V18" s="28">
        <v>1953</v>
      </c>
      <c r="W18" s="28">
        <v>1058</v>
      </c>
      <c r="X18" s="22">
        <v>4475</v>
      </c>
    </row>
    <row r="19" spans="1:24" ht="13.5">
      <c r="A19" s="6" t="s">
        <v>81</v>
      </c>
      <c r="B19" s="28">
        <v>2452</v>
      </c>
      <c r="C19" s="28">
        <v>1080</v>
      </c>
      <c r="D19" s="22">
        <v>2697</v>
      </c>
      <c r="E19" s="28">
        <v>1931</v>
      </c>
      <c r="F19" s="28">
        <v>1202</v>
      </c>
      <c r="G19" s="28">
        <v>450</v>
      </c>
      <c r="H19" s="22">
        <v>3304</v>
      </c>
      <c r="I19" s="28">
        <v>2429</v>
      </c>
      <c r="J19" s="28">
        <v>1888</v>
      </c>
      <c r="K19" s="28">
        <v>566</v>
      </c>
      <c r="L19" s="22">
        <v>2865</v>
      </c>
      <c r="M19" s="28">
        <v>1876</v>
      </c>
      <c r="N19" s="28">
        <v>1131</v>
      </c>
      <c r="O19" s="28">
        <v>530</v>
      </c>
      <c r="P19" s="22">
        <v>4407</v>
      </c>
      <c r="Q19" s="28">
        <v>2367</v>
      </c>
      <c r="R19" s="28">
        <v>1777</v>
      </c>
      <c r="S19" s="28">
        <v>1295</v>
      </c>
      <c r="T19" s="22">
        <v>2856</v>
      </c>
      <c r="U19" s="28">
        <v>2329</v>
      </c>
      <c r="V19" s="28">
        <v>2247</v>
      </c>
      <c r="W19" s="28">
        <v>1250</v>
      </c>
      <c r="X19" s="22">
        <v>3316</v>
      </c>
    </row>
    <row r="20" spans="1:24" ht="13.5">
      <c r="A20" s="6" t="s">
        <v>190</v>
      </c>
      <c r="B20" s="28">
        <v>6968</v>
      </c>
      <c r="C20" s="28">
        <v>3925</v>
      </c>
      <c r="D20" s="22">
        <v>8150</v>
      </c>
      <c r="E20" s="28">
        <v>5843</v>
      </c>
      <c r="F20" s="28">
        <v>3744</v>
      </c>
      <c r="G20" s="28">
        <v>2113</v>
      </c>
      <c r="H20" s="22">
        <v>8586</v>
      </c>
      <c r="I20" s="28">
        <v>6250</v>
      </c>
      <c r="J20" s="28">
        <v>4311</v>
      </c>
      <c r="K20" s="28">
        <v>1928</v>
      </c>
      <c r="L20" s="22">
        <v>8177</v>
      </c>
      <c r="M20" s="28">
        <v>6006</v>
      </c>
      <c r="N20" s="28">
        <v>3772</v>
      </c>
      <c r="O20" s="28">
        <v>2113</v>
      </c>
      <c r="P20" s="22">
        <v>9328</v>
      </c>
      <c r="Q20" s="28">
        <v>5927</v>
      </c>
      <c r="R20" s="28">
        <v>3853</v>
      </c>
      <c r="S20" s="28">
        <v>2610</v>
      </c>
      <c r="T20" s="22">
        <v>8266</v>
      </c>
      <c r="U20" s="28">
        <v>7443</v>
      </c>
      <c r="V20" s="28">
        <v>6011</v>
      </c>
      <c r="W20" s="28">
        <v>3465</v>
      </c>
      <c r="X20" s="22">
        <v>10882</v>
      </c>
    </row>
    <row r="21" spans="1:24" ht="13.5">
      <c r="A21" s="6" t="s">
        <v>191</v>
      </c>
      <c r="B21" s="28">
        <v>3608</v>
      </c>
      <c r="C21" s="28">
        <v>2367</v>
      </c>
      <c r="D21" s="22">
        <v>4865</v>
      </c>
      <c r="E21" s="28">
        <v>3650</v>
      </c>
      <c r="F21" s="28">
        <v>2448</v>
      </c>
      <c r="G21" s="28">
        <v>1185</v>
      </c>
      <c r="H21" s="22">
        <v>4906</v>
      </c>
      <c r="I21" s="28">
        <v>3653</v>
      </c>
      <c r="J21" s="28">
        <v>2427</v>
      </c>
      <c r="K21" s="28">
        <v>1199</v>
      </c>
      <c r="L21" s="22">
        <v>4656</v>
      </c>
      <c r="M21" s="28">
        <v>3494</v>
      </c>
      <c r="N21" s="28">
        <v>2306</v>
      </c>
      <c r="O21" s="28">
        <v>1154</v>
      </c>
      <c r="P21" s="22">
        <v>5441</v>
      </c>
      <c r="Q21" s="28">
        <v>4187</v>
      </c>
      <c r="R21" s="28">
        <v>2917</v>
      </c>
      <c r="S21" s="28">
        <v>1598</v>
      </c>
      <c r="T21" s="22">
        <v>6117</v>
      </c>
      <c r="U21" s="28">
        <v>4570</v>
      </c>
      <c r="V21" s="28">
        <v>3047</v>
      </c>
      <c r="W21" s="28">
        <v>1546</v>
      </c>
      <c r="X21" s="22">
        <v>6246</v>
      </c>
    </row>
    <row r="22" spans="1:24" ht="13.5">
      <c r="A22" s="6" t="s">
        <v>194</v>
      </c>
      <c r="B22" s="28">
        <v>1400</v>
      </c>
      <c r="C22" s="28">
        <v>941</v>
      </c>
      <c r="D22" s="22">
        <v>2866</v>
      </c>
      <c r="E22" s="28">
        <v>730</v>
      </c>
      <c r="F22" s="28">
        <v>476</v>
      </c>
      <c r="G22" s="28"/>
      <c r="H22" s="22">
        <v>1751</v>
      </c>
      <c r="I22" s="28"/>
      <c r="J22" s="28"/>
      <c r="K22" s="28"/>
      <c r="L22" s="22">
        <v>3125</v>
      </c>
      <c r="M22" s="28"/>
      <c r="N22" s="28"/>
      <c r="O22" s="28"/>
      <c r="P22" s="22">
        <v>4516</v>
      </c>
      <c r="Q22" s="28">
        <v>4444</v>
      </c>
      <c r="R22" s="28">
        <v>3931</v>
      </c>
      <c r="S22" s="28">
        <v>3394</v>
      </c>
      <c r="T22" s="22">
        <v>2126</v>
      </c>
      <c r="U22" s="28"/>
      <c r="V22" s="28">
        <v>1290</v>
      </c>
      <c r="W22" s="28"/>
      <c r="X22" s="22"/>
    </row>
    <row r="23" spans="1:24" ht="13.5">
      <c r="A23" s="6" t="s">
        <v>81</v>
      </c>
      <c r="B23" s="28">
        <v>1749</v>
      </c>
      <c r="C23" s="28">
        <v>1228</v>
      </c>
      <c r="D23" s="22">
        <v>2469</v>
      </c>
      <c r="E23" s="28">
        <v>2096</v>
      </c>
      <c r="F23" s="28">
        <v>2281</v>
      </c>
      <c r="G23" s="28">
        <v>697</v>
      </c>
      <c r="H23" s="22">
        <v>4341</v>
      </c>
      <c r="I23" s="28">
        <v>4641</v>
      </c>
      <c r="J23" s="28">
        <v>1758</v>
      </c>
      <c r="K23" s="28">
        <v>820</v>
      </c>
      <c r="L23" s="22">
        <v>3957</v>
      </c>
      <c r="M23" s="28">
        <v>4305</v>
      </c>
      <c r="N23" s="28">
        <v>3143</v>
      </c>
      <c r="O23" s="28">
        <v>1141</v>
      </c>
      <c r="P23" s="22">
        <v>3075</v>
      </c>
      <c r="Q23" s="28">
        <v>2265</v>
      </c>
      <c r="R23" s="28">
        <v>1809</v>
      </c>
      <c r="S23" s="28">
        <v>1214</v>
      </c>
      <c r="T23" s="22">
        <v>3216</v>
      </c>
      <c r="U23" s="28">
        <v>4824</v>
      </c>
      <c r="V23" s="28">
        <v>1368</v>
      </c>
      <c r="W23" s="28">
        <v>999</v>
      </c>
      <c r="X23" s="22">
        <v>7916</v>
      </c>
    </row>
    <row r="24" spans="1:24" ht="13.5">
      <c r="A24" s="6" t="s">
        <v>195</v>
      </c>
      <c r="B24" s="28">
        <v>6759</v>
      </c>
      <c r="C24" s="28">
        <v>4537</v>
      </c>
      <c r="D24" s="22">
        <v>10201</v>
      </c>
      <c r="E24" s="28">
        <v>6477</v>
      </c>
      <c r="F24" s="28">
        <v>5206</v>
      </c>
      <c r="G24" s="28">
        <v>2957</v>
      </c>
      <c r="H24" s="22">
        <v>10999</v>
      </c>
      <c r="I24" s="28">
        <v>8294</v>
      </c>
      <c r="J24" s="28">
        <v>5408</v>
      </c>
      <c r="K24" s="28">
        <v>2298</v>
      </c>
      <c r="L24" s="22">
        <v>13128</v>
      </c>
      <c r="M24" s="28">
        <v>9391</v>
      </c>
      <c r="N24" s="28">
        <v>6718</v>
      </c>
      <c r="O24" s="28">
        <v>3434</v>
      </c>
      <c r="P24" s="22">
        <v>13034</v>
      </c>
      <c r="Q24" s="28">
        <v>10897</v>
      </c>
      <c r="R24" s="28">
        <v>8658</v>
      </c>
      <c r="S24" s="28">
        <v>6207</v>
      </c>
      <c r="T24" s="22">
        <v>13409</v>
      </c>
      <c r="U24" s="28">
        <v>9395</v>
      </c>
      <c r="V24" s="28">
        <v>5707</v>
      </c>
      <c r="W24" s="28">
        <v>2545</v>
      </c>
      <c r="X24" s="22">
        <v>15371</v>
      </c>
    </row>
    <row r="25" spans="1:24" ht="14.25" thickBot="1">
      <c r="A25" s="25" t="s">
        <v>196</v>
      </c>
      <c r="B25" s="29">
        <v>44922</v>
      </c>
      <c r="C25" s="29">
        <v>28140</v>
      </c>
      <c r="D25" s="23">
        <v>30310</v>
      </c>
      <c r="E25" s="29">
        <v>21862</v>
      </c>
      <c r="F25" s="29">
        <v>16954</v>
      </c>
      <c r="G25" s="29">
        <v>11286</v>
      </c>
      <c r="H25" s="23">
        <v>42004</v>
      </c>
      <c r="I25" s="29">
        <v>31141</v>
      </c>
      <c r="J25" s="29">
        <v>21839</v>
      </c>
      <c r="K25" s="29">
        <v>9591</v>
      </c>
      <c r="L25" s="23">
        <v>38572</v>
      </c>
      <c r="M25" s="29">
        <v>29532</v>
      </c>
      <c r="N25" s="29">
        <v>17347</v>
      </c>
      <c r="O25" s="29">
        <v>9011</v>
      </c>
      <c r="P25" s="23">
        <v>7598</v>
      </c>
      <c r="Q25" s="29">
        <v>-3468</v>
      </c>
      <c r="R25" s="29">
        <v>-8716</v>
      </c>
      <c r="S25" s="29">
        <v>-8114</v>
      </c>
      <c r="T25" s="23">
        <v>16964</v>
      </c>
      <c r="U25" s="29">
        <v>31249</v>
      </c>
      <c r="V25" s="29">
        <v>28916</v>
      </c>
      <c r="W25" s="29">
        <v>16182</v>
      </c>
      <c r="X25" s="23">
        <v>64854</v>
      </c>
    </row>
    <row r="26" spans="1:24" ht="14.25" thickTop="1">
      <c r="A26" s="6" t="s">
        <v>198</v>
      </c>
      <c r="B26" s="28">
        <v>2425</v>
      </c>
      <c r="C26" s="28">
        <v>2425</v>
      </c>
      <c r="D26" s="22">
        <v>275</v>
      </c>
      <c r="E26" s="28"/>
      <c r="F26" s="28"/>
      <c r="G26" s="28"/>
      <c r="H26" s="22"/>
      <c r="I26" s="28"/>
      <c r="J26" s="28"/>
      <c r="K26" s="28"/>
      <c r="L26" s="22"/>
      <c r="M26" s="28"/>
      <c r="N26" s="28"/>
      <c r="O26" s="28"/>
      <c r="P26" s="22"/>
      <c r="Q26" s="28"/>
      <c r="R26" s="28"/>
      <c r="S26" s="28"/>
      <c r="T26" s="22"/>
      <c r="U26" s="28"/>
      <c r="V26" s="28"/>
      <c r="W26" s="28"/>
      <c r="X26" s="22">
        <v>871</v>
      </c>
    </row>
    <row r="27" spans="1:24" ht="13.5">
      <c r="A27" s="6" t="s">
        <v>197</v>
      </c>
      <c r="B27" s="28">
        <v>933</v>
      </c>
      <c r="C27" s="28">
        <v>933</v>
      </c>
      <c r="D27" s="22">
        <v>1134</v>
      </c>
      <c r="E27" s="28"/>
      <c r="F27" s="28"/>
      <c r="G27" s="28"/>
      <c r="H27" s="22"/>
      <c r="I27" s="28"/>
      <c r="J27" s="28"/>
      <c r="K27" s="28"/>
      <c r="L27" s="22"/>
      <c r="M27" s="28"/>
      <c r="N27" s="28"/>
      <c r="O27" s="28"/>
      <c r="P27" s="22"/>
      <c r="Q27" s="28"/>
      <c r="R27" s="28"/>
      <c r="S27" s="28"/>
      <c r="T27" s="22">
        <v>528</v>
      </c>
      <c r="U27" s="28">
        <v>489</v>
      </c>
      <c r="V27" s="28">
        <v>489</v>
      </c>
      <c r="W27" s="28">
        <v>489</v>
      </c>
      <c r="X27" s="22"/>
    </row>
    <row r="28" spans="1:24" ht="13.5">
      <c r="A28" s="6" t="s">
        <v>199</v>
      </c>
      <c r="B28" s="28">
        <v>3358</v>
      </c>
      <c r="C28" s="28">
        <v>3358</v>
      </c>
      <c r="D28" s="22">
        <v>1409</v>
      </c>
      <c r="E28" s="28"/>
      <c r="F28" s="28"/>
      <c r="G28" s="28"/>
      <c r="H28" s="22"/>
      <c r="I28" s="28"/>
      <c r="J28" s="28"/>
      <c r="K28" s="28"/>
      <c r="L28" s="22"/>
      <c r="M28" s="28"/>
      <c r="N28" s="28"/>
      <c r="O28" s="28"/>
      <c r="P28" s="22"/>
      <c r="Q28" s="28"/>
      <c r="R28" s="28"/>
      <c r="S28" s="28"/>
      <c r="T28" s="22">
        <v>528</v>
      </c>
      <c r="U28" s="28">
        <v>489</v>
      </c>
      <c r="V28" s="28">
        <v>489</v>
      </c>
      <c r="W28" s="28">
        <v>489</v>
      </c>
      <c r="X28" s="22">
        <v>871</v>
      </c>
    </row>
    <row r="29" spans="1:24" ht="13.5">
      <c r="A29" s="6" t="s">
        <v>202</v>
      </c>
      <c r="B29" s="28">
        <v>16749</v>
      </c>
      <c r="C29" s="28">
        <v>6749</v>
      </c>
      <c r="D29" s="22">
        <v>6005</v>
      </c>
      <c r="E29" s="28"/>
      <c r="F29" s="28"/>
      <c r="G29" s="28"/>
      <c r="H29" s="22"/>
      <c r="I29" s="28"/>
      <c r="J29" s="28"/>
      <c r="K29" s="28"/>
      <c r="L29" s="22"/>
      <c r="M29" s="28"/>
      <c r="N29" s="28"/>
      <c r="O29" s="28"/>
      <c r="P29" s="22"/>
      <c r="Q29" s="28"/>
      <c r="R29" s="28"/>
      <c r="S29" s="28"/>
      <c r="T29" s="22"/>
      <c r="U29" s="28"/>
      <c r="V29" s="28"/>
      <c r="W29" s="28"/>
      <c r="X29" s="22"/>
    </row>
    <row r="30" spans="1:24" ht="13.5">
      <c r="A30" s="6" t="s">
        <v>201</v>
      </c>
      <c r="B30" s="28"/>
      <c r="C30" s="28"/>
      <c r="D30" s="22">
        <v>419</v>
      </c>
      <c r="E30" s="28">
        <v>353</v>
      </c>
      <c r="F30" s="28">
        <v>818</v>
      </c>
      <c r="G30" s="28">
        <v>658</v>
      </c>
      <c r="H30" s="22">
        <v>744</v>
      </c>
      <c r="I30" s="28">
        <v>863</v>
      </c>
      <c r="J30" s="28"/>
      <c r="K30" s="28"/>
      <c r="L30" s="22">
        <v>333</v>
      </c>
      <c r="M30" s="28">
        <v>366</v>
      </c>
      <c r="N30" s="28"/>
      <c r="O30" s="28"/>
      <c r="P30" s="22"/>
      <c r="Q30" s="28"/>
      <c r="R30" s="28"/>
      <c r="S30" s="28"/>
      <c r="T30" s="22">
        <v>3851</v>
      </c>
      <c r="U30" s="28">
        <v>4439</v>
      </c>
      <c r="V30" s="28">
        <v>1739</v>
      </c>
      <c r="W30" s="28"/>
      <c r="X30" s="22"/>
    </row>
    <row r="31" spans="1:24" ht="13.5">
      <c r="A31" s="6" t="s">
        <v>203</v>
      </c>
      <c r="B31" s="28">
        <v>16749</v>
      </c>
      <c r="C31" s="28">
        <v>6749</v>
      </c>
      <c r="D31" s="22">
        <v>6424</v>
      </c>
      <c r="E31" s="28">
        <v>353</v>
      </c>
      <c r="F31" s="28">
        <v>818</v>
      </c>
      <c r="G31" s="28">
        <v>658</v>
      </c>
      <c r="H31" s="22">
        <v>744</v>
      </c>
      <c r="I31" s="28">
        <v>863</v>
      </c>
      <c r="J31" s="28"/>
      <c r="K31" s="28"/>
      <c r="L31" s="22">
        <v>333</v>
      </c>
      <c r="M31" s="28">
        <v>366</v>
      </c>
      <c r="N31" s="28"/>
      <c r="O31" s="28"/>
      <c r="P31" s="22">
        <v>1263</v>
      </c>
      <c r="Q31" s="28">
        <v>1279</v>
      </c>
      <c r="R31" s="28">
        <v>1120</v>
      </c>
      <c r="S31" s="28"/>
      <c r="T31" s="22">
        <v>7161</v>
      </c>
      <c r="U31" s="28">
        <v>4439</v>
      </c>
      <c r="V31" s="28">
        <v>1739</v>
      </c>
      <c r="W31" s="28"/>
      <c r="X31" s="22">
        <v>2112</v>
      </c>
    </row>
    <row r="32" spans="1:24" ht="13.5">
      <c r="A32" s="7" t="s">
        <v>204</v>
      </c>
      <c r="B32" s="28">
        <v>31532</v>
      </c>
      <c r="C32" s="28">
        <v>24750</v>
      </c>
      <c r="D32" s="22">
        <v>25296</v>
      </c>
      <c r="E32" s="28">
        <v>21508</v>
      </c>
      <c r="F32" s="28">
        <v>16136</v>
      </c>
      <c r="G32" s="28">
        <v>10627</v>
      </c>
      <c r="H32" s="22">
        <v>41259</v>
      </c>
      <c r="I32" s="28">
        <v>30277</v>
      </c>
      <c r="J32" s="28">
        <v>21839</v>
      </c>
      <c r="K32" s="28">
        <v>9591</v>
      </c>
      <c r="L32" s="22">
        <v>38239</v>
      </c>
      <c r="M32" s="28">
        <v>29166</v>
      </c>
      <c r="N32" s="28">
        <v>17347</v>
      </c>
      <c r="O32" s="28">
        <v>9011</v>
      </c>
      <c r="P32" s="22">
        <v>6335</v>
      </c>
      <c r="Q32" s="28">
        <v>-4747</v>
      </c>
      <c r="R32" s="28">
        <v>-9836</v>
      </c>
      <c r="S32" s="28">
        <v>-8114</v>
      </c>
      <c r="T32" s="22">
        <v>10330</v>
      </c>
      <c r="U32" s="28">
        <v>27298</v>
      </c>
      <c r="V32" s="28">
        <v>27666</v>
      </c>
      <c r="W32" s="28">
        <v>16671</v>
      </c>
      <c r="X32" s="22">
        <v>63613</v>
      </c>
    </row>
    <row r="33" spans="1:24" ht="13.5">
      <c r="A33" s="7" t="s">
        <v>207</v>
      </c>
      <c r="B33" s="28">
        <v>13841</v>
      </c>
      <c r="C33" s="28">
        <v>8708</v>
      </c>
      <c r="D33" s="22">
        <v>7709</v>
      </c>
      <c r="E33" s="28">
        <v>6633</v>
      </c>
      <c r="F33" s="28">
        <v>3288</v>
      </c>
      <c r="G33" s="28">
        <v>3129</v>
      </c>
      <c r="H33" s="22">
        <v>11881</v>
      </c>
      <c r="I33" s="28">
        <v>9469</v>
      </c>
      <c r="J33" s="28">
        <v>6902</v>
      </c>
      <c r="K33" s="28">
        <v>3442</v>
      </c>
      <c r="L33" s="22">
        <v>10805</v>
      </c>
      <c r="M33" s="28">
        <v>9541</v>
      </c>
      <c r="N33" s="28">
        <v>6115</v>
      </c>
      <c r="O33" s="28">
        <v>3576</v>
      </c>
      <c r="P33" s="22">
        <v>819</v>
      </c>
      <c r="Q33" s="28">
        <v>-2691</v>
      </c>
      <c r="R33" s="28">
        <v>-4107</v>
      </c>
      <c r="S33" s="28">
        <v>-2791</v>
      </c>
      <c r="T33" s="22">
        <v>4887</v>
      </c>
      <c r="U33" s="28">
        <v>9081</v>
      </c>
      <c r="V33" s="28">
        <v>8883</v>
      </c>
      <c r="W33" s="28">
        <v>6541</v>
      </c>
      <c r="X33" s="22">
        <v>19173</v>
      </c>
    </row>
    <row r="34" spans="1:24" ht="13.5">
      <c r="A34" s="7" t="s">
        <v>46</v>
      </c>
      <c r="B34" s="28">
        <v>17691</v>
      </c>
      <c r="C34" s="28">
        <v>16041</v>
      </c>
      <c r="D34" s="22">
        <v>17586</v>
      </c>
      <c r="E34" s="28">
        <v>14874</v>
      </c>
      <c r="F34" s="28">
        <v>12847</v>
      </c>
      <c r="G34" s="28">
        <v>7497</v>
      </c>
      <c r="H34" s="22">
        <v>29378</v>
      </c>
      <c r="I34" s="28">
        <v>20807</v>
      </c>
      <c r="J34" s="28">
        <v>14936</v>
      </c>
      <c r="K34" s="28">
        <v>6148</v>
      </c>
      <c r="L34" s="22">
        <v>27434</v>
      </c>
      <c r="M34" s="28">
        <v>19624</v>
      </c>
      <c r="N34" s="28">
        <v>11232</v>
      </c>
      <c r="O34" s="28">
        <v>5435</v>
      </c>
      <c r="P34" s="22"/>
      <c r="Q34" s="28"/>
      <c r="R34" s="28"/>
      <c r="S34" s="28"/>
      <c r="T34" s="22"/>
      <c r="U34" s="28"/>
      <c r="V34" s="28"/>
      <c r="W34" s="28"/>
      <c r="X34" s="22"/>
    </row>
    <row r="35" spans="1:24" ht="13.5">
      <c r="A35" s="7" t="s">
        <v>47</v>
      </c>
      <c r="B35" s="28">
        <v>1887</v>
      </c>
      <c r="C35" s="28">
        <v>1291</v>
      </c>
      <c r="D35" s="22">
        <v>1847</v>
      </c>
      <c r="E35" s="28">
        <v>1371</v>
      </c>
      <c r="F35" s="28">
        <v>989</v>
      </c>
      <c r="G35" s="28">
        <v>501</v>
      </c>
      <c r="H35" s="22">
        <v>863</v>
      </c>
      <c r="I35" s="28">
        <v>643</v>
      </c>
      <c r="J35" s="28">
        <v>547</v>
      </c>
      <c r="K35" s="28">
        <v>268</v>
      </c>
      <c r="L35" s="22">
        <v>1324</v>
      </c>
      <c r="M35" s="28">
        <v>1007</v>
      </c>
      <c r="N35" s="28">
        <v>666</v>
      </c>
      <c r="O35" s="28">
        <v>317</v>
      </c>
      <c r="P35" s="22">
        <v>750</v>
      </c>
      <c r="Q35" s="28">
        <v>494</v>
      </c>
      <c r="R35" s="28">
        <v>165</v>
      </c>
      <c r="S35" s="28">
        <v>23</v>
      </c>
      <c r="T35" s="22">
        <v>881</v>
      </c>
      <c r="U35" s="28">
        <v>1149</v>
      </c>
      <c r="V35" s="28">
        <v>1117</v>
      </c>
      <c r="W35" s="28">
        <v>515</v>
      </c>
      <c r="X35" s="22">
        <v>1827</v>
      </c>
    </row>
    <row r="36" spans="1:24" ht="14.25" thickBot="1">
      <c r="A36" s="7" t="s">
        <v>208</v>
      </c>
      <c r="B36" s="28">
        <v>15804</v>
      </c>
      <c r="C36" s="28">
        <v>14749</v>
      </c>
      <c r="D36" s="22">
        <v>15739</v>
      </c>
      <c r="E36" s="28">
        <v>13503</v>
      </c>
      <c r="F36" s="28">
        <v>11857</v>
      </c>
      <c r="G36" s="28">
        <v>6996</v>
      </c>
      <c r="H36" s="22">
        <v>28514</v>
      </c>
      <c r="I36" s="28">
        <v>20164</v>
      </c>
      <c r="J36" s="28">
        <v>14388</v>
      </c>
      <c r="K36" s="28">
        <v>5880</v>
      </c>
      <c r="L36" s="22">
        <v>26110</v>
      </c>
      <c r="M36" s="28">
        <v>18617</v>
      </c>
      <c r="N36" s="28">
        <v>10565</v>
      </c>
      <c r="O36" s="28">
        <v>5117</v>
      </c>
      <c r="P36" s="22">
        <v>4765</v>
      </c>
      <c r="Q36" s="28">
        <v>-2550</v>
      </c>
      <c r="R36" s="28">
        <v>-5894</v>
      </c>
      <c r="S36" s="28">
        <v>-5346</v>
      </c>
      <c r="T36" s="22">
        <v>4561</v>
      </c>
      <c r="U36" s="28">
        <v>17067</v>
      </c>
      <c r="V36" s="28">
        <v>17666</v>
      </c>
      <c r="W36" s="28">
        <v>9614</v>
      </c>
      <c r="X36" s="22">
        <v>42613</v>
      </c>
    </row>
    <row r="37" spans="1:24" ht="14.25" thickTop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9" ht="13.5">
      <c r="A39" s="20" t="s">
        <v>156</v>
      </c>
    </row>
    <row r="40" ht="13.5">
      <c r="A40" s="20" t="s">
        <v>157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X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152</v>
      </c>
      <c r="B2" s="14">
        <v>6471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49</v>
      </c>
      <c r="B4" s="15" t="str">
        <f>HYPERLINK("http://www.kabupro.jp/mark/20140210/S10013J2.htm","四半期報告書")</f>
        <v>四半期報告書</v>
      </c>
      <c r="C4" s="15" t="str">
        <f>HYPERLINK("http://www.kabupro.jp/mark/20131108/S1000CF2.htm","四半期報告書")</f>
        <v>四半期報告書</v>
      </c>
      <c r="D4" s="15" t="str">
        <f>HYPERLINK("http://www.kabupro.jp/mark/20130625/S000DO2W.htm","有価証券報告書")</f>
        <v>有価証券報告書</v>
      </c>
      <c r="E4" s="15" t="str">
        <f>HYPERLINK("http://www.kabupro.jp/mark/20140210/S10013J2.htm","四半期報告書")</f>
        <v>四半期報告書</v>
      </c>
      <c r="F4" s="15" t="str">
        <f>HYPERLINK("http://www.kabupro.jp/mark/20131108/S1000CF2.htm","四半期報告書")</f>
        <v>四半期報告書</v>
      </c>
      <c r="G4" s="15" t="str">
        <f>HYPERLINK("http://www.kabupro.jp/mark/20120809/S000BM49.htm","四半期報告書")</f>
        <v>四半期報告書</v>
      </c>
      <c r="H4" s="15" t="str">
        <f>HYPERLINK("http://www.kabupro.jp/mark/20130625/S000DO2W.htm","有価証券報告書")</f>
        <v>有価証券報告書</v>
      </c>
      <c r="I4" s="15" t="str">
        <f>HYPERLINK("http://www.kabupro.jp/mark/20130212/S000CS4Z.htm","四半期報告書")</f>
        <v>四半期報告書</v>
      </c>
      <c r="J4" s="15" t="str">
        <f>HYPERLINK("http://www.kabupro.jp/mark/20121112/S000C89A.htm","四半期報告書")</f>
        <v>四半期報告書</v>
      </c>
      <c r="K4" s="15" t="str">
        <f>HYPERLINK("http://www.kabupro.jp/mark/20120809/S000BM49.htm","四半期報告書")</f>
        <v>四半期報告書</v>
      </c>
      <c r="L4" s="15" t="str">
        <f>HYPERLINK("http://www.kabupro.jp/mark/20120622/S000B44C.htm","有価証券報告書")</f>
        <v>有価証券報告書</v>
      </c>
      <c r="M4" s="15" t="str">
        <f>HYPERLINK("http://www.kabupro.jp/mark/20120213/S000AAHX.htm","四半期報告書")</f>
        <v>四半期報告書</v>
      </c>
      <c r="N4" s="15" t="str">
        <f>HYPERLINK("http://www.kabupro.jp/mark/20111111/S0009N9U.htm","四半期報告書")</f>
        <v>四半期報告書</v>
      </c>
      <c r="O4" s="15" t="str">
        <f>HYPERLINK("http://www.kabupro.jp/mark/20110809/S00091UY.htm","四半期報告書")</f>
        <v>四半期報告書</v>
      </c>
      <c r="P4" s="15" t="str">
        <f>HYPERLINK("http://www.kabupro.jp/mark/20110624/S0008KQQ.htm","有価証券報告書")</f>
        <v>有価証券報告書</v>
      </c>
      <c r="Q4" s="15" t="str">
        <f>HYPERLINK("http://www.kabupro.jp/mark/20100212/S00054B6.htm","四半期報告書")</f>
        <v>四半期報告書</v>
      </c>
      <c r="R4" s="15" t="str">
        <f>HYPERLINK("http://www.kabupro.jp/mark/20101112/S00076H2.htm","四半期報告書")</f>
        <v>四半期報告書</v>
      </c>
      <c r="S4" s="15" t="str">
        <f>HYPERLINK("http://www.kabupro.jp/mark/20100806/S0006HHY.htm","四半期報告書")</f>
        <v>四半期報告書</v>
      </c>
      <c r="T4" s="15" t="str">
        <f>HYPERLINK("http://www.kabupro.jp/mark/20100625/S000603N.htm","有価証券報告書")</f>
        <v>有価証券報告書</v>
      </c>
      <c r="U4" s="15" t="str">
        <f>HYPERLINK("http://www.kabupro.jp/mark/20100212/S00054B6.htm","四半期報告書")</f>
        <v>四半期報告書</v>
      </c>
      <c r="V4" s="15" t="str">
        <f>HYPERLINK("http://www.kabupro.jp/mark/20091112/S0004HZW.htm","四半期報告書")</f>
        <v>四半期報告書</v>
      </c>
      <c r="W4" s="15" t="str">
        <f>HYPERLINK("http://www.kabupro.jp/mark/20090807/S0003SZD.htm","四半期報告書")</f>
        <v>四半期報告書</v>
      </c>
      <c r="X4" s="15" t="str">
        <f>HYPERLINK("http://www.kabupro.jp/mark/20090625/S0003G82.htm","有価証券報告書")</f>
        <v>有価証券報告書</v>
      </c>
    </row>
    <row r="5" spans="1:24" ht="14.25" thickBot="1">
      <c r="A5" s="11" t="s">
        <v>50</v>
      </c>
      <c r="B5" s="1" t="s">
        <v>210</v>
      </c>
      <c r="C5" s="1" t="s">
        <v>213</v>
      </c>
      <c r="D5" s="1" t="s">
        <v>56</v>
      </c>
      <c r="E5" s="1" t="s">
        <v>210</v>
      </c>
      <c r="F5" s="1" t="s">
        <v>213</v>
      </c>
      <c r="G5" s="1" t="s">
        <v>219</v>
      </c>
      <c r="H5" s="1" t="s">
        <v>56</v>
      </c>
      <c r="I5" s="1" t="s">
        <v>215</v>
      </c>
      <c r="J5" s="1" t="s">
        <v>217</v>
      </c>
      <c r="K5" s="1" t="s">
        <v>219</v>
      </c>
      <c r="L5" s="1" t="s">
        <v>60</v>
      </c>
      <c r="M5" s="1" t="s">
        <v>221</v>
      </c>
      <c r="N5" s="1" t="s">
        <v>223</v>
      </c>
      <c r="O5" s="1" t="s">
        <v>225</v>
      </c>
      <c r="P5" s="1" t="s">
        <v>62</v>
      </c>
      <c r="Q5" s="1" t="s">
        <v>231</v>
      </c>
      <c r="R5" s="1" t="s">
        <v>227</v>
      </c>
      <c r="S5" s="1" t="s">
        <v>229</v>
      </c>
      <c r="T5" s="1" t="s">
        <v>64</v>
      </c>
      <c r="U5" s="1" t="s">
        <v>231</v>
      </c>
      <c r="V5" s="1" t="s">
        <v>233</v>
      </c>
      <c r="W5" s="1" t="s">
        <v>235</v>
      </c>
      <c r="X5" s="1" t="s">
        <v>66</v>
      </c>
    </row>
    <row r="6" spans="1:24" ht="15" thickBot="1" thickTop="1">
      <c r="A6" s="10" t="s">
        <v>51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52</v>
      </c>
      <c r="B7" s="14" t="s">
        <v>4</v>
      </c>
      <c r="C7" s="14" t="s">
        <v>4</v>
      </c>
      <c r="D7" s="16" t="s">
        <v>57</v>
      </c>
      <c r="E7" s="14" t="s">
        <v>4</v>
      </c>
      <c r="F7" s="14" t="s">
        <v>4</v>
      </c>
      <c r="G7" s="14" t="s">
        <v>4</v>
      </c>
      <c r="H7" s="16" t="s">
        <v>57</v>
      </c>
      <c r="I7" s="14" t="s">
        <v>4</v>
      </c>
      <c r="J7" s="14" t="s">
        <v>4</v>
      </c>
      <c r="K7" s="14" t="s">
        <v>4</v>
      </c>
      <c r="L7" s="16" t="s">
        <v>57</v>
      </c>
      <c r="M7" s="14" t="s">
        <v>4</v>
      </c>
      <c r="N7" s="14" t="s">
        <v>4</v>
      </c>
      <c r="O7" s="14" t="s">
        <v>4</v>
      </c>
      <c r="P7" s="16" t="s">
        <v>57</v>
      </c>
      <c r="Q7" s="14" t="s">
        <v>4</v>
      </c>
      <c r="R7" s="14" t="s">
        <v>4</v>
      </c>
      <c r="S7" s="14" t="s">
        <v>4</v>
      </c>
      <c r="T7" s="16" t="s">
        <v>57</v>
      </c>
      <c r="U7" s="14" t="s">
        <v>4</v>
      </c>
      <c r="V7" s="14" t="s">
        <v>4</v>
      </c>
      <c r="W7" s="14" t="s">
        <v>4</v>
      </c>
      <c r="X7" s="16" t="s">
        <v>57</v>
      </c>
    </row>
    <row r="8" spans="1:24" ht="13.5">
      <c r="A8" s="13" t="s">
        <v>53</v>
      </c>
      <c r="B8" s="1" t="s">
        <v>5</v>
      </c>
      <c r="C8" s="1" t="s">
        <v>5</v>
      </c>
      <c r="D8" s="17" t="s">
        <v>158</v>
      </c>
      <c r="E8" s="1" t="s">
        <v>158</v>
      </c>
      <c r="F8" s="1" t="s">
        <v>158</v>
      </c>
      <c r="G8" s="1" t="s">
        <v>158</v>
      </c>
      <c r="H8" s="17" t="s">
        <v>159</v>
      </c>
      <c r="I8" s="1" t="s">
        <v>159</v>
      </c>
      <c r="J8" s="1" t="s">
        <v>159</v>
      </c>
      <c r="K8" s="1" t="s">
        <v>159</v>
      </c>
      <c r="L8" s="17" t="s">
        <v>160</v>
      </c>
      <c r="M8" s="1" t="s">
        <v>160</v>
      </c>
      <c r="N8" s="1" t="s">
        <v>160</v>
      </c>
      <c r="O8" s="1" t="s">
        <v>160</v>
      </c>
      <c r="P8" s="17" t="s">
        <v>161</v>
      </c>
      <c r="Q8" s="1" t="s">
        <v>161</v>
      </c>
      <c r="R8" s="1" t="s">
        <v>161</v>
      </c>
      <c r="S8" s="1" t="s">
        <v>161</v>
      </c>
      <c r="T8" s="17" t="s">
        <v>162</v>
      </c>
      <c r="U8" s="1" t="s">
        <v>162</v>
      </c>
      <c r="V8" s="1" t="s">
        <v>162</v>
      </c>
      <c r="W8" s="1" t="s">
        <v>162</v>
      </c>
      <c r="X8" s="17" t="s">
        <v>163</v>
      </c>
    </row>
    <row r="9" spans="1:24" ht="13.5">
      <c r="A9" s="13" t="s">
        <v>54</v>
      </c>
      <c r="B9" s="1" t="s">
        <v>212</v>
      </c>
      <c r="C9" s="1" t="s">
        <v>214</v>
      </c>
      <c r="D9" s="17" t="s">
        <v>58</v>
      </c>
      <c r="E9" s="1" t="s">
        <v>216</v>
      </c>
      <c r="F9" s="1" t="s">
        <v>218</v>
      </c>
      <c r="G9" s="1" t="s">
        <v>220</v>
      </c>
      <c r="H9" s="17" t="s">
        <v>59</v>
      </c>
      <c r="I9" s="1" t="s">
        <v>222</v>
      </c>
      <c r="J9" s="1" t="s">
        <v>224</v>
      </c>
      <c r="K9" s="1" t="s">
        <v>226</v>
      </c>
      <c r="L9" s="17" t="s">
        <v>61</v>
      </c>
      <c r="M9" s="1" t="s">
        <v>6</v>
      </c>
      <c r="N9" s="1" t="s">
        <v>228</v>
      </c>
      <c r="O9" s="1" t="s">
        <v>230</v>
      </c>
      <c r="P9" s="17" t="s">
        <v>63</v>
      </c>
      <c r="Q9" s="1" t="s">
        <v>232</v>
      </c>
      <c r="R9" s="1" t="s">
        <v>234</v>
      </c>
      <c r="S9" s="1" t="s">
        <v>236</v>
      </c>
      <c r="T9" s="17" t="s">
        <v>65</v>
      </c>
      <c r="U9" s="1" t="s">
        <v>238</v>
      </c>
      <c r="V9" s="1" t="s">
        <v>240</v>
      </c>
      <c r="W9" s="1" t="s">
        <v>242</v>
      </c>
      <c r="X9" s="17" t="s">
        <v>67</v>
      </c>
    </row>
    <row r="10" spans="1:24" ht="14.25" thickBot="1">
      <c r="A10" s="13" t="s">
        <v>55</v>
      </c>
      <c r="B10" s="1" t="s">
        <v>69</v>
      </c>
      <c r="C10" s="1" t="s">
        <v>69</v>
      </c>
      <c r="D10" s="17" t="s">
        <v>69</v>
      </c>
      <c r="E10" s="1" t="s">
        <v>69</v>
      </c>
      <c r="F10" s="1" t="s">
        <v>69</v>
      </c>
      <c r="G10" s="1" t="s">
        <v>69</v>
      </c>
      <c r="H10" s="17" t="s">
        <v>69</v>
      </c>
      <c r="I10" s="1" t="s">
        <v>69</v>
      </c>
      <c r="J10" s="1" t="s">
        <v>69</v>
      </c>
      <c r="K10" s="1" t="s">
        <v>69</v>
      </c>
      <c r="L10" s="17" t="s">
        <v>69</v>
      </c>
      <c r="M10" s="1" t="s">
        <v>69</v>
      </c>
      <c r="N10" s="1" t="s">
        <v>69</v>
      </c>
      <c r="O10" s="1" t="s">
        <v>69</v>
      </c>
      <c r="P10" s="17" t="s">
        <v>69</v>
      </c>
      <c r="Q10" s="1" t="s">
        <v>69</v>
      </c>
      <c r="R10" s="1" t="s">
        <v>69</v>
      </c>
      <c r="S10" s="1" t="s">
        <v>69</v>
      </c>
      <c r="T10" s="17" t="s">
        <v>69</v>
      </c>
      <c r="U10" s="1" t="s">
        <v>69</v>
      </c>
      <c r="V10" s="1" t="s">
        <v>69</v>
      </c>
      <c r="W10" s="1" t="s">
        <v>69</v>
      </c>
      <c r="X10" s="17" t="s">
        <v>69</v>
      </c>
    </row>
    <row r="11" spans="1:24" ht="14.25" thickTop="1">
      <c r="A11" s="30" t="s">
        <v>204</v>
      </c>
      <c r="B11" s="27">
        <v>31532</v>
      </c>
      <c r="C11" s="27">
        <v>24750</v>
      </c>
      <c r="D11" s="21">
        <v>25296</v>
      </c>
      <c r="E11" s="27">
        <v>21508</v>
      </c>
      <c r="F11" s="27">
        <v>16136</v>
      </c>
      <c r="G11" s="27">
        <v>10627</v>
      </c>
      <c r="H11" s="21">
        <v>41259</v>
      </c>
      <c r="I11" s="27">
        <v>30277</v>
      </c>
      <c r="J11" s="27">
        <v>21839</v>
      </c>
      <c r="K11" s="27">
        <v>9591</v>
      </c>
      <c r="L11" s="21">
        <v>38239</v>
      </c>
      <c r="M11" s="27">
        <v>29166</v>
      </c>
      <c r="N11" s="27">
        <v>17347</v>
      </c>
      <c r="O11" s="27">
        <v>9011</v>
      </c>
      <c r="P11" s="21">
        <v>6335</v>
      </c>
      <c r="Q11" s="27">
        <v>-4747</v>
      </c>
      <c r="R11" s="27">
        <v>-9836</v>
      </c>
      <c r="S11" s="27">
        <v>-8114</v>
      </c>
      <c r="T11" s="21">
        <v>10330</v>
      </c>
      <c r="U11" s="27">
        <v>27298</v>
      </c>
      <c r="V11" s="27">
        <v>27666</v>
      </c>
      <c r="W11" s="27">
        <v>16671</v>
      </c>
      <c r="X11" s="21">
        <v>63613</v>
      </c>
    </row>
    <row r="12" spans="1:24" ht="13.5">
      <c r="A12" s="6" t="s">
        <v>181</v>
      </c>
      <c r="B12" s="28">
        <v>25969</v>
      </c>
      <c r="C12" s="28">
        <v>17290</v>
      </c>
      <c r="D12" s="22">
        <v>34598</v>
      </c>
      <c r="E12" s="28">
        <v>25093</v>
      </c>
      <c r="F12" s="28">
        <v>16393</v>
      </c>
      <c r="G12" s="28">
        <v>8114</v>
      </c>
      <c r="H12" s="22">
        <v>35807</v>
      </c>
      <c r="I12" s="28">
        <v>26299</v>
      </c>
      <c r="J12" s="28">
        <v>17154</v>
      </c>
      <c r="K12" s="28">
        <v>8413</v>
      </c>
      <c r="L12" s="22">
        <v>34943</v>
      </c>
      <c r="M12" s="28">
        <v>25777</v>
      </c>
      <c r="N12" s="28">
        <v>17070</v>
      </c>
      <c r="O12" s="28">
        <v>8486</v>
      </c>
      <c r="P12" s="22">
        <v>37149</v>
      </c>
      <c r="Q12" s="28">
        <v>27478</v>
      </c>
      <c r="R12" s="28">
        <v>18171</v>
      </c>
      <c r="S12" s="28">
        <v>8912</v>
      </c>
      <c r="T12" s="22">
        <v>39729</v>
      </c>
      <c r="U12" s="28">
        <v>29398</v>
      </c>
      <c r="V12" s="28">
        <v>19420</v>
      </c>
      <c r="W12" s="28">
        <v>9299</v>
      </c>
      <c r="X12" s="22">
        <v>38380</v>
      </c>
    </row>
    <row r="13" spans="1:24" ht="13.5">
      <c r="A13" s="6" t="s">
        <v>7</v>
      </c>
      <c r="B13" s="28">
        <v>236</v>
      </c>
      <c r="C13" s="28">
        <v>199</v>
      </c>
      <c r="D13" s="22">
        <v>722</v>
      </c>
      <c r="E13" s="28">
        <v>533</v>
      </c>
      <c r="F13" s="28">
        <v>362</v>
      </c>
      <c r="G13" s="28">
        <v>191</v>
      </c>
      <c r="H13" s="22">
        <v>765</v>
      </c>
      <c r="I13" s="28">
        <v>555</v>
      </c>
      <c r="J13" s="28">
        <v>384</v>
      </c>
      <c r="K13" s="28">
        <v>171</v>
      </c>
      <c r="L13" s="22">
        <v>760</v>
      </c>
      <c r="M13" s="28">
        <v>574</v>
      </c>
      <c r="N13" s="28">
        <v>386</v>
      </c>
      <c r="O13" s="28">
        <v>176</v>
      </c>
      <c r="P13" s="22">
        <v>866</v>
      </c>
      <c r="Q13" s="28">
        <v>667</v>
      </c>
      <c r="R13" s="28">
        <v>504</v>
      </c>
      <c r="S13" s="28">
        <v>171</v>
      </c>
      <c r="T13" s="22">
        <v>701</v>
      </c>
      <c r="U13" s="28">
        <v>514</v>
      </c>
      <c r="V13" s="28">
        <v>342</v>
      </c>
      <c r="W13" s="28">
        <v>171</v>
      </c>
      <c r="X13" s="22">
        <v>756</v>
      </c>
    </row>
    <row r="14" spans="1:24" ht="13.5">
      <c r="A14" s="6" t="s">
        <v>8</v>
      </c>
      <c r="B14" s="28">
        <v>23</v>
      </c>
      <c r="C14" s="28">
        <v>215</v>
      </c>
      <c r="D14" s="22">
        <v>210</v>
      </c>
      <c r="E14" s="28">
        <v>67</v>
      </c>
      <c r="F14" s="28">
        <v>14</v>
      </c>
      <c r="G14" s="28">
        <v>21</v>
      </c>
      <c r="H14" s="22">
        <v>111</v>
      </c>
      <c r="I14" s="28">
        <v>71</v>
      </c>
      <c r="J14" s="28">
        <v>86</v>
      </c>
      <c r="K14" s="28">
        <v>283</v>
      </c>
      <c r="L14" s="22">
        <v>-363</v>
      </c>
      <c r="M14" s="28">
        <v>-277</v>
      </c>
      <c r="N14" s="28">
        <v>-222</v>
      </c>
      <c r="O14" s="28">
        <v>-158</v>
      </c>
      <c r="P14" s="22">
        <v>-287</v>
      </c>
      <c r="Q14" s="28">
        <v>-460</v>
      </c>
      <c r="R14" s="28">
        <v>-447</v>
      </c>
      <c r="S14" s="28">
        <v>-475</v>
      </c>
      <c r="T14" s="22">
        <v>263</v>
      </c>
      <c r="U14" s="28">
        <v>-37</v>
      </c>
      <c r="V14" s="28">
        <v>-67</v>
      </c>
      <c r="W14" s="28">
        <v>-26</v>
      </c>
      <c r="X14" s="22">
        <v>-852</v>
      </c>
    </row>
    <row r="15" spans="1:24" ht="13.5">
      <c r="A15" s="6" t="s">
        <v>9</v>
      </c>
      <c r="B15" s="28">
        <v>-3083</v>
      </c>
      <c r="C15" s="28">
        <v>-2303</v>
      </c>
      <c r="D15" s="22">
        <v>-1906</v>
      </c>
      <c r="E15" s="28">
        <v>-857</v>
      </c>
      <c r="F15" s="28">
        <v>-841</v>
      </c>
      <c r="G15" s="28">
        <v>117</v>
      </c>
      <c r="H15" s="22">
        <v>-8</v>
      </c>
      <c r="I15" s="28">
        <v>-44</v>
      </c>
      <c r="J15" s="28">
        <v>-467</v>
      </c>
      <c r="K15" s="28">
        <v>363</v>
      </c>
      <c r="L15" s="22">
        <v>822</v>
      </c>
      <c r="M15" s="28">
        <v>771</v>
      </c>
      <c r="N15" s="28">
        <v>305</v>
      </c>
      <c r="O15" s="28">
        <v>665</v>
      </c>
      <c r="P15" s="22">
        <v>-943</v>
      </c>
      <c r="Q15" s="28">
        <v>-549</v>
      </c>
      <c r="R15" s="28">
        <v>-1208</v>
      </c>
      <c r="S15" s="28">
        <v>236</v>
      </c>
      <c r="T15" s="22">
        <v>-4262</v>
      </c>
      <c r="U15" s="28">
        <v>-3582</v>
      </c>
      <c r="V15" s="28">
        <v>-3141</v>
      </c>
      <c r="W15" s="28">
        <v>-611</v>
      </c>
      <c r="X15" s="22">
        <v>-8969</v>
      </c>
    </row>
    <row r="16" spans="1:24" ht="13.5">
      <c r="A16" s="6" t="s">
        <v>10</v>
      </c>
      <c r="B16" s="28">
        <v>-1814</v>
      </c>
      <c r="C16" s="28">
        <v>-1077</v>
      </c>
      <c r="D16" s="22">
        <v>-1826</v>
      </c>
      <c r="E16" s="28">
        <v>-1577</v>
      </c>
      <c r="F16" s="28">
        <v>-974</v>
      </c>
      <c r="G16" s="28">
        <v>-773</v>
      </c>
      <c r="H16" s="22">
        <v>-1800</v>
      </c>
      <c r="I16" s="28">
        <v>-1533</v>
      </c>
      <c r="J16" s="28">
        <v>-896</v>
      </c>
      <c r="K16" s="28">
        <v>-663</v>
      </c>
      <c r="L16" s="22">
        <v>-1743</v>
      </c>
      <c r="M16" s="28">
        <v>-1446</v>
      </c>
      <c r="N16" s="28">
        <v>-844</v>
      </c>
      <c r="O16" s="28">
        <v>-579</v>
      </c>
      <c r="P16" s="22">
        <v>-1936</v>
      </c>
      <c r="Q16" s="28">
        <v>-1688</v>
      </c>
      <c r="R16" s="28">
        <v>-1062</v>
      </c>
      <c r="S16" s="28">
        <v>-826</v>
      </c>
      <c r="T16" s="22">
        <v>-3209</v>
      </c>
      <c r="U16" s="28">
        <v>-2758</v>
      </c>
      <c r="V16" s="28">
        <v>-1810</v>
      </c>
      <c r="W16" s="28">
        <v>-1156</v>
      </c>
      <c r="X16" s="22">
        <v>-3091</v>
      </c>
    </row>
    <row r="17" spans="1:24" ht="13.5">
      <c r="A17" s="6" t="s">
        <v>191</v>
      </c>
      <c r="B17" s="28">
        <v>3608</v>
      </c>
      <c r="C17" s="28">
        <v>2367</v>
      </c>
      <c r="D17" s="22">
        <v>4865</v>
      </c>
      <c r="E17" s="28">
        <v>3650</v>
      </c>
      <c r="F17" s="28">
        <v>2448</v>
      </c>
      <c r="G17" s="28">
        <v>1185</v>
      </c>
      <c r="H17" s="22">
        <v>4906</v>
      </c>
      <c r="I17" s="28">
        <v>3653</v>
      </c>
      <c r="J17" s="28">
        <v>2427</v>
      </c>
      <c r="K17" s="28">
        <v>1199</v>
      </c>
      <c r="L17" s="22">
        <v>4656</v>
      </c>
      <c r="M17" s="28">
        <v>3494</v>
      </c>
      <c r="N17" s="28">
        <v>2306</v>
      </c>
      <c r="O17" s="28">
        <v>1154</v>
      </c>
      <c r="P17" s="22">
        <v>5441</v>
      </c>
      <c r="Q17" s="28">
        <v>4187</v>
      </c>
      <c r="R17" s="28">
        <v>2917</v>
      </c>
      <c r="S17" s="28">
        <v>1598</v>
      </c>
      <c r="T17" s="22">
        <v>6117</v>
      </c>
      <c r="U17" s="28">
        <v>4570</v>
      </c>
      <c r="V17" s="28">
        <v>3047</v>
      </c>
      <c r="W17" s="28">
        <v>1546</v>
      </c>
      <c r="X17" s="22">
        <v>6246</v>
      </c>
    </row>
    <row r="18" spans="1:24" ht="13.5">
      <c r="A18" s="6" t="s">
        <v>11</v>
      </c>
      <c r="B18" s="28">
        <v>-2701</v>
      </c>
      <c r="C18" s="28">
        <v>-1767</v>
      </c>
      <c r="D18" s="22">
        <v>-3627</v>
      </c>
      <c r="E18" s="28">
        <v>-2335</v>
      </c>
      <c r="F18" s="28">
        <v>-1567</v>
      </c>
      <c r="G18" s="28">
        <v>-888</v>
      </c>
      <c r="H18" s="22">
        <v>-3481</v>
      </c>
      <c r="I18" s="28">
        <v>-2287</v>
      </c>
      <c r="J18" s="28">
        <v>-1526</v>
      </c>
      <c r="K18" s="28">
        <v>-698</v>
      </c>
      <c r="L18" s="22">
        <v>-3568</v>
      </c>
      <c r="M18" s="28">
        <v>-2683</v>
      </c>
      <c r="N18" s="28">
        <v>-1796</v>
      </c>
      <c r="O18" s="28">
        <v>-1003</v>
      </c>
      <c r="P18" s="22">
        <v>-2984</v>
      </c>
      <c r="Q18" s="28">
        <v>-1871</v>
      </c>
      <c r="R18" s="28">
        <v>-1012</v>
      </c>
      <c r="S18" s="28">
        <v>-487</v>
      </c>
      <c r="T18" s="22">
        <v>-2200</v>
      </c>
      <c r="U18" s="28">
        <v>-2355</v>
      </c>
      <c r="V18" s="28">
        <v>-1953</v>
      </c>
      <c r="W18" s="28">
        <v>-1058</v>
      </c>
      <c r="X18" s="22">
        <v>-4475</v>
      </c>
    </row>
    <row r="19" spans="1:24" ht="13.5">
      <c r="A19" s="6" t="s">
        <v>12</v>
      </c>
      <c r="B19" s="28">
        <v>-2425</v>
      </c>
      <c r="C19" s="28">
        <v>-2425</v>
      </c>
      <c r="D19" s="22">
        <v>-275</v>
      </c>
      <c r="E19" s="28"/>
      <c r="F19" s="28"/>
      <c r="G19" s="28"/>
      <c r="H19" s="22"/>
      <c r="I19" s="28"/>
      <c r="J19" s="28"/>
      <c r="K19" s="28"/>
      <c r="L19" s="22"/>
      <c r="M19" s="28"/>
      <c r="N19" s="28"/>
      <c r="O19" s="28"/>
      <c r="P19" s="22"/>
      <c r="Q19" s="28"/>
      <c r="R19" s="28"/>
      <c r="S19" s="28"/>
      <c r="T19" s="22"/>
      <c r="U19" s="28"/>
      <c r="V19" s="28"/>
      <c r="W19" s="28"/>
      <c r="X19" s="22">
        <v>-871</v>
      </c>
    </row>
    <row r="20" spans="1:24" ht="13.5">
      <c r="A20" s="6" t="s">
        <v>13</v>
      </c>
      <c r="B20" s="28">
        <v>-933</v>
      </c>
      <c r="C20" s="28">
        <v>-933</v>
      </c>
      <c r="D20" s="22">
        <v>-1134</v>
      </c>
      <c r="E20" s="28"/>
      <c r="F20" s="28"/>
      <c r="G20" s="28"/>
      <c r="H20" s="22"/>
      <c r="I20" s="28"/>
      <c r="J20" s="28"/>
      <c r="K20" s="28"/>
      <c r="L20" s="22"/>
      <c r="M20" s="28"/>
      <c r="N20" s="28"/>
      <c r="O20" s="28"/>
      <c r="P20" s="22"/>
      <c r="Q20" s="28"/>
      <c r="R20" s="28"/>
      <c r="S20" s="28"/>
      <c r="T20" s="22">
        <v>-528</v>
      </c>
      <c r="U20" s="28">
        <v>-489</v>
      </c>
      <c r="V20" s="28">
        <v>-489</v>
      </c>
      <c r="W20" s="28">
        <v>-489</v>
      </c>
      <c r="X20" s="22"/>
    </row>
    <row r="21" spans="1:24" ht="13.5">
      <c r="A21" s="6" t="s">
        <v>202</v>
      </c>
      <c r="B21" s="28">
        <v>16749</v>
      </c>
      <c r="C21" s="28">
        <v>6749</v>
      </c>
      <c r="D21" s="22">
        <v>6005</v>
      </c>
      <c r="E21" s="28"/>
      <c r="F21" s="28"/>
      <c r="G21" s="28"/>
      <c r="H21" s="22"/>
      <c r="I21" s="28"/>
      <c r="J21" s="28"/>
      <c r="K21" s="28"/>
      <c r="L21" s="22"/>
      <c r="M21" s="28"/>
      <c r="N21" s="28"/>
      <c r="O21" s="28"/>
      <c r="P21" s="22"/>
      <c r="Q21" s="28"/>
      <c r="R21" s="28"/>
      <c r="S21" s="28"/>
      <c r="T21" s="22"/>
      <c r="U21" s="28"/>
      <c r="V21" s="28"/>
      <c r="W21" s="28"/>
      <c r="X21" s="22"/>
    </row>
    <row r="22" spans="1:24" ht="13.5">
      <c r="A22" s="6" t="s">
        <v>14</v>
      </c>
      <c r="B22" s="28"/>
      <c r="C22" s="28"/>
      <c r="D22" s="22">
        <v>419</v>
      </c>
      <c r="E22" s="28">
        <v>353</v>
      </c>
      <c r="F22" s="28">
        <v>818</v>
      </c>
      <c r="G22" s="28">
        <v>658</v>
      </c>
      <c r="H22" s="22">
        <v>744</v>
      </c>
      <c r="I22" s="28">
        <v>863</v>
      </c>
      <c r="J22" s="28"/>
      <c r="K22" s="28"/>
      <c r="L22" s="22">
        <v>333</v>
      </c>
      <c r="M22" s="28">
        <v>366</v>
      </c>
      <c r="N22" s="28"/>
      <c r="O22" s="28"/>
      <c r="P22" s="22"/>
      <c r="Q22" s="28"/>
      <c r="R22" s="28"/>
      <c r="S22" s="28"/>
      <c r="T22" s="22">
        <v>3851</v>
      </c>
      <c r="U22" s="28">
        <v>4439</v>
      </c>
      <c r="V22" s="28">
        <v>1739</v>
      </c>
      <c r="W22" s="28"/>
      <c r="X22" s="22"/>
    </row>
    <row r="23" spans="1:24" ht="13.5">
      <c r="A23" s="6" t="s">
        <v>15</v>
      </c>
      <c r="B23" s="28">
        <v>-4668</v>
      </c>
      <c r="C23" s="28">
        <v>-7098</v>
      </c>
      <c r="D23" s="22">
        <v>21769</v>
      </c>
      <c r="E23" s="28">
        <v>26843</v>
      </c>
      <c r="F23" s="28">
        <v>11637</v>
      </c>
      <c r="G23" s="28">
        <v>2007</v>
      </c>
      <c r="H23" s="22">
        <v>-19831</v>
      </c>
      <c r="I23" s="28">
        <v>-15819</v>
      </c>
      <c r="J23" s="28">
        <v>-12715</v>
      </c>
      <c r="K23" s="28">
        <v>-1411</v>
      </c>
      <c r="L23" s="22">
        <v>-5366</v>
      </c>
      <c r="M23" s="28">
        <v>-9748</v>
      </c>
      <c r="N23" s="28">
        <v>-6908</v>
      </c>
      <c r="O23" s="28">
        <v>-4279</v>
      </c>
      <c r="P23" s="22">
        <v>-36523</v>
      </c>
      <c r="Q23" s="28">
        <v>-25735</v>
      </c>
      <c r="R23" s="28">
        <v>-17368</v>
      </c>
      <c r="S23" s="28">
        <v>-1414</v>
      </c>
      <c r="T23" s="22">
        <v>34159</v>
      </c>
      <c r="U23" s="28">
        <v>11501</v>
      </c>
      <c r="V23" s="28">
        <v>-10322</v>
      </c>
      <c r="W23" s="28">
        <v>-7404</v>
      </c>
      <c r="X23" s="22">
        <v>-8607</v>
      </c>
    </row>
    <row r="24" spans="1:24" ht="13.5">
      <c r="A24" s="6" t="s">
        <v>16</v>
      </c>
      <c r="B24" s="28">
        <v>-8079</v>
      </c>
      <c r="C24" s="28">
        <v>-10492</v>
      </c>
      <c r="D24" s="22">
        <v>5398</v>
      </c>
      <c r="E24" s="28">
        <v>-6534</v>
      </c>
      <c r="F24" s="28">
        <v>-6625</v>
      </c>
      <c r="G24" s="28">
        <v>-5266</v>
      </c>
      <c r="H24" s="22">
        <v>-4933</v>
      </c>
      <c r="I24" s="28">
        <v>-17518</v>
      </c>
      <c r="J24" s="28">
        <v>-11536</v>
      </c>
      <c r="K24" s="28">
        <v>-7791</v>
      </c>
      <c r="L24" s="22">
        <v>-10312</v>
      </c>
      <c r="M24" s="28">
        <v>-7299</v>
      </c>
      <c r="N24" s="28">
        <v>-3860</v>
      </c>
      <c r="O24" s="28">
        <v>-3586</v>
      </c>
      <c r="P24" s="22">
        <v>2178</v>
      </c>
      <c r="Q24" s="28">
        <v>409</v>
      </c>
      <c r="R24" s="28">
        <v>4150</v>
      </c>
      <c r="S24" s="28">
        <v>-760</v>
      </c>
      <c r="T24" s="22">
        <v>-14590</v>
      </c>
      <c r="U24" s="28">
        <v>-30095</v>
      </c>
      <c r="V24" s="28">
        <v>-19680</v>
      </c>
      <c r="W24" s="28">
        <v>-9082</v>
      </c>
      <c r="X24" s="22">
        <v>-590</v>
      </c>
    </row>
    <row r="25" spans="1:24" ht="13.5">
      <c r="A25" s="6" t="s">
        <v>17</v>
      </c>
      <c r="B25" s="28">
        <v>16038</v>
      </c>
      <c r="C25" s="28">
        <v>8830</v>
      </c>
      <c r="D25" s="22">
        <v>-22884</v>
      </c>
      <c r="E25" s="28">
        <v>-19481</v>
      </c>
      <c r="F25" s="28">
        <v>-5869</v>
      </c>
      <c r="G25" s="28">
        <v>2107</v>
      </c>
      <c r="H25" s="22">
        <v>13620</v>
      </c>
      <c r="I25" s="28">
        <v>15923</v>
      </c>
      <c r="J25" s="28">
        <v>3512</v>
      </c>
      <c r="K25" s="28">
        <v>-6951</v>
      </c>
      <c r="L25" s="22">
        <v>10474</v>
      </c>
      <c r="M25" s="28">
        <v>19793</v>
      </c>
      <c r="N25" s="28">
        <v>11010</v>
      </c>
      <c r="O25" s="28">
        <v>7175</v>
      </c>
      <c r="P25" s="22">
        <v>41112</v>
      </c>
      <c r="Q25" s="28">
        <v>33997</v>
      </c>
      <c r="R25" s="28">
        <v>15582</v>
      </c>
      <c r="S25" s="28">
        <v>-830</v>
      </c>
      <c r="T25" s="22">
        <v>-55167</v>
      </c>
      <c r="U25" s="28">
        <v>-4683</v>
      </c>
      <c r="V25" s="28">
        <v>1734</v>
      </c>
      <c r="W25" s="28">
        <v>49</v>
      </c>
      <c r="X25" s="22">
        <v>9392</v>
      </c>
    </row>
    <row r="26" spans="1:24" ht="13.5">
      <c r="A26" s="6" t="s">
        <v>81</v>
      </c>
      <c r="B26" s="28">
        <v>-14747</v>
      </c>
      <c r="C26" s="28">
        <v>-3893</v>
      </c>
      <c r="D26" s="22">
        <v>-2991</v>
      </c>
      <c r="E26" s="28">
        <v>-8009</v>
      </c>
      <c r="F26" s="28">
        <v>637</v>
      </c>
      <c r="G26" s="28">
        <v>8204</v>
      </c>
      <c r="H26" s="22">
        <v>83</v>
      </c>
      <c r="I26" s="28">
        <v>-1615</v>
      </c>
      <c r="J26" s="28">
        <v>-1008</v>
      </c>
      <c r="K26" s="28">
        <v>10253</v>
      </c>
      <c r="L26" s="22">
        <v>3567</v>
      </c>
      <c r="M26" s="28">
        <v>-3934</v>
      </c>
      <c r="N26" s="28">
        <v>4035</v>
      </c>
      <c r="O26" s="28">
        <v>12154</v>
      </c>
      <c r="P26" s="22">
        <v>-768</v>
      </c>
      <c r="Q26" s="28">
        <v>-4484</v>
      </c>
      <c r="R26" s="28">
        <v>515</v>
      </c>
      <c r="S26" s="28">
        <v>7333</v>
      </c>
      <c r="T26" s="22">
        <v>4689</v>
      </c>
      <c r="U26" s="28">
        <v>-749</v>
      </c>
      <c r="V26" s="28">
        <v>4462</v>
      </c>
      <c r="W26" s="28">
        <v>8987</v>
      </c>
      <c r="X26" s="22">
        <v>-1394</v>
      </c>
    </row>
    <row r="27" spans="1:24" ht="13.5">
      <c r="A27" s="6" t="s">
        <v>18</v>
      </c>
      <c r="B27" s="28">
        <v>55705</v>
      </c>
      <c r="C27" s="28">
        <v>30412</v>
      </c>
      <c r="D27" s="22">
        <v>64639</v>
      </c>
      <c r="E27" s="28">
        <v>39255</v>
      </c>
      <c r="F27" s="28">
        <v>32568</v>
      </c>
      <c r="G27" s="28">
        <v>26307</v>
      </c>
      <c r="H27" s="22">
        <v>67244</v>
      </c>
      <c r="I27" s="28">
        <v>38825</v>
      </c>
      <c r="J27" s="28">
        <v>17253</v>
      </c>
      <c r="K27" s="28">
        <v>12760</v>
      </c>
      <c r="L27" s="22">
        <v>72444</v>
      </c>
      <c r="M27" s="28">
        <v>54554</v>
      </c>
      <c r="N27" s="28">
        <v>38830</v>
      </c>
      <c r="O27" s="28">
        <v>29217</v>
      </c>
      <c r="P27" s="22">
        <v>50902</v>
      </c>
      <c r="Q27" s="28">
        <v>28482</v>
      </c>
      <c r="R27" s="28">
        <v>12025</v>
      </c>
      <c r="S27" s="28">
        <v>5342</v>
      </c>
      <c r="T27" s="22">
        <v>23193</v>
      </c>
      <c r="U27" s="28">
        <v>32970</v>
      </c>
      <c r="V27" s="28">
        <v>20949</v>
      </c>
      <c r="W27" s="28">
        <v>16895</v>
      </c>
      <c r="X27" s="22">
        <v>91649</v>
      </c>
    </row>
    <row r="28" spans="1:24" ht="13.5">
      <c r="A28" s="6" t="s">
        <v>19</v>
      </c>
      <c r="B28" s="28">
        <v>6013</v>
      </c>
      <c r="C28" s="28">
        <v>2848</v>
      </c>
      <c r="D28" s="22">
        <v>4486</v>
      </c>
      <c r="E28" s="28">
        <v>3572</v>
      </c>
      <c r="F28" s="28">
        <v>1779</v>
      </c>
      <c r="G28" s="28">
        <v>1575</v>
      </c>
      <c r="H28" s="22">
        <v>5042</v>
      </c>
      <c r="I28" s="28">
        <v>3978</v>
      </c>
      <c r="J28" s="28">
        <v>2091</v>
      </c>
      <c r="K28" s="28">
        <v>1134</v>
      </c>
      <c r="L28" s="22">
        <v>5242</v>
      </c>
      <c r="M28" s="28">
        <v>5026</v>
      </c>
      <c r="N28" s="28">
        <v>2151</v>
      </c>
      <c r="O28" s="28">
        <v>811</v>
      </c>
      <c r="P28" s="22">
        <v>3276</v>
      </c>
      <c r="Q28" s="28">
        <v>3128</v>
      </c>
      <c r="R28" s="28">
        <v>1548</v>
      </c>
      <c r="S28" s="28">
        <v>1353</v>
      </c>
      <c r="T28" s="22">
        <v>10494</v>
      </c>
      <c r="U28" s="28">
        <v>6813</v>
      </c>
      <c r="V28" s="28">
        <v>4538</v>
      </c>
      <c r="W28" s="28">
        <v>4050</v>
      </c>
      <c r="X28" s="22">
        <v>5104</v>
      </c>
    </row>
    <row r="29" spans="1:24" ht="13.5">
      <c r="A29" s="6" t="s">
        <v>20</v>
      </c>
      <c r="B29" s="28">
        <v>-3606</v>
      </c>
      <c r="C29" s="28">
        <v>-2419</v>
      </c>
      <c r="D29" s="22">
        <v>-4722</v>
      </c>
      <c r="E29" s="28">
        <v>-3449</v>
      </c>
      <c r="F29" s="28">
        <v>-2385</v>
      </c>
      <c r="G29" s="28">
        <v>-1031</v>
      </c>
      <c r="H29" s="22">
        <v>-4840</v>
      </c>
      <c r="I29" s="28">
        <v>-3257</v>
      </c>
      <c r="J29" s="28">
        <v>-2219</v>
      </c>
      <c r="K29" s="28">
        <v>-795</v>
      </c>
      <c r="L29" s="22">
        <v>-4638</v>
      </c>
      <c r="M29" s="28">
        <v>-3105</v>
      </c>
      <c r="N29" s="28">
        <v>-2138</v>
      </c>
      <c r="O29" s="28">
        <v>-729</v>
      </c>
      <c r="P29" s="22">
        <v>-5554</v>
      </c>
      <c r="Q29" s="28">
        <v>-4042</v>
      </c>
      <c r="R29" s="28">
        <v>-2918</v>
      </c>
      <c r="S29" s="28">
        <v>-1434</v>
      </c>
      <c r="T29" s="22">
        <v>-6023</v>
      </c>
      <c r="U29" s="28">
        <v>-4282</v>
      </c>
      <c r="V29" s="28">
        <v>-3185</v>
      </c>
      <c r="W29" s="28">
        <v>-1283</v>
      </c>
      <c r="X29" s="22">
        <v>-6275</v>
      </c>
    </row>
    <row r="30" spans="1:24" ht="13.5">
      <c r="A30" s="6" t="s">
        <v>21</v>
      </c>
      <c r="B30" s="28">
        <v>-6222</v>
      </c>
      <c r="C30" s="28">
        <v>-3596</v>
      </c>
      <c r="D30" s="22">
        <v>-10606</v>
      </c>
      <c r="E30" s="28">
        <v>-9033</v>
      </c>
      <c r="F30" s="28">
        <v>-5338</v>
      </c>
      <c r="G30" s="28">
        <v>-4459</v>
      </c>
      <c r="H30" s="22">
        <v>-10288</v>
      </c>
      <c r="I30" s="28">
        <v>-9027</v>
      </c>
      <c r="J30" s="28">
        <v>-6186</v>
      </c>
      <c r="K30" s="28">
        <v>-4952</v>
      </c>
      <c r="L30" s="22">
        <v>-8074</v>
      </c>
      <c r="M30" s="28">
        <v>-6826</v>
      </c>
      <c r="N30" s="28">
        <v>-4538</v>
      </c>
      <c r="O30" s="28">
        <v>-3179</v>
      </c>
      <c r="P30" s="22">
        <v>2483</v>
      </c>
      <c r="Q30" s="28">
        <v>3508</v>
      </c>
      <c r="R30" s="28">
        <v>4919</v>
      </c>
      <c r="S30" s="28">
        <v>-566</v>
      </c>
      <c r="T30" s="22">
        <v>-15878</v>
      </c>
      <c r="U30" s="28">
        <v>-13951</v>
      </c>
      <c r="V30" s="28">
        <v>-7910</v>
      </c>
      <c r="W30" s="28">
        <v>-6749</v>
      </c>
      <c r="X30" s="22">
        <v>-21242</v>
      </c>
    </row>
    <row r="31" spans="1:24" ht="14.25" thickBot="1">
      <c r="A31" s="5" t="s">
        <v>22</v>
      </c>
      <c r="B31" s="29">
        <v>51889</v>
      </c>
      <c r="C31" s="29">
        <v>27244</v>
      </c>
      <c r="D31" s="23">
        <v>53797</v>
      </c>
      <c r="E31" s="29">
        <v>30344</v>
      </c>
      <c r="F31" s="29">
        <v>26623</v>
      </c>
      <c r="G31" s="29">
        <v>22391</v>
      </c>
      <c r="H31" s="23">
        <v>57158</v>
      </c>
      <c r="I31" s="29">
        <v>30519</v>
      </c>
      <c r="J31" s="29">
        <v>10939</v>
      </c>
      <c r="K31" s="29">
        <v>8147</v>
      </c>
      <c r="L31" s="23">
        <v>64973</v>
      </c>
      <c r="M31" s="29">
        <v>49647</v>
      </c>
      <c r="N31" s="29">
        <v>34304</v>
      </c>
      <c r="O31" s="29">
        <v>26119</v>
      </c>
      <c r="P31" s="23">
        <v>51108</v>
      </c>
      <c r="Q31" s="29">
        <v>31077</v>
      </c>
      <c r="R31" s="29">
        <v>15574</v>
      </c>
      <c r="S31" s="29">
        <v>4695</v>
      </c>
      <c r="T31" s="23">
        <v>11785</v>
      </c>
      <c r="U31" s="29">
        <v>21549</v>
      </c>
      <c r="V31" s="29">
        <v>14391</v>
      </c>
      <c r="W31" s="29">
        <v>12913</v>
      </c>
      <c r="X31" s="23">
        <v>69236</v>
      </c>
    </row>
    <row r="32" spans="1:24" ht="14.25" thickTop="1">
      <c r="A32" s="6" t="s">
        <v>23</v>
      </c>
      <c r="B32" s="28">
        <v>-1271</v>
      </c>
      <c r="C32" s="28">
        <v>-712</v>
      </c>
      <c r="D32" s="22">
        <v>2506</v>
      </c>
      <c r="E32" s="28">
        <v>1867</v>
      </c>
      <c r="F32" s="28">
        <v>2322</v>
      </c>
      <c r="G32" s="28">
        <v>634</v>
      </c>
      <c r="H32" s="22">
        <v>-2126</v>
      </c>
      <c r="I32" s="28">
        <v>-333</v>
      </c>
      <c r="J32" s="28">
        <v>-611</v>
      </c>
      <c r="K32" s="28">
        <v>396</v>
      </c>
      <c r="L32" s="22">
        <v>-874</v>
      </c>
      <c r="M32" s="28">
        <v>-63</v>
      </c>
      <c r="N32" s="28">
        <v>-947</v>
      </c>
      <c r="O32" s="28">
        <v>-159</v>
      </c>
      <c r="P32" s="22">
        <v>-5</v>
      </c>
      <c r="Q32" s="28">
        <v>-39</v>
      </c>
      <c r="R32" s="28">
        <v>13</v>
      </c>
      <c r="S32" s="28"/>
      <c r="T32" s="22">
        <v>36</v>
      </c>
      <c r="U32" s="28">
        <v>-19</v>
      </c>
      <c r="V32" s="28">
        <v>-30</v>
      </c>
      <c r="W32" s="28">
        <v>-318</v>
      </c>
      <c r="X32" s="22">
        <v>14442</v>
      </c>
    </row>
    <row r="33" spans="1:24" ht="13.5">
      <c r="A33" s="6" t="s">
        <v>24</v>
      </c>
      <c r="B33" s="28">
        <v>-300</v>
      </c>
      <c r="C33" s="28">
        <v>-200</v>
      </c>
      <c r="D33" s="22">
        <v>-5600</v>
      </c>
      <c r="E33" s="28">
        <v>-4800</v>
      </c>
      <c r="F33" s="28">
        <v>-3700</v>
      </c>
      <c r="G33" s="28">
        <v>-2200</v>
      </c>
      <c r="H33" s="22">
        <v>-6000</v>
      </c>
      <c r="I33" s="28">
        <v>-3600</v>
      </c>
      <c r="J33" s="28">
        <v>-3300</v>
      </c>
      <c r="K33" s="28"/>
      <c r="L33" s="22">
        <v>-8299</v>
      </c>
      <c r="M33" s="28">
        <v>-4800</v>
      </c>
      <c r="N33" s="28">
        <v>-4800</v>
      </c>
      <c r="O33" s="28">
        <v>0</v>
      </c>
      <c r="P33" s="22">
        <v>-4802</v>
      </c>
      <c r="Q33" s="28">
        <v>0</v>
      </c>
      <c r="R33" s="28">
        <v>0</v>
      </c>
      <c r="S33" s="28"/>
      <c r="T33" s="22">
        <v>-3501</v>
      </c>
      <c r="U33" s="28">
        <v>-3501</v>
      </c>
      <c r="V33" s="28">
        <v>-3500</v>
      </c>
      <c r="W33" s="28">
        <v>-3500</v>
      </c>
      <c r="X33" s="22">
        <v>-14287</v>
      </c>
    </row>
    <row r="34" spans="1:24" ht="13.5">
      <c r="A34" s="6" t="s">
        <v>25</v>
      </c>
      <c r="B34" s="28">
        <v>1001</v>
      </c>
      <c r="C34" s="28">
        <v>901</v>
      </c>
      <c r="D34" s="22">
        <v>7201</v>
      </c>
      <c r="E34" s="28">
        <v>6004</v>
      </c>
      <c r="F34" s="28">
        <v>4604</v>
      </c>
      <c r="G34" s="28">
        <v>2400</v>
      </c>
      <c r="H34" s="22">
        <v>7129</v>
      </c>
      <c r="I34" s="28">
        <v>4044</v>
      </c>
      <c r="J34" s="28">
        <v>3545</v>
      </c>
      <c r="K34" s="28"/>
      <c r="L34" s="22">
        <v>9600</v>
      </c>
      <c r="M34" s="28">
        <v>4800</v>
      </c>
      <c r="N34" s="28">
        <v>4800</v>
      </c>
      <c r="O34" s="28"/>
      <c r="P34" s="22">
        <v>40</v>
      </c>
      <c r="Q34" s="28">
        <v>17</v>
      </c>
      <c r="R34" s="28">
        <v>17</v>
      </c>
      <c r="S34" s="28">
        <v>17</v>
      </c>
      <c r="T34" s="22">
        <v>8286</v>
      </c>
      <c r="U34" s="28">
        <v>8286</v>
      </c>
      <c r="V34" s="28">
        <v>8284</v>
      </c>
      <c r="W34" s="28">
        <v>4300</v>
      </c>
      <c r="X34" s="22">
        <v>30849</v>
      </c>
    </row>
    <row r="35" spans="1:24" ht="13.5">
      <c r="A35" s="6" t="s">
        <v>26</v>
      </c>
      <c r="B35" s="28">
        <v>-31050</v>
      </c>
      <c r="C35" s="28">
        <v>-21730</v>
      </c>
      <c r="D35" s="22">
        <v>-45866</v>
      </c>
      <c r="E35" s="28">
        <v>-34066</v>
      </c>
      <c r="F35" s="28">
        <v>-23193</v>
      </c>
      <c r="G35" s="28">
        <v>-11625</v>
      </c>
      <c r="H35" s="22">
        <v>-50580</v>
      </c>
      <c r="I35" s="28">
        <v>-36374</v>
      </c>
      <c r="J35" s="28">
        <v>-24993</v>
      </c>
      <c r="K35" s="28">
        <v>-11258</v>
      </c>
      <c r="L35" s="22">
        <v>-33543</v>
      </c>
      <c r="M35" s="28">
        <v>-21577</v>
      </c>
      <c r="N35" s="28">
        <v>-15164</v>
      </c>
      <c r="O35" s="28">
        <v>-6137</v>
      </c>
      <c r="P35" s="22">
        <v>-22053</v>
      </c>
      <c r="Q35" s="28">
        <v>-16769</v>
      </c>
      <c r="R35" s="28">
        <v>-12093</v>
      </c>
      <c r="S35" s="28">
        <v>-5638</v>
      </c>
      <c r="T35" s="22">
        <v>-50795</v>
      </c>
      <c r="U35" s="28">
        <v>-39910</v>
      </c>
      <c r="V35" s="28">
        <v>-30476</v>
      </c>
      <c r="W35" s="28">
        <v>-13147</v>
      </c>
      <c r="X35" s="22">
        <v>-46782</v>
      </c>
    </row>
    <row r="36" spans="1:24" ht="13.5">
      <c r="A36" s="6" t="s">
        <v>27</v>
      </c>
      <c r="B36" s="28">
        <v>2325</v>
      </c>
      <c r="C36" s="28">
        <v>1641</v>
      </c>
      <c r="D36" s="22">
        <v>1626</v>
      </c>
      <c r="E36" s="28">
        <v>570</v>
      </c>
      <c r="F36" s="28">
        <v>334</v>
      </c>
      <c r="G36" s="28">
        <v>138</v>
      </c>
      <c r="H36" s="22">
        <v>1410</v>
      </c>
      <c r="I36" s="28">
        <v>1126</v>
      </c>
      <c r="J36" s="28">
        <v>1134</v>
      </c>
      <c r="K36" s="28">
        <v>54</v>
      </c>
      <c r="L36" s="22">
        <v>498</v>
      </c>
      <c r="M36" s="28">
        <v>363</v>
      </c>
      <c r="N36" s="28">
        <v>263</v>
      </c>
      <c r="O36" s="28">
        <v>60</v>
      </c>
      <c r="P36" s="22">
        <v>930</v>
      </c>
      <c r="Q36" s="28">
        <v>1286</v>
      </c>
      <c r="R36" s="28">
        <v>681</v>
      </c>
      <c r="S36" s="28">
        <v>43</v>
      </c>
      <c r="T36" s="22">
        <v>1207</v>
      </c>
      <c r="U36" s="28">
        <v>944</v>
      </c>
      <c r="V36" s="28">
        <v>867</v>
      </c>
      <c r="W36" s="28">
        <v>809</v>
      </c>
      <c r="X36" s="22">
        <v>1047</v>
      </c>
    </row>
    <row r="37" spans="1:24" ht="13.5">
      <c r="A37" s="6" t="s">
        <v>28</v>
      </c>
      <c r="B37" s="28">
        <v>-47</v>
      </c>
      <c r="C37" s="28">
        <v>-36</v>
      </c>
      <c r="D37" s="22">
        <v>-228</v>
      </c>
      <c r="E37" s="28">
        <v>-211</v>
      </c>
      <c r="F37" s="28">
        <v>-199</v>
      </c>
      <c r="G37" s="28">
        <v>-13</v>
      </c>
      <c r="H37" s="22">
        <v>-1492</v>
      </c>
      <c r="I37" s="28">
        <v>-482</v>
      </c>
      <c r="J37" s="28">
        <v>-372</v>
      </c>
      <c r="K37" s="28">
        <v>-159</v>
      </c>
      <c r="L37" s="22">
        <v>-140</v>
      </c>
      <c r="M37" s="28">
        <v>-130</v>
      </c>
      <c r="N37" s="28">
        <v>-20</v>
      </c>
      <c r="O37" s="28">
        <v>-9</v>
      </c>
      <c r="P37" s="22">
        <v>-3564</v>
      </c>
      <c r="Q37" s="28">
        <v>-3544</v>
      </c>
      <c r="R37" s="28">
        <v>-3399</v>
      </c>
      <c r="S37" s="28">
        <v>-148</v>
      </c>
      <c r="T37" s="22">
        <v>-977</v>
      </c>
      <c r="U37" s="28">
        <v>-964</v>
      </c>
      <c r="V37" s="28">
        <v>-953</v>
      </c>
      <c r="W37" s="28">
        <v>-436</v>
      </c>
      <c r="X37" s="22">
        <v>-10263</v>
      </c>
    </row>
    <row r="38" spans="1:24" ht="13.5">
      <c r="A38" s="6" t="s">
        <v>29</v>
      </c>
      <c r="B38" s="28">
        <v>2885</v>
      </c>
      <c r="C38" s="28">
        <v>2885</v>
      </c>
      <c r="D38" s="22">
        <v>1531</v>
      </c>
      <c r="E38" s="28">
        <v>822</v>
      </c>
      <c r="F38" s="28">
        <v>107</v>
      </c>
      <c r="G38" s="28">
        <v>100</v>
      </c>
      <c r="H38" s="22">
        <v>333</v>
      </c>
      <c r="I38" s="28">
        <v>307</v>
      </c>
      <c r="J38" s="28">
        <v>305</v>
      </c>
      <c r="K38" s="28">
        <v>3</v>
      </c>
      <c r="L38" s="22">
        <v>1840</v>
      </c>
      <c r="M38" s="28">
        <v>1859</v>
      </c>
      <c r="N38" s="28">
        <v>1500</v>
      </c>
      <c r="O38" s="28">
        <v>500</v>
      </c>
      <c r="P38" s="22">
        <v>2309</v>
      </c>
      <c r="Q38" s="28">
        <v>1505</v>
      </c>
      <c r="R38" s="28">
        <v>505</v>
      </c>
      <c r="S38" s="28">
        <v>5</v>
      </c>
      <c r="T38" s="22">
        <v>1860</v>
      </c>
      <c r="U38" s="28">
        <v>860</v>
      </c>
      <c r="V38" s="28">
        <v>60</v>
      </c>
      <c r="W38" s="28">
        <v>45</v>
      </c>
      <c r="X38" s="22">
        <v>1979</v>
      </c>
    </row>
    <row r="39" spans="1:24" ht="13.5">
      <c r="A39" s="6" t="s">
        <v>30</v>
      </c>
      <c r="B39" s="28">
        <v>-561</v>
      </c>
      <c r="C39" s="28">
        <v>-42</v>
      </c>
      <c r="D39" s="22">
        <v>-127</v>
      </c>
      <c r="E39" s="28">
        <v>-64</v>
      </c>
      <c r="F39" s="28">
        <v>-40</v>
      </c>
      <c r="G39" s="28">
        <v>-28</v>
      </c>
      <c r="H39" s="22">
        <v>-119</v>
      </c>
      <c r="I39" s="28">
        <v>-46</v>
      </c>
      <c r="J39" s="28">
        <v>-45</v>
      </c>
      <c r="K39" s="28">
        <v>-21</v>
      </c>
      <c r="L39" s="22">
        <v>-58</v>
      </c>
      <c r="M39" s="28">
        <v>-38</v>
      </c>
      <c r="N39" s="28">
        <v>-26</v>
      </c>
      <c r="O39" s="28">
        <v>-9</v>
      </c>
      <c r="P39" s="22">
        <v>-340</v>
      </c>
      <c r="Q39" s="28">
        <v>-72</v>
      </c>
      <c r="R39" s="28">
        <v>-31</v>
      </c>
      <c r="S39" s="28">
        <v>-14</v>
      </c>
      <c r="T39" s="22">
        <v>-147</v>
      </c>
      <c r="U39" s="28">
        <v>-109</v>
      </c>
      <c r="V39" s="28">
        <v>-91</v>
      </c>
      <c r="W39" s="28">
        <v>-19</v>
      </c>
      <c r="X39" s="22">
        <v>-474</v>
      </c>
    </row>
    <row r="40" spans="1:24" ht="13.5">
      <c r="A40" s="6" t="s">
        <v>31</v>
      </c>
      <c r="B40" s="28">
        <v>101</v>
      </c>
      <c r="C40" s="28">
        <v>62</v>
      </c>
      <c r="D40" s="22">
        <v>118</v>
      </c>
      <c r="E40" s="28">
        <v>96</v>
      </c>
      <c r="F40" s="28">
        <v>67</v>
      </c>
      <c r="G40" s="28">
        <v>47</v>
      </c>
      <c r="H40" s="22">
        <v>199</v>
      </c>
      <c r="I40" s="28">
        <v>73</v>
      </c>
      <c r="J40" s="28">
        <v>56</v>
      </c>
      <c r="K40" s="28">
        <v>27</v>
      </c>
      <c r="L40" s="22">
        <v>344</v>
      </c>
      <c r="M40" s="28">
        <v>172</v>
      </c>
      <c r="N40" s="28">
        <v>153</v>
      </c>
      <c r="O40" s="28">
        <v>22</v>
      </c>
      <c r="P40" s="22">
        <v>498</v>
      </c>
      <c r="Q40" s="28">
        <v>174</v>
      </c>
      <c r="R40" s="28">
        <v>58</v>
      </c>
      <c r="S40" s="28">
        <v>24</v>
      </c>
      <c r="T40" s="22">
        <v>119</v>
      </c>
      <c r="U40" s="28">
        <v>89</v>
      </c>
      <c r="V40" s="28">
        <v>70</v>
      </c>
      <c r="W40" s="28">
        <v>34</v>
      </c>
      <c r="X40" s="22">
        <v>221</v>
      </c>
    </row>
    <row r="41" spans="1:24" ht="13.5">
      <c r="A41" s="6" t="s">
        <v>81</v>
      </c>
      <c r="B41" s="28">
        <v>-2668</v>
      </c>
      <c r="C41" s="28">
        <v>-1276</v>
      </c>
      <c r="D41" s="22">
        <v>-6424</v>
      </c>
      <c r="E41" s="28">
        <v>-2609</v>
      </c>
      <c r="F41" s="28">
        <v>-1813</v>
      </c>
      <c r="G41" s="28">
        <v>-720</v>
      </c>
      <c r="H41" s="22">
        <v>-4843</v>
      </c>
      <c r="I41" s="28">
        <v>-3691</v>
      </c>
      <c r="J41" s="28">
        <v>-1916</v>
      </c>
      <c r="K41" s="28">
        <v>-821</v>
      </c>
      <c r="L41" s="22">
        <v>-2730</v>
      </c>
      <c r="M41" s="28">
        <v>-2052</v>
      </c>
      <c r="N41" s="28">
        <v>-1034</v>
      </c>
      <c r="O41" s="28">
        <v>-634</v>
      </c>
      <c r="P41" s="22">
        <v>-1955</v>
      </c>
      <c r="Q41" s="28">
        <v>-1215</v>
      </c>
      <c r="R41" s="28">
        <v>-1011</v>
      </c>
      <c r="S41" s="28">
        <v>-464</v>
      </c>
      <c r="T41" s="22">
        <v>-2509</v>
      </c>
      <c r="U41" s="28">
        <v>-1884</v>
      </c>
      <c r="V41" s="28">
        <v>-1174</v>
      </c>
      <c r="W41" s="28">
        <v>-670</v>
      </c>
      <c r="X41" s="22">
        <v>-692</v>
      </c>
    </row>
    <row r="42" spans="1:24" ht="14.25" thickBot="1">
      <c r="A42" s="5" t="s">
        <v>32</v>
      </c>
      <c r="B42" s="29">
        <v>-29585</v>
      </c>
      <c r="C42" s="29">
        <v>-18508</v>
      </c>
      <c r="D42" s="23">
        <v>-45262</v>
      </c>
      <c r="E42" s="29">
        <v>-32391</v>
      </c>
      <c r="F42" s="29">
        <v>-21512</v>
      </c>
      <c r="G42" s="29">
        <v>-11267</v>
      </c>
      <c r="H42" s="23">
        <v>-56090</v>
      </c>
      <c r="I42" s="29">
        <v>-38976</v>
      </c>
      <c r="J42" s="29">
        <v>-26198</v>
      </c>
      <c r="K42" s="29">
        <v>-11777</v>
      </c>
      <c r="L42" s="23">
        <v>-33348</v>
      </c>
      <c r="M42" s="29">
        <v>-21451</v>
      </c>
      <c r="N42" s="29">
        <v>-15276</v>
      </c>
      <c r="O42" s="29">
        <v>-6367</v>
      </c>
      <c r="P42" s="23">
        <v>-29355</v>
      </c>
      <c r="Q42" s="29">
        <v>-19071</v>
      </c>
      <c r="R42" s="29">
        <v>-15672</v>
      </c>
      <c r="S42" s="29">
        <v>-6173</v>
      </c>
      <c r="T42" s="23">
        <v>-46422</v>
      </c>
      <c r="U42" s="29">
        <v>-36208</v>
      </c>
      <c r="V42" s="29">
        <v>-26943</v>
      </c>
      <c r="W42" s="29">
        <v>-12903</v>
      </c>
      <c r="X42" s="23">
        <v>-23187</v>
      </c>
    </row>
    <row r="43" spans="1:24" ht="14.25" thickTop="1">
      <c r="A43" s="6" t="s">
        <v>33</v>
      </c>
      <c r="B43" s="28">
        <v>38</v>
      </c>
      <c r="C43" s="28">
        <v>-222</v>
      </c>
      <c r="D43" s="22">
        <v>-3089</v>
      </c>
      <c r="E43" s="28">
        <v>8086</v>
      </c>
      <c r="F43" s="28">
        <v>3525</v>
      </c>
      <c r="G43" s="28">
        <v>194</v>
      </c>
      <c r="H43" s="22">
        <v>4610</v>
      </c>
      <c r="I43" s="28">
        <v>7423</v>
      </c>
      <c r="J43" s="28">
        <v>13143</v>
      </c>
      <c r="K43" s="28">
        <v>10357</v>
      </c>
      <c r="L43" s="22">
        <v>1908</v>
      </c>
      <c r="M43" s="28">
        <v>1566</v>
      </c>
      <c r="N43" s="28">
        <v>-3580</v>
      </c>
      <c r="O43" s="28">
        <v>-3089</v>
      </c>
      <c r="P43" s="22">
        <v>-11874</v>
      </c>
      <c r="Q43" s="28">
        <v>-7160</v>
      </c>
      <c r="R43" s="28">
        <v>-3222</v>
      </c>
      <c r="S43" s="28">
        <v>-418</v>
      </c>
      <c r="T43" s="22">
        <v>10496</v>
      </c>
      <c r="U43" s="28">
        <v>9862</v>
      </c>
      <c r="V43" s="28">
        <v>3666</v>
      </c>
      <c r="W43" s="28">
        <v>436</v>
      </c>
      <c r="X43" s="22">
        <v>-6690</v>
      </c>
    </row>
    <row r="44" spans="1:24" ht="13.5">
      <c r="A44" s="6" t="s">
        <v>34</v>
      </c>
      <c r="B44" s="28">
        <v>46993</v>
      </c>
      <c r="C44" s="28">
        <v>4544</v>
      </c>
      <c r="D44" s="22">
        <v>49100</v>
      </c>
      <c r="E44" s="28">
        <v>1761</v>
      </c>
      <c r="F44" s="28">
        <v>734</v>
      </c>
      <c r="G44" s="28">
        <v>731</v>
      </c>
      <c r="H44" s="22">
        <v>63493</v>
      </c>
      <c r="I44" s="28">
        <v>62343</v>
      </c>
      <c r="J44" s="28">
        <v>17334</v>
      </c>
      <c r="K44" s="28">
        <v>14323</v>
      </c>
      <c r="L44" s="22">
        <v>1626</v>
      </c>
      <c r="M44" s="28">
        <v>782</v>
      </c>
      <c r="N44" s="28">
        <v>709</v>
      </c>
      <c r="O44" s="28">
        <v>704</v>
      </c>
      <c r="P44" s="22">
        <v>11479</v>
      </c>
      <c r="Q44" s="28">
        <v>1019</v>
      </c>
      <c r="R44" s="28">
        <v>1016</v>
      </c>
      <c r="S44" s="28">
        <v>639</v>
      </c>
      <c r="T44" s="22">
        <v>77624</v>
      </c>
      <c r="U44" s="28">
        <v>77648</v>
      </c>
      <c r="V44" s="28">
        <v>6830</v>
      </c>
      <c r="W44" s="28">
        <v>1364</v>
      </c>
      <c r="X44" s="22">
        <v>10050</v>
      </c>
    </row>
    <row r="45" spans="1:24" ht="13.5">
      <c r="A45" s="6" t="s">
        <v>35</v>
      </c>
      <c r="B45" s="28">
        <v>-42029</v>
      </c>
      <c r="C45" s="28">
        <v>-699</v>
      </c>
      <c r="D45" s="22">
        <v>-13801</v>
      </c>
      <c r="E45" s="28">
        <v>-4880</v>
      </c>
      <c r="F45" s="28">
        <v>-1329</v>
      </c>
      <c r="G45" s="28">
        <v>-552</v>
      </c>
      <c r="H45" s="22">
        <v>-16355</v>
      </c>
      <c r="I45" s="28">
        <v>-12466</v>
      </c>
      <c r="J45" s="28">
        <v>-11782</v>
      </c>
      <c r="K45" s="28">
        <v>-3613</v>
      </c>
      <c r="L45" s="22">
        <v>-6330</v>
      </c>
      <c r="M45" s="28">
        <v>-4939</v>
      </c>
      <c r="N45" s="28">
        <v>-1712</v>
      </c>
      <c r="O45" s="28">
        <v>-739</v>
      </c>
      <c r="P45" s="22">
        <v>-13007</v>
      </c>
      <c r="Q45" s="28">
        <v>-12148</v>
      </c>
      <c r="R45" s="28">
        <v>-1417</v>
      </c>
      <c r="S45" s="28">
        <v>-459</v>
      </c>
      <c r="T45" s="22">
        <v>-16246</v>
      </c>
      <c r="U45" s="28">
        <v>-15483</v>
      </c>
      <c r="V45" s="28">
        <v>-5451</v>
      </c>
      <c r="W45" s="28">
        <v>-368</v>
      </c>
      <c r="X45" s="22">
        <v>-11392</v>
      </c>
    </row>
    <row r="46" spans="1:24" ht="13.5">
      <c r="A46" s="6" t="s">
        <v>36</v>
      </c>
      <c r="B46" s="28">
        <v>-34</v>
      </c>
      <c r="C46" s="28">
        <v>-15</v>
      </c>
      <c r="D46" s="22">
        <v>-327</v>
      </c>
      <c r="E46" s="28">
        <v>-324</v>
      </c>
      <c r="F46" s="28">
        <v>-323</v>
      </c>
      <c r="G46" s="28">
        <v>-1</v>
      </c>
      <c r="H46" s="22">
        <v>-9</v>
      </c>
      <c r="I46" s="28">
        <v>-7</v>
      </c>
      <c r="J46" s="28">
        <v>-6</v>
      </c>
      <c r="K46" s="28">
        <v>-2</v>
      </c>
      <c r="L46" s="22">
        <v>-22</v>
      </c>
      <c r="M46" s="28">
        <v>-17</v>
      </c>
      <c r="N46" s="28">
        <v>-8</v>
      </c>
      <c r="O46" s="28">
        <v>-4</v>
      </c>
      <c r="P46" s="22">
        <v>-22</v>
      </c>
      <c r="Q46" s="28">
        <v>-15</v>
      </c>
      <c r="R46" s="28">
        <v>-10</v>
      </c>
      <c r="S46" s="28">
        <v>-5</v>
      </c>
      <c r="T46" s="22">
        <v>-64</v>
      </c>
      <c r="U46" s="28">
        <v>-58</v>
      </c>
      <c r="V46" s="28">
        <v>-45</v>
      </c>
      <c r="W46" s="28">
        <v>-12</v>
      </c>
      <c r="X46" s="22">
        <v>-121</v>
      </c>
    </row>
    <row r="47" spans="1:24" ht="13.5">
      <c r="A47" s="6" t="s">
        <v>37</v>
      </c>
      <c r="B47" s="28">
        <v>-6374</v>
      </c>
      <c r="C47" s="28">
        <v>-2698</v>
      </c>
      <c r="D47" s="22">
        <v>-6480</v>
      </c>
      <c r="E47" s="28">
        <v>-6346</v>
      </c>
      <c r="F47" s="28">
        <v>-3241</v>
      </c>
      <c r="G47" s="28">
        <v>-3112</v>
      </c>
      <c r="H47" s="22">
        <v>-6490</v>
      </c>
      <c r="I47" s="28">
        <v>-6353</v>
      </c>
      <c r="J47" s="28">
        <v>-3247</v>
      </c>
      <c r="K47" s="28">
        <v>-3117</v>
      </c>
      <c r="L47" s="22">
        <v>-4873</v>
      </c>
      <c r="M47" s="28">
        <v>-4745</v>
      </c>
      <c r="N47" s="28">
        <v>-2166</v>
      </c>
      <c r="O47" s="28">
        <v>-2072</v>
      </c>
      <c r="P47" s="22">
        <v>-4335</v>
      </c>
      <c r="Q47" s="28">
        <v>-4218</v>
      </c>
      <c r="R47" s="28">
        <v>-2167</v>
      </c>
      <c r="S47" s="28">
        <v>-2038</v>
      </c>
      <c r="T47" s="22">
        <v>-10816</v>
      </c>
      <c r="U47" s="28">
        <v>-10561</v>
      </c>
      <c r="V47" s="28">
        <v>-5408</v>
      </c>
      <c r="W47" s="28">
        <v>-5168</v>
      </c>
      <c r="X47" s="22">
        <v>-9731</v>
      </c>
    </row>
    <row r="48" spans="1:24" ht="13.5">
      <c r="A48" s="6" t="s">
        <v>38</v>
      </c>
      <c r="B48" s="28">
        <v>-911</v>
      </c>
      <c r="C48" s="28">
        <v>-853</v>
      </c>
      <c r="D48" s="22">
        <v>-605</v>
      </c>
      <c r="E48" s="28">
        <v>-605</v>
      </c>
      <c r="F48" s="28">
        <v>-605</v>
      </c>
      <c r="G48" s="28">
        <v>-471</v>
      </c>
      <c r="H48" s="22">
        <v>-379</v>
      </c>
      <c r="I48" s="28">
        <v>-380</v>
      </c>
      <c r="J48" s="28">
        <v>-380</v>
      </c>
      <c r="K48" s="28">
        <v>-353</v>
      </c>
      <c r="L48" s="22">
        <v>-244</v>
      </c>
      <c r="M48" s="28">
        <v>-244</v>
      </c>
      <c r="N48" s="28">
        <v>-244</v>
      </c>
      <c r="O48" s="28">
        <v>-231</v>
      </c>
      <c r="P48" s="22">
        <v>-157</v>
      </c>
      <c r="Q48" s="28">
        <v>-116</v>
      </c>
      <c r="R48" s="28">
        <v>-116</v>
      </c>
      <c r="S48" s="28">
        <v>-116</v>
      </c>
      <c r="T48" s="22">
        <v>-680</v>
      </c>
      <c r="U48" s="28">
        <v>-572</v>
      </c>
      <c r="V48" s="28">
        <v>-572</v>
      </c>
      <c r="W48" s="28">
        <v>-336</v>
      </c>
      <c r="X48" s="22">
        <v>-423</v>
      </c>
    </row>
    <row r="49" spans="1:24" ht="13.5">
      <c r="A49" s="6" t="s">
        <v>81</v>
      </c>
      <c r="B49" s="28">
        <v>51</v>
      </c>
      <c r="C49" s="28">
        <v>-68</v>
      </c>
      <c r="D49" s="22">
        <v>-340</v>
      </c>
      <c r="E49" s="28">
        <v>-244</v>
      </c>
      <c r="F49" s="28">
        <v>-540</v>
      </c>
      <c r="G49" s="28">
        <v>-468</v>
      </c>
      <c r="H49" s="22">
        <v>68</v>
      </c>
      <c r="I49" s="28">
        <v>-6</v>
      </c>
      <c r="J49" s="28">
        <v>-70</v>
      </c>
      <c r="K49" s="28">
        <v>9946</v>
      </c>
      <c r="L49" s="22">
        <v>-29</v>
      </c>
      <c r="M49" s="28">
        <v>-196</v>
      </c>
      <c r="N49" s="28">
        <v>-123</v>
      </c>
      <c r="O49" s="28">
        <v>28</v>
      </c>
      <c r="P49" s="22">
        <v>-38</v>
      </c>
      <c r="Q49" s="28">
        <v>14</v>
      </c>
      <c r="R49" s="28">
        <v>56</v>
      </c>
      <c r="S49" s="28">
        <v>111</v>
      </c>
      <c r="T49" s="22">
        <v>215</v>
      </c>
      <c r="U49" s="28">
        <v>188</v>
      </c>
      <c r="V49" s="28">
        <v>189</v>
      </c>
      <c r="W49" s="28">
        <v>187</v>
      </c>
      <c r="X49" s="22">
        <v>386</v>
      </c>
    </row>
    <row r="50" spans="1:24" ht="14.25" thickBot="1">
      <c r="A50" s="5" t="s">
        <v>39</v>
      </c>
      <c r="B50" s="29">
        <v>-2267</v>
      </c>
      <c r="C50" s="29">
        <v>-13</v>
      </c>
      <c r="D50" s="23">
        <v>-5544</v>
      </c>
      <c r="E50" s="29">
        <v>-2552</v>
      </c>
      <c r="F50" s="29">
        <v>-1780</v>
      </c>
      <c r="G50" s="29">
        <v>-3681</v>
      </c>
      <c r="H50" s="23">
        <v>14637</v>
      </c>
      <c r="I50" s="29">
        <v>50251</v>
      </c>
      <c r="J50" s="29">
        <v>14690</v>
      </c>
      <c r="K50" s="29">
        <v>27240</v>
      </c>
      <c r="L50" s="23">
        <v>-32966</v>
      </c>
      <c r="M50" s="29">
        <v>-17794</v>
      </c>
      <c r="N50" s="29">
        <v>-17126</v>
      </c>
      <c r="O50" s="29">
        <v>-15404</v>
      </c>
      <c r="P50" s="23">
        <v>-24956</v>
      </c>
      <c r="Q50" s="29">
        <v>-29626</v>
      </c>
      <c r="R50" s="29">
        <v>-5860</v>
      </c>
      <c r="S50" s="29">
        <v>-2286</v>
      </c>
      <c r="T50" s="23">
        <v>50529</v>
      </c>
      <c r="U50" s="29">
        <v>51024</v>
      </c>
      <c r="V50" s="29">
        <v>-10792</v>
      </c>
      <c r="W50" s="29">
        <v>-13898</v>
      </c>
      <c r="X50" s="23">
        <v>-5923</v>
      </c>
    </row>
    <row r="51" spans="1:24" ht="14.25" thickTop="1">
      <c r="A51" s="7" t="s">
        <v>40</v>
      </c>
      <c r="B51" s="28">
        <v>3462</v>
      </c>
      <c r="C51" s="28">
        <v>917</v>
      </c>
      <c r="D51" s="22">
        <v>3457</v>
      </c>
      <c r="E51" s="28">
        <v>1093</v>
      </c>
      <c r="F51" s="28">
        <v>-1440</v>
      </c>
      <c r="G51" s="28">
        <v>-1220</v>
      </c>
      <c r="H51" s="22">
        <v>-573</v>
      </c>
      <c r="I51" s="28">
        <v>-2728</v>
      </c>
      <c r="J51" s="28">
        <v>-2583</v>
      </c>
      <c r="K51" s="28">
        <v>-412</v>
      </c>
      <c r="L51" s="22">
        <v>-1762</v>
      </c>
      <c r="M51" s="28">
        <v>-2591</v>
      </c>
      <c r="N51" s="28">
        <v>-1868</v>
      </c>
      <c r="O51" s="28">
        <v>-1892</v>
      </c>
      <c r="P51" s="22">
        <v>1219</v>
      </c>
      <c r="Q51" s="28">
        <v>1040</v>
      </c>
      <c r="R51" s="28">
        <v>813</v>
      </c>
      <c r="S51" s="28">
        <v>1341</v>
      </c>
      <c r="T51" s="22">
        <v>-4175</v>
      </c>
      <c r="U51" s="28">
        <v>-5099</v>
      </c>
      <c r="V51" s="28">
        <v>-865</v>
      </c>
      <c r="W51" s="28">
        <v>775</v>
      </c>
      <c r="X51" s="22">
        <v>-945</v>
      </c>
    </row>
    <row r="52" spans="1:24" ht="13.5">
      <c r="A52" s="7" t="s">
        <v>41</v>
      </c>
      <c r="B52" s="28">
        <v>23499</v>
      </c>
      <c r="C52" s="28">
        <v>9639</v>
      </c>
      <c r="D52" s="22">
        <v>6447</v>
      </c>
      <c r="E52" s="28">
        <v>-3505</v>
      </c>
      <c r="F52" s="28">
        <v>1890</v>
      </c>
      <c r="G52" s="28">
        <v>6221</v>
      </c>
      <c r="H52" s="22">
        <v>15132</v>
      </c>
      <c r="I52" s="28">
        <v>39066</v>
      </c>
      <c r="J52" s="28">
        <v>-3151</v>
      </c>
      <c r="K52" s="28">
        <v>23197</v>
      </c>
      <c r="L52" s="22">
        <v>-3103</v>
      </c>
      <c r="M52" s="28">
        <v>7810</v>
      </c>
      <c r="N52" s="28">
        <v>33</v>
      </c>
      <c r="O52" s="28">
        <v>2454</v>
      </c>
      <c r="P52" s="22">
        <v>-1984</v>
      </c>
      <c r="Q52" s="28">
        <v>-16579</v>
      </c>
      <c r="R52" s="28">
        <v>-5144</v>
      </c>
      <c r="S52" s="28">
        <v>-2423</v>
      </c>
      <c r="T52" s="22">
        <v>11718</v>
      </c>
      <c r="U52" s="28">
        <v>31264</v>
      </c>
      <c r="V52" s="28">
        <v>-24209</v>
      </c>
      <c r="W52" s="28">
        <v>-13112</v>
      </c>
      <c r="X52" s="22">
        <v>39180</v>
      </c>
    </row>
    <row r="53" spans="1:24" ht="13.5">
      <c r="A53" s="7" t="s">
        <v>42</v>
      </c>
      <c r="B53" s="28">
        <v>141653</v>
      </c>
      <c r="C53" s="28">
        <v>141653</v>
      </c>
      <c r="D53" s="22">
        <v>135307</v>
      </c>
      <c r="E53" s="28">
        <v>135307</v>
      </c>
      <c r="F53" s="28">
        <v>135307</v>
      </c>
      <c r="G53" s="28">
        <v>135307</v>
      </c>
      <c r="H53" s="22">
        <v>120333</v>
      </c>
      <c r="I53" s="28">
        <v>120333</v>
      </c>
      <c r="J53" s="28">
        <v>120333</v>
      </c>
      <c r="K53" s="28">
        <v>120333</v>
      </c>
      <c r="L53" s="22">
        <v>123437</v>
      </c>
      <c r="M53" s="28">
        <v>123437</v>
      </c>
      <c r="N53" s="28">
        <v>123437</v>
      </c>
      <c r="O53" s="28">
        <v>123437</v>
      </c>
      <c r="P53" s="22">
        <v>124944</v>
      </c>
      <c r="Q53" s="28">
        <v>124944</v>
      </c>
      <c r="R53" s="28">
        <v>124944</v>
      </c>
      <c r="S53" s="28">
        <v>124944</v>
      </c>
      <c r="T53" s="22">
        <v>113226</v>
      </c>
      <c r="U53" s="28">
        <v>113226</v>
      </c>
      <c r="V53" s="28">
        <v>113226</v>
      </c>
      <c r="W53" s="28">
        <v>113226</v>
      </c>
      <c r="X53" s="22">
        <v>73319</v>
      </c>
    </row>
    <row r="54" spans="1:24" ht="13.5">
      <c r="A54" s="7" t="s">
        <v>43</v>
      </c>
      <c r="B54" s="28">
        <v>22</v>
      </c>
      <c r="C54" s="28">
        <v>22</v>
      </c>
      <c r="D54" s="22">
        <v>-101</v>
      </c>
      <c r="E54" s="28">
        <v>-101</v>
      </c>
      <c r="F54" s="28">
        <v>-101</v>
      </c>
      <c r="G54" s="28">
        <v>-101</v>
      </c>
      <c r="H54" s="22">
        <v>-157</v>
      </c>
      <c r="I54" s="28">
        <v>-157</v>
      </c>
      <c r="J54" s="28">
        <v>-157</v>
      </c>
      <c r="K54" s="28">
        <v>-157</v>
      </c>
      <c r="L54" s="22"/>
      <c r="M54" s="28"/>
      <c r="N54" s="28"/>
      <c r="O54" s="28"/>
      <c r="P54" s="22"/>
      <c r="Q54" s="28"/>
      <c r="R54" s="28"/>
      <c r="S54" s="28"/>
      <c r="T54" s="22"/>
      <c r="U54" s="28"/>
      <c r="V54" s="28"/>
      <c r="W54" s="28"/>
      <c r="X54" s="22"/>
    </row>
    <row r="55" spans="1:24" ht="14.25" thickBot="1">
      <c r="A55" s="7" t="s">
        <v>42</v>
      </c>
      <c r="B55" s="28">
        <v>165175</v>
      </c>
      <c r="C55" s="28">
        <v>151316</v>
      </c>
      <c r="D55" s="22">
        <v>141653</v>
      </c>
      <c r="E55" s="28">
        <v>131700</v>
      </c>
      <c r="F55" s="28">
        <v>137096</v>
      </c>
      <c r="G55" s="28">
        <v>141427</v>
      </c>
      <c r="H55" s="22">
        <v>135307</v>
      </c>
      <c r="I55" s="28">
        <v>159241</v>
      </c>
      <c r="J55" s="28">
        <v>117023</v>
      </c>
      <c r="K55" s="28">
        <v>143372</v>
      </c>
      <c r="L55" s="22">
        <v>120333</v>
      </c>
      <c r="M55" s="28">
        <v>131247</v>
      </c>
      <c r="N55" s="28">
        <v>123470</v>
      </c>
      <c r="O55" s="28">
        <v>125891</v>
      </c>
      <c r="P55" s="22">
        <v>123437</v>
      </c>
      <c r="Q55" s="28">
        <v>108842</v>
      </c>
      <c r="R55" s="28">
        <v>120276</v>
      </c>
      <c r="S55" s="28">
        <v>122998</v>
      </c>
      <c r="T55" s="22">
        <v>124944</v>
      </c>
      <c r="U55" s="28">
        <v>144490</v>
      </c>
      <c r="V55" s="28">
        <v>89017</v>
      </c>
      <c r="W55" s="28">
        <v>100114</v>
      </c>
      <c r="X55" s="22">
        <v>113226</v>
      </c>
    </row>
    <row r="56" spans="1:24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8" ht="13.5">
      <c r="A58" s="20" t="s">
        <v>156</v>
      </c>
    </row>
    <row r="59" ht="13.5">
      <c r="A59" s="20" t="s">
        <v>157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152</v>
      </c>
      <c r="B2" s="14">
        <v>6471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49</v>
      </c>
      <c r="B4" s="15" t="str">
        <f>HYPERLINK("http://www.kabupro.jp/mark/20140210/S10013J2.htm","四半期報告書")</f>
        <v>四半期報告書</v>
      </c>
      <c r="C4" s="15" t="str">
        <f>HYPERLINK("http://www.kabupro.jp/mark/20131108/S1000CF2.htm","四半期報告書")</f>
        <v>四半期報告書</v>
      </c>
      <c r="D4" s="15" t="str">
        <f>HYPERLINK("http://www.kabupro.jp/mark/20140210/S10013J2.htm","四半期報告書")</f>
        <v>四半期報告書</v>
      </c>
      <c r="E4" s="15" t="str">
        <f>HYPERLINK("http://www.kabupro.jp/mark/20130212/S000CS4Z.htm","四半期報告書")</f>
        <v>四半期報告書</v>
      </c>
      <c r="F4" s="15" t="str">
        <f>HYPERLINK("http://www.kabupro.jp/mark/20121112/S000C89A.htm","四半期報告書")</f>
        <v>四半期報告書</v>
      </c>
      <c r="G4" s="15" t="str">
        <f>HYPERLINK("http://www.kabupro.jp/mark/20120809/S000BM49.htm","四半期報告書")</f>
        <v>四半期報告書</v>
      </c>
      <c r="H4" s="15" t="str">
        <f>HYPERLINK("http://www.kabupro.jp/mark/20130625/S000DO2W.htm","有価証券報告書")</f>
        <v>有価証券報告書</v>
      </c>
      <c r="I4" s="15" t="str">
        <f>HYPERLINK("http://www.kabupro.jp/mark/20120213/S000AAHX.htm","四半期報告書")</f>
        <v>四半期報告書</v>
      </c>
      <c r="J4" s="15" t="str">
        <f>HYPERLINK("http://www.kabupro.jp/mark/20111111/S0009N9U.htm","四半期報告書")</f>
        <v>四半期報告書</v>
      </c>
      <c r="K4" s="15" t="str">
        <f>HYPERLINK("http://www.kabupro.jp/mark/20110809/S00091UY.htm","四半期報告書")</f>
        <v>四半期報告書</v>
      </c>
      <c r="L4" s="15" t="str">
        <f>HYPERLINK("http://www.kabupro.jp/mark/20120622/S000B44C.htm","有価証券報告書")</f>
        <v>有価証券報告書</v>
      </c>
      <c r="M4" s="15" t="str">
        <f>HYPERLINK("http://www.kabupro.jp/mark/20101112/S00076H2.htm","四半期報告書")</f>
        <v>四半期報告書</v>
      </c>
      <c r="N4" s="15" t="str">
        <f>HYPERLINK("http://www.kabupro.jp/mark/20100806/S0006HHY.htm","四半期報告書")</f>
        <v>四半期報告書</v>
      </c>
      <c r="O4" s="15" t="str">
        <f>HYPERLINK("http://www.kabupro.jp/mark/20110624/S0008KQQ.htm","有価証券報告書")</f>
        <v>有価証券報告書</v>
      </c>
      <c r="P4" s="15" t="str">
        <f>HYPERLINK("http://www.kabupro.jp/mark/20100212/S00054B6.htm","四半期報告書")</f>
        <v>四半期報告書</v>
      </c>
      <c r="Q4" s="15" t="str">
        <f>HYPERLINK("http://www.kabupro.jp/mark/20091112/S0004HZW.htm","四半期報告書")</f>
        <v>四半期報告書</v>
      </c>
      <c r="R4" s="15" t="str">
        <f>HYPERLINK("http://www.kabupro.jp/mark/20090807/S0003SZD.htm","四半期報告書")</f>
        <v>四半期報告書</v>
      </c>
      <c r="S4" s="15" t="str">
        <f>HYPERLINK("http://www.kabupro.jp/mark/20100625/S000603N.htm","有価証券報告書")</f>
        <v>有価証券報告書</v>
      </c>
      <c r="T4" s="15" t="str">
        <f>HYPERLINK("http://www.kabupro.jp/mark/20090212/S0002FXU.htm","四半期報告書")</f>
        <v>四半期報告書</v>
      </c>
      <c r="U4" s="15" t="str">
        <f>HYPERLINK("http://www.kabupro.jp/mark/20081113/S0001RYG.htm","四半期報告書")</f>
        <v>四半期報告書</v>
      </c>
      <c r="V4" s="15" t="str">
        <f>HYPERLINK("http://www.kabupro.jp/mark/20080808/S0001000.htm","四半期報告書")</f>
        <v>四半期報告書</v>
      </c>
      <c r="W4" s="15" t="str">
        <f>HYPERLINK("http://www.kabupro.jp/mark/20090625/S0003G82.htm","有価証券報告書")</f>
        <v>有価証券報告書</v>
      </c>
    </row>
    <row r="5" spans="1:23" ht="14.25" thickBot="1">
      <c r="A5" s="11" t="s">
        <v>50</v>
      </c>
      <c r="B5" s="1" t="s">
        <v>210</v>
      </c>
      <c r="C5" s="1" t="s">
        <v>213</v>
      </c>
      <c r="D5" s="1" t="s">
        <v>210</v>
      </c>
      <c r="E5" s="1" t="s">
        <v>215</v>
      </c>
      <c r="F5" s="1" t="s">
        <v>217</v>
      </c>
      <c r="G5" s="1" t="s">
        <v>219</v>
      </c>
      <c r="H5" s="1" t="s">
        <v>56</v>
      </c>
      <c r="I5" s="1" t="s">
        <v>221</v>
      </c>
      <c r="J5" s="1" t="s">
        <v>223</v>
      </c>
      <c r="K5" s="1" t="s">
        <v>225</v>
      </c>
      <c r="L5" s="1" t="s">
        <v>60</v>
      </c>
      <c r="M5" s="1" t="s">
        <v>227</v>
      </c>
      <c r="N5" s="1" t="s">
        <v>229</v>
      </c>
      <c r="O5" s="1" t="s">
        <v>62</v>
      </c>
      <c r="P5" s="1" t="s">
        <v>231</v>
      </c>
      <c r="Q5" s="1" t="s">
        <v>233</v>
      </c>
      <c r="R5" s="1" t="s">
        <v>235</v>
      </c>
      <c r="S5" s="1" t="s">
        <v>64</v>
      </c>
      <c r="T5" s="1" t="s">
        <v>237</v>
      </c>
      <c r="U5" s="1" t="s">
        <v>239</v>
      </c>
      <c r="V5" s="1" t="s">
        <v>241</v>
      </c>
      <c r="W5" s="1" t="s">
        <v>66</v>
      </c>
    </row>
    <row r="6" spans="1:23" ht="15" thickBot="1" thickTop="1">
      <c r="A6" s="10" t="s">
        <v>51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52</v>
      </c>
      <c r="B7" s="14" t="s">
        <v>211</v>
      </c>
      <c r="C7" s="14" t="s">
        <v>211</v>
      </c>
      <c r="D7" s="16" t="s">
        <v>57</v>
      </c>
      <c r="E7" s="14" t="s">
        <v>211</v>
      </c>
      <c r="F7" s="14" t="s">
        <v>211</v>
      </c>
      <c r="G7" s="14" t="s">
        <v>211</v>
      </c>
      <c r="H7" s="16" t="s">
        <v>57</v>
      </c>
      <c r="I7" s="14" t="s">
        <v>211</v>
      </c>
      <c r="J7" s="14" t="s">
        <v>211</v>
      </c>
      <c r="K7" s="14" t="s">
        <v>211</v>
      </c>
      <c r="L7" s="16" t="s">
        <v>57</v>
      </c>
      <c r="M7" s="14" t="s">
        <v>211</v>
      </c>
      <c r="N7" s="14" t="s">
        <v>211</v>
      </c>
      <c r="O7" s="16" t="s">
        <v>57</v>
      </c>
      <c r="P7" s="14" t="s">
        <v>211</v>
      </c>
      <c r="Q7" s="14" t="s">
        <v>211</v>
      </c>
      <c r="R7" s="14" t="s">
        <v>211</v>
      </c>
      <c r="S7" s="16" t="s">
        <v>57</v>
      </c>
      <c r="T7" s="14" t="s">
        <v>211</v>
      </c>
      <c r="U7" s="14" t="s">
        <v>211</v>
      </c>
      <c r="V7" s="14" t="s">
        <v>211</v>
      </c>
      <c r="W7" s="16" t="s">
        <v>57</v>
      </c>
    </row>
    <row r="8" spans="1:23" ht="13.5">
      <c r="A8" s="13" t="s">
        <v>53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3.5">
      <c r="A9" s="13" t="s">
        <v>54</v>
      </c>
      <c r="B9" s="1" t="s">
        <v>212</v>
      </c>
      <c r="C9" s="1" t="s">
        <v>214</v>
      </c>
      <c r="D9" s="17" t="s">
        <v>58</v>
      </c>
      <c r="E9" s="1" t="s">
        <v>216</v>
      </c>
      <c r="F9" s="1" t="s">
        <v>218</v>
      </c>
      <c r="G9" s="1" t="s">
        <v>220</v>
      </c>
      <c r="H9" s="17" t="s">
        <v>59</v>
      </c>
      <c r="I9" s="1" t="s">
        <v>222</v>
      </c>
      <c r="J9" s="1" t="s">
        <v>224</v>
      </c>
      <c r="K9" s="1" t="s">
        <v>226</v>
      </c>
      <c r="L9" s="17" t="s">
        <v>61</v>
      </c>
      <c r="M9" s="1" t="s">
        <v>228</v>
      </c>
      <c r="N9" s="1" t="s">
        <v>230</v>
      </c>
      <c r="O9" s="17" t="s">
        <v>63</v>
      </c>
      <c r="P9" s="1" t="s">
        <v>232</v>
      </c>
      <c r="Q9" s="1" t="s">
        <v>234</v>
      </c>
      <c r="R9" s="1" t="s">
        <v>236</v>
      </c>
      <c r="S9" s="17" t="s">
        <v>65</v>
      </c>
      <c r="T9" s="1" t="s">
        <v>238</v>
      </c>
      <c r="U9" s="1" t="s">
        <v>240</v>
      </c>
      <c r="V9" s="1" t="s">
        <v>242</v>
      </c>
      <c r="W9" s="17" t="s">
        <v>67</v>
      </c>
    </row>
    <row r="10" spans="1:23" ht="14.25" thickBot="1">
      <c r="A10" s="13" t="s">
        <v>55</v>
      </c>
      <c r="B10" s="1" t="s">
        <v>69</v>
      </c>
      <c r="C10" s="1" t="s">
        <v>69</v>
      </c>
      <c r="D10" s="17" t="s">
        <v>69</v>
      </c>
      <c r="E10" s="1" t="s">
        <v>69</v>
      </c>
      <c r="F10" s="1" t="s">
        <v>69</v>
      </c>
      <c r="G10" s="1" t="s">
        <v>69</v>
      </c>
      <c r="H10" s="17" t="s">
        <v>69</v>
      </c>
      <c r="I10" s="1" t="s">
        <v>69</v>
      </c>
      <c r="J10" s="1" t="s">
        <v>69</v>
      </c>
      <c r="K10" s="1" t="s">
        <v>69</v>
      </c>
      <c r="L10" s="17" t="s">
        <v>69</v>
      </c>
      <c r="M10" s="1" t="s">
        <v>69</v>
      </c>
      <c r="N10" s="1" t="s">
        <v>69</v>
      </c>
      <c r="O10" s="17" t="s">
        <v>69</v>
      </c>
      <c r="P10" s="1" t="s">
        <v>69</v>
      </c>
      <c r="Q10" s="1" t="s">
        <v>69</v>
      </c>
      <c r="R10" s="1" t="s">
        <v>69</v>
      </c>
      <c r="S10" s="17" t="s">
        <v>69</v>
      </c>
      <c r="T10" s="1" t="s">
        <v>69</v>
      </c>
      <c r="U10" s="1" t="s">
        <v>69</v>
      </c>
      <c r="V10" s="1" t="s">
        <v>69</v>
      </c>
      <c r="W10" s="17" t="s">
        <v>69</v>
      </c>
    </row>
    <row r="11" spans="1:23" ht="14.25" thickTop="1">
      <c r="A11" s="9" t="s">
        <v>68</v>
      </c>
      <c r="B11" s="27">
        <v>64512</v>
      </c>
      <c r="C11" s="27">
        <v>59067</v>
      </c>
      <c r="D11" s="21">
        <v>54643</v>
      </c>
      <c r="E11" s="27">
        <v>49220</v>
      </c>
      <c r="F11" s="27">
        <v>49104</v>
      </c>
      <c r="G11" s="27">
        <v>52127</v>
      </c>
      <c r="H11" s="21">
        <v>72726</v>
      </c>
      <c r="I11" s="27">
        <v>53736</v>
      </c>
      <c r="J11" s="27">
        <v>51632</v>
      </c>
      <c r="K11" s="27">
        <v>63873</v>
      </c>
      <c r="L11" s="21">
        <v>71047</v>
      </c>
      <c r="M11" s="27">
        <v>80270</v>
      </c>
      <c r="N11" s="27">
        <v>86034</v>
      </c>
      <c r="O11" s="21">
        <v>78421</v>
      </c>
      <c r="P11" s="27">
        <v>84361</v>
      </c>
      <c r="Q11" s="27">
        <v>80847</v>
      </c>
      <c r="R11" s="27">
        <v>86741</v>
      </c>
      <c r="S11" s="21">
        <v>77712</v>
      </c>
      <c r="T11" s="27">
        <v>79574</v>
      </c>
      <c r="U11" s="27">
        <v>60081</v>
      </c>
      <c r="V11" s="27">
        <v>72934</v>
      </c>
      <c r="W11" s="21">
        <v>66259</v>
      </c>
    </row>
    <row r="12" spans="1:23" ht="13.5">
      <c r="A12" s="2" t="s">
        <v>243</v>
      </c>
      <c r="B12" s="28">
        <v>156096</v>
      </c>
      <c r="C12" s="28">
        <v>152335</v>
      </c>
      <c r="D12" s="22">
        <v>141706</v>
      </c>
      <c r="E12" s="28">
        <v>130934</v>
      </c>
      <c r="F12" s="28">
        <v>138877</v>
      </c>
      <c r="G12" s="28">
        <v>148695</v>
      </c>
      <c r="H12" s="22">
        <v>155234</v>
      </c>
      <c r="I12" s="28">
        <v>146846</v>
      </c>
      <c r="J12" s="28">
        <v>143772</v>
      </c>
      <c r="K12" s="28">
        <v>138003</v>
      </c>
      <c r="L12" s="22">
        <v>136016</v>
      </c>
      <c r="M12" s="28">
        <v>136824</v>
      </c>
      <c r="N12" s="28">
        <v>133717</v>
      </c>
      <c r="O12" s="22">
        <v>134409</v>
      </c>
      <c r="P12" s="28">
        <v>124126</v>
      </c>
      <c r="Q12" s="28">
        <v>115380</v>
      </c>
      <c r="R12" s="28">
        <v>100384</v>
      </c>
      <c r="S12" s="22">
        <v>97890</v>
      </c>
      <c r="T12" s="28">
        <v>120722</v>
      </c>
      <c r="U12" s="28">
        <v>149168</v>
      </c>
      <c r="V12" s="28">
        <v>151714</v>
      </c>
      <c r="W12" s="22">
        <v>137439</v>
      </c>
    </row>
    <row r="13" spans="1:23" ht="13.5">
      <c r="A13" s="2" t="s">
        <v>73</v>
      </c>
      <c r="B13" s="28">
        <v>100179</v>
      </c>
      <c r="C13" s="28">
        <v>91177</v>
      </c>
      <c r="D13" s="22">
        <v>86272</v>
      </c>
      <c r="E13" s="28">
        <v>82671</v>
      </c>
      <c r="F13" s="28">
        <v>88571</v>
      </c>
      <c r="G13" s="28">
        <v>92169</v>
      </c>
      <c r="H13" s="22">
        <v>66067</v>
      </c>
      <c r="I13" s="28">
        <v>107765</v>
      </c>
      <c r="J13" s="28">
        <v>68484</v>
      </c>
      <c r="K13" s="28">
        <v>84227</v>
      </c>
      <c r="L13" s="22">
        <v>51387</v>
      </c>
      <c r="M13" s="28">
        <v>47790</v>
      </c>
      <c r="N13" s="28">
        <v>43942</v>
      </c>
      <c r="O13" s="22">
        <v>49438</v>
      </c>
      <c r="P13" s="28">
        <v>26947</v>
      </c>
      <c r="Q13" s="28">
        <v>39041</v>
      </c>
      <c r="R13" s="28">
        <v>35835</v>
      </c>
      <c r="S13" s="22">
        <v>46300</v>
      </c>
      <c r="T13" s="28">
        <v>64265</v>
      </c>
      <c r="U13" s="28">
        <v>29298</v>
      </c>
      <c r="V13" s="28">
        <v>31837</v>
      </c>
      <c r="W13" s="22">
        <v>51600</v>
      </c>
    </row>
    <row r="14" spans="1:23" ht="13.5">
      <c r="A14" s="2" t="s">
        <v>74</v>
      </c>
      <c r="B14" s="28">
        <v>75970</v>
      </c>
      <c r="C14" s="28">
        <v>69849</v>
      </c>
      <c r="D14" s="22">
        <v>63930</v>
      </c>
      <c r="E14" s="28">
        <v>68358</v>
      </c>
      <c r="F14" s="28">
        <v>63428</v>
      </c>
      <c r="G14" s="28">
        <v>62817</v>
      </c>
      <c r="H14" s="22">
        <v>62881</v>
      </c>
      <c r="I14" s="28">
        <v>68753</v>
      </c>
      <c r="J14" s="28">
        <v>66275</v>
      </c>
      <c r="K14" s="28">
        <v>65332</v>
      </c>
      <c r="L14" s="22">
        <v>61871</v>
      </c>
      <c r="M14" s="28">
        <v>55989</v>
      </c>
      <c r="N14" s="28">
        <v>56172</v>
      </c>
      <c r="O14" s="22">
        <v>59356</v>
      </c>
      <c r="P14" s="28">
        <v>61220</v>
      </c>
      <c r="Q14" s="28">
        <v>61342</v>
      </c>
      <c r="R14" s="28">
        <v>65286</v>
      </c>
      <c r="S14" s="22">
        <v>60965</v>
      </c>
      <c r="T14" s="28">
        <v>68256</v>
      </c>
      <c r="U14" s="28">
        <v>65033</v>
      </c>
      <c r="V14" s="28">
        <v>63504</v>
      </c>
      <c r="W14" s="22"/>
    </row>
    <row r="15" spans="1:23" ht="13.5">
      <c r="A15" s="2" t="s">
        <v>75</v>
      </c>
      <c r="B15" s="28">
        <v>41707</v>
      </c>
      <c r="C15" s="28">
        <v>44622</v>
      </c>
      <c r="D15" s="22">
        <v>38534</v>
      </c>
      <c r="E15" s="28">
        <v>39875</v>
      </c>
      <c r="F15" s="28">
        <v>37839</v>
      </c>
      <c r="G15" s="28">
        <v>37585</v>
      </c>
      <c r="H15" s="22">
        <v>37476</v>
      </c>
      <c r="I15" s="28">
        <v>38265</v>
      </c>
      <c r="J15" s="28">
        <v>35856</v>
      </c>
      <c r="K15" s="28">
        <v>38697</v>
      </c>
      <c r="L15" s="22">
        <v>36582</v>
      </c>
      <c r="M15" s="28">
        <v>36509</v>
      </c>
      <c r="N15" s="28">
        <v>37419</v>
      </c>
      <c r="O15" s="22">
        <v>35341</v>
      </c>
      <c r="P15" s="28">
        <v>35665</v>
      </c>
      <c r="Q15" s="28">
        <v>31737</v>
      </c>
      <c r="R15" s="28">
        <v>33738</v>
      </c>
      <c r="S15" s="22">
        <v>34926</v>
      </c>
      <c r="T15" s="28">
        <v>40162</v>
      </c>
      <c r="U15" s="28">
        <v>42786</v>
      </c>
      <c r="V15" s="28">
        <v>38935</v>
      </c>
      <c r="W15" s="22"/>
    </row>
    <row r="16" spans="1:23" ht="13.5">
      <c r="A16" s="2" t="s">
        <v>76</v>
      </c>
      <c r="B16" s="28">
        <v>20369</v>
      </c>
      <c r="C16" s="28">
        <v>18629</v>
      </c>
      <c r="D16" s="22">
        <v>16804</v>
      </c>
      <c r="E16" s="28">
        <v>17734</v>
      </c>
      <c r="F16" s="28">
        <v>15746</v>
      </c>
      <c r="G16" s="28">
        <v>15665</v>
      </c>
      <c r="H16" s="22">
        <v>15059</v>
      </c>
      <c r="I16" s="28">
        <v>15545</v>
      </c>
      <c r="J16" s="28">
        <v>14818</v>
      </c>
      <c r="K16" s="28">
        <v>15380</v>
      </c>
      <c r="L16" s="22">
        <v>13195</v>
      </c>
      <c r="M16" s="28">
        <v>12187</v>
      </c>
      <c r="N16" s="28">
        <v>11159</v>
      </c>
      <c r="O16" s="22">
        <v>10831</v>
      </c>
      <c r="P16" s="28">
        <v>10707</v>
      </c>
      <c r="Q16" s="28">
        <v>10416</v>
      </c>
      <c r="R16" s="28">
        <v>10421</v>
      </c>
      <c r="S16" s="22">
        <v>10777</v>
      </c>
      <c r="T16" s="28">
        <v>11359</v>
      </c>
      <c r="U16" s="28">
        <v>11463</v>
      </c>
      <c r="V16" s="28">
        <v>11382</v>
      </c>
      <c r="W16" s="22"/>
    </row>
    <row r="17" spans="1:23" ht="13.5">
      <c r="A17" s="2" t="s">
        <v>81</v>
      </c>
      <c r="B17" s="28">
        <v>57383</v>
      </c>
      <c r="C17" s="28">
        <v>51148</v>
      </c>
      <c r="D17" s="22">
        <v>47623</v>
      </c>
      <c r="E17" s="28">
        <v>47426</v>
      </c>
      <c r="F17" s="28">
        <v>47590</v>
      </c>
      <c r="G17" s="28">
        <v>46583</v>
      </c>
      <c r="H17" s="22">
        <v>36957</v>
      </c>
      <c r="I17" s="28">
        <v>52433</v>
      </c>
      <c r="J17" s="28">
        <v>49078</v>
      </c>
      <c r="K17" s="28">
        <v>45178</v>
      </c>
      <c r="L17" s="22">
        <v>38966</v>
      </c>
      <c r="M17" s="28">
        <v>46289</v>
      </c>
      <c r="N17" s="28">
        <v>42562</v>
      </c>
      <c r="O17" s="22">
        <v>34347</v>
      </c>
      <c r="P17" s="28">
        <v>38215</v>
      </c>
      <c r="Q17" s="28">
        <v>39819</v>
      </c>
      <c r="R17" s="28">
        <v>43843</v>
      </c>
      <c r="S17" s="22">
        <v>34688</v>
      </c>
      <c r="T17" s="28">
        <v>52438</v>
      </c>
      <c r="U17" s="28">
        <v>48508</v>
      </c>
      <c r="V17" s="28">
        <v>46362</v>
      </c>
      <c r="W17" s="22">
        <v>39268</v>
      </c>
    </row>
    <row r="18" spans="1:23" ht="13.5">
      <c r="A18" s="2" t="s">
        <v>82</v>
      </c>
      <c r="B18" s="28">
        <v>-1497</v>
      </c>
      <c r="C18" s="28">
        <v>-1588</v>
      </c>
      <c r="D18" s="22">
        <v>-1326</v>
      </c>
      <c r="E18" s="28">
        <v>-1132</v>
      </c>
      <c r="F18" s="28">
        <v>-972</v>
      </c>
      <c r="G18" s="28">
        <v>-976</v>
      </c>
      <c r="H18" s="22">
        <v>-1015</v>
      </c>
      <c r="I18" s="28">
        <v>-918</v>
      </c>
      <c r="J18" s="28">
        <v>-931</v>
      </c>
      <c r="K18" s="28">
        <v>-1209</v>
      </c>
      <c r="L18" s="22">
        <v>-934</v>
      </c>
      <c r="M18" s="28">
        <v>-1065</v>
      </c>
      <c r="N18" s="28">
        <v>-1065</v>
      </c>
      <c r="O18" s="22">
        <v>-1237</v>
      </c>
      <c r="P18" s="28">
        <v>-1128</v>
      </c>
      <c r="Q18" s="28">
        <v>-1128</v>
      </c>
      <c r="R18" s="28">
        <v>-1126</v>
      </c>
      <c r="S18" s="22">
        <v>-1543</v>
      </c>
      <c r="T18" s="28">
        <v>-1055</v>
      </c>
      <c r="U18" s="28">
        <v>-1179</v>
      </c>
      <c r="V18" s="28">
        <v>-1265</v>
      </c>
      <c r="W18" s="22">
        <v>-1223</v>
      </c>
    </row>
    <row r="19" spans="1:23" ht="13.5">
      <c r="A19" s="2" t="s">
        <v>83</v>
      </c>
      <c r="B19" s="28">
        <v>514721</v>
      </c>
      <c r="C19" s="28">
        <v>485241</v>
      </c>
      <c r="D19" s="22">
        <v>448187</v>
      </c>
      <c r="E19" s="28">
        <v>435088</v>
      </c>
      <c r="F19" s="28">
        <v>440184</v>
      </c>
      <c r="G19" s="28">
        <v>454667</v>
      </c>
      <c r="H19" s="22">
        <v>454631</v>
      </c>
      <c r="I19" s="28">
        <v>482428</v>
      </c>
      <c r="J19" s="28">
        <v>428988</v>
      </c>
      <c r="K19" s="28">
        <v>449484</v>
      </c>
      <c r="L19" s="22">
        <v>418584</v>
      </c>
      <c r="M19" s="28">
        <v>414797</v>
      </c>
      <c r="N19" s="28">
        <v>409943</v>
      </c>
      <c r="O19" s="22">
        <v>411167</v>
      </c>
      <c r="P19" s="28">
        <v>380115</v>
      </c>
      <c r="Q19" s="28">
        <v>377457</v>
      </c>
      <c r="R19" s="28">
        <v>375125</v>
      </c>
      <c r="S19" s="22">
        <v>369590</v>
      </c>
      <c r="T19" s="28">
        <v>435723</v>
      </c>
      <c r="U19" s="28">
        <v>405159</v>
      </c>
      <c r="V19" s="28">
        <v>415406</v>
      </c>
      <c r="W19" s="22">
        <v>404412</v>
      </c>
    </row>
    <row r="20" spans="1:23" ht="13.5">
      <c r="A20" s="3" t="s">
        <v>244</v>
      </c>
      <c r="B20" s="28">
        <v>81988</v>
      </c>
      <c r="C20" s="28">
        <v>79784</v>
      </c>
      <c r="D20" s="22">
        <v>77017</v>
      </c>
      <c r="E20" s="28">
        <v>74825</v>
      </c>
      <c r="F20" s="28">
        <v>69228</v>
      </c>
      <c r="G20" s="28">
        <v>68572</v>
      </c>
      <c r="H20" s="22">
        <v>70129</v>
      </c>
      <c r="I20" s="28">
        <v>67094</v>
      </c>
      <c r="J20" s="28">
        <v>66730</v>
      </c>
      <c r="K20" s="28">
        <v>68633</v>
      </c>
      <c r="L20" s="22">
        <v>69429</v>
      </c>
      <c r="M20" s="28">
        <v>66920</v>
      </c>
      <c r="N20" s="28">
        <v>67506</v>
      </c>
      <c r="O20" s="22">
        <v>70356</v>
      </c>
      <c r="P20" s="28">
        <v>70636</v>
      </c>
      <c r="Q20" s="28">
        <v>69846</v>
      </c>
      <c r="R20" s="28">
        <v>70891</v>
      </c>
      <c r="S20" s="22">
        <v>71423</v>
      </c>
      <c r="T20" s="28">
        <v>72265</v>
      </c>
      <c r="U20" s="28">
        <v>77922</v>
      </c>
      <c r="V20" s="28">
        <v>79796</v>
      </c>
      <c r="W20" s="22">
        <v>77773</v>
      </c>
    </row>
    <row r="21" spans="1:23" ht="13.5">
      <c r="A21" s="3" t="s">
        <v>245</v>
      </c>
      <c r="B21" s="28">
        <v>148747</v>
      </c>
      <c r="C21" s="28">
        <v>141026</v>
      </c>
      <c r="D21" s="22">
        <v>133188</v>
      </c>
      <c r="E21" s="28">
        <v>122679</v>
      </c>
      <c r="F21" s="28">
        <v>112634</v>
      </c>
      <c r="G21" s="28">
        <v>112547</v>
      </c>
      <c r="H21" s="22">
        <v>112551</v>
      </c>
      <c r="I21" s="28">
        <v>108753</v>
      </c>
      <c r="J21" s="28">
        <v>106770</v>
      </c>
      <c r="K21" s="28">
        <v>106100</v>
      </c>
      <c r="L21" s="22">
        <v>104983</v>
      </c>
      <c r="M21" s="28">
        <v>106304</v>
      </c>
      <c r="N21" s="28">
        <v>108636</v>
      </c>
      <c r="O21" s="22">
        <v>114460</v>
      </c>
      <c r="P21" s="28">
        <v>115658</v>
      </c>
      <c r="Q21" s="28">
        <v>119228</v>
      </c>
      <c r="R21" s="28">
        <v>122751</v>
      </c>
      <c r="S21" s="22">
        <v>122494</v>
      </c>
      <c r="T21" s="28">
        <v>126337</v>
      </c>
      <c r="U21" s="28">
        <v>136849</v>
      </c>
      <c r="V21" s="28">
        <v>134921</v>
      </c>
      <c r="W21" s="22">
        <v>125577</v>
      </c>
    </row>
    <row r="22" spans="1:23" ht="13.5">
      <c r="A22" s="3" t="s">
        <v>246</v>
      </c>
      <c r="B22" s="28">
        <v>71782</v>
      </c>
      <c r="C22" s="28">
        <v>67077</v>
      </c>
      <c r="D22" s="22">
        <v>69883</v>
      </c>
      <c r="E22" s="28">
        <v>68416</v>
      </c>
      <c r="F22" s="28">
        <v>68414</v>
      </c>
      <c r="G22" s="28">
        <v>66334</v>
      </c>
      <c r="H22" s="22"/>
      <c r="I22" s="28">
        <v>62410</v>
      </c>
      <c r="J22" s="28">
        <v>61526</v>
      </c>
      <c r="K22" s="28">
        <v>63294</v>
      </c>
      <c r="L22" s="22"/>
      <c r="M22" s="28">
        <v>57070</v>
      </c>
      <c r="N22" s="28">
        <v>53917</v>
      </c>
      <c r="O22" s="22"/>
      <c r="P22" s="28">
        <v>53302</v>
      </c>
      <c r="Q22" s="28">
        <v>55568</v>
      </c>
      <c r="R22" s="28">
        <v>55343</v>
      </c>
      <c r="S22" s="22"/>
      <c r="T22" s="28">
        <v>56561</v>
      </c>
      <c r="U22" s="28">
        <v>57936</v>
      </c>
      <c r="V22" s="28">
        <v>59096</v>
      </c>
      <c r="W22" s="22"/>
    </row>
    <row r="23" spans="1:23" ht="13.5">
      <c r="A23" s="3" t="s">
        <v>98</v>
      </c>
      <c r="B23" s="28">
        <v>302519</v>
      </c>
      <c r="C23" s="28">
        <v>287889</v>
      </c>
      <c r="D23" s="22">
        <v>280089</v>
      </c>
      <c r="E23" s="28">
        <v>265920</v>
      </c>
      <c r="F23" s="28">
        <v>250277</v>
      </c>
      <c r="G23" s="28">
        <v>247453</v>
      </c>
      <c r="H23" s="22">
        <v>251644</v>
      </c>
      <c r="I23" s="28">
        <v>238257</v>
      </c>
      <c r="J23" s="28">
        <v>235028</v>
      </c>
      <c r="K23" s="28">
        <v>238028</v>
      </c>
      <c r="L23" s="22">
        <v>235906</v>
      </c>
      <c r="M23" s="28">
        <v>230296</v>
      </c>
      <c r="N23" s="28">
        <v>230060</v>
      </c>
      <c r="O23" s="22">
        <v>237750</v>
      </c>
      <c r="P23" s="28">
        <v>239597</v>
      </c>
      <c r="Q23" s="28">
        <v>244643</v>
      </c>
      <c r="R23" s="28">
        <v>248986</v>
      </c>
      <c r="S23" s="22">
        <v>249721</v>
      </c>
      <c r="T23" s="28">
        <v>255164</v>
      </c>
      <c r="U23" s="28">
        <v>272708</v>
      </c>
      <c r="V23" s="28">
        <v>273814</v>
      </c>
      <c r="W23" s="22">
        <v>268055</v>
      </c>
    </row>
    <row r="24" spans="1:23" ht="13.5">
      <c r="A24" s="2" t="s">
        <v>101</v>
      </c>
      <c r="B24" s="28">
        <v>14539</v>
      </c>
      <c r="C24" s="28">
        <v>13884</v>
      </c>
      <c r="D24" s="22">
        <v>13970</v>
      </c>
      <c r="E24" s="28">
        <v>13286</v>
      </c>
      <c r="F24" s="28">
        <v>12915</v>
      </c>
      <c r="G24" s="28">
        <v>12717</v>
      </c>
      <c r="H24" s="22">
        <v>12526</v>
      </c>
      <c r="I24" s="28">
        <v>11648</v>
      </c>
      <c r="J24" s="28">
        <v>10659</v>
      </c>
      <c r="K24" s="28">
        <v>10560</v>
      </c>
      <c r="L24" s="22">
        <v>10509</v>
      </c>
      <c r="M24" s="28">
        <v>10439</v>
      </c>
      <c r="N24" s="28">
        <v>10547</v>
      </c>
      <c r="O24" s="22">
        <v>10594</v>
      </c>
      <c r="P24" s="28">
        <v>10564</v>
      </c>
      <c r="Q24" s="28">
        <v>10638</v>
      </c>
      <c r="R24" s="28">
        <v>10618</v>
      </c>
      <c r="S24" s="22">
        <v>10483</v>
      </c>
      <c r="T24" s="28">
        <v>10499</v>
      </c>
      <c r="U24" s="28">
        <v>10584</v>
      </c>
      <c r="V24" s="28">
        <v>10442</v>
      </c>
      <c r="W24" s="22">
        <v>10520</v>
      </c>
    </row>
    <row r="25" spans="1:23" ht="13.5">
      <c r="A25" s="3" t="s">
        <v>102</v>
      </c>
      <c r="B25" s="28">
        <v>107266</v>
      </c>
      <c r="C25" s="28">
        <v>103137</v>
      </c>
      <c r="D25" s="22">
        <v>88635</v>
      </c>
      <c r="E25" s="28">
        <v>74756</v>
      </c>
      <c r="F25" s="28">
        <v>65834</v>
      </c>
      <c r="G25" s="28">
        <v>68455</v>
      </c>
      <c r="H25" s="22">
        <v>74811</v>
      </c>
      <c r="I25" s="28">
        <v>63949</v>
      </c>
      <c r="J25" s="28">
        <v>67098</v>
      </c>
      <c r="K25" s="28">
        <v>72997</v>
      </c>
      <c r="L25" s="22">
        <v>72207</v>
      </c>
      <c r="M25" s="28">
        <v>67379</v>
      </c>
      <c r="N25" s="28">
        <v>68857</v>
      </c>
      <c r="O25" s="22">
        <v>75833</v>
      </c>
      <c r="P25" s="28">
        <v>70277</v>
      </c>
      <c r="Q25" s="28">
        <v>70064</v>
      </c>
      <c r="R25" s="28">
        <v>68534</v>
      </c>
      <c r="S25" s="22">
        <v>58842</v>
      </c>
      <c r="T25" s="28">
        <v>66487</v>
      </c>
      <c r="U25" s="28">
        <v>84986</v>
      </c>
      <c r="V25" s="28">
        <v>97547</v>
      </c>
      <c r="W25" s="22">
        <v>91051</v>
      </c>
    </row>
    <row r="26" spans="1:23" ht="13.5">
      <c r="A26" s="3" t="s">
        <v>109</v>
      </c>
      <c r="B26" s="28">
        <v>46016</v>
      </c>
      <c r="C26" s="28">
        <v>45010</v>
      </c>
      <c r="D26" s="22">
        <v>42579</v>
      </c>
      <c r="E26" s="28">
        <v>42032</v>
      </c>
      <c r="F26" s="28">
        <v>41972</v>
      </c>
      <c r="G26" s="28">
        <v>42719</v>
      </c>
      <c r="H26" s="22">
        <v>42712</v>
      </c>
      <c r="I26" s="28">
        <v>42465</v>
      </c>
      <c r="J26" s="28">
        <v>42781</v>
      </c>
      <c r="K26" s="28">
        <v>41763</v>
      </c>
      <c r="L26" s="22">
        <v>42339</v>
      </c>
      <c r="M26" s="28">
        <v>42830</v>
      </c>
      <c r="N26" s="28">
        <v>43861</v>
      </c>
      <c r="O26" s="22">
        <v>44247</v>
      </c>
      <c r="P26" s="28">
        <v>44515</v>
      </c>
      <c r="Q26" s="28">
        <v>45215</v>
      </c>
      <c r="R26" s="28">
        <v>44593</v>
      </c>
      <c r="S26" s="22">
        <v>45191</v>
      </c>
      <c r="T26" s="28">
        <v>44776</v>
      </c>
      <c r="U26" s="28">
        <v>44519</v>
      </c>
      <c r="V26" s="28">
        <v>44066</v>
      </c>
      <c r="W26" s="22">
        <v>43830</v>
      </c>
    </row>
    <row r="27" spans="1:23" ht="13.5">
      <c r="A27" s="3" t="s">
        <v>81</v>
      </c>
      <c r="B27" s="28">
        <v>9744</v>
      </c>
      <c r="C27" s="28">
        <v>10171</v>
      </c>
      <c r="D27" s="22">
        <v>9575</v>
      </c>
      <c r="E27" s="28">
        <v>9093</v>
      </c>
      <c r="F27" s="28">
        <v>8960</v>
      </c>
      <c r="G27" s="28">
        <v>9107</v>
      </c>
      <c r="H27" s="22">
        <v>6465</v>
      </c>
      <c r="I27" s="28">
        <v>9614</v>
      </c>
      <c r="J27" s="28">
        <v>9439</v>
      </c>
      <c r="K27" s="28">
        <v>9599</v>
      </c>
      <c r="L27" s="22">
        <v>6599</v>
      </c>
      <c r="M27" s="28">
        <v>9473</v>
      </c>
      <c r="N27" s="28">
        <v>9892</v>
      </c>
      <c r="O27" s="22">
        <v>7491</v>
      </c>
      <c r="P27" s="28">
        <v>11388</v>
      </c>
      <c r="Q27" s="28">
        <v>12106</v>
      </c>
      <c r="R27" s="28">
        <v>10970</v>
      </c>
      <c r="S27" s="22">
        <v>7594</v>
      </c>
      <c r="T27" s="28">
        <v>10884</v>
      </c>
      <c r="U27" s="28">
        <v>11235</v>
      </c>
      <c r="V27" s="28">
        <v>11482</v>
      </c>
      <c r="W27" s="22">
        <v>8039</v>
      </c>
    </row>
    <row r="28" spans="1:23" ht="13.5">
      <c r="A28" s="3" t="s">
        <v>82</v>
      </c>
      <c r="B28" s="28">
        <v>-487</v>
      </c>
      <c r="C28" s="28">
        <v>-487</v>
      </c>
      <c r="D28" s="22">
        <v>-490</v>
      </c>
      <c r="E28" s="28">
        <v>-465</v>
      </c>
      <c r="F28" s="28">
        <v>-464</v>
      </c>
      <c r="G28" s="28">
        <v>-464</v>
      </c>
      <c r="H28" s="22">
        <v>-464</v>
      </c>
      <c r="I28" s="28">
        <v>-461</v>
      </c>
      <c r="J28" s="28">
        <v>-461</v>
      </c>
      <c r="K28" s="28">
        <v>-463</v>
      </c>
      <c r="L28" s="22">
        <v>-463</v>
      </c>
      <c r="M28" s="28">
        <v>-455</v>
      </c>
      <c r="N28" s="28">
        <v>-491</v>
      </c>
      <c r="O28" s="22">
        <v>-589</v>
      </c>
      <c r="P28" s="28">
        <v>-534</v>
      </c>
      <c r="Q28" s="28">
        <v>-534</v>
      </c>
      <c r="R28" s="28">
        <v>-525</v>
      </c>
      <c r="S28" s="22">
        <v>-549</v>
      </c>
      <c r="T28" s="28">
        <v>-724</v>
      </c>
      <c r="U28" s="28">
        <v>-715</v>
      </c>
      <c r="V28" s="28">
        <v>-785</v>
      </c>
      <c r="W28" s="22">
        <v>-789</v>
      </c>
    </row>
    <row r="29" spans="1:23" ht="13.5">
      <c r="A29" s="3" t="s">
        <v>110</v>
      </c>
      <c r="B29" s="28">
        <v>162540</v>
      </c>
      <c r="C29" s="28">
        <v>157833</v>
      </c>
      <c r="D29" s="22">
        <v>140299</v>
      </c>
      <c r="E29" s="28">
        <v>125417</v>
      </c>
      <c r="F29" s="28">
        <v>116303</v>
      </c>
      <c r="G29" s="28">
        <v>119818</v>
      </c>
      <c r="H29" s="22">
        <v>126271</v>
      </c>
      <c r="I29" s="28">
        <v>115567</v>
      </c>
      <c r="J29" s="28">
        <v>118857</v>
      </c>
      <c r="K29" s="28">
        <v>123897</v>
      </c>
      <c r="L29" s="22">
        <v>123626</v>
      </c>
      <c r="M29" s="28">
        <v>119227</v>
      </c>
      <c r="N29" s="28">
        <v>122119</v>
      </c>
      <c r="O29" s="22">
        <v>130111</v>
      </c>
      <c r="P29" s="28">
        <v>125647</v>
      </c>
      <c r="Q29" s="28">
        <v>126852</v>
      </c>
      <c r="R29" s="28">
        <v>123573</v>
      </c>
      <c r="S29" s="22">
        <v>114433</v>
      </c>
      <c r="T29" s="28">
        <v>121424</v>
      </c>
      <c r="U29" s="28">
        <v>140025</v>
      </c>
      <c r="V29" s="28">
        <v>152310</v>
      </c>
      <c r="W29" s="22">
        <v>145591</v>
      </c>
    </row>
    <row r="30" spans="1:23" ht="13.5">
      <c r="A30" s="2" t="s">
        <v>111</v>
      </c>
      <c r="B30" s="28">
        <v>479598</v>
      </c>
      <c r="C30" s="28">
        <v>459606</v>
      </c>
      <c r="D30" s="22">
        <v>434359</v>
      </c>
      <c r="E30" s="28">
        <v>404624</v>
      </c>
      <c r="F30" s="28">
        <v>379496</v>
      </c>
      <c r="G30" s="28">
        <v>379988</v>
      </c>
      <c r="H30" s="22">
        <v>390442</v>
      </c>
      <c r="I30" s="28">
        <v>365473</v>
      </c>
      <c r="J30" s="28">
        <v>364545</v>
      </c>
      <c r="K30" s="28">
        <v>372485</v>
      </c>
      <c r="L30" s="22">
        <v>370042</v>
      </c>
      <c r="M30" s="28">
        <v>359963</v>
      </c>
      <c r="N30" s="28">
        <v>362727</v>
      </c>
      <c r="O30" s="22">
        <v>378456</v>
      </c>
      <c r="P30" s="28">
        <v>375808</v>
      </c>
      <c r="Q30" s="28">
        <v>382134</v>
      </c>
      <c r="R30" s="28">
        <v>383178</v>
      </c>
      <c r="S30" s="22">
        <v>374638</v>
      </c>
      <c r="T30" s="28">
        <v>387088</v>
      </c>
      <c r="U30" s="28">
        <v>423318</v>
      </c>
      <c r="V30" s="28">
        <v>436567</v>
      </c>
      <c r="W30" s="22">
        <v>424167</v>
      </c>
    </row>
    <row r="31" spans="1:23" ht="14.25" thickBot="1">
      <c r="A31" s="5" t="s">
        <v>112</v>
      </c>
      <c r="B31" s="29">
        <v>994320</v>
      </c>
      <c r="C31" s="29">
        <v>944848</v>
      </c>
      <c r="D31" s="23">
        <v>882547</v>
      </c>
      <c r="E31" s="29">
        <v>839712</v>
      </c>
      <c r="F31" s="29">
        <v>819681</v>
      </c>
      <c r="G31" s="29">
        <v>834656</v>
      </c>
      <c r="H31" s="23">
        <v>845073</v>
      </c>
      <c r="I31" s="29">
        <v>847901</v>
      </c>
      <c r="J31" s="29">
        <v>793533</v>
      </c>
      <c r="K31" s="29">
        <v>821970</v>
      </c>
      <c r="L31" s="23">
        <v>788626</v>
      </c>
      <c r="M31" s="29">
        <v>774761</v>
      </c>
      <c r="N31" s="29">
        <v>772671</v>
      </c>
      <c r="O31" s="23">
        <v>789624</v>
      </c>
      <c r="P31" s="29">
        <v>755924</v>
      </c>
      <c r="Q31" s="29">
        <v>759591</v>
      </c>
      <c r="R31" s="29">
        <v>758303</v>
      </c>
      <c r="S31" s="23">
        <v>744229</v>
      </c>
      <c r="T31" s="29">
        <v>822811</v>
      </c>
      <c r="U31" s="29">
        <v>828477</v>
      </c>
      <c r="V31" s="29">
        <v>851974</v>
      </c>
      <c r="W31" s="23">
        <v>828580</v>
      </c>
    </row>
    <row r="32" spans="1:23" ht="14.25" thickTop="1">
      <c r="A32" s="2" t="s">
        <v>247</v>
      </c>
      <c r="B32" s="28">
        <v>138054</v>
      </c>
      <c r="C32" s="28">
        <v>128206</v>
      </c>
      <c r="D32" s="22">
        <v>117808</v>
      </c>
      <c r="E32" s="28">
        <v>119093</v>
      </c>
      <c r="F32" s="28">
        <v>130304</v>
      </c>
      <c r="G32" s="28">
        <v>138514</v>
      </c>
      <c r="H32" s="22">
        <v>137607</v>
      </c>
      <c r="I32" s="28">
        <v>138712</v>
      </c>
      <c r="J32" s="28">
        <v>126473</v>
      </c>
      <c r="K32" s="28">
        <v>117289</v>
      </c>
      <c r="L32" s="22">
        <v>124103</v>
      </c>
      <c r="M32" s="28">
        <v>124330</v>
      </c>
      <c r="N32" s="28">
        <v>120516</v>
      </c>
      <c r="O32" s="22">
        <v>114552</v>
      </c>
      <c r="P32" s="28">
        <v>107589</v>
      </c>
      <c r="Q32" s="28">
        <v>89143</v>
      </c>
      <c r="R32" s="28">
        <v>72336</v>
      </c>
      <c r="S32" s="22">
        <v>74006</v>
      </c>
      <c r="T32" s="28">
        <v>124546</v>
      </c>
      <c r="U32" s="28">
        <v>132304</v>
      </c>
      <c r="V32" s="28">
        <v>131691</v>
      </c>
      <c r="W32" s="22">
        <v>130966</v>
      </c>
    </row>
    <row r="33" spans="1:23" ht="13.5">
      <c r="A33" s="2" t="s">
        <v>116</v>
      </c>
      <c r="B33" s="28">
        <v>99104</v>
      </c>
      <c r="C33" s="28">
        <v>115401</v>
      </c>
      <c r="D33" s="22">
        <v>113426</v>
      </c>
      <c r="E33" s="28">
        <v>130924</v>
      </c>
      <c r="F33" s="28">
        <v>84910</v>
      </c>
      <c r="G33" s="28">
        <v>82293</v>
      </c>
      <c r="H33" s="22">
        <v>70569</v>
      </c>
      <c r="I33" s="28">
        <v>79938</v>
      </c>
      <c r="J33" s="28">
        <v>83056</v>
      </c>
      <c r="K33" s="28">
        <v>89761</v>
      </c>
      <c r="L33" s="22">
        <v>65298</v>
      </c>
      <c r="M33" s="28">
        <v>75471</v>
      </c>
      <c r="N33" s="28">
        <v>69305</v>
      </c>
      <c r="O33" s="22">
        <v>65191</v>
      </c>
      <c r="P33" s="28">
        <v>76409</v>
      </c>
      <c r="Q33" s="28">
        <v>87897</v>
      </c>
      <c r="R33" s="28">
        <v>90898</v>
      </c>
      <c r="S33" s="22">
        <v>77796</v>
      </c>
      <c r="T33" s="28">
        <v>89387</v>
      </c>
      <c r="U33" s="28">
        <v>87704</v>
      </c>
      <c r="V33" s="28">
        <v>90253</v>
      </c>
      <c r="W33" s="22">
        <v>68883</v>
      </c>
    </row>
    <row r="34" spans="1:23" ht="13.5">
      <c r="A34" s="2" t="s">
        <v>122</v>
      </c>
      <c r="B34" s="28">
        <v>9203</v>
      </c>
      <c r="C34" s="28">
        <v>7823</v>
      </c>
      <c r="D34" s="22">
        <v>2356</v>
      </c>
      <c r="E34" s="28">
        <v>2452</v>
      </c>
      <c r="F34" s="28">
        <v>2758</v>
      </c>
      <c r="G34" s="28">
        <v>3157</v>
      </c>
      <c r="H34" s="22">
        <v>4764</v>
      </c>
      <c r="I34" s="28">
        <v>5463</v>
      </c>
      <c r="J34" s="28">
        <v>5728</v>
      </c>
      <c r="K34" s="28">
        <v>5108</v>
      </c>
      <c r="L34" s="22">
        <v>6061</v>
      </c>
      <c r="M34" s="28">
        <v>4759</v>
      </c>
      <c r="N34" s="28">
        <v>4406</v>
      </c>
      <c r="O34" s="22">
        <v>4347</v>
      </c>
      <c r="P34" s="28">
        <v>2892</v>
      </c>
      <c r="Q34" s="28">
        <v>1973</v>
      </c>
      <c r="R34" s="28">
        <v>1566</v>
      </c>
      <c r="S34" s="22">
        <v>1915</v>
      </c>
      <c r="T34" s="28">
        <v>4541</v>
      </c>
      <c r="U34" s="28">
        <v>6974</v>
      </c>
      <c r="V34" s="28">
        <v>6115</v>
      </c>
      <c r="W34" s="22">
        <v>6199</v>
      </c>
    </row>
    <row r="35" spans="1:23" ht="13.5">
      <c r="A35" s="2" t="s">
        <v>248</v>
      </c>
      <c r="B35" s="28">
        <v>10000</v>
      </c>
      <c r="C35" s="28"/>
      <c r="D35" s="22"/>
      <c r="E35" s="28"/>
      <c r="F35" s="28"/>
      <c r="G35" s="28"/>
      <c r="H35" s="22"/>
      <c r="I35" s="28"/>
      <c r="J35" s="28"/>
      <c r="K35" s="28"/>
      <c r="L35" s="22"/>
      <c r="M35" s="28"/>
      <c r="N35" s="28"/>
      <c r="O35" s="22"/>
      <c r="P35" s="28"/>
      <c r="Q35" s="28"/>
      <c r="R35" s="28"/>
      <c r="S35" s="22"/>
      <c r="T35" s="28"/>
      <c r="U35" s="28"/>
      <c r="V35" s="28"/>
      <c r="W35" s="22"/>
    </row>
    <row r="36" spans="1:23" ht="13.5">
      <c r="A36" s="2" t="s">
        <v>81</v>
      </c>
      <c r="B36" s="28">
        <v>56099</v>
      </c>
      <c r="C36" s="28">
        <v>61052</v>
      </c>
      <c r="D36" s="22">
        <v>55870</v>
      </c>
      <c r="E36" s="28">
        <v>40015</v>
      </c>
      <c r="F36" s="28">
        <v>48988</v>
      </c>
      <c r="G36" s="28">
        <v>52869</v>
      </c>
      <c r="H36" s="22">
        <v>51725</v>
      </c>
      <c r="I36" s="28">
        <v>43689</v>
      </c>
      <c r="J36" s="28">
        <v>45729</v>
      </c>
      <c r="K36" s="28">
        <v>65405</v>
      </c>
      <c r="L36" s="22">
        <v>51973</v>
      </c>
      <c r="M36" s="28">
        <v>44290</v>
      </c>
      <c r="N36" s="28">
        <v>46350</v>
      </c>
      <c r="O36" s="22">
        <v>42439</v>
      </c>
      <c r="P36" s="28">
        <v>35067</v>
      </c>
      <c r="Q36" s="28">
        <v>40204</v>
      </c>
      <c r="R36" s="28">
        <v>44359</v>
      </c>
      <c r="S36" s="22">
        <v>37225</v>
      </c>
      <c r="T36" s="28">
        <v>43121</v>
      </c>
      <c r="U36" s="28">
        <v>58015</v>
      </c>
      <c r="V36" s="28">
        <v>63002</v>
      </c>
      <c r="W36" s="22">
        <v>62364</v>
      </c>
    </row>
    <row r="37" spans="1:23" ht="13.5">
      <c r="A37" s="2" t="s">
        <v>126</v>
      </c>
      <c r="B37" s="28">
        <v>312461</v>
      </c>
      <c r="C37" s="28">
        <v>312483</v>
      </c>
      <c r="D37" s="22">
        <v>289462</v>
      </c>
      <c r="E37" s="28">
        <v>322484</v>
      </c>
      <c r="F37" s="28">
        <v>296962</v>
      </c>
      <c r="G37" s="28">
        <v>306834</v>
      </c>
      <c r="H37" s="22">
        <v>308501</v>
      </c>
      <c r="I37" s="28">
        <v>297804</v>
      </c>
      <c r="J37" s="28">
        <v>290987</v>
      </c>
      <c r="K37" s="28">
        <v>307564</v>
      </c>
      <c r="L37" s="22">
        <v>293881</v>
      </c>
      <c r="M37" s="28">
        <v>264152</v>
      </c>
      <c r="N37" s="28">
        <v>255877</v>
      </c>
      <c r="O37" s="22">
        <v>257706</v>
      </c>
      <c r="P37" s="28">
        <v>231958</v>
      </c>
      <c r="Q37" s="28">
        <v>236218</v>
      </c>
      <c r="R37" s="28">
        <v>226161</v>
      </c>
      <c r="S37" s="22">
        <v>210322</v>
      </c>
      <c r="T37" s="28">
        <v>268597</v>
      </c>
      <c r="U37" s="28">
        <v>284998</v>
      </c>
      <c r="V37" s="28">
        <v>291063</v>
      </c>
      <c r="W37" s="22">
        <v>294318</v>
      </c>
    </row>
    <row r="38" spans="1:23" ht="13.5">
      <c r="A38" s="2" t="s">
        <v>127</v>
      </c>
      <c r="B38" s="28">
        <v>35000</v>
      </c>
      <c r="C38" s="28">
        <v>35000</v>
      </c>
      <c r="D38" s="22">
        <v>35000</v>
      </c>
      <c r="E38" s="28">
        <v>35000</v>
      </c>
      <c r="F38" s="28">
        <v>35000</v>
      </c>
      <c r="G38" s="28">
        <v>35000</v>
      </c>
      <c r="H38" s="22">
        <v>35000</v>
      </c>
      <c r="I38" s="28">
        <v>65000</v>
      </c>
      <c r="J38" s="28">
        <v>65000</v>
      </c>
      <c r="K38" s="28">
        <v>65000</v>
      </c>
      <c r="L38" s="22">
        <v>65000</v>
      </c>
      <c r="M38" s="28">
        <v>95000</v>
      </c>
      <c r="N38" s="28">
        <v>95000</v>
      </c>
      <c r="O38" s="22">
        <v>95300</v>
      </c>
      <c r="P38" s="28">
        <v>110300</v>
      </c>
      <c r="Q38" s="28">
        <v>110300</v>
      </c>
      <c r="R38" s="28">
        <v>110000</v>
      </c>
      <c r="S38" s="22">
        <v>120000</v>
      </c>
      <c r="T38" s="28">
        <v>120000</v>
      </c>
      <c r="U38" s="28">
        <v>127000</v>
      </c>
      <c r="V38" s="28">
        <v>127000</v>
      </c>
      <c r="W38" s="22">
        <v>127000</v>
      </c>
    </row>
    <row r="39" spans="1:23" ht="13.5">
      <c r="A39" s="2" t="s">
        <v>128</v>
      </c>
      <c r="B39" s="28">
        <v>184284</v>
      </c>
      <c r="C39" s="28">
        <v>161982</v>
      </c>
      <c r="D39" s="22">
        <v>156676</v>
      </c>
      <c r="E39" s="28">
        <v>108384</v>
      </c>
      <c r="F39" s="28">
        <v>146715</v>
      </c>
      <c r="G39" s="28">
        <v>147332</v>
      </c>
      <c r="H39" s="22">
        <v>147346</v>
      </c>
      <c r="I39" s="28">
        <v>154450</v>
      </c>
      <c r="J39" s="28">
        <v>113113</v>
      </c>
      <c r="K39" s="28">
        <v>111582</v>
      </c>
      <c r="L39" s="22">
        <v>97842</v>
      </c>
      <c r="M39" s="28">
        <v>101816</v>
      </c>
      <c r="N39" s="28">
        <v>109585</v>
      </c>
      <c r="O39" s="22">
        <v>113270</v>
      </c>
      <c r="P39" s="28">
        <v>104056</v>
      </c>
      <c r="Q39" s="28">
        <v>107481</v>
      </c>
      <c r="R39" s="28">
        <v>106548</v>
      </c>
      <c r="S39" s="22">
        <v>105990</v>
      </c>
      <c r="T39" s="28">
        <v>106087</v>
      </c>
      <c r="U39" s="28">
        <v>47027</v>
      </c>
      <c r="V39" s="28">
        <v>43565</v>
      </c>
      <c r="W39" s="22">
        <v>42625</v>
      </c>
    </row>
    <row r="40" spans="1:23" ht="13.5">
      <c r="A40" s="2" t="s">
        <v>0</v>
      </c>
      <c r="B40" s="28">
        <v>21930</v>
      </c>
      <c r="C40" s="28">
        <v>20761</v>
      </c>
      <c r="D40" s="22">
        <v>19855</v>
      </c>
      <c r="E40" s="28">
        <v>19842</v>
      </c>
      <c r="F40" s="28">
        <v>18693</v>
      </c>
      <c r="G40" s="28">
        <v>20324</v>
      </c>
      <c r="H40" s="22">
        <v>20990</v>
      </c>
      <c r="I40" s="28">
        <v>20062</v>
      </c>
      <c r="J40" s="28">
        <v>20164</v>
      </c>
      <c r="K40" s="28">
        <v>20838</v>
      </c>
      <c r="L40" s="22">
        <v>21142</v>
      </c>
      <c r="M40" s="28">
        <v>20921</v>
      </c>
      <c r="N40" s="28">
        <v>21955</v>
      </c>
      <c r="O40" s="22">
        <v>22948</v>
      </c>
      <c r="P40" s="28">
        <v>24111</v>
      </c>
      <c r="Q40" s="28">
        <v>24113</v>
      </c>
      <c r="R40" s="28">
        <v>25182</v>
      </c>
      <c r="S40" s="22">
        <v>25170</v>
      </c>
      <c r="T40" s="28">
        <v>26210</v>
      </c>
      <c r="U40" s="28">
        <v>28603</v>
      </c>
      <c r="V40" s="28">
        <v>30719</v>
      </c>
      <c r="W40" s="22">
        <v>36592</v>
      </c>
    </row>
    <row r="41" spans="1:23" ht="13.5">
      <c r="A41" s="2" t="s">
        <v>131</v>
      </c>
      <c r="B41" s="28">
        <v>1472</v>
      </c>
      <c r="C41" s="28">
        <v>1377</v>
      </c>
      <c r="D41" s="22">
        <v>1693</v>
      </c>
      <c r="E41" s="28">
        <v>1610</v>
      </c>
      <c r="F41" s="28">
        <v>1527</v>
      </c>
      <c r="G41" s="28">
        <v>1443</v>
      </c>
      <c r="H41" s="22">
        <v>1592</v>
      </c>
      <c r="I41" s="28">
        <v>1506</v>
      </c>
      <c r="J41" s="28">
        <v>1420</v>
      </c>
      <c r="K41" s="28">
        <v>1333</v>
      </c>
      <c r="L41" s="22">
        <v>1689</v>
      </c>
      <c r="M41" s="28">
        <v>1526</v>
      </c>
      <c r="N41" s="28">
        <v>1445</v>
      </c>
      <c r="O41" s="22">
        <v>1541</v>
      </c>
      <c r="P41" s="28">
        <v>1437</v>
      </c>
      <c r="Q41" s="28">
        <v>1333</v>
      </c>
      <c r="R41" s="28">
        <v>1229</v>
      </c>
      <c r="S41" s="22">
        <v>1439</v>
      </c>
      <c r="T41" s="28">
        <v>1371</v>
      </c>
      <c r="U41" s="28">
        <v>1302</v>
      </c>
      <c r="V41" s="28">
        <v>1234</v>
      </c>
      <c r="W41" s="22">
        <v>1202</v>
      </c>
    </row>
    <row r="42" spans="1:23" ht="13.5">
      <c r="A42" s="2" t="s">
        <v>132</v>
      </c>
      <c r="B42" s="28">
        <v>184</v>
      </c>
      <c r="C42" s="28">
        <v>187</v>
      </c>
      <c r="D42" s="22">
        <v>163</v>
      </c>
      <c r="E42" s="28">
        <v>136</v>
      </c>
      <c r="F42" s="28">
        <v>136</v>
      </c>
      <c r="G42" s="28">
        <v>136</v>
      </c>
      <c r="H42" s="22">
        <v>136</v>
      </c>
      <c r="I42" s="28">
        <v>136</v>
      </c>
      <c r="J42" s="28">
        <v>137</v>
      </c>
      <c r="K42" s="28">
        <v>160</v>
      </c>
      <c r="L42" s="22">
        <v>160</v>
      </c>
      <c r="M42" s="28">
        <v>163</v>
      </c>
      <c r="N42" s="28">
        <v>163</v>
      </c>
      <c r="O42" s="22">
        <v>167</v>
      </c>
      <c r="P42" s="28">
        <v>168</v>
      </c>
      <c r="Q42" s="28">
        <v>168</v>
      </c>
      <c r="R42" s="28">
        <v>168</v>
      </c>
      <c r="S42" s="22">
        <v>174</v>
      </c>
      <c r="T42" s="28">
        <v>178</v>
      </c>
      <c r="U42" s="28">
        <v>178</v>
      </c>
      <c r="V42" s="28">
        <v>202</v>
      </c>
      <c r="W42" s="22">
        <v>268</v>
      </c>
    </row>
    <row r="43" spans="1:23" ht="13.5">
      <c r="A43" s="2" t="s">
        <v>81</v>
      </c>
      <c r="B43" s="28">
        <v>48039</v>
      </c>
      <c r="C43" s="28">
        <v>44769</v>
      </c>
      <c r="D43" s="22">
        <v>38884</v>
      </c>
      <c r="E43" s="28">
        <v>33670</v>
      </c>
      <c r="F43" s="28">
        <v>28818</v>
      </c>
      <c r="G43" s="28">
        <v>30170</v>
      </c>
      <c r="H43" s="22">
        <v>10321</v>
      </c>
      <c r="I43" s="28">
        <v>30663</v>
      </c>
      <c r="J43" s="28">
        <v>31118</v>
      </c>
      <c r="K43" s="28">
        <v>33999</v>
      </c>
      <c r="L43" s="22">
        <v>11170</v>
      </c>
      <c r="M43" s="28">
        <v>31552</v>
      </c>
      <c r="N43" s="28">
        <v>31311</v>
      </c>
      <c r="O43" s="22">
        <v>11189</v>
      </c>
      <c r="P43" s="28">
        <v>28552</v>
      </c>
      <c r="Q43" s="28">
        <v>29930</v>
      </c>
      <c r="R43" s="28">
        <v>32300</v>
      </c>
      <c r="S43" s="22">
        <v>13227</v>
      </c>
      <c r="T43" s="28">
        <v>34179</v>
      </c>
      <c r="U43" s="28">
        <v>41221</v>
      </c>
      <c r="V43" s="28">
        <v>47289</v>
      </c>
      <c r="W43" s="22">
        <v>13058</v>
      </c>
    </row>
    <row r="44" spans="1:23" ht="13.5">
      <c r="A44" s="2" t="s">
        <v>133</v>
      </c>
      <c r="B44" s="28">
        <v>290911</v>
      </c>
      <c r="C44" s="28">
        <v>264079</v>
      </c>
      <c r="D44" s="22">
        <v>252272</v>
      </c>
      <c r="E44" s="28">
        <v>198644</v>
      </c>
      <c r="F44" s="28">
        <v>230891</v>
      </c>
      <c r="G44" s="28">
        <v>234407</v>
      </c>
      <c r="H44" s="22">
        <v>237506</v>
      </c>
      <c r="I44" s="28">
        <v>271819</v>
      </c>
      <c r="J44" s="28">
        <v>230953</v>
      </c>
      <c r="K44" s="28">
        <v>232914</v>
      </c>
      <c r="L44" s="22">
        <v>219475</v>
      </c>
      <c r="M44" s="28">
        <v>250981</v>
      </c>
      <c r="N44" s="28">
        <v>259461</v>
      </c>
      <c r="O44" s="22">
        <v>267229</v>
      </c>
      <c r="P44" s="28">
        <v>268627</v>
      </c>
      <c r="Q44" s="28">
        <v>273327</v>
      </c>
      <c r="R44" s="28">
        <v>275429</v>
      </c>
      <c r="S44" s="22">
        <v>285119</v>
      </c>
      <c r="T44" s="28">
        <v>288027</v>
      </c>
      <c r="U44" s="28">
        <v>245334</v>
      </c>
      <c r="V44" s="28">
        <v>250011</v>
      </c>
      <c r="W44" s="22">
        <v>250486</v>
      </c>
    </row>
    <row r="45" spans="1:23" ht="14.25" thickBot="1">
      <c r="A45" s="5" t="s">
        <v>134</v>
      </c>
      <c r="B45" s="29">
        <v>603372</v>
      </c>
      <c r="C45" s="29">
        <v>576563</v>
      </c>
      <c r="D45" s="23">
        <v>541735</v>
      </c>
      <c r="E45" s="29">
        <v>521129</v>
      </c>
      <c r="F45" s="29">
        <v>527854</v>
      </c>
      <c r="G45" s="29">
        <v>541242</v>
      </c>
      <c r="H45" s="23">
        <v>546007</v>
      </c>
      <c r="I45" s="29">
        <v>569623</v>
      </c>
      <c r="J45" s="29">
        <v>521941</v>
      </c>
      <c r="K45" s="29">
        <v>540479</v>
      </c>
      <c r="L45" s="23">
        <v>513357</v>
      </c>
      <c r="M45" s="29">
        <v>515133</v>
      </c>
      <c r="N45" s="29">
        <v>515339</v>
      </c>
      <c r="O45" s="23">
        <v>524935</v>
      </c>
      <c r="P45" s="29">
        <v>500586</v>
      </c>
      <c r="Q45" s="29">
        <v>509546</v>
      </c>
      <c r="R45" s="29">
        <v>501591</v>
      </c>
      <c r="S45" s="23">
        <v>495442</v>
      </c>
      <c r="T45" s="29">
        <v>556625</v>
      </c>
      <c r="U45" s="29">
        <v>530333</v>
      </c>
      <c r="V45" s="29">
        <v>541075</v>
      </c>
      <c r="W45" s="23">
        <v>544804</v>
      </c>
    </row>
    <row r="46" spans="1:23" ht="14.25" thickTop="1">
      <c r="A46" s="2" t="s">
        <v>135</v>
      </c>
      <c r="B46" s="28">
        <v>67176</v>
      </c>
      <c r="C46" s="28">
        <v>67176</v>
      </c>
      <c r="D46" s="22">
        <v>67176</v>
      </c>
      <c r="E46" s="28">
        <v>67176</v>
      </c>
      <c r="F46" s="28">
        <v>67176</v>
      </c>
      <c r="G46" s="28">
        <v>67176</v>
      </c>
      <c r="H46" s="22">
        <v>67176</v>
      </c>
      <c r="I46" s="28">
        <v>67176</v>
      </c>
      <c r="J46" s="28">
        <v>67176</v>
      </c>
      <c r="K46" s="28">
        <v>67176</v>
      </c>
      <c r="L46" s="22">
        <v>67176</v>
      </c>
      <c r="M46" s="28">
        <v>67176</v>
      </c>
      <c r="N46" s="28">
        <v>67176</v>
      </c>
      <c r="O46" s="22">
        <v>67176</v>
      </c>
      <c r="P46" s="28">
        <v>67176</v>
      </c>
      <c r="Q46" s="28">
        <v>67176</v>
      </c>
      <c r="R46" s="28">
        <v>67176</v>
      </c>
      <c r="S46" s="22">
        <v>67176</v>
      </c>
      <c r="T46" s="28">
        <v>67176</v>
      </c>
      <c r="U46" s="28">
        <v>67176</v>
      </c>
      <c r="V46" s="28">
        <v>67176</v>
      </c>
      <c r="W46" s="22">
        <v>67176</v>
      </c>
    </row>
    <row r="47" spans="1:23" ht="13.5">
      <c r="A47" s="2" t="s">
        <v>138</v>
      </c>
      <c r="B47" s="28">
        <v>78461</v>
      </c>
      <c r="C47" s="28">
        <v>78417</v>
      </c>
      <c r="D47" s="22">
        <v>78343</v>
      </c>
      <c r="E47" s="28">
        <v>78340</v>
      </c>
      <c r="F47" s="28">
        <v>78340</v>
      </c>
      <c r="G47" s="28">
        <v>78340</v>
      </c>
      <c r="H47" s="22">
        <v>78340</v>
      </c>
      <c r="I47" s="28">
        <v>78340</v>
      </c>
      <c r="J47" s="28">
        <v>78340</v>
      </c>
      <c r="K47" s="28">
        <v>78334</v>
      </c>
      <c r="L47" s="22">
        <v>78334</v>
      </c>
      <c r="M47" s="28">
        <v>78334</v>
      </c>
      <c r="N47" s="28">
        <v>78334</v>
      </c>
      <c r="O47" s="22">
        <v>78330</v>
      </c>
      <c r="P47" s="28">
        <v>78326</v>
      </c>
      <c r="Q47" s="28">
        <v>78325</v>
      </c>
      <c r="R47" s="28">
        <v>78324</v>
      </c>
      <c r="S47" s="22">
        <v>78324</v>
      </c>
      <c r="T47" s="28">
        <v>78324</v>
      </c>
      <c r="U47" s="28">
        <v>78324</v>
      </c>
      <c r="V47" s="28">
        <v>78313</v>
      </c>
      <c r="W47" s="22">
        <v>78304</v>
      </c>
    </row>
    <row r="48" spans="1:23" ht="13.5">
      <c r="A48" s="2" t="s">
        <v>144</v>
      </c>
      <c r="B48" s="28">
        <v>200244</v>
      </c>
      <c r="C48" s="28">
        <v>199189</v>
      </c>
      <c r="D48" s="22">
        <v>188034</v>
      </c>
      <c r="E48" s="28">
        <v>188501</v>
      </c>
      <c r="F48" s="28">
        <v>186855</v>
      </c>
      <c r="G48" s="28">
        <v>185236</v>
      </c>
      <c r="H48" s="22">
        <v>178186</v>
      </c>
      <c r="I48" s="28">
        <v>173083</v>
      </c>
      <c r="J48" s="28">
        <v>167307</v>
      </c>
      <c r="K48" s="28">
        <v>162044</v>
      </c>
      <c r="L48" s="22">
        <v>155062</v>
      </c>
      <c r="M48" s="28">
        <v>142763</v>
      </c>
      <c r="N48" s="28">
        <v>140020</v>
      </c>
      <c r="O48" s="22">
        <v>134902</v>
      </c>
      <c r="P48" s="28">
        <v>129750</v>
      </c>
      <c r="Q48" s="28">
        <v>126406</v>
      </c>
      <c r="R48" s="28">
        <v>129118</v>
      </c>
      <c r="S48" s="22">
        <v>134455</v>
      </c>
      <c r="T48" s="28">
        <v>149126</v>
      </c>
      <c r="U48" s="28">
        <v>149724</v>
      </c>
      <c r="V48" s="28">
        <v>147082</v>
      </c>
      <c r="W48" s="22">
        <v>154846</v>
      </c>
    </row>
    <row r="49" spans="1:23" ht="13.5">
      <c r="A49" s="2" t="s">
        <v>145</v>
      </c>
      <c r="B49" s="28">
        <v>-4449</v>
      </c>
      <c r="C49" s="28">
        <v>-4469</v>
      </c>
      <c r="D49" s="22">
        <v>-4518</v>
      </c>
      <c r="E49" s="28">
        <v>-4516</v>
      </c>
      <c r="F49" s="28">
        <v>-4513</v>
      </c>
      <c r="G49" s="28">
        <v>-4189</v>
      </c>
      <c r="H49" s="22">
        <v>-4188</v>
      </c>
      <c r="I49" s="28">
        <v>-4186</v>
      </c>
      <c r="J49" s="28">
        <v>-4184</v>
      </c>
      <c r="K49" s="28">
        <v>-4183</v>
      </c>
      <c r="L49" s="22">
        <v>-4180</v>
      </c>
      <c r="M49" s="28">
        <v>-4162</v>
      </c>
      <c r="N49" s="28">
        <v>-4158</v>
      </c>
      <c r="O49" s="22">
        <v>-4160</v>
      </c>
      <c r="P49" s="28">
        <v>-4159</v>
      </c>
      <c r="Q49" s="28">
        <v>-4156</v>
      </c>
      <c r="R49" s="28">
        <v>-4154</v>
      </c>
      <c r="S49" s="22">
        <v>-4149</v>
      </c>
      <c r="T49" s="28">
        <v>-4152</v>
      </c>
      <c r="U49" s="28">
        <v>-4151</v>
      </c>
      <c r="V49" s="28">
        <v>-4138</v>
      </c>
      <c r="W49" s="22">
        <v>-4134</v>
      </c>
    </row>
    <row r="50" spans="1:23" ht="13.5">
      <c r="A50" s="2" t="s">
        <v>146</v>
      </c>
      <c r="B50" s="28">
        <v>341432</v>
      </c>
      <c r="C50" s="28">
        <v>340314</v>
      </c>
      <c r="D50" s="22">
        <v>329036</v>
      </c>
      <c r="E50" s="28">
        <v>329502</v>
      </c>
      <c r="F50" s="28">
        <v>327858</v>
      </c>
      <c r="G50" s="28">
        <v>326563</v>
      </c>
      <c r="H50" s="22">
        <v>319514</v>
      </c>
      <c r="I50" s="28">
        <v>314413</v>
      </c>
      <c r="J50" s="28">
        <v>308639</v>
      </c>
      <c r="K50" s="28">
        <v>303372</v>
      </c>
      <c r="L50" s="22">
        <v>296392</v>
      </c>
      <c r="M50" s="28">
        <v>284111</v>
      </c>
      <c r="N50" s="28">
        <v>281372</v>
      </c>
      <c r="O50" s="22">
        <v>276248</v>
      </c>
      <c r="P50" s="28">
        <v>271093</v>
      </c>
      <c r="Q50" s="28">
        <v>267752</v>
      </c>
      <c r="R50" s="28">
        <v>270465</v>
      </c>
      <c r="S50" s="22">
        <v>275807</v>
      </c>
      <c r="T50" s="28">
        <v>290474</v>
      </c>
      <c r="U50" s="28">
        <v>291075</v>
      </c>
      <c r="V50" s="28">
        <v>288434</v>
      </c>
      <c r="W50" s="22">
        <v>296193</v>
      </c>
    </row>
    <row r="51" spans="1:23" ht="13.5">
      <c r="A51" s="2" t="s">
        <v>147</v>
      </c>
      <c r="B51" s="28">
        <v>34427</v>
      </c>
      <c r="C51" s="28">
        <v>31080</v>
      </c>
      <c r="D51" s="22">
        <v>21986</v>
      </c>
      <c r="E51" s="28">
        <v>15084</v>
      </c>
      <c r="F51" s="28">
        <v>9353</v>
      </c>
      <c r="G51" s="28">
        <v>11431</v>
      </c>
      <c r="H51" s="22">
        <v>14766</v>
      </c>
      <c r="I51" s="28">
        <v>9087</v>
      </c>
      <c r="J51" s="28">
        <v>8849</v>
      </c>
      <c r="K51" s="28">
        <v>12448</v>
      </c>
      <c r="L51" s="22">
        <v>12213</v>
      </c>
      <c r="M51" s="28">
        <v>9174</v>
      </c>
      <c r="N51" s="28">
        <v>9149</v>
      </c>
      <c r="O51" s="22">
        <v>13701</v>
      </c>
      <c r="P51" s="28">
        <v>11123</v>
      </c>
      <c r="Q51" s="28">
        <v>10558</v>
      </c>
      <c r="R51" s="28">
        <v>11548</v>
      </c>
      <c r="S51" s="22">
        <v>5528</v>
      </c>
      <c r="T51" s="28">
        <v>7919</v>
      </c>
      <c r="U51" s="28">
        <v>16011</v>
      </c>
      <c r="V51" s="28">
        <v>22937</v>
      </c>
      <c r="W51" s="22">
        <v>18216</v>
      </c>
    </row>
    <row r="52" spans="1:23" ht="13.5">
      <c r="A52" s="2" t="s">
        <v>1</v>
      </c>
      <c r="B52" s="28">
        <v>-7474</v>
      </c>
      <c r="C52" s="28">
        <v>-24349</v>
      </c>
      <c r="D52" s="22">
        <v>-31737</v>
      </c>
      <c r="E52" s="28">
        <v>-45992</v>
      </c>
      <c r="F52" s="28">
        <v>-63899</v>
      </c>
      <c r="G52" s="28">
        <v>-62897</v>
      </c>
      <c r="H52" s="22">
        <v>-53969</v>
      </c>
      <c r="I52" s="28">
        <v>-63041</v>
      </c>
      <c r="J52" s="28">
        <v>-63444</v>
      </c>
      <c r="K52" s="28">
        <v>-52266</v>
      </c>
      <c r="L52" s="22">
        <v>-51593</v>
      </c>
      <c r="M52" s="28">
        <v>-50863</v>
      </c>
      <c r="N52" s="28">
        <v>-49821</v>
      </c>
      <c r="O52" s="22">
        <v>-42007</v>
      </c>
      <c r="P52" s="28">
        <v>-43166</v>
      </c>
      <c r="Q52" s="28">
        <v>-44156</v>
      </c>
      <c r="R52" s="28">
        <v>-41059</v>
      </c>
      <c r="S52" s="22">
        <v>-47940</v>
      </c>
      <c r="T52" s="28">
        <v>-47924</v>
      </c>
      <c r="U52" s="28">
        <v>-25281</v>
      </c>
      <c r="V52" s="28">
        <v>-16633</v>
      </c>
      <c r="W52" s="22">
        <v>-21586</v>
      </c>
    </row>
    <row r="53" spans="1:23" ht="13.5">
      <c r="A53" s="2" t="s">
        <v>148</v>
      </c>
      <c r="B53" s="28">
        <v>26953</v>
      </c>
      <c r="C53" s="28">
        <v>6731</v>
      </c>
      <c r="D53" s="22">
        <v>-9750</v>
      </c>
      <c r="E53" s="28">
        <v>-30907</v>
      </c>
      <c r="F53" s="28">
        <v>-54545</v>
      </c>
      <c r="G53" s="28">
        <v>-51465</v>
      </c>
      <c r="H53" s="22">
        <v>-39202</v>
      </c>
      <c r="I53" s="28">
        <v>-53953</v>
      </c>
      <c r="J53" s="28">
        <v>-54595</v>
      </c>
      <c r="K53" s="28">
        <v>-39818</v>
      </c>
      <c r="L53" s="22">
        <v>-39379</v>
      </c>
      <c r="M53" s="28">
        <v>-41689</v>
      </c>
      <c r="N53" s="28">
        <v>-40671</v>
      </c>
      <c r="O53" s="22">
        <v>-28306</v>
      </c>
      <c r="P53" s="28">
        <v>-32042</v>
      </c>
      <c r="Q53" s="28">
        <v>-33597</v>
      </c>
      <c r="R53" s="28">
        <v>-29511</v>
      </c>
      <c r="S53" s="22">
        <v>-42412</v>
      </c>
      <c r="T53" s="28">
        <v>-40004</v>
      </c>
      <c r="U53" s="28">
        <v>-9269</v>
      </c>
      <c r="V53" s="28">
        <v>6304</v>
      </c>
      <c r="W53" s="22">
        <v>-28279</v>
      </c>
    </row>
    <row r="54" spans="1:23" ht="13.5">
      <c r="A54" s="6" t="s">
        <v>149</v>
      </c>
      <c r="B54" s="28">
        <v>365</v>
      </c>
      <c r="C54" s="28">
        <v>386</v>
      </c>
      <c r="D54" s="22">
        <v>510</v>
      </c>
      <c r="E54" s="28">
        <v>497</v>
      </c>
      <c r="F54" s="28">
        <v>482</v>
      </c>
      <c r="G54" s="28">
        <v>570</v>
      </c>
      <c r="H54" s="22">
        <v>540</v>
      </c>
      <c r="I54" s="28">
        <v>511</v>
      </c>
      <c r="J54" s="28">
        <v>481</v>
      </c>
      <c r="K54" s="28">
        <v>604</v>
      </c>
      <c r="L54" s="22">
        <v>569</v>
      </c>
      <c r="M54" s="28">
        <v>497</v>
      </c>
      <c r="N54" s="28">
        <v>458</v>
      </c>
      <c r="O54" s="22">
        <v>423</v>
      </c>
      <c r="P54" s="28">
        <v>388</v>
      </c>
      <c r="Q54" s="28">
        <v>352</v>
      </c>
      <c r="R54" s="28">
        <v>316</v>
      </c>
      <c r="S54" s="22">
        <v>289</v>
      </c>
      <c r="T54" s="28">
        <v>261</v>
      </c>
      <c r="U54" s="28">
        <v>234</v>
      </c>
      <c r="V54" s="28">
        <v>203</v>
      </c>
      <c r="W54" s="22">
        <v>170</v>
      </c>
    </row>
    <row r="55" spans="1:23" ht="13.5">
      <c r="A55" s="6" t="s">
        <v>2</v>
      </c>
      <c r="B55" s="28">
        <v>22197</v>
      </c>
      <c r="C55" s="28">
        <v>20853</v>
      </c>
      <c r="D55" s="22">
        <v>21015</v>
      </c>
      <c r="E55" s="28">
        <v>19490</v>
      </c>
      <c r="F55" s="28">
        <v>18032</v>
      </c>
      <c r="G55" s="28">
        <v>17745</v>
      </c>
      <c r="H55" s="22">
        <v>18212</v>
      </c>
      <c r="I55" s="28">
        <v>17307</v>
      </c>
      <c r="J55" s="28">
        <v>17066</v>
      </c>
      <c r="K55" s="28">
        <v>17332</v>
      </c>
      <c r="L55" s="22">
        <v>17686</v>
      </c>
      <c r="M55" s="28">
        <v>16707</v>
      </c>
      <c r="N55" s="28">
        <v>16173</v>
      </c>
      <c r="O55" s="22">
        <v>16323</v>
      </c>
      <c r="P55" s="28">
        <v>15898</v>
      </c>
      <c r="Q55" s="28">
        <v>15537</v>
      </c>
      <c r="R55" s="28">
        <v>15442</v>
      </c>
      <c r="S55" s="22">
        <v>15102</v>
      </c>
      <c r="T55" s="28">
        <v>15455</v>
      </c>
      <c r="U55" s="28">
        <v>16104</v>
      </c>
      <c r="V55" s="28">
        <v>15956</v>
      </c>
      <c r="W55" s="22">
        <v>15690</v>
      </c>
    </row>
    <row r="56" spans="1:23" ht="13.5">
      <c r="A56" s="6" t="s">
        <v>150</v>
      </c>
      <c r="B56" s="28">
        <v>390948</v>
      </c>
      <c r="C56" s="28">
        <v>368285</v>
      </c>
      <c r="D56" s="22">
        <v>340812</v>
      </c>
      <c r="E56" s="28">
        <v>318582</v>
      </c>
      <c r="F56" s="28">
        <v>291827</v>
      </c>
      <c r="G56" s="28">
        <v>293414</v>
      </c>
      <c r="H56" s="22">
        <v>299066</v>
      </c>
      <c r="I56" s="28">
        <v>278278</v>
      </c>
      <c r="J56" s="28">
        <v>271592</v>
      </c>
      <c r="K56" s="28">
        <v>281491</v>
      </c>
      <c r="L56" s="22">
        <v>275269</v>
      </c>
      <c r="M56" s="28">
        <v>259627</v>
      </c>
      <c r="N56" s="28">
        <v>257332</v>
      </c>
      <c r="O56" s="22">
        <v>264688</v>
      </c>
      <c r="P56" s="28">
        <v>255337</v>
      </c>
      <c r="Q56" s="28">
        <v>250044</v>
      </c>
      <c r="R56" s="28">
        <v>256712</v>
      </c>
      <c r="S56" s="22">
        <v>248787</v>
      </c>
      <c r="T56" s="28">
        <v>266186</v>
      </c>
      <c r="U56" s="28">
        <v>298144</v>
      </c>
      <c r="V56" s="28">
        <v>310898</v>
      </c>
      <c r="W56" s="22">
        <v>283775</v>
      </c>
    </row>
    <row r="57" spans="1:23" ht="14.25" thickBot="1">
      <c r="A57" s="7" t="s">
        <v>151</v>
      </c>
      <c r="B57" s="28">
        <v>994320</v>
      </c>
      <c r="C57" s="28">
        <v>944848</v>
      </c>
      <c r="D57" s="22">
        <v>882547</v>
      </c>
      <c r="E57" s="28">
        <v>839712</v>
      </c>
      <c r="F57" s="28">
        <v>819681</v>
      </c>
      <c r="G57" s="28">
        <v>834656</v>
      </c>
      <c r="H57" s="22">
        <v>845073</v>
      </c>
      <c r="I57" s="28">
        <v>847901</v>
      </c>
      <c r="J57" s="28">
        <v>793533</v>
      </c>
      <c r="K57" s="28">
        <v>821970</v>
      </c>
      <c r="L57" s="22">
        <v>788626</v>
      </c>
      <c r="M57" s="28">
        <v>774761</v>
      </c>
      <c r="N57" s="28">
        <v>772671</v>
      </c>
      <c r="O57" s="22">
        <v>789624</v>
      </c>
      <c r="P57" s="28">
        <v>755924</v>
      </c>
      <c r="Q57" s="28">
        <v>759591</v>
      </c>
      <c r="R57" s="28">
        <v>758303</v>
      </c>
      <c r="S57" s="22">
        <v>744229</v>
      </c>
      <c r="T57" s="28">
        <v>822811</v>
      </c>
      <c r="U57" s="28">
        <v>828477</v>
      </c>
      <c r="V57" s="28">
        <v>851974</v>
      </c>
      <c r="W57" s="22">
        <v>828580</v>
      </c>
    </row>
    <row r="58" spans="1:23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60" ht="13.5">
      <c r="A60" s="20" t="s">
        <v>156</v>
      </c>
    </row>
    <row r="61" ht="13.5">
      <c r="A61" s="20" t="s">
        <v>157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152</v>
      </c>
      <c r="B2" s="14">
        <v>6471</v>
      </c>
      <c r="C2" s="14"/>
      <c r="D2" s="14"/>
      <c r="E2" s="14"/>
      <c r="F2" s="14"/>
      <c r="G2" s="14"/>
    </row>
    <row r="3" spans="1:7" ht="14.25" thickBot="1">
      <c r="A3" s="11" t="s">
        <v>153</v>
      </c>
      <c r="B3" s="1" t="s">
        <v>154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HYPERLINK("http://www.kabupro.jp/mark/20130625/S000DO2W.htm","有価証券報告書")</f>
        <v>有価証券報告書</v>
      </c>
      <c r="C4" s="15" t="str">
        <f>HYPERLINK("http://www.kabupro.jp/mark/20130625/S000DO2W.htm","有価証券報告書")</f>
        <v>有価証券報告書</v>
      </c>
      <c r="D4" s="15" t="str">
        <f>HYPERLINK("http://www.kabupro.jp/mark/20120622/S000B44C.htm","有価証券報告書")</f>
        <v>有価証券報告書</v>
      </c>
      <c r="E4" s="15" t="str">
        <f>HYPERLINK("http://www.kabupro.jp/mark/20110624/S0008KQQ.htm","有価証券報告書")</f>
        <v>有価証券報告書</v>
      </c>
      <c r="F4" s="15" t="str">
        <f>HYPERLINK("http://www.kabupro.jp/mark/20100625/S000603N.htm","有価証券報告書")</f>
        <v>有価証券報告書</v>
      </c>
      <c r="G4" s="15" t="str">
        <f>HYPERLINK("http://www.kabupro.jp/mark/20090625/S0003G82.htm","有価証券報告書")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209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 t="s">
        <v>158</v>
      </c>
      <c r="C8" s="17" t="s">
        <v>159</v>
      </c>
      <c r="D8" s="17" t="s">
        <v>160</v>
      </c>
      <c r="E8" s="17" t="s">
        <v>161</v>
      </c>
      <c r="F8" s="17" t="s">
        <v>162</v>
      </c>
      <c r="G8" s="17" t="s">
        <v>163</v>
      </c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26" t="s">
        <v>164</v>
      </c>
      <c r="B11" s="21">
        <v>450729</v>
      </c>
      <c r="C11" s="21">
        <v>490355</v>
      </c>
      <c r="D11" s="21">
        <v>488639</v>
      </c>
      <c r="E11" s="21">
        <v>388620</v>
      </c>
      <c r="F11" s="21">
        <v>404353</v>
      </c>
      <c r="G11" s="21">
        <v>471553</v>
      </c>
    </row>
    <row r="12" spans="1:7" ht="13.5">
      <c r="A12" s="6" t="s">
        <v>165</v>
      </c>
      <c r="B12" s="22">
        <v>17944</v>
      </c>
      <c r="C12" s="22">
        <v>20388</v>
      </c>
      <c r="D12" s="22">
        <v>19342</v>
      </c>
      <c r="E12" s="22">
        <v>11134</v>
      </c>
      <c r="F12" s="22">
        <v>12711</v>
      </c>
      <c r="G12" s="22">
        <v>10839</v>
      </c>
    </row>
    <row r="13" spans="1:7" ht="13.5">
      <c r="A13" s="6" t="s">
        <v>166</v>
      </c>
      <c r="B13" s="22">
        <v>167928</v>
      </c>
      <c r="C13" s="22">
        <v>178777</v>
      </c>
      <c r="D13" s="22">
        <v>180992</v>
      </c>
      <c r="E13" s="22">
        <v>144208</v>
      </c>
      <c r="F13" s="22">
        <v>163323</v>
      </c>
      <c r="G13" s="22">
        <v>169175</v>
      </c>
    </row>
    <row r="14" spans="1:7" ht="13.5">
      <c r="A14" s="6" t="s">
        <v>167</v>
      </c>
      <c r="B14" s="22">
        <v>217902</v>
      </c>
      <c r="C14" s="22">
        <v>237366</v>
      </c>
      <c r="D14" s="22">
        <v>243132</v>
      </c>
      <c r="E14" s="22">
        <v>201991</v>
      </c>
      <c r="F14" s="22">
        <v>197706</v>
      </c>
      <c r="G14" s="22">
        <v>241199</v>
      </c>
    </row>
    <row r="15" spans="1:7" ht="13.5">
      <c r="A15" s="6" t="s">
        <v>168</v>
      </c>
      <c r="B15" s="22">
        <v>403775</v>
      </c>
      <c r="C15" s="22">
        <v>436532</v>
      </c>
      <c r="D15" s="22">
        <v>443467</v>
      </c>
      <c r="E15" s="22">
        <v>364686</v>
      </c>
      <c r="F15" s="22">
        <v>373741</v>
      </c>
      <c r="G15" s="22">
        <v>421214</v>
      </c>
    </row>
    <row r="16" spans="1:7" ht="13.5">
      <c r="A16" s="6" t="s">
        <v>169</v>
      </c>
      <c r="B16" s="22">
        <v>296</v>
      </c>
      <c r="C16" s="22">
        <v>-96</v>
      </c>
      <c r="D16" s="22">
        <v>533</v>
      </c>
      <c r="E16" s="22">
        <v>432</v>
      </c>
      <c r="F16" s="22">
        <v>-1514</v>
      </c>
      <c r="G16" s="22">
        <v>451</v>
      </c>
    </row>
    <row r="17" spans="1:7" ht="13.5">
      <c r="A17" s="6" t="s">
        <v>170</v>
      </c>
      <c r="B17" s="22">
        <v>15619</v>
      </c>
      <c r="C17" s="22">
        <v>17944</v>
      </c>
      <c r="D17" s="22">
        <v>20388</v>
      </c>
      <c r="E17" s="22">
        <v>19342</v>
      </c>
      <c r="F17" s="22">
        <v>11134</v>
      </c>
      <c r="G17" s="22">
        <v>12711</v>
      </c>
    </row>
    <row r="18" spans="1:7" ht="13.5">
      <c r="A18" s="6" t="s">
        <v>171</v>
      </c>
      <c r="B18" s="22">
        <v>387859</v>
      </c>
      <c r="C18" s="22">
        <v>418683</v>
      </c>
      <c r="D18" s="22">
        <v>422544</v>
      </c>
      <c r="E18" s="22">
        <v>344912</v>
      </c>
      <c r="F18" s="22">
        <v>364145</v>
      </c>
      <c r="G18" s="22">
        <v>408055</v>
      </c>
    </row>
    <row r="19" spans="1:7" ht="13.5">
      <c r="A19" s="7" t="s">
        <v>172</v>
      </c>
      <c r="B19" s="22">
        <v>62870</v>
      </c>
      <c r="C19" s="22">
        <v>71671</v>
      </c>
      <c r="D19" s="22">
        <v>66094</v>
      </c>
      <c r="E19" s="22">
        <v>43707</v>
      </c>
      <c r="F19" s="22">
        <v>40208</v>
      </c>
      <c r="G19" s="22">
        <v>63497</v>
      </c>
    </row>
    <row r="20" spans="1:7" ht="13.5">
      <c r="A20" s="6" t="s">
        <v>173</v>
      </c>
      <c r="B20" s="22">
        <v>11450</v>
      </c>
      <c r="C20" s="22">
        <v>11587</v>
      </c>
      <c r="D20" s="22">
        <v>12264</v>
      </c>
      <c r="E20" s="22">
        <v>9480</v>
      </c>
      <c r="F20" s="22">
        <v>9708</v>
      </c>
      <c r="G20" s="22">
        <v>11312</v>
      </c>
    </row>
    <row r="21" spans="1:7" ht="13.5">
      <c r="A21" s="6" t="s">
        <v>174</v>
      </c>
      <c r="B21" s="22">
        <v>1395</v>
      </c>
      <c r="C21" s="22">
        <v>1976</v>
      </c>
      <c r="D21" s="22">
        <v>2629</v>
      </c>
      <c r="E21" s="22">
        <v>2043</v>
      </c>
      <c r="F21" s="22">
        <v>1828</v>
      </c>
      <c r="G21" s="22">
        <v>1780</v>
      </c>
    </row>
    <row r="22" spans="1:7" ht="13.5">
      <c r="A22" s="6" t="s">
        <v>175</v>
      </c>
      <c r="B22" s="22">
        <v>14223</v>
      </c>
      <c r="C22" s="22">
        <v>14491</v>
      </c>
      <c r="D22" s="22">
        <v>15134</v>
      </c>
      <c r="E22" s="22">
        <v>11935</v>
      </c>
      <c r="F22" s="22">
        <v>9714</v>
      </c>
      <c r="G22" s="22">
        <v>10310</v>
      </c>
    </row>
    <row r="23" spans="1:7" ht="13.5">
      <c r="A23" s="6" t="s">
        <v>176</v>
      </c>
      <c r="B23" s="22">
        <v>2404</v>
      </c>
      <c r="C23" s="22">
        <v>2253</v>
      </c>
      <c r="D23" s="22">
        <v>2170</v>
      </c>
      <c r="E23" s="22">
        <v>1897</v>
      </c>
      <c r="F23" s="22">
        <v>1472</v>
      </c>
      <c r="G23" s="22">
        <v>1474</v>
      </c>
    </row>
    <row r="24" spans="1:7" ht="13.5">
      <c r="A24" s="6" t="s">
        <v>177</v>
      </c>
      <c r="B24" s="22">
        <v>204</v>
      </c>
      <c r="C24" s="22">
        <v>178</v>
      </c>
      <c r="D24" s="22">
        <v>68</v>
      </c>
      <c r="E24" s="22">
        <v>156</v>
      </c>
      <c r="F24" s="22">
        <v>133</v>
      </c>
      <c r="G24" s="22">
        <v>92</v>
      </c>
    </row>
    <row r="25" spans="1:7" ht="13.5">
      <c r="A25" s="6" t="s">
        <v>178</v>
      </c>
      <c r="B25" s="22">
        <v>1307</v>
      </c>
      <c r="C25" s="22">
        <v>1785</v>
      </c>
      <c r="D25" s="22">
        <v>1639</v>
      </c>
      <c r="E25" s="22">
        <v>2624</v>
      </c>
      <c r="F25" s="22">
        <v>447</v>
      </c>
      <c r="G25" s="22">
        <v>-1831</v>
      </c>
    </row>
    <row r="26" spans="1:7" ht="13.5">
      <c r="A26" s="6" t="s">
        <v>179</v>
      </c>
      <c r="B26" s="22">
        <v>332</v>
      </c>
      <c r="C26" s="22">
        <v>345</v>
      </c>
      <c r="D26" s="22">
        <v>325</v>
      </c>
      <c r="E26" s="22">
        <v>419</v>
      </c>
      <c r="F26" s="22">
        <v>273</v>
      </c>
      <c r="G26" s="22">
        <v>328</v>
      </c>
    </row>
    <row r="27" spans="1:7" ht="13.5">
      <c r="A27" s="6" t="s">
        <v>180</v>
      </c>
      <c r="B27" s="22">
        <v>3043</v>
      </c>
      <c r="C27" s="22">
        <v>3361</v>
      </c>
      <c r="D27" s="22">
        <v>3368</v>
      </c>
      <c r="E27" s="22">
        <v>3100</v>
      </c>
      <c r="F27" s="22">
        <v>2307</v>
      </c>
      <c r="G27" s="22">
        <v>2170</v>
      </c>
    </row>
    <row r="28" spans="1:7" ht="13.5">
      <c r="A28" s="6" t="s">
        <v>181</v>
      </c>
      <c r="B28" s="22">
        <v>1945</v>
      </c>
      <c r="C28" s="22">
        <v>1927</v>
      </c>
      <c r="D28" s="22">
        <v>1812</v>
      </c>
      <c r="E28" s="22">
        <v>1806</v>
      </c>
      <c r="F28" s="22">
        <v>1581</v>
      </c>
      <c r="G28" s="22">
        <v>1337</v>
      </c>
    </row>
    <row r="29" spans="1:7" ht="13.5">
      <c r="A29" s="6" t="s">
        <v>182</v>
      </c>
      <c r="B29" s="22">
        <v>1582</v>
      </c>
      <c r="C29" s="22">
        <v>1642</v>
      </c>
      <c r="D29" s="22">
        <v>1715</v>
      </c>
      <c r="E29" s="22">
        <v>1401</v>
      </c>
      <c r="F29" s="22">
        <v>1897</v>
      </c>
      <c r="G29" s="22">
        <v>1856</v>
      </c>
    </row>
    <row r="30" spans="1:7" ht="13.5">
      <c r="A30" s="6" t="s">
        <v>183</v>
      </c>
      <c r="B30" s="22">
        <v>-7</v>
      </c>
      <c r="C30" s="22">
        <v>25</v>
      </c>
      <c r="D30" s="22"/>
      <c r="E30" s="22">
        <v>25</v>
      </c>
      <c r="F30" s="22"/>
      <c r="G30" s="22"/>
    </row>
    <row r="31" spans="1:7" ht="13.5">
      <c r="A31" s="6" t="s">
        <v>184</v>
      </c>
      <c r="B31" s="22">
        <v>5757</v>
      </c>
      <c r="C31" s="22">
        <v>5978</v>
      </c>
      <c r="D31" s="22">
        <v>6059</v>
      </c>
      <c r="E31" s="22">
        <v>5850</v>
      </c>
      <c r="F31" s="22">
        <v>7202</v>
      </c>
      <c r="G31" s="22">
        <v>6466</v>
      </c>
    </row>
    <row r="32" spans="1:7" ht="13.5">
      <c r="A32" s="6" t="s">
        <v>81</v>
      </c>
      <c r="B32" s="22">
        <v>10313</v>
      </c>
      <c r="C32" s="22">
        <v>9333</v>
      </c>
      <c r="D32" s="22">
        <v>9272</v>
      </c>
      <c r="E32" s="22">
        <v>8251</v>
      </c>
      <c r="F32" s="22">
        <v>9579</v>
      </c>
      <c r="G32" s="22">
        <v>11147</v>
      </c>
    </row>
    <row r="33" spans="1:7" ht="13.5">
      <c r="A33" s="6" t="s">
        <v>185</v>
      </c>
      <c r="B33" s="22">
        <v>53952</v>
      </c>
      <c r="C33" s="22">
        <v>54889</v>
      </c>
      <c r="D33" s="22">
        <v>56459</v>
      </c>
      <c r="E33" s="22">
        <v>48992</v>
      </c>
      <c r="F33" s="22">
        <v>46145</v>
      </c>
      <c r="G33" s="22">
        <v>46447</v>
      </c>
    </row>
    <row r="34" spans="1:7" ht="14.25" thickBot="1">
      <c r="A34" s="25" t="s">
        <v>186</v>
      </c>
      <c r="B34" s="23">
        <v>8917</v>
      </c>
      <c r="C34" s="23">
        <v>16782</v>
      </c>
      <c r="D34" s="23">
        <v>9634</v>
      </c>
      <c r="E34" s="23">
        <v>-5284</v>
      </c>
      <c r="F34" s="23">
        <v>-5937</v>
      </c>
      <c r="G34" s="23">
        <v>17050</v>
      </c>
    </row>
    <row r="35" spans="1:7" ht="14.25" thickTop="1">
      <c r="A35" s="6" t="s">
        <v>187</v>
      </c>
      <c r="B35" s="22">
        <v>157</v>
      </c>
      <c r="C35" s="22">
        <v>197</v>
      </c>
      <c r="D35" s="22">
        <v>295</v>
      </c>
      <c r="E35" s="22">
        <v>416</v>
      </c>
      <c r="F35" s="22">
        <v>1012</v>
      </c>
      <c r="G35" s="22">
        <v>1108</v>
      </c>
    </row>
    <row r="36" spans="1:7" ht="13.5">
      <c r="A36" s="6" t="s">
        <v>188</v>
      </c>
      <c r="B36" s="22">
        <v>76</v>
      </c>
      <c r="C36" s="22">
        <v>71</v>
      </c>
      <c r="D36" s="22">
        <v>36</v>
      </c>
      <c r="E36" s="22">
        <v>78</v>
      </c>
      <c r="F36" s="22">
        <v>214</v>
      </c>
      <c r="G36" s="22">
        <v>146</v>
      </c>
    </row>
    <row r="37" spans="1:7" ht="13.5">
      <c r="A37" s="6" t="s">
        <v>189</v>
      </c>
      <c r="B37" s="22">
        <v>5204</v>
      </c>
      <c r="C37" s="22">
        <v>6629</v>
      </c>
      <c r="D37" s="22">
        <v>6430</v>
      </c>
      <c r="E37" s="22">
        <v>2082</v>
      </c>
      <c r="F37" s="22">
        <v>11668</v>
      </c>
      <c r="G37" s="22">
        <v>7163</v>
      </c>
    </row>
    <row r="38" spans="1:7" ht="13.5">
      <c r="A38" s="6" t="s">
        <v>81</v>
      </c>
      <c r="B38" s="22">
        <v>1435</v>
      </c>
      <c r="C38" s="22">
        <v>888</v>
      </c>
      <c r="D38" s="22">
        <v>1024</v>
      </c>
      <c r="E38" s="22">
        <v>630</v>
      </c>
      <c r="F38" s="22">
        <v>759</v>
      </c>
      <c r="G38" s="22">
        <v>1165</v>
      </c>
    </row>
    <row r="39" spans="1:7" ht="13.5">
      <c r="A39" s="6" t="s">
        <v>190</v>
      </c>
      <c r="B39" s="22">
        <v>6875</v>
      </c>
      <c r="C39" s="22">
        <v>7787</v>
      </c>
      <c r="D39" s="22">
        <v>7787</v>
      </c>
      <c r="E39" s="22">
        <v>3207</v>
      </c>
      <c r="F39" s="22">
        <v>13655</v>
      </c>
      <c r="G39" s="22">
        <v>9583</v>
      </c>
    </row>
    <row r="40" spans="1:7" ht="13.5">
      <c r="A40" s="6" t="s">
        <v>191</v>
      </c>
      <c r="B40" s="22">
        <v>2438</v>
      </c>
      <c r="C40" s="22">
        <v>2260</v>
      </c>
      <c r="D40" s="22">
        <v>2077</v>
      </c>
      <c r="E40" s="22">
        <v>2072</v>
      </c>
      <c r="F40" s="22">
        <v>1966</v>
      </c>
      <c r="G40" s="22">
        <v>1749</v>
      </c>
    </row>
    <row r="41" spans="1:7" ht="13.5">
      <c r="A41" s="6" t="s">
        <v>192</v>
      </c>
      <c r="B41" s="22">
        <v>1107</v>
      </c>
      <c r="C41" s="22">
        <v>1528</v>
      </c>
      <c r="D41" s="22">
        <v>1779</v>
      </c>
      <c r="E41" s="22">
        <v>2059</v>
      </c>
      <c r="F41" s="22">
        <v>2120</v>
      </c>
      <c r="G41" s="22">
        <v>2025</v>
      </c>
    </row>
    <row r="42" spans="1:7" ht="13.5">
      <c r="A42" s="6" t="s">
        <v>193</v>
      </c>
      <c r="B42" s="22">
        <v>129</v>
      </c>
      <c r="C42" s="22">
        <v>416</v>
      </c>
      <c r="D42" s="22">
        <v>423</v>
      </c>
      <c r="E42" s="22">
        <v>187</v>
      </c>
      <c r="F42" s="22">
        <v>558</v>
      </c>
      <c r="G42" s="22">
        <v>1131</v>
      </c>
    </row>
    <row r="43" spans="1:7" ht="13.5">
      <c r="A43" s="6" t="s">
        <v>194</v>
      </c>
      <c r="B43" s="22">
        <v>1046</v>
      </c>
      <c r="C43" s="22">
        <v>938</v>
      </c>
      <c r="D43" s="22">
        <v>1775</v>
      </c>
      <c r="E43" s="22">
        <v>2933</v>
      </c>
      <c r="F43" s="22">
        <v>1548</v>
      </c>
      <c r="G43" s="22">
        <v>1208</v>
      </c>
    </row>
    <row r="44" spans="1:7" ht="13.5">
      <c r="A44" s="6" t="s">
        <v>81</v>
      </c>
      <c r="B44" s="22">
        <v>892</v>
      </c>
      <c r="C44" s="22">
        <v>1180</v>
      </c>
      <c r="D44" s="22">
        <v>1300</v>
      </c>
      <c r="E44" s="22">
        <v>644</v>
      </c>
      <c r="F44" s="22">
        <v>738</v>
      </c>
      <c r="G44" s="22">
        <v>1321</v>
      </c>
    </row>
    <row r="45" spans="1:7" ht="13.5">
      <c r="A45" s="6" t="s">
        <v>195</v>
      </c>
      <c r="B45" s="22">
        <v>5613</v>
      </c>
      <c r="C45" s="22">
        <v>6325</v>
      </c>
      <c r="D45" s="22">
        <v>7356</v>
      </c>
      <c r="E45" s="22">
        <v>7896</v>
      </c>
      <c r="F45" s="22">
        <v>6931</v>
      </c>
      <c r="G45" s="22">
        <v>8462</v>
      </c>
    </row>
    <row r="46" spans="1:7" ht="14.25" thickBot="1">
      <c r="A46" s="25" t="s">
        <v>196</v>
      </c>
      <c r="B46" s="23">
        <v>10178</v>
      </c>
      <c r="C46" s="23">
        <v>18244</v>
      </c>
      <c r="D46" s="23">
        <v>10065</v>
      </c>
      <c r="E46" s="23">
        <v>-9973</v>
      </c>
      <c r="F46" s="23">
        <v>786</v>
      </c>
      <c r="G46" s="23">
        <v>18171</v>
      </c>
    </row>
    <row r="47" spans="1:7" ht="14.25" thickTop="1">
      <c r="A47" s="6" t="s">
        <v>197</v>
      </c>
      <c r="B47" s="22">
        <v>1134</v>
      </c>
      <c r="C47" s="22">
        <v>615</v>
      </c>
      <c r="D47" s="22"/>
      <c r="E47" s="22"/>
      <c r="F47" s="22">
        <v>528</v>
      </c>
      <c r="G47" s="22"/>
    </row>
    <row r="48" spans="1:7" ht="13.5">
      <c r="A48" s="6" t="s">
        <v>198</v>
      </c>
      <c r="B48" s="22">
        <v>200</v>
      </c>
      <c r="C48" s="22"/>
      <c r="D48" s="22"/>
      <c r="E48" s="22"/>
      <c r="F48" s="22"/>
      <c r="G48" s="22">
        <v>871</v>
      </c>
    </row>
    <row r="49" spans="1:7" ht="13.5">
      <c r="A49" s="6" t="s">
        <v>199</v>
      </c>
      <c r="B49" s="22">
        <v>1335</v>
      </c>
      <c r="C49" s="22">
        <v>615</v>
      </c>
      <c r="D49" s="22"/>
      <c r="E49" s="22">
        <v>10862</v>
      </c>
      <c r="F49" s="22">
        <v>528</v>
      </c>
      <c r="G49" s="22">
        <v>871</v>
      </c>
    </row>
    <row r="50" spans="1:7" ht="13.5">
      <c r="A50" s="6" t="s">
        <v>200</v>
      </c>
      <c r="B50" s="22">
        <v>1119</v>
      </c>
      <c r="C50" s="22">
        <v>6189</v>
      </c>
      <c r="D50" s="22"/>
      <c r="E50" s="22"/>
      <c r="F50" s="22"/>
      <c r="G50" s="22"/>
    </row>
    <row r="51" spans="1:7" ht="13.5">
      <c r="A51" s="6" t="s">
        <v>201</v>
      </c>
      <c r="B51" s="22">
        <v>417</v>
      </c>
      <c r="C51" s="22">
        <v>744</v>
      </c>
      <c r="D51" s="22">
        <v>332</v>
      </c>
      <c r="E51" s="22"/>
      <c r="F51" s="22">
        <v>3204</v>
      </c>
      <c r="G51" s="22"/>
    </row>
    <row r="52" spans="1:7" ht="13.5">
      <c r="A52" s="6" t="s">
        <v>202</v>
      </c>
      <c r="B52" s="22">
        <v>6005</v>
      </c>
      <c r="C52" s="22"/>
      <c r="D52" s="22"/>
      <c r="E52" s="22"/>
      <c r="F52" s="22"/>
      <c r="G52" s="22"/>
    </row>
    <row r="53" spans="1:7" ht="13.5">
      <c r="A53" s="6" t="s">
        <v>203</v>
      </c>
      <c r="B53" s="22">
        <v>7543</v>
      </c>
      <c r="C53" s="22">
        <v>6933</v>
      </c>
      <c r="D53" s="22">
        <v>332</v>
      </c>
      <c r="E53" s="22"/>
      <c r="F53" s="22">
        <v>3204</v>
      </c>
      <c r="G53" s="22">
        <v>207</v>
      </c>
    </row>
    <row r="54" spans="1:7" ht="13.5">
      <c r="A54" s="7" t="s">
        <v>204</v>
      </c>
      <c r="B54" s="22">
        <v>3971</v>
      </c>
      <c r="C54" s="22">
        <v>11925</v>
      </c>
      <c r="D54" s="22">
        <v>9732</v>
      </c>
      <c r="E54" s="22">
        <v>889</v>
      </c>
      <c r="F54" s="22">
        <v>-1890</v>
      </c>
      <c r="G54" s="22">
        <v>18836</v>
      </c>
    </row>
    <row r="55" spans="1:7" ht="13.5">
      <c r="A55" s="7" t="s">
        <v>205</v>
      </c>
      <c r="B55" s="22">
        <v>593</v>
      </c>
      <c r="C55" s="22">
        <v>3172</v>
      </c>
      <c r="D55" s="22">
        <v>-240</v>
      </c>
      <c r="E55" s="22">
        <v>-797</v>
      </c>
      <c r="F55" s="22">
        <v>-1061</v>
      </c>
      <c r="G55" s="22">
        <v>1663</v>
      </c>
    </row>
    <row r="56" spans="1:7" ht="13.5">
      <c r="A56" s="7" t="s">
        <v>206</v>
      </c>
      <c r="B56" s="22">
        <v>91</v>
      </c>
      <c r="C56" s="22">
        <v>349</v>
      </c>
      <c r="D56" s="22">
        <v>1219</v>
      </c>
      <c r="E56" s="22">
        <v>-3930</v>
      </c>
      <c r="F56" s="22">
        <v>-1108</v>
      </c>
      <c r="G56" s="22">
        <v>2728</v>
      </c>
    </row>
    <row r="57" spans="1:7" ht="13.5">
      <c r="A57" s="7" t="s">
        <v>207</v>
      </c>
      <c r="B57" s="22">
        <v>685</v>
      </c>
      <c r="C57" s="22">
        <v>3521</v>
      </c>
      <c r="D57" s="22">
        <v>979</v>
      </c>
      <c r="E57" s="22">
        <v>-4727</v>
      </c>
      <c r="F57" s="22">
        <v>-2170</v>
      </c>
      <c r="G57" s="22">
        <v>4392</v>
      </c>
    </row>
    <row r="58" spans="1:7" ht="14.25" thickBot="1">
      <c r="A58" s="7" t="s">
        <v>208</v>
      </c>
      <c r="B58" s="22">
        <v>3285</v>
      </c>
      <c r="C58" s="22">
        <v>8404</v>
      </c>
      <c r="D58" s="22">
        <v>8753</v>
      </c>
      <c r="E58" s="22">
        <v>5616</v>
      </c>
      <c r="F58" s="22">
        <v>280</v>
      </c>
      <c r="G58" s="22">
        <v>14443</v>
      </c>
    </row>
    <row r="59" spans="1:7" ht="14.25" thickTop="1">
      <c r="A59" s="8"/>
      <c r="B59" s="24"/>
      <c r="C59" s="24"/>
      <c r="D59" s="24"/>
      <c r="E59" s="24"/>
      <c r="F59" s="24"/>
      <c r="G59" s="24"/>
    </row>
    <row r="61" ht="13.5">
      <c r="A61" s="20" t="s">
        <v>156</v>
      </c>
    </row>
    <row r="62" ht="13.5">
      <c r="A62" s="20" t="s">
        <v>157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152</v>
      </c>
      <c r="B2" s="14">
        <v>6471</v>
      </c>
      <c r="C2" s="14"/>
      <c r="D2" s="14"/>
      <c r="E2" s="14"/>
      <c r="F2" s="14"/>
      <c r="G2" s="14"/>
    </row>
    <row r="3" spans="1:7" ht="14.25" thickBot="1">
      <c r="A3" s="11" t="s">
        <v>153</v>
      </c>
      <c r="B3" s="1" t="s">
        <v>154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HYPERLINK("http://www.kabupro.jp/mark/20130625/S000DO2W.htm","有価証券報告書")</f>
        <v>有価証券報告書</v>
      </c>
      <c r="C4" s="15" t="str">
        <f>HYPERLINK("http://www.kabupro.jp/mark/20130625/S000DO2W.htm","有価証券報告書")</f>
        <v>有価証券報告書</v>
      </c>
      <c r="D4" s="15" t="str">
        <f>HYPERLINK("http://www.kabupro.jp/mark/20120622/S000B44C.htm","有価証券報告書")</f>
        <v>有価証券報告書</v>
      </c>
      <c r="E4" s="15" t="str">
        <f>HYPERLINK("http://www.kabupro.jp/mark/20110624/S0008KQQ.htm","有価証券報告書")</f>
        <v>有価証券報告書</v>
      </c>
      <c r="F4" s="15" t="str">
        <f>HYPERLINK("http://www.kabupro.jp/mark/20100625/S000603N.htm","有価証券報告書")</f>
        <v>有価証券報告書</v>
      </c>
      <c r="G4" s="15" t="str">
        <f>HYPERLINK("http://www.kabupro.jp/mark/20090625/S0003G82.htm","有価証券報告書")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155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/>
      <c r="C8" s="17"/>
      <c r="D8" s="17"/>
      <c r="E8" s="17"/>
      <c r="F8" s="17"/>
      <c r="G8" s="17"/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9" t="s">
        <v>68</v>
      </c>
      <c r="B11" s="21">
        <v>18164</v>
      </c>
      <c r="C11" s="21">
        <v>38403</v>
      </c>
      <c r="D11" s="21">
        <v>31628</v>
      </c>
      <c r="E11" s="21">
        <v>38453</v>
      </c>
      <c r="F11" s="21">
        <v>39815</v>
      </c>
      <c r="G11" s="21">
        <v>31116</v>
      </c>
    </row>
    <row r="12" spans="1:7" ht="13.5">
      <c r="A12" s="2" t="s">
        <v>70</v>
      </c>
      <c r="B12" s="22">
        <v>5494</v>
      </c>
      <c r="C12" s="22">
        <v>8819</v>
      </c>
      <c r="D12" s="22">
        <v>7576</v>
      </c>
      <c r="E12" s="22">
        <v>4001</v>
      </c>
      <c r="F12" s="22">
        <v>217</v>
      </c>
      <c r="G12" s="22">
        <v>265</v>
      </c>
    </row>
    <row r="13" spans="1:7" ht="13.5">
      <c r="A13" s="2" t="s">
        <v>71</v>
      </c>
      <c r="B13" s="22">
        <v>4506</v>
      </c>
      <c r="C13" s="22">
        <v>2887</v>
      </c>
      <c r="D13" s="22"/>
      <c r="E13" s="22"/>
      <c r="F13" s="22"/>
      <c r="G13" s="22"/>
    </row>
    <row r="14" spans="1:7" ht="13.5">
      <c r="A14" s="2" t="s">
        <v>72</v>
      </c>
      <c r="B14" s="22">
        <v>81213</v>
      </c>
      <c r="C14" s="22">
        <v>98053</v>
      </c>
      <c r="D14" s="22">
        <v>95815</v>
      </c>
      <c r="E14" s="22">
        <v>95305</v>
      </c>
      <c r="F14" s="22">
        <v>68098</v>
      </c>
      <c r="G14" s="22">
        <v>100303</v>
      </c>
    </row>
    <row r="15" spans="1:7" ht="13.5">
      <c r="A15" s="2" t="s">
        <v>73</v>
      </c>
      <c r="B15" s="22">
        <v>85062</v>
      </c>
      <c r="C15" s="22">
        <v>63056</v>
      </c>
      <c r="D15" s="22">
        <v>45107</v>
      </c>
      <c r="E15" s="22">
        <v>43055</v>
      </c>
      <c r="F15" s="22">
        <v>42517</v>
      </c>
      <c r="G15" s="22">
        <v>45017</v>
      </c>
    </row>
    <row r="16" spans="1:7" ht="13.5">
      <c r="A16" s="2" t="s">
        <v>74</v>
      </c>
      <c r="B16" s="22">
        <v>15619</v>
      </c>
      <c r="C16" s="22">
        <v>17944</v>
      </c>
      <c r="D16" s="22">
        <v>20388</v>
      </c>
      <c r="E16" s="22">
        <v>19342</v>
      </c>
      <c r="F16" s="22">
        <v>11134</v>
      </c>
      <c r="G16" s="22">
        <v>12711</v>
      </c>
    </row>
    <row r="17" spans="1:7" ht="13.5">
      <c r="A17" s="2" t="s">
        <v>75</v>
      </c>
      <c r="B17" s="22">
        <v>10380</v>
      </c>
      <c r="C17" s="22">
        <v>9747</v>
      </c>
      <c r="D17" s="22">
        <v>11240</v>
      </c>
      <c r="E17" s="22">
        <v>11768</v>
      </c>
      <c r="F17" s="22">
        <v>14339</v>
      </c>
      <c r="G17" s="22">
        <v>10955</v>
      </c>
    </row>
    <row r="18" spans="1:7" ht="13.5">
      <c r="A18" s="2" t="s">
        <v>76</v>
      </c>
      <c r="B18" s="22">
        <v>2127</v>
      </c>
      <c r="C18" s="22">
        <v>1630</v>
      </c>
      <c r="D18" s="22">
        <v>1589</v>
      </c>
      <c r="E18" s="22">
        <v>1357</v>
      </c>
      <c r="F18" s="22">
        <v>1550</v>
      </c>
      <c r="G18" s="22"/>
    </row>
    <row r="19" spans="1:7" ht="13.5">
      <c r="A19" s="2" t="s">
        <v>77</v>
      </c>
      <c r="B19" s="22">
        <v>969</v>
      </c>
      <c r="C19" s="22">
        <v>905</v>
      </c>
      <c r="D19" s="22">
        <v>976</v>
      </c>
      <c r="E19" s="22">
        <v>792</v>
      </c>
      <c r="F19" s="22">
        <v>641</v>
      </c>
      <c r="G19" s="22">
        <v>488</v>
      </c>
    </row>
    <row r="20" spans="1:7" ht="13.5">
      <c r="A20" s="2" t="s">
        <v>78</v>
      </c>
      <c r="B20" s="22">
        <v>4393</v>
      </c>
      <c r="C20" s="22">
        <v>4034</v>
      </c>
      <c r="D20" s="22">
        <v>5110</v>
      </c>
      <c r="E20" s="22">
        <v>6257</v>
      </c>
      <c r="F20" s="22">
        <v>5236</v>
      </c>
      <c r="G20" s="22">
        <v>3231</v>
      </c>
    </row>
    <row r="21" spans="1:7" ht="13.5">
      <c r="A21" s="2" t="s">
        <v>79</v>
      </c>
      <c r="B21" s="22">
        <v>5608</v>
      </c>
      <c r="C21" s="22">
        <v>4770</v>
      </c>
      <c r="D21" s="22">
        <v>7407</v>
      </c>
      <c r="E21" s="22">
        <v>8838</v>
      </c>
      <c r="F21" s="22">
        <v>8684</v>
      </c>
      <c r="G21" s="22">
        <v>10112</v>
      </c>
    </row>
    <row r="22" spans="1:7" ht="13.5">
      <c r="A22" s="2" t="s">
        <v>80</v>
      </c>
      <c r="B22" s="22">
        <v>42083</v>
      </c>
      <c r="C22" s="22">
        <v>48610</v>
      </c>
      <c r="D22" s="22">
        <v>48041</v>
      </c>
      <c r="E22" s="22">
        <v>44767</v>
      </c>
      <c r="F22" s="22">
        <v>30593</v>
      </c>
      <c r="G22" s="22">
        <v>44448</v>
      </c>
    </row>
    <row r="23" spans="1:7" ht="13.5">
      <c r="A23" s="2" t="s">
        <v>81</v>
      </c>
      <c r="B23" s="22">
        <v>3026</v>
      </c>
      <c r="C23" s="22">
        <v>3042</v>
      </c>
      <c r="D23" s="22">
        <v>3089</v>
      </c>
      <c r="E23" s="22">
        <v>2033</v>
      </c>
      <c r="F23" s="22">
        <v>3082</v>
      </c>
      <c r="G23" s="22">
        <v>2304</v>
      </c>
    </row>
    <row r="24" spans="1:7" ht="13.5">
      <c r="A24" s="2" t="s">
        <v>82</v>
      </c>
      <c r="B24" s="22">
        <v>-177</v>
      </c>
      <c r="C24" s="22">
        <v>-185</v>
      </c>
      <c r="D24" s="22">
        <v>-159</v>
      </c>
      <c r="E24" s="22">
        <v>-165</v>
      </c>
      <c r="F24" s="22"/>
      <c r="G24" s="22"/>
    </row>
    <row r="25" spans="1:7" ht="13.5">
      <c r="A25" s="2" t="s">
        <v>83</v>
      </c>
      <c r="B25" s="22">
        <v>278473</v>
      </c>
      <c r="C25" s="22">
        <v>301722</v>
      </c>
      <c r="D25" s="22">
        <v>277813</v>
      </c>
      <c r="E25" s="22">
        <v>275806</v>
      </c>
      <c r="F25" s="22">
        <v>225911</v>
      </c>
      <c r="G25" s="22">
        <v>262282</v>
      </c>
    </row>
    <row r="26" spans="1:7" ht="13.5">
      <c r="A26" s="3" t="s">
        <v>84</v>
      </c>
      <c r="B26" s="22">
        <v>95137</v>
      </c>
      <c r="C26" s="22">
        <v>94251</v>
      </c>
      <c r="D26" s="22">
        <v>93499</v>
      </c>
      <c r="E26" s="22">
        <v>92117</v>
      </c>
      <c r="F26" s="22">
        <v>91298</v>
      </c>
      <c r="G26" s="22">
        <v>90023</v>
      </c>
    </row>
    <row r="27" spans="1:7" ht="13.5">
      <c r="A27" s="4" t="s">
        <v>85</v>
      </c>
      <c r="B27" s="22">
        <v>-69550</v>
      </c>
      <c r="C27" s="22">
        <v>-67853</v>
      </c>
      <c r="D27" s="22">
        <v>-66649</v>
      </c>
      <c r="E27" s="22">
        <v>-64647</v>
      </c>
      <c r="F27" s="22">
        <v>-62366</v>
      </c>
      <c r="G27" s="22">
        <v>-60198</v>
      </c>
    </row>
    <row r="28" spans="1:7" ht="13.5">
      <c r="A28" s="4" t="s">
        <v>86</v>
      </c>
      <c r="B28" s="22">
        <v>25587</v>
      </c>
      <c r="C28" s="22">
        <v>26397</v>
      </c>
      <c r="D28" s="22">
        <v>26850</v>
      </c>
      <c r="E28" s="22">
        <v>27469</v>
      </c>
      <c r="F28" s="22">
        <v>28932</v>
      </c>
      <c r="G28" s="22">
        <v>29824</v>
      </c>
    </row>
    <row r="29" spans="1:7" ht="13.5">
      <c r="A29" s="3" t="s">
        <v>87</v>
      </c>
      <c r="B29" s="22">
        <v>8304</v>
      </c>
      <c r="C29" s="22">
        <v>8192</v>
      </c>
      <c r="D29" s="22">
        <v>8228</v>
      </c>
      <c r="E29" s="22">
        <v>8069</v>
      </c>
      <c r="F29" s="22">
        <v>8068</v>
      </c>
      <c r="G29" s="22">
        <v>7838</v>
      </c>
    </row>
    <row r="30" spans="1:7" ht="13.5">
      <c r="A30" s="4" t="s">
        <v>85</v>
      </c>
      <c r="B30" s="22">
        <v>-6971</v>
      </c>
      <c r="C30" s="22">
        <v>-6803</v>
      </c>
      <c r="D30" s="22">
        <v>-6701</v>
      </c>
      <c r="E30" s="22">
        <v>-6446</v>
      </c>
      <c r="F30" s="22">
        <v>-6232</v>
      </c>
      <c r="G30" s="22">
        <v>-5966</v>
      </c>
    </row>
    <row r="31" spans="1:7" ht="13.5">
      <c r="A31" s="4" t="s">
        <v>88</v>
      </c>
      <c r="B31" s="22">
        <v>1333</v>
      </c>
      <c r="C31" s="22">
        <v>1389</v>
      </c>
      <c r="D31" s="22">
        <v>1526</v>
      </c>
      <c r="E31" s="22">
        <v>1622</v>
      </c>
      <c r="F31" s="22">
        <v>1836</v>
      </c>
      <c r="G31" s="22">
        <v>1871</v>
      </c>
    </row>
    <row r="32" spans="1:7" ht="13.5">
      <c r="A32" s="3" t="s">
        <v>89</v>
      </c>
      <c r="B32" s="22">
        <v>207521</v>
      </c>
      <c r="C32" s="22">
        <v>195575</v>
      </c>
      <c r="D32" s="22">
        <v>193889</v>
      </c>
      <c r="E32" s="22">
        <v>174936</v>
      </c>
      <c r="F32" s="22">
        <v>175840</v>
      </c>
      <c r="G32" s="22">
        <v>164353</v>
      </c>
    </row>
    <row r="33" spans="1:7" ht="13.5">
      <c r="A33" s="4" t="s">
        <v>85</v>
      </c>
      <c r="B33" s="22">
        <v>-177901</v>
      </c>
      <c r="C33" s="22">
        <v>-165209</v>
      </c>
      <c r="D33" s="22">
        <v>-161918</v>
      </c>
      <c r="E33" s="22">
        <v>-142758</v>
      </c>
      <c r="F33" s="22">
        <v>-137504</v>
      </c>
      <c r="G33" s="22">
        <v>-130881</v>
      </c>
    </row>
    <row r="34" spans="1:7" ht="13.5">
      <c r="A34" s="4" t="s">
        <v>90</v>
      </c>
      <c r="B34" s="22">
        <v>29620</v>
      </c>
      <c r="C34" s="22">
        <v>30365</v>
      </c>
      <c r="D34" s="22">
        <v>31970</v>
      </c>
      <c r="E34" s="22">
        <v>32177</v>
      </c>
      <c r="F34" s="22">
        <v>38336</v>
      </c>
      <c r="G34" s="22">
        <v>33471</v>
      </c>
    </row>
    <row r="35" spans="1:7" ht="13.5">
      <c r="A35" s="3" t="s">
        <v>91</v>
      </c>
      <c r="B35" s="22">
        <v>559</v>
      </c>
      <c r="C35" s="22">
        <v>521</v>
      </c>
      <c r="D35" s="22">
        <v>593</v>
      </c>
      <c r="E35" s="22">
        <v>578</v>
      </c>
      <c r="F35" s="22">
        <v>562</v>
      </c>
      <c r="G35" s="22">
        <v>572</v>
      </c>
    </row>
    <row r="36" spans="1:7" ht="13.5">
      <c r="A36" s="4" t="s">
        <v>85</v>
      </c>
      <c r="B36" s="22">
        <v>-528</v>
      </c>
      <c r="C36" s="22">
        <v>-486</v>
      </c>
      <c r="D36" s="22">
        <v>-545</v>
      </c>
      <c r="E36" s="22">
        <v>-511</v>
      </c>
      <c r="F36" s="22">
        <v>-488</v>
      </c>
      <c r="G36" s="22">
        <v>-479</v>
      </c>
    </row>
    <row r="37" spans="1:7" ht="13.5">
      <c r="A37" s="4" t="s">
        <v>92</v>
      </c>
      <c r="B37" s="22">
        <v>30</v>
      </c>
      <c r="C37" s="22">
        <v>34</v>
      </c>
      <c r="D37" s="22">
        <v>47</v>
      </c>
      <c r="E37" s="22">
        <v>67</v>
      </c>
      <c r="F37" s="22">
        <v>74</v>
      </c>
      <c r="G37" s="22">
        <v>93</v>
      </c>
    </row>
    <row r="38" spans="1:7" ht="13.5">
      <c r="A38" s="3" t="s">
        <v>93</v>
      </c>
      <c r="B38" s="22">
        <v>25968</v>
      </c>
      <c r="C38" s="22">
        <v>22779</v>
      </c>
      <c r="D38" s="22">
        <v>22817</v>
      </c>
      <c r="E38" s="22">
        <v>21308</v>
      </c>
      <c r="F38" s="22">
        <v>21228</v>
      </c>
      <c r="G38" s="22">
        <v>20389</v>
      </c>
    </row>
    <row r="39" spans="1:7" ht="13.5">
      <c r="A39" s="4" t="s">
        <v>85</v>
      </c>
      <c r="B39" s="22">
        <v>-24471</v>
      </c>
      <c r="C39" s="22">
        <v>-21111</v>
      </c>
      <c r="D39" s="22">
        <v>-20896</v>
      </c>
      <c r="E39" s="22">
        <v>-19506</v>
      </c>
      <c r="F39" s="22">
        <v>-18840</v>
      </c>
      <c r="G39" s="22">
        <v>-17675</v>
      </c>
    </row>
    <row r="40" spans="1:7" ht="13.5">
      <c r="A40" s="4" t="s">
        <v>94</v>
      </c>
      <c r="B40" s="22">
        <v>1496</v>
      </c>
      <c r="C40" s="22">
        <v>1667</v>
      </c>
      <c r="D40" s="22">
        <v>1921</v>
      </c>
      <c r="E40" s="22">
        <v>1801</v>
      </c>
      <c r="F40" s="22">
        <v>2388</v>
      </c>
      <c r="G40" s="22">
        <v>2714</v>
      </c>
    </row>
    <row r="41" spans="1:7" ht="13.5">
      <c r="A41" s="3" t="s">
        <v>95</v>
      </c>
      <c r="B41" s="22">
        <v>15910</v>
      </c>
      <c r="C41" s="22">
        <v>16009</v>
      </c>
      <c r="D41" s="22">
        <v>16292</v>
      </c>
      <c r="E41" s="22">
        <v>16309</v>
      </c>
      <c r="F41" s="22">
        <v>16091</v>
      </c>
      <c r="G41" s="22">
        <v>15808</v>
      </c>
    </row>
    <row r="42" spans="1:7" ht="13.5">
      <c r="A42" s="3" t="s">
        <v>96</v>
      </c>
      <c r="B42" s="22">
        <v>1452</v>
      </c>
      <c r="C42" s="22">
        <v>1071</v>
      </c>
      <c r="D42" s="22">
        <v>816</v>
      </c>
      <c r="E42" s="22">
        <v>602</v>
      </c>
      <c r="F42" s="22">
        <v>8</v>
      </c>
      <c r="G42" s="22"/>
    </row>
    <row r="43" spans="1:7" ht="13.5">
      <c r="A43" s="4" t="s">
        <v>85</v>
      </c>
      <c r="B43" s="22">
        <v>-654</v>
      </c>
      <c r="C43" s="22">
        <v>-437</v>
      </c>
      <c r="D43" s="22">
        <v>-250</v>
      </c>
      <c r="E43" s="22">
        <v>-100</v>
      </c>
      <c r="F43" s="22">
        <v>-1</v>
      </c>
      <c r="G43" s="22"/>
    </row>
    <row r="44" spans="1:7" ht="13.5">
      <c r="A44" s="4" t="s">
        <v>96</v>
      </c>
      <c r="B44" s="22">
        <v>798</v>
      </c>
      <c r="C44" s="22">
        <v>634</v>
      </c>
      <c r="D44" s="22">
        <v>566</v>
      </c>
      <c r="E44" s="22">
        <v>501</v>
      </c>
      <c r="F44" s="22">
        <v>6</v>
      </c>
      <c r="G44" s="22"/>
    </row>
    <row r="45" spans="1:7" ht="13.5">
      <c r="A45" s="3" t="s">
        <v>97</v>
      </c>
      <c r="B45" s="22">
        <v>1981</v>
      </c>
      <c r="C45" s="22">
        <v>2297</v>
      </c>
      <c r="D45" s="22">
        <v>2969</v>
      </c>
      <c r="E45" s="22">
        <v>1280</v>
      </c>
      <c r="F45" s="22">
        <v>2736</v>
      </c>
      <c r="G45" s="22">
        <v>5904</v>
      </c>
    </row>
    <row r="46" spans="1:7" ht="13.5">
      <c r="A46" s="3" t="s">
        <v>98</v>
      </c>
      <c r="B46" s="22">
        <v>76759</v>
      </c>
      <c r="C46" s="22">
        <v>78795</v>
      </c>
      <c r="D46" s="22">
        <v>82146</v>
      </c>
      <c r="E46" s="22">
        <v>81231</v>
      </c>
      <c r="F46" s="22">
        <v>90402</v>
      </c>
      <c r="G46" s="22">
        <v>89689</v>
      </c>
    </row>
    <row r="47" spans="1:7" ht="13.5">
      <c r="A47" s="3" t="s">
        <v>99</v>
      </c>
      <c r="B47" s="22">
        <v>930</v>
      </c>
      <c r="C47" s="22">
        <v>983</v>
      </c>
      <c r="D47" s="22">
        <v>983</v>
      </c>
      <c r="E47" s="22">
        <v>983</v>
      </c>
      <c r="F47" s="22">
        <v>993</v>
      </c>
      <c r="G47" s="22">
        <v>1024</v>
      </c>
    </row>
    <row r="48" spans="1:7" ht="13.5">
      <c r="A48" s="3" t="s">
        <v>100</v>
      </c>
      <c r="B48" s="22">
        <v>8969</v>
      </c>
      <c r="C48" s="22">
        <v>7651</v>
      </c>
      <c r="D48" s="22">
        <v>5773</v>
      </c>
      <c r="E48" s="22">
        <v>5273</v>
      </c>
      <c r="F48" s="22">
        <v>4723</v>
      </c>
      <c r="G48" s="22">
        <v>3897</v>
      </c>
    </row>
    <row r="49" spans="1:7" ht="13.5">
      <c r="A49" s="3" t="s">
        <v>81</v>
      </c>
      <c r="B49" s="22">
        <v>125</v>
      </c>
      <c r="C49" s="22">
        <v>133</v>
      </c>
      <c r="D49" s="22">
        <v>317</v>
      </c>
      <c r="E49" s="22">
        <v>293</v>
      </c>
      <c r="F49" s="22">
        <v>320</v>
      </c>
      <c r="G49" s="22">
        <v>191</v>
      </c>
    </row>
    <row r="50" spans="1:7" ht="13.5">
      <c r="A50" s="3" t="s">
        <v>101</v>
      </c>
      <c r="B50" s="22">
        <v>10025</v>
      </c>
      <c r="C50" s="22">
        <v>8769</v>
      </c>
      <c r="D50" s="22">
        <v>7074</v>
      </c>
      <c r="E50" s="22">
        <v>6550</v>
      </c>
      <c r="F50" s="22">
        <v>6036</v>
      </c>
      <c r="G50" s="22">
        <v>5113</v>
      </c>
    </row>
    <row r="51" spans="1:7" ht="13.5">
      <c r="A51" s="3" t="s">
        <v>102</v>
      </c>
      <c r="B51" s="22">
        <v>56353</v>
      </c>
      <c r="C51" s="22">
        <v>48085</v>
      </c>
      <c r="D51" s="22">
        <v>46370</v>
      </c>
      <c r="E51" s="22">
        <v>49245</v>
      </c>
      <c r="F51" s="22">
        <v>34182</v>
      </c>
      <c r="G51" s="22">
        <v>55644</v>
      </c>
    </row>
    <row r="52" spans="1:7" ht="13.5">
      <c r="A52" s="3" t="s">
        <v>103</v>
      </c>
      <c r="B52" s="22">
        <v>199036</v>
      </c>
      <c r="C52" s="22">
        <v>200700</v>
      </c>
      <c r="D52" s="22">
        <v>202613</v>
      </c>
      <c r="E52" s="22">
        <v>207525</v>
      </c>
      <c r="F52" s="22">
        <v>210682</v>
      </c>
      <c r="G52" s="22">
        <v>210681</v>
      </c>
    </row>
    <row r="53" spans="1:7" ht="13.5">
      <c r="A53" s="3" t="s">
        <v>104</v>
      </c>
      <c r="B53" s="22">
        <v>32999</v>
      </c>
      <c r="C53" s="22">
        <v>28450</v>
      </c>
      <c r="D53" s="22">
        <v>23295</v>
      </c>
      <c r="E53" s="22">
        <v>20225</v>
      </c>
      <c r="F53" s="22">
        <v>17997</v>
      </c>
      <c r="G53" s="22">
        <v>14223</v>
      </c>
    </row>
    <row r="54" spans="1:7" ht="13.5">
      <c r="A54" s="3" t="s">
        <v>105</v>
      </c>
      <c r="B54" s="22">
        <v>95</v>
      </c>
      <c r="C54" s="22">
        <v>95</v>
      </c>
      <c r="D54" s="22">
        <v>95</v>
      </c>
      <c r="E54" s="22">
        <v>95</v>
      </c>
      <c r="F54" s="22">
        <v>95</v>
      </c>
      <c r="G54" s="22">
        <v>95</v>
      </c>
    </row>
    <row r="55" spans="1:7" ht="13.5">
      <c r="A55" s="3" t="s">
        <v>106</v>
      </c>
      <c r="B55" s="22">
        <v>4733</v>
      </c>
      <c r="C55" s="22">
        <v>5487</v>
      </c>
      <c r="D55" s="22">
        <v>4804</v>
      </c>
      <c r="E55" s="22">
        <v>10107</v>
      </c>
      <c r="F55" s="22">
        <v>13730</v>
      </c>
      <c r="G55" s="22">
        <v>24356</v>
      </c>
    </row>
    <row r="56" spans="1:7" ht="13.5">
      <c r="A56" s="3" t="s">
        <v>107</v>
      </c>
      <c r="B56" s="22">
        <v>147</v>
      </c>
      <c r="C56" s="22">
        <v>146</v>
      </c>
      <c r="D56" s="22">
        <v>147</v>
      </c>
      <c r="E56" s="22">
        <v>221</v>
      </c>
      <c r="F56" s="22">
        <v>156</v>
      </c>
      <c r="G56" s="22">
        <v>241</v>
      </c>
    </row>
    <row r="57" spans="1:7" ht="13.5">
      <c r="A57" s="3" t="s">
        <v>108</v>
      </c>
      <c r="B57" s="22">
        <v>233</v>
      </c>
      <c r="C57" s="22">
        <v>148</v>
      </c>
      <c r="D57" s="22">
        <v>129</v>
      </c>
      <c r="E57" s="22">
        <v>156</v>
      </c>
      <c r="F57" s="22">
        <v>134</v>
      </c>
      <c r="G57" s="22">
        <v>186</v>
      </c>
    </row>
    <row r="58" spans="1:7" ht="13.5">
      <c r="A58" s="3" t="s">
        <v>109</v>
      </c>
      <c r="B58" s="22">
        <v>39588</v>
      </c>
      <c r="C58" s="22">
        <v>39965</v>
      </c>
      <c r="D58" s="22">
        <v>40127</v>
      </c>
      <c r="E58" s="22">
        <v>42552</v>
      </c>
      <c r="F58" s="22">
        <v>45123</v>
      </c>
      <c r="G58" s="22">
        <v>43752</v>
      </c>
    </row>
    <row r="59" spans="1:7" ht="13.5">
      <c r="A59" s="3" t="s">
        <v>81</v>
      </c>
      <c r="B59" s="22">
        <v>3992</v>
      </c>
      <c r="C59" s="22">
        <v>4132</v>
      </c>
      <c r="D59" s="22">
        <v>3973</v>
      </c>
      <c r="E59" s="22">
        <v>5150</v>
      </c>
      <c r="F59" s="22">
        <v>3647</v>
      </c>
      <c r="G59" s="22">
        <v>3877</v>
      </c>
    </row>
    <row r="60" spans="1:7" ht="13.5">
      <c r="A60" s="3" t="s">
        <v>82</v>
      </c>
      <c r="B60" s="22">
        <v>-398</v>
      </c>
      <c r="C60" s="22">
        <v>-402</v>
      </c>
      <c r="D60" s="22">
        <v>-399</v>
      </c>
      <c r="E60" s="22">
        <v>-465</v>
      </c>
      <c r="F60" s="22">
        <v>-431</v>
      </c>
      <c r="G60" s="22">
        <v>-673</v>
      </c>
    </row>
    <row r="61" spans="1:7" ht="13.5">
      <c r="A61" s="3" t="s">
        <v>110</v>
      </c>
      <c r="B61" s="22">
        <v>336780</v>
      </c>
      <c r="C61" s="22">
        <v>326809</v>
      </c>
      <c r="D61" s="22">
        <v>321157</v>
      </c>
      <c r="E61" s="22">
        <v>334814</v>
      </c>
      <c r="F61" s="22">
        <v>325319</v>
      </c>
      <c r="G61" s="22">
        <v>352387</v>
      </c>
    </row>
    <row r="62" spans="1:7" ht="13.5">
      <c r="A62" s="2" t="s">
        <v>111</v>
      </c>
      <c r="B62" s="22">
        <v>423565</v>
      </c>
      <c r="C62" s="22">
        <v>414374</v>
      </c>
      <c r="D62" s="22">
        <v>410378</v>
      </c>
      <c r="E62" s="22">
        <v>422595</v>
      </c>
      <c r="F62" s="22">
        <v>421758</v>
      </c>
      <c r="G62" s="22">
        <v>447190</v>
      </c>
    </row>
    <row r="63" spans="1:7" ht="14.25" thickBot="1">
      <c r="A63" s="5" t="s">
        <v>112</v>
      </c>
      <c r="B63" s="23">
        <v>702039</v>
      </c>
      <c r="C63" s="23">
        <v>716096</v>
      </c>
      <c r="D63" s="23">
        <v>688191</v>
      </c>
      <c r="E63" s="23">
        <v>698402</v>
      </c>
      <c r="F63" s="23">
        <v>647670</v>
      </c>
      <c r="G63" s="23">
        <v>709473</v>
      </c>
    </row>
    <row r="64" spans="1:7" ht="14.25" thickTop="1">
      <c r="A64" s="2" t="s">
        <v>113</v>
      </c>
      <c r="B64" s="22">
        <v>1196</v>
      </c>
      <c r="C64" s="22">
        <v>1702</v>
      </c>
      <c r="D64" s="22">
        <v>1837</v>
      </c>
      <c r="E64" s="22">
        <v>1439</v>
      </c>
      <c r="F64" s="22">
        <v>1161</v>
      </c>
      <c r="G64" s="22">
        <v>2178</v>
      </c>
    </row>
    <row r="65" spans="1:7" ht="13.5">
      <c r="A65" s="2" t="s">
        <v>114</v>
      </c>
      <c r="B65" s="22">
        <v>23854</v>
      </c>
      <c r="C65" s="22"/>
      <c r="D65" s="22"/>
      <c r="E65" s="22"/>
      <c r="F65" s="22"/>
      <c r="G65" s="22"/>
    </row>
    <row r="66" spans="1:7" ht="13.5">
      <c r="A66" s="2" t="s">
        <v>115</v>
      </c>
      <c r="B66" s="22">
        <v>87344</v>
      </c>
      <c r="C66" s="22">
        <v>138274</v>
      </c>
      <c r="D66" s="22">
        <v>123881</v>
      </c>
      <c r="E66" s="22">
        <v>123409</v>
      </c>
      <c r="F66" s="22">
        <v>71085</v>
      </c>
      <c r="G66" s="22">
        <v>129800</v>
      </c>
    </row>
    <row r="67" spans="1:7" ht="13.5">
      <c r="A67" s="2" t="s">
        <v>116</v>
      </c>
      <c r="B67" s="22">
        <v>81520</v>
      </c>
      <c r="C67" s="22">
        <v>72644</v>
      </c>
      <c r="D67" s="22">
        <v>68490</v>
      </c>
      <c r="E67" s="22">
        <v>63978</v>
      </c>
      <c r="F67" s="22">
        <v>72594</v>
      </c>
      <c r="G67" s="22">
        <v>81833</v>
      </c>
    </row>
    <row r="68" spans="1:7" ht="13.5">
      <c r="A68" s="2" t="s">
        <v>117</v>
      </c>
      <c r="B68" s="22">
        <v>41600</v>
      </c>
      <c r="C68" s="22">
        <v>8000</v>
      </c>
      <c r="D68" s="22">
        <v>14000</v>
      </c>
      <c r="E68" s="22"/>
      <c r="F68" s="22">
        <v>10000</v>
      </c>
      <c r="G68" s="22">
        <v>10000</v>
      </c>
    </row>
    <row r="69" spans="1:7" ht="13.5">
      <c r="A69" s="2" t="s">
        <v>118</v>
      </c>
      <c r="B69" s="22"/>
      <c r="C69" s="22">
        <v>30000</v>
      </c>
      <c r="D69" s="22">
        <v>30000</v>
      </c>
      <c r="E69" s="22">
        <v>25000</v>
      </c>
      <c r="F69" s="22">
        <v>7000</v>
      </c>
      <c r="G69" s="22">
        <v>10000</v>
      </c>
    </row>
    <row r="70" spans="1:7" ht="13.5">
      <c r="A70" s="2" t="s">
        <v>119</v>
      </c>
      <c r="B70" s="22">
        <v>243</v>
      </c>
      <c r="C70" s="22">
        <v>216</v>
      </c>
      <c r="D70" s="22">
        <v>166</v>
      </c>
      <c r="E70" s="22">
        <v>125</v>
      </c>
      <c r="F70" s="22">
        <v>130</v>
      </c>
      <c r="G70" s="22"/>
    </row>
    <row r="71" spans="1:7" ht="13.5">
      <c r="A71" s="2" t="s">
        <v>120</v>
      </c>
      <c r="B71" s="22">
        <v>10602</v>
      </c>
      <c r="C71" s="22">
        <v>9275</v>
      </c>
      <c r="D71" s="22">
        <v>10365</v>
      </c>
      <c r="E71" s="22">
        <v>5191</v>
      </c>
      <c r="F71" s="22">
        <v>7700</v>
      </c>
      <c r="G71" s="22">
        <v>13811</v>
      </c>
    </row>
    <row r="72" spans="1:7" ht="13.5">
      <c r="A72" s="2" t="s">
        <v>121</v>
      </c>
      <c r="B72" s="22">
        <v>11616</v>
      </c>
      <c r="C72" s="22">
        <v>12643</v>
      </c>
      <c r="D72" s="22">
        <v>13991</v>
      </c>
      <c r="E72" s="22">
        <v>12520</v>
      </c>
      <c r="F72" s="22">
        <v>9704</v>
      </c>
      <c r="G72" s="22">
        <v>12408</v>
      </c>
    </row>
    <row r="73" spans="1:7" ht="13.5">
      <c r="A73" s="2" t="s">
        <v>122</v>
      </c>
      <c r="B73" s="22">
        <v>576</v>
      </c>
      <c r="C73" s="22">
        <v>2269</v>
      </c>
      <c r="D73" s="22">
        <v>1544</v>
      </c>
      <c r="E73" s="22">
        <v>756</v>
      </c>
      <c r="F73" s="22">
        <v>19</v>
      </c>
      <c r="G73" s="22">
        <v>1211</v>
      </c>
    </row>
    <row r="74" spans="1:7" ht="13.5">
      <c r="A74" s="2" t="s">
        <v>123</v>
      </c>
      <c r="B74" s="22">
        <v>12</v>
      </c>
      <c r="C74" s="22">
        <v>13</v>
      </c>
      <c r="D74" s="22">
        <v>603</v>
      </c>
      <c r="E74" s="22">
        <v>768</v>
      </c>
      <c r="F74" s="22">
        <v>238</v>
      </c>
      <c r="G74" s="22">
        <v>84</v>
      </c>
    </row>
    <row r="75" spans="1:7" ht="13.5">
      <c r="A75" s="2" t="s">
        <v>124</v>
      </c>
      <c r="B75" s="22">
        <v>1458</v>
      </c>
      <c r="C75" s="22">
        <v>1351</v>
      </c>
      <c r="D75" s="22">
        <v>977</v>
      </c>
      <c r="E75" s="22">
        <v>992</v>
      </c>
      <c r="F75" s="22">
        <v>383</v>
      </c>
      <c r="G75" s="22">
        <v>559</v>
      </c>
    </row>
    <row r="76" spans="1:7" ht="13.5">
      <c r="A76" s="2" t="s">
        <v>125</v>
      </c>
      <c r="B76" s="22">
        <v>1424</v>
      </c>
      <c r="C76" s="22">
        <v>83</v>
      </c>
      <c r="D76" s="22">
        <v>62</v>
      </c>
      <c r="E76" s="22">
        <v>15</v>
      </c>
      <c r="F76" s="22">
        <v>60</v>
      </c>
      <c r="G76" s="22">
        <v>220</v>
      </c>
    </row>
    <row r="77" spans="1:7" ht="13.5">
      <c r="A77" s="2" t="s">
        <v>126</v>
      </c>
      <c r="B77" s="22">
        <v>261450</v>
      </c>
      <c r="C77" s="22">
        <v>276474</v>
      </c>
      <c r="D77" s="22">
        <v>265920</v>
      </c>
      <c r="E77" s="22">
        <v>234198</v>
      </c>
      <c r="F77" s="22">
        <v>180079</v>
      </c>
      <c r="G77" s="22">
        <v>262107</v>
      </c>
    </row>
    <row r="78" spans="1:7" ht="13.5">
      <c r="A78" s="2" t="s">
        <v>127</v>
      </c>
      <c r="B78" s="22">
        <v>35000</v>
      </c>
      <c r="C78" s="22">
        <v>35000</v>
      </c>
      <c r="D78" s="22">
        <v>65000</v>
      </c>
      <c r="E78" s="22">
        <v>95000</v>
      </c>
      <c r="F78" s="22">
        <v>120000</v>
      </c>
      <c r="G78" s="22">
        <v>127000</v>
      </c>
    </row>
    <row r="79" spans="1:7" ht="13.5">
      <c r="A79" s="2" t="s">
        <v>128</v>
      </c>
      <c r="B79" s="22">
        <v>132500</v>
      </c>
      <c r="C79" s="22">
        <v>136100</v>
      </c>
      <c r="D79" s="22">
        <v>90100</v>
      </c>
      <c r="E79" s="22">
        <v>103100</v>
      </c>
      <c r="F79" s="22">
        <v>93100</v>
      </c>
      <c r="G79" s="22">
        <v>41500</v>
      </c>
    </row>
    <row r="80" spans="1:7" ht="13.5">
      <c r="A80" s="2" t="s">
        <v>129</v>
      </c>
      <c r="B80" s="22">
        <v>2000</v>
      </c>
      <c r="C80" s="22">
        <v>3000</v>
      </c>
      <c r="D80" s="22">
        <v>4000</v>
      </c>
      <c r="E80" s="22">
        <v>4000</v>
      </c>
      <c r="F80" s="22">
        <v>3000</v>
      </c>
      <c r="G80" s="22"/>
    </row>
    <row r="81" spans="1:7" ht="13.5">
      <c r="A81" s="2" t="s">
        <v>119</v>
      </c>
      <c r="B81" s="22">
        <v>579</v>
      </c>
      <c r="C81" s="22">
        <v>427</v>
      </c>
      <c r="D81" s="22">
        <v>405</v>
      </c>
      <c r="E81" s="22">
        <v>385</v>
      </c>
      <c r="F81" s="22">
        <v>439</v>
      </c>
      <c r="G81" s="22"/>
    </row>
    <row r="82" spans="1:7" ht="13.5">
      <c r="A82" s="2" t="s">
        <v>130</v>
      </c>
      <c r="B82" s="22">
        <v>18574</v>
      </c>
      <c r="C82" s="22">
        <v>15713</v>
      </c>
      <c r="D82" s="22">
        <v>16788</v>
      </c>
      <c r="E82" s="22">
        <v>18300</v>
      </c>
      <c r="F82" s="22">
        <v>16311</v>
      </c>
      <c r="G82" s="22">
        <v>22852</v>
      </c>
    </row>
    <row r="83" spans="1:7" ht="13.5">
      <c r="A83" s="2" t="s">
        <v>131</v>
      </c>
      <c r="B83" s="22">
        <v>1693</v>
      </c>
      <c r="C83" s="22">
        <v>1592</v>
      </c>
      <c r="D83" s="22">
        <v>1689</v>
      </c>
      <c r="E83" s="22">
        <v>1541</v>
      </c>
      <c r="F83" s="22">
        <v>1439</v>
      </c>
      <c r="G83" s="22">
        <v>1202</v>
      </c>
    </row>
    <row r="84" spans="1:7" ht="13.5">
      <c r="A84" s="2" t="s">
        <v>132</v>
      </c>
      <c r="B84" s="22">
        <v>147</v>
      </c>
      <c r="C84" s="22">
        <v>133</v>
      </c>
      <c r="D84" s="22">
        <v>133</v>
      </c>
      <c r="E84" s="22">
        <v>160</v>
      </c>
      <c r="F84" s="22">
        <v>165</v>
      </c>
      <c r="G84" s="22">
        <v>255</v>
      </c>
    </row>
    <row r="85" spans="1:7" ht="13.5">
      <c r="A85" s="2" t="s">
        <v>81</v>
      </c>
      <c r="B85" s="22">
        <v>2037</v>
      </c>
      <c r="C85" s="22">
        <v>2072</v>
      </c>
      <c r="D85" s="22">
        <v>2103</v>
      </c>
      <c r="E85" s="22">
        <v>2015</v>
      </c>
      <c r="F85" s="22">
        <v>2286</v>
      </c>
      <c r="G85" s="22">
        <v>2331</v>
      </c>
    </row>
    <row r="86" spans="1:7" ht="13.5">
      <c r="A86" s="2" t="s">
        <v>133</v>
      </c>
      <c r="B86" s="22">
        <v>192532</v>
      </c>
      <c r="C86" s="22">
        <v>194039</v>
      </c>
      <c r="D86" s="22">
        <v>180600</v>
      </c>
      <c r="E86" s="22">
        <v>224854</v>
      </c>
      <c r="F86" s="22">
        <v>236742</v>
      </c>
      <c r="G86" s="22">
        <v>195141</v>
      </c>
    </row>
    <row r="87" spans="1:7" ht="14.25" thickBot="1">
      <c r="A87" s="5" t="s">
        <v>134</v>
      </c>
      <c r="B87" s="23">
        <v>453983</v>
      </c>
      <c r="C87" s="23">
        <v>470513</v>
      </c>
      <c r="D87" s="23">
        <v>446520</v>
      </c>
      <c r="E87" s="23">
        <v>459053</v>
      </c>
      <c r="F87" s="23">
        <v>416822</v>
      </c>
      <c r="G87" s="23">
        <v>457249</v>
      </c>
    </row>
    <row r="88" spans="1:7" ht="14.25" thickTop="1">
      <c r="A88" s="2" t="s">
        <v>135</v>
      </c>
      <c r="B88" s="22">
        <v>67176</v>
      </c>
      <c r="C88" s="22">
        <v>67176</v>
      </c>
      <c r="D88" s="22">
        <v>67176</v>
      </c>
      <c r="E88" s="22">
        <v>67176</v>
      </c>
      <c r="F88" s="22">
        <v>67176</v>
      </c>
      <c r="G88" s="22">
        <v>67176</v>
      </c>
    </row>
    <row r="89" spans="1:7" ht="13.5">
      <c r="A89" s="3" t="s">
        <v>136</v>
      </c>
      <c r="B89" s="22">
        <v>77923</v>
      </c>
      <c r="C89" s="22">
        <v>77923</v>
      </c>
      <c r="D89" s="22">
        <v>77923</v>
      </c>
      <c r="E89" s="22">
        <v>77923</v>
      </c>
      <c r="F89" s="22">
        <v>77923</v>
      </c>
      <c r="G89" s="22">
        <v>77923</v>
      </c>
    </row>
    <row r="90" spans="1:7" ht="13.5">
      <c r="A90" s="3" t="s">
        <v>137</v>
      </c>
      <c r="B90" s="22">
        <v>273</v>
      </c>
      <c r="C90" s="22">
        <v>271</v>
      </c>
      <c r="D90" s="22">
        <v>265</v>
      </c>
      <c r="E90" s="22">
        <v>260</v>
      </c>
      <c r="F90" s="22">
        <v>255</v>
      </c>
      <c r="G90" s="22">
        <v>235</v>
      </c>
    </row>
    <row r="91" spans="1:7" ht="13.5">
      <c r="A91" s="3" t="s">
        <v>138</v>
      </c>
      <c r="B91" s="22">
        <v>78197</v>
      </c>
      <c r="C91" s="22">
        <v>78194</v>
      </c>
      <c r="D91" s="22">
        <v>78189</v>
      </c>
      <c r="E91" s="22">
        <v>78184</v>
      </c>
      <c r="F91" s="22">
        <v>78178</v>
      </c>
      <c r="G91" s="22">
        <v>78159</v>
      </c>
    </row>
    <row r="92" spans="1:7" ht="13.5">
      <c r="A92" s="3" t="s">
        <v>139</v>
      </c>
      <c r="B92" s="22">
        <v>10292</v>
      </c>
      <c r="C92" s="22">
        <v>10292</v>
      </c>
      <c r="D92" s="22">
        <v>10292</v>
      </c>
      <c r="E92" s="22">
        <v>10292</v>
      </c>
      <c r="F92" s="22">
        <v>10292</v>
      </c>
      <c r="G92" s="22">
        <v>10292</v>
      </c>
    </row>
    <row r="93" spans="1:7" ht="13.5">
      <c r="A93" s="4" t="s">
        <v>140</v>
      </c>
      <c r="B93" s="22">
        <v>1627</v>
      </c>
      <c r="C93" s="22">
        <v>1627</v>
      </c>
      <c r="D93" s="22">
        <v>1627</v>
      </c>
      <c r="E93" s="22">
        <v>1627</v>
      </c>
      <c r="F93" s="22">
        <v>1627</v>
      </c>
      <c r="G93" s="22">
        <v>1627</v>
      </c>
    </row>
    <row r="94" spans="1:7" ht="13.5">
      <c r="A94" s="4" t="s">
        <v>141</v>
      </c>
      <c r="B94" s="22">
        <v>3806</v>
      </c>
      <c r="C94" s="22">
        <v>3932</v>
      </c>
      <c r="D94" s="22">
        <v>3449</v>
      </c>
      <c r="E94" s="22">
        <v>3532</v>
      </c>
      <c r="F94" s="22">
        <v>3620</v>
      </c>
      <c r="G94" s="22">
        <v>3493</v>
      </c>
    </row>
    <row r="95" spans="1:7" ht="13.5">
      <c r="A95" s="4" t="s">
        <v>142</v>
      </c>
      <c r="B95" s="22">
        <v>66266</v>
      </c>
      <c r="C95" s="22">
        <v>64266</v>
      </c>
      <c r="D95" s="22">
        <v>61766</v>
      </c>
      <c r="E95" s="22">
        <v>65766</v>
      </c>
      <c r="F95" s="22">
        <v>65766</v>
      </c>
      <c r="G95" s="22">
        <v>62266</v>
      </c>
    </row>
    <row r="96" spans="1:7" ht="13.5">
      <c r="A96" s="4" t="s">
        <v>143</v>
      </c>
      <c r="B96" s="22">
        <v>3798</v>
      </c>
      <c r="C96" s="22">
        <v>8874</v>
      </c>
      <c r="D96" s="22">
        <v>9945</v>
      </c>
      <c r="E96" s="22">
        <v>1978</v>
      </c>
      <c r="F96" s="22">
        <v>601</v>
      </c>
      <c r="G96" s="22">
        <v>14768</v>
      </c>
    </row>
    <row r="97" spans="1:7" ht="13.5">
      <c r="A97" s="3" t="s">
        <v>144</v>
      </c>
      <c r="B97" s="22">
        <v>85790</v>
      </c>
      <c r="C97" s="22">
        <v>88992</v>
      </c>
      <c r="D97" s="22">
        <v>87080</v>
      </c>
      <c r="E97" s="22">
        <v>83196</v>
      </c>
      <c r="F97" s="22">
        <v>81907</v>
      </c>
      <c r="G97" s="22">
        <v>92446</v>
      </c>
    </row>
    <row r="98" spans="1:7" ht="13.5">
      <c r="A98" s="2" t="s">
        <v>145</v>
      </c>
      <c r="B98" s="22">
        <v>-4261</v>
      </c>
      <c r="C98" s="22">
        <v>-3936</v>
      </c>
      <c r="D98" s="22">
        <v>-3933</v>
      </c>
      <c r="E98" s="22">
        <v>-3917</v>
      </c>
      <c r="F98" s="22">
        <v>-3910</v>
      </c>
      <c r="G98" s="22">
        <v>-3892</v>
      </c>
    </row>
    <row r="99" spans="1:7" ht="13.5">
      <c r="A99" s="2" t="s">
        <v>146</v>
      </c>
      <c r="B99" s="22">
        <v>226903</v>
      </c>
      <c r="C99" s="22">
        <v>230426</v>
      </c>
      <c r="D99" s="22">
        <v>228512</v>
      </c>
      <c r="E99" s="22">
        <v>224639</v>
      </c>
      <c r="F99" s="22">
        <v>223352</v>
      </c>
      <c r="G99" s="22">
        <v>233890</v>
      </c>
    </row>
    <row r="100" spans="1:7" ht="13.5">
      <c r="A100" s="2" t="s">
        <v>147</v>
      </c>
      <c r="B100" s="22">
        <v>20641</v>
      </c>
      <c r="C100" s="22">
        <v>14614</v>
      </c>
      <c r="D100" s="22">
        <v>12588</v>
      </c>
      <c r="E100" s="22">
        <v>14287</v>
      </c>
      <c r="F100" s="22">
        <v>7206</v>
      </c>
      <c r="G100" s="22">
        <v>18162</v>
      </c>
    </row>
    <row r="101" spans="1:7" ht="13.5">
      <c r="A101" s="2" t="s">
        <v>148</v>
      </c>
      <c r="B101" s="22">
        <v>20641</v>
      </c>
      <c r="C101" s="22">
        <v>14614</v>
      </c>
      <c r="D101" s="22">
        <v>12588</v>
      </c>
      <c r="E101" s="22">
        <v>14287</v>
      </c>
      <c r="F101" s="22">
        <v>7206</v>
      </c>
      <c r="G101" s="22">
        <v>18162</v>
      </c>
    </row>
    <row r="102" spans="1:7" ht="13.5">
      <c r="A102" s="6" t="s">
        <v>149</v>
      </c>
      <c r="B102" s="22">
        <v>510</v>
      </c>
      <c r="C102" s="22">
        <v>540</v>
      </c>
      <c r="D102" s="22">
        <v>569</v>
      </c>
      <c r="E102" s="22">
        <v>423</v>
      </c>
      <c r="F102" s="22">
        <v>289</v>
      </c>
      <c r="G102" s="22">
        <v>170</v>
      </c>
    </row>
    <row r="103" spans="1:7" ht="13.5">
      <c r="A103" s="6" t="s">
        <v>150</v>
      </c>
      <c r="B103" s="22">
        <v>248056</v>
      </c>
      <c r="C103" s="22">
        <v>245582</v>
      </c>
      <c r="D103" s="22">
        <v>241670</v>
      </c>
      <c r="E103" s="22">
        <v>239349</v>
      </c>
      <c r="F103" s="22">
        <v>230848</v>
      </c>
      <c r="G103" s="22">
        <v>252223</v>
      </c>
    </row>
    <row r="104" spans="1:7" ht="14.25" thickBot="1">
      <c r="A104" s="7" t="s">
        <v>151</v>
      </c>
      <c r="B104" s="22">
        <v>702039</v>
      </c>
      <c r="C104" s="22">
        <v>716096</v>
      </c>
      <c r="D104" s="22">
        <v>688191</v>
      </c>
      <c r="E104" s="22">
        <v>698402</v>
      </c>
      <c r="F104" s="22">
        <v>647670</v>
      </c>
      <c r="G104" s="22">
        <v>709473</v>
      </c>
    </row>
    <row r="105" spans="1:7" ht="14.25" thickTop="1">
      <c r="A105" s="8"/>
      <c r="B105" s="24"/>
      <c r="C105" s="24"/>
      <c r="D105" s="24"/>
      <c r="E105" s="24"/>
      <c r="F105" s="24"/>
      <c r="G105" s="24"/>
    </row>
    <row r="107" ht="13.5">
      <c r="A107" s="20" t="s">
        <v>156</v>
      </c>
    </row>
    <row r="108" ht="13.5">
      <c r="A108" s="20" t="s">
        <v>157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2014-02-10T16:51:12Z</dcterms:created>
  <dcterms:modified xsi:type="dcterms:W3CDTF">2014-02-10T16:51:19Z</dcterms:modified>
  <cp:category/>
  <cp:version/>
  <cp:contentType/>
  <cp:contentStatus/>
</cp:coreProperties>
</file>