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<sst xmlns="http://schemas.openxmlformats.org/spreadsheetml/2006/main" count="639" uniqueCount="211">
  <si>
    <t>小計</t>
  </si>
  <si>
    <t>利息及び配当金の受取額</t>
  </si>
  <si>
    <t>利息の支払額</t>
  </si>
  <si>
    <t>法人税等の支払額</t>
  </si>
  <si>
    <t>営業活動によるキャッシュ・フロー</t>
  </si>
  <si>
    <t>有形固定資産の取得による支出</t>
  </si>
  <si>
    <t>投資有価証券の売却による収入</t>
  </si>
  <si>
    <t>投資活動によるキャッシュ・フロー</t>
  </si>
  <si>
    <t>短期借入金の純増減額（△は減少）</t>
  </si>
  <si>
    <t>長期借入れによる収入</t>
  </si>
  <si>
    <t>長期借入金の返済による支出</t>
  </si>
  <si>
    <t>社債の発行による収入</t>
  </si>
  <si>
    <t>社債の償還による支出</t>
  </si>
  <si>
    <t>配当金の支払額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</si>
  <si>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</si>
  <si>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</si>
  <si>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</si>
  <si>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</si>
  <si>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連結・キャッシュフロー計算書</t>
  </si>
  <si>
    <t>受取利息</t>
  </si>
  <si>
    <t>受取配当金</t>
  </si>
  <si>
    <t>補助金収入</t>
  </si>
  <si>
    <t>少数株主損益調整前四半期純利益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</si>
  <si>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</si>
  <si>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</si>
  <si>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</si>
  <si>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</si>
  <si>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</si>
  <si>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</si>
  <si>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</si>
  <si>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</si>
  <si>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2013/06/27</t>
  </si>
  <si>
    <t>通期</t>
  </si>
  <si>
    <t>2013/03/31</t>
  </si>
  <si>
    <t>2012/03/31</t>
  </si>
  <si>
    <t>2012/06/28</t>
  </si>
  <si>
    <t>2011/03/31</t>
  </si>
  <si>
    <t>2011/06/29</t>
  </si>
  <si>
    <t>2010/03/31</t>
  </si>
  <si>
    <t>2009/06/26</t>
  </si>
  <si>
    <t>2009/03/31</t>
  </si>
  <si>
    <t>2008/03/31</t>
  </si>
  <si>
    <t>現金及び預金</t>
  </si>
  <si>
    <t>百万円</t>
  </si>
  <si>
    <t>受取手形</t>
  </si>
  <si>
    <t>売掛金</t>
  </si>
  <si>
    <t>商品及び製品</t>
  </si>
  <si>
    <t>仕掛品</t>
  </si>
  <si>
    <t>原材料及び貯蔵品</t>
  </si>
  <si>
    <t>繰延税金資産</t>
  </si>
  <si>
    <t>未収入金</t>
  </si>
  <si>
    <t>その他</t>
  </si>
  <si>
    <t>貸倒引当金</t>
  </si>
  <si>
    <t>流動資産</t>
  </si>
  <si>
    <t>建物</t>
  </si>
  <si>
    <t>減価償却累計額</t>
  </si>
  <si>
    <t>建物（純額）</t>
  </si>
  <si>
    <t>構築物</t>
  </si>
  <si>
    <t>構築物（純額）</t>
  </si>
  <si>
    <t>機械及び装置</t>
  </si>
  <si>
    <t>機械及び装置（純額）</t>
  </si>
  <si>
    <t>車両運搬具</t>
  </si>
  <si>
    <t>車両運搬具（純額）</t>
  </si>
  <si>
    <t>工具、器具及び備品</t>
  </si>
  <si>
    <t>工具、器具及び備品（純額）</t>
  </si>
  <si>
    <t>土地</t>
  </si>
  <si>
    <t>建設仮勘定</t>
  </si>
  <si>
    <t>有形固定資産</t>
  </si>
  <si>
    <t>ソフトウエア</t>
  </si>
  <si>
    <t>無形固定資産</t>
  </si>
  <si>
    <t>投資有価証券</t>
  </si>
  <si>
    <t>関係会社株式</t>
  </si>
  <si>
    <t>関係会社出資金</t>
  </si>
  <si>
    <t>関係会社長期貸付金</t>
  </si>
  <si>
    <t>破産更生債権等</t>
  </si>
  <si>
    <t>入会金</t>
  </si>
  <si>
    <t>団体生命保険金</t>
  </si>
  <si>
    <t>投資その他の資産</t>
  </si>
  <si>
    <t>固定資産</t>
  </si>
  <si>
    <t>資産</t>
  </si>
  <si>
    <t>買掛金</t>
  </si>
  <si>
    <t>1年内償還予定の社債</t>
  </si>
  <si>
    <t>1年内返済予定の長期借入金</t>
  </si>
  <si>
    <t>未払金</t>
  </si>
  <si>
    <t>未払費用</t>
  </si>
  <si>
    <t>未払法人税等</t>
  </si>
  <si>
    <t>未払役員賞与</t>
  </si>
  <si>
    <t>資産除去債務</t>
  </si>
  <si>
    <t>流動負債</t>
  </si>
  <si>
    <t>社債</t>
  </si>
  <si>
    <t>新株予約権付社債</t>
  </si>
  <si>
    <t>長期借入金</t>
  </si>
  <si>
    <t>退職給付引当金</t>
  </si>
  <si>
    <t>固定負債</t>
  </si>
  <si>
    <t>負債</t>
  </si>
  <si>
    <t>資本金</t>
  </si>
  <si>
    <t>資本準備金</t>
  </si>
  <si>
    <t>資本剰余金</t>
  </si>
  <si>
    <t>利益準備金</t>
  </si>
  <si>
    <t>配当準備積立金</t>
  </si>
  <si>
    <t>退職手当積立金</t>
  </si>
  <si>
    <t>別途積立金</t>
  </si>
  <si>
    <t>繰越利益剰余金</t>
  </si>
  <si>
    <t>利益剰余金</t>
  </si>
  <si>
    <t>自己株式</t>
  </si>
  <si>
    <t>株主資本</t>
  </si>
  <si>
    <t>その他有価証券評価差額金</t>
  </si>
  <si>
    <t>繰延ヘッジ損益</t>
  </si>
  <si>
    <t>評価・換算差額等</t>
  </si>
  <si>
    <t>純資産</t>
  </si>
  <si>
    <t>負債純資産</t>
  </si>
  <si>
    <t>証券コード</t>
  </si>
  <si>
    <t>企業名</t>
  </si>
  <si>
    <t>日本トムソン株式会社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</si>
  <si>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</si>
  <si>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</si>
  <si>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</si>
  <si>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2012/04/01</t>
  </si>
  <si>
    <t>2011/04/01</t>
  </si>
  <si>
    <t>2010/04/01</t>
  </si>
  <si>
    <t>2009/04/01</t>
  </si>
  <si>
    <t>2008/04/01</t>
  </si>
  <si>
    <t>2007/04/01</t>
  </si>
  <si>
    <t>売上高</t>
  </si>
  <si>
    <t>商品及び製品期首たな卸高</t>
  </si>
  <si>
    <t>当期製品製造原価</t>
  </si>
  <si>
    <t>当期商品仕入高</t>
  </si>
  <si>
    <t>合計</t>
  </si>
  <si>
    <t>商品及び製品期末たな卸高</t>
  </si>
  <si>
    <t>売上原価</t>
  </si>
  <si>
    <t>売上総利益</t>
  </si>
  <si>
    <t>販売費・一般管理費</t>
  </si>
  <si>
    <t>営業利益</t>
  </si>
  <si>
    <t>受取利息及び配当金</t>
  </si>
  <si>
    <t>不動産賃貸料</t>
  </si>
  <si>
    <t>為替差益</t>
  </si>
  <si>
    <t>営業外収益</t>
  </si>
  <si>
    <t>支払利息</t>
  </si>
  <si>
    <t>社債利息</t>
  </si>
  <si>
    <t>売上割引</t>
  </si>
  <si>
    <t>固定資産除却損</t>
  </si>
  <si>
    <t>社債発行費償却</t>
  </si>
  <si>
    <t>為替差損</t>
  </si>
  <si>
    <t>営業外費用</t>
  </si>
  <si>
    <t>経常利益</t>
  </si>
  <si>
    <t>投資有価証券売却益</t>
  </si>
  <si>
    <t>特別利益</t>
  </si>
  <si>
    <t>投資有価証券評価損</t>
  </si>
  <si>
    <t>減損損失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</si>
  <si>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</si>
  <si>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</si>
  <si>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</si>
  <si>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</si>
  <si>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</si>
  <si>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</si>
  <si>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</si>
  <si>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2014/02/12</t>
  </si>
  <si>
    <t>四半期</t>
  </si>
  <si>
    <t>2013/12/31</t>
  </si>
  <si>
    <t>2013/11/13</t>
  </si>
  <si>
    <t>2013/09/30</t>
  </si>
  <si>
    <t>2013/08/08</t>
  </si>
  <si>
    <t>2013/06/30</t>
  </si>
  <si>
    <t>2013/02/13</t>
  </si>
  <si>
    <t>2012/12/31</t>
  </si>
  <si>
    <t>2012/11/13</t>
  </si>
  <si>
    <t>2012/09/30</t>
  </si>
  <si>
    <t>2012/08/08</t>
  </si>
  <si>
    <t>2012/06/30</t>
  </si>
  <si>
    <t>2012/02/13</t>
  </si>
  <si>
    <t>2011/12/31</t>
  </si>
  <si>
    <t>2011/11/09</t>
  </si>
  <si>
    <t>2011/09/30</t>
  </si>
  <si>
    <t>2011/08/09</t>
  </si>
  <si>
    <t>2011/06/30</t>
  </si>
  <si>
    <t>2011/02/14</t>
  </si>
  <si>
    <t>2010/12/31</t>
  </si>
  <si>
    <t>2010/11/15</t>
  </si>
  <si>
    <t>2010/09/30</t>
  </si>
  <si>
    <t>2010/08/10</t>
  </si>
  <si>
    <t>2010/06/30</t>
  </si>
  <si>
    <t>2010/02/12</t>
  </si>
  <si>
    <t>2009/12/31</t>
  </si>
  <si>
    <t>2009/11/13</t>
  </si>
  <si>
    <t>2009/09/30</t>
  </si>
  <si>
    <t>2009/08/07</t>
  </si>
  <si>
    <t>2009/06/30</t>
  </si>
  <si>
    <t>2009/02/16</t>
  </si>
  <si>
    <t>2008/12/31</t>
  </si>
  <si>
    <t>2008/11/12</t>
  </si>
  <si>
    <t>2008/09/30</t>
  </si>
  <si>
    <t>2008/08/08</t>
  </si>
  <si>
    <t>2008/06/30</t>
  </si>
  <si>
    <t>受取手形及び営業未収入金</t>
  </si>
  <si>
    <t>機械装置及び運搬具（純額）</t>
  </si>
  <si>
    <t>その他（純額）</t>
  </si>
  <si>
    <t>支払手形及び買掛金</t>
  </si>
  <si>
    <t>為替換算調整勘定</t>
  </si>
  <si>
    <t>連結・貸借対照表</t>
  </si>
  <si>
    <t>累積四半期</t>
  </si>
  <si>
    <t>2013/04/01</t>
  </si>
  <si>
    <t>減価償却費</t>
  </si>
  <si>
    <t>引当金の増減額（△は減少）</t>
  </si>
  <si>
    <t>受取利息及び受取配当金</t>
  </si>
  <si>
    <t>為替差損益（△は益）</t>
  </si>
  <si>
    <t>投資有価証券売却損益（△は益）</t>
  </si>
  <si>
    <t>投資有価証券評価損益（△は益）</t>
  </si>
  <si>
    <t>売上債権の増減額（△は増加）</t>
  </si>
  <si>
    <t>たな卸資産の増減額（△は増加）</t>
  </si>
  <si>
    <t>仕入債務の増減額（△は減少）</t>
  </si>
  <si>
    <t>未払費用の増減額（△は減少）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</si>
</sst>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Y3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111</v>
      </c>
      <c r="B2" s="14">
        <v>6480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112</v>
      </c>
      <c r="B3" s="1" t="s">
        <v>113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24</v>
      </c>
      <c r="B4" s="15" t="str">
        <f>HYPERLINK("http://www.kabupro.jp/mark/20140212/S1001581.htm","四半期報告書")</f>
        <v>四半期報告書</v>
      </c>
      <c r="C4" s="15" t="str">
        <f>HYPERLINK("http://www.kabupro.jp/mark/20131113/S1000EY1.htm","四半期報告書")</f>
        <v>四半期報告書</v>
      </c>
      <c r="D4" s="15" t="str">
        <f>HYPERLINK("http://www.kabupro.jp/mark/20130808/S000E52N.htm","四半期報告書")</f>
        <v>四半期報告書</v>
      </c>
      <c r="E4" s="15" t="str">
        <f>HYPERLINK("http://www.kabupro.jp/mark/20130627/S000DUCG.htm","有価証券報告書")</f>
        <v>有価証券報告書</v>
      </c>
      <c r="F4" s="15" t="str">
        <f>HYPERLINK("http://www.kabupro.jp/mark/20140212/S1001581.htm","四半期報告書")</f>
        <v>四半期報告書</v>
      </c>
      <c r="G4" s="15" t="str">
        <f>HYPERLINK("http://www.kabupro.jp/mark/20131113/S1000EY1.htm","四半期報告書")</f>
        <v>四半期報告書</v>
      </c>
      <c r="H4" s="15" t="str">
        <f>HYPERLINK("http://www.kabupro.jp/mark/20130808/S000E52N.htm","四半期報告書")</f>
        <v>四半期報告書</v>
      </c>
      <c r="I4" s="15" t="str">
        <f>HYPERLINK("http://www.kabupro.jp/mark/20130627/S000DUCG.htm","有価証券報告書")</f>
        <v>有価証券報告書</v>
      </c>
      <c r="J4" s="15" t="str">
        <f>HYPERLINK("http://www.kabupro.jp/mark/20130213/S000CU43.htm","四半期報告書")</f>
        <v>四半期報告書</v>
      </c>
      <c r="K4" s="15" t="str">
        <f>HYPERLINK("http://www.kabupro.jp/mark/20121113/S000C7W5.htm","四半期報告書")</f>
        <v>四半期報告書</v>
      </c>
      <c r="L4" s="15" t="str">
        <f>HYPERLINK("http://www.kabupro.jp/mark/20120808/S000BM7M.htm","四半期報告書")</f>
        <v>四半期報告書</v>
      </c>
      <c r="M4" s="15" t="str">
        <f>HYPERLINK("http://www.kabupro.jp/mark/20120628/S000B92U.htm","有価証券報告書")</f>
        <v>有価証券報告書</v>
      </c>
      <c r="N4" s="15" t="str">
        <f>HYPERLINK("http://www.kabupro.jp/mark/20120213/S000A9WC.htm","四半期報告書")</f>
        <v>四半期報告書</v>
      </c>
      <c r="O4" s="15" t="str">
        <f>HYPERLINK("http://www.kabupro.jp/mark/20111109/S0009MEI.htm","四半期報告書")</f>
        <v>四半期報告書</v>
      </c>
      <c r="P4" s="15" t="str">
        <f>HYPERLINK("http://www.kabupro.jp/mark/20110809/S000929I.htm","四半期報告書")</f>
        <v>四半期報告書</v>
      </c>
      <c r="Q4" s="15" t="str">
        <f>HYPERLINK("http://www.kabupro.jp/mark/20110629/S0008P0Z.htm","有価証券報告書")</f>
        <v>有価証券報告書</v>
      </c>
      <c r="R4" s="15" t="str">
        <f>HYPERLINK("http://www.kabupro.jp/mark/20110214/S0007RU7.htm","四半期報告書")</f>
        <v>四半期報告書</v>
      </c>
      <c r="S4" s="15" t="str">
        <f>HYPERLINK("http://www.kabupro.jp/mark/20101115/S00073L8.htm","四半期報告書")</f>
        <v>四半期報告書</v>
      </c>
      <c r="T4" s="15" t="str">
        <f>HYPERLINK("http://www.kabupro.jp/mark/20100810/S0006INN.htm","四半期報告書")</f>
        <v>四半期報告書</v>
      </c>
      <c r="U4" s="15" t="str">
        <f>HYPERLINK("http://www.kabupro.jp/mark/20090626/S0003H0C.htm","有価証券報告書")</f>
        <v>有価証券報告書</v>
      </c>
      <c r="V4" s="15" t="str">
        <f>HYPERLINK("http://www.kabupro.jp/mark/20100212/S00054VZ.htm","四半期報告書")</f>
        <v>四半期報告書</v>
      </c>
      <c r="W4" s="15" t="str">
        <f>HYPERLINK("http://www.kabupro.jp/mark/20091113/S0004MUE.htm","四半期報告書")</f>
        <v>四半期報告書</v>
      </c>
      <c r="X4" s="15" t="str">
        <f>HYPERLINK("http://www.kabupro.jp/mark/20090807/S0003TOQ.htm","四半期報告書")</f>
        <v>四半期報告書</v>
      </c>
      <c r="Y4" s="15" t="str">
        <f>HYPERLINK("http://www.kabupro.jp/mark/20090626/S0003H0C.htm","有価証券報告書")</f>
        <v>有価証券報告書</v>
      </c>
    </row>
    <row r="5" spans="1:25" ht="14.25" thickBot="1">
      <c r="A5" s="11" t="s">
        <v>25</v>
      </c>
      <c r="B5" s="1" t="s">
        <v>156</v>
      </c>
      <c r="C5" s="1" t="s">
        <v>159</v>
      </c>
      <c r="D5" s="1" t="s">
        <v>161</v>
      </c>
      <c r="E5" s="1" t="s">
        <v>31</v>
      </c>
      <c r="F5" s="1" t="s">
        <v>156</v>
      </c>
      <c r="G5" s="1" t="s">
        <v>159</v>
      </c>
      <c r="H5" s="1" t="s">
        <v>161</v>
      </c>
      <c r="I5" s="1" t="s">
        <v>31</v>
      </c>
      <c r="J5" s="1" t="s">
        <v>163</v>
      </c>
      <c r="K5" s="1" t="s">
        <v>165</v>
      </c>
      <c r="L5" s="1" t="s">
        <v>167</v>
      </c>
      <c r="M5" s="1" t="s">
        <v>35</v>
      </c>
      <c r="N5" s="1" t="s">
        <v>169</v>
      </c>
      <c r="O5" s="1" t="s">
        <v>171</v>
      </c>
      <c r="P5" s="1" t="s">
        <v>173</v>
      </c>
      <c r="Q5" s="1" t="s">
        <v>37</v>
      </c>
      <c r="R5" s="1" t="s">
        <v>175</v>
      </c>
      <c r="S5" s="1" t="s">
        <v>177</v>
      </c>
      <c r="T5" s="1" t="s">
        <v>179</v>
      </c>
      <c r="U5" s="1" t="s">
        <v>39</v>
      </c>
      <c r="V5" s="1" t="s">
        <v>181</v>
      </c>
      <c r="W5" s="1" t="s">
        <v>183</v>
      </c>
      <c r="X5" s="1" t="s">
        <v>185</v>
      </c>
      <c r="Y5" s="1" t="s">
        <v>39</v>
      </c>
    </row>
    <row r="6" spans="1:25" ht="15" thickBot="1" thickTop="1">
      <c r="A6" s="10" t="s">
        <v>26</v>
      </c>
      <c r="B6" s="18" t="s">
        <v>23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27</v>
      </c>
      <c r="B7" s="14" t="s">
        <v>199</v>
      </c>
      <c r="C7" s="14" t="s">
        <v>199</v>
      </c>
      <c r="D7" s="14" t="s">
        <v>199</v>
      </c>
      <c r="E7" s="16" t="s">
        <v>32</v>
      </c>
      <c r="F7" s="14" t="s">
        <v>199</v>
      </c>
      <c r="G7" s="14" t="s">
        <v>199</v>
      </c>
      <c r="H7" s="14" t="s">
        <v>199</v>
      </c>
      <c r="I7" s="16" t="s">
        <v>32</v>
      </c>
      <c r="J7" s="14" t="s">
        <v>199</v>
      </c>
      <c r="K7" s="14" t="s">
        <v>199</v>
      </c>
      <c r="L7" s="14" t="s">
        <v>199</v>
      </c>
      <c r="M7" s="16" t="s">
        <v>32</v>
      </c>
      <c r="N7" s="14" t="s">
        <v>199</v>
      </c>
      <c r="O7" s="14" t="s">
        <v>199</v>
      </c>
      <c r="P7" s="14" t="s">
        <v>199</v>
      </c>
      <c r="Q7" s="16" t="s">
        <v>32</v>
      </c>
      <c r="R7" s="14" t="s">
        <v>199</v>
      </c>
      <c r="S7" s="14" t="s">
        <v>199</v>
      </c>
      <c r="T7" s="14" t="s">
        <v>199</v>
      </c>
      <c r="U7" s="16" t="s">
        <v>32</v>
      </c>
      <c r="V7" s="14" t="s">
        <v>199</v>
      </c>
      <c r="W7" s="14" t="s">
        <v>199</v>
      </c>
      <c r="X7" s="14" t="s">
        <v>199</v>
      </c>
      <c r="Y7" s="16" t="s">
        <v>32</v>
      </c>
    </row>
    <row r="8" spans="1:25" ht="13.5">
      <c r="A8" s="13" t="s">
        <v>28</v>
      </c>
      <c r="B8" s="1" t="s">
        <v>200</v>
      </c>
      <c r="C8" s="1" t="s">
        <v>200</v>
      </c>
      <c r="D8" s="1" t="s">
        <v>200</v>
      </c>
      <c r="E8" s="17" t="s">
        <v>117</v>
      </c>
      <c r="F8" s="1" t="s">
        <v>117</v>
      </c>
      <c r="G8" s="1" t="s">
        <v>117</v>
      </c>
      <c r="H8" s="1" t="s">
        <v>117</v>
      </c>
      <c r="I8" s="17" t="s">
        <v>118</v>
      </c>
      <c r="J8" s="1" t="s">
        <v>118</v>
      </c>
      <c r="K8" s="1" t="s">
        <v>118</v>
      </c>
      <c r="L8" s="1" t="s">
        <v>118</v>
      </c>
      <c r="M8" s="17" t="s">
        <v>119</v>
      </c>
      <c r="N8" s="1" t="s">
        <v>119</v>
      </c>
      <c r="O8" s="1" t="s">
        <v>119</v>
      </c>
      <c r="P8" s="1" t="s">
        <v>119</v>
      </c>
      <c r="Q8" s="17" t="s">
        <v>120</v>
      </c>
      <c r="R8" s="1" t="s">
        <v>120</v>
      </c>
      <c r="S8" s="1" t="s">
        <v>120</v>
      </c>
      <c r="T8" s="1" t="s">
        <v>120</v>
      </c>
      <c r="U8" s="17" t="s">
        <v>121</v>
      </c>
      <c r="V8" s="1" t="s">
        <v>121</v>
      </c>
      <c r="W8" s="1" t="s">
        <v>121</v>
      </c>
      <c r="X8" s="1" t="s">
        <v>121</v>
      </c>
      <c r="Y8" s="17" t="s">
        <v>122</v>
      </c>
    </row>
    <row r="9" spans="1:25" ht="13.5">
      <c r="A9" s="13" t="s">
        <v>29</v>
      </c>
      <c r="B9" s="1" t="s">
        <v>158</v>
      </c>
      <c r="C9" s="1" t="s">
        <v>160</v>
      </c>
      <c r="D9" s="1" t="s">
        <v>162</v>
      </c>
      <c r="E9" s="17" t="s">
        <v>33</v>
      </c>
      <c r="F9" s="1" t="s">
        <v>164</v>
      </c>
      <c r="G9" s="1" t="s">
        <v>166</v>
      </c>
      <c r="H9" s="1" t="s">
        <v>168</v>
      </c>
      <c r="I9" s="17" t="s">
        <v>34</v>
      </c>
      <c r="J9" s="1" t="s">
        <v>170</v>
      </c>
      <c r="K9" s="1" t="s">
        <v>172</v>
      </c>
      <c r="L9" s="1" t="s">
        <v>174</v>
      </c>
      <c r="M9" s="17" t="s">
        <v>36</v>
      </c>
      <c r="N9" s="1" t="s">
        <v>176</v>
      </c>
      <c r="O9" s="1" t="s">
        <v>178</v>
      </c>
      <c r="P9" s="1" t="s">
        <v>180</v>
      </c>
      <c r="Q9" s="17" t="s">
        <v>38</v>
      </c>
      <c r="R9" s="1" t="s">
        <v>182</v>
      </c>
      <c r="S9" s="1" t="s">
        <v>184</v>
      </c>
      <c r="T9" s="1" t="s">
        <v>186</v>
      </c>
      <c r="U9" s="17" t="s">
        <v>40</v>
      </c>
      <c r="V9" s="1" t="s">
        <v>188</v>
      </c>
      <c r="W9" s="1" t="s">
        <v>190</v>
      </c>
      <c r="X9" s="1" t="s">
        <v>192</v>
      </c>
      <c r="Y9" s="17" t="s">
        <v>41</v>
      </c>
    </row>
    <row r="10" spans="1:25" ht="14.25" thickBot="1">
      <c r="A10" s="13" t="s">
        <v>30</v>
      </c>
      <c r="B10" s="1" t="s">
        <v>43</v>
      </c>
      <c r="C10" s="1" t="s">
        <v>43</v>
      </c>
      <c r="D10" s="1" t="s">
        <v>43</v>
      </c>
      <c r="E10" s="17" t="s">
        <v>43</v>
      </c>
      <c r="F10" s="1" t="s">
        <v>43</v>
      </c>
      <c r="G10" s="1" t="s">
        <v>43</v>
      </c>
      <c r="H10" s="1" t="s">
        <v>43</v>
      </c>
      <c r="I10" s="17" t="s">
        <v>43</v>
      </c>
      <c r="J10" s="1" t="s">
        <v>43</v>
      </c>
      <c r="K10" s="1" t="s">
        <v>43</v>
      </c>
      <c r="L10" s="1" t="s">
        <v>43</v>
      </c>
      <c r="M10" s="17" t="s">
        <v>43</v>
      </c>
      <c r="N10" s="1" t="s">
        <v>43</v>
      </c>
      <c r="O10" s="1" t="s">
        <v>43</v>
      </c>
      <c r="P10" s="1" t="s">
        <v>43</v>
      </c>
      <c r="Q10" s="17" t="s">
        <v>43</v>
      </c>
      <c r="R10" s="1" t="s">
        <v>43</v>
      </c>
      <c r="S10" s="1" t="s">
        <v>43</v>
      </c>
      <c r="T10" s="1" t="s">
        <v>43</v>
      </c>
      <c r="U10" s="17" t="s">
        <v>43</v>
      </c>
      <c r="V10" s="1" t="s">
        <v>43</v>
      </c>
      <c r="W10" s="1" t="s">
        <v>43</v>
      </c>
      <c r="X10" s="1" t="s">
        <v>43</v>
      </c>
      <c r="Y10" s="17" t="s">
        <v>43</v>
      </c>
    </row>
    <row r="11" spans="1:25" ht="14.25" thickTop="1">
      <c r="A11" s="26" t="s">
        <v>123</v>
      </c>
      <c r="B11" s="27">
        <v>29281</v>
      </c>
      <c r="C11" s="27">
        <v>19372</v>
      </c>
      <c r="D11" s="27">
        <v>9547</v>
      </c>
      <c r="E11" s="21">
        <v>35962</v>
      </c>
      <c r="F11" s="27">
        <v>27554</v>
      </c>
      <c r="G11" s="27">
        <v>19157</v>
      </c>
      <c r="H11" s="27">
        <v>10065</v>
      </c>
      <c r="I11" s="21">
        <v>42505</v>
      </c>
      <c r="J11" s="27">
        <v>33185</v>
      </c>
      <c r="K11" s="27">
        <v>23162</v>
      </c>
      <c r="L11" s="27">
        <v>11840</v>
      </c>
      <c r="M11" s="21">
        <v>43849</v>
      </c>
      <c r="N11" s="27">
        <v>32426</v>
      </c>
      <c r="O11" s="27">
        <v>21376</v>
      </c>
      <c r="P11" s="27">
        <v>10280</v>
      </c>
      <c r="Q11" s="21">
        <v>25369</v>
      </c>
      <c r="R11" s="27">
        <v>17162</v>
      </c>
      <c r="S11" s="27">
        <v>10352</v>
      </c>
      <c r="T11" s="27">
        <v>4760</v>
      </c>
      <c r="U11" s="21">
        <v>41281</v>
      </c>
      <c r="V11" s="27">
        <v>35618</v>
      </c>
      <c r="W11" s="27">
        <v>25718</v>
      </c>
      <c r="X11" s="27">
        <v>13168</v>
      </c>
      <c r="Y11" s="21">
        <v>52101</v>
      </c>
    </row>
    <row r="12" spans="1:25" ht="13.5">
      <c r="A12" s="7" t="s">
        <v>129</v>
      </c>
      <c r="B12" s="28">
        <v>21137</v>
      </c>
      <c r="C12" s="28">
        <v>14215</v>
      </c>
      <c r="D12" s="28">
        <v>6890</v>
      </c>
      <c r="E12" s="22">
        <v>26255</v>
      </c>
      <c r="F12" s="28">
        <v>20092</v>
      </c>
      <c r="G12" s="28">
        <v>13816</v>
      </c>
      <c r="H12" s="28">
        <v>7215</v>
      </c>
      <c r="I12" s="22">
        <v>30606</v>
      </c>
      <c r="J12" s="28">
        <v>23815</v>
      </c>
      <c r="K12" s="28">
        <v>16513</v>
      </c>
      <c r="L12" s="28">
        <v>8252</v>
      </c>
      <c r="M12" s="22">
        <v>30363</v>
      </c>
      <c r="N12" s="28">
        <v>22314</v>
      </c>
      <c r="O12" s="28">
        <v>14804</v>
      </c>
      <c r="P12" s="28">
        <v>6983</v>
      </c>
      <c r="Q12" s="22">
        <v>21487</v>
      </c>
      <c r="R12" s="28">
        <v>15436</v>
      </c>
      <c r="S12" s="28">
        <v>8799</v>
      </c>
      <c r="T12" s="28">
        <v>4130</v>
      </c>
      <c r="U12" s="22">
        <v>28034</v>
      </c>
      <c r="V12" s="28">
        <v>23574</v>
      </c>
      <c r="W12" s="28">
        <v>16575</v>
      </c>
      <c r="X12" s="28">
        <v>8342</v>
      </c>
      <c r="Y12" s="22">
        <v>33188</v>
      </c>
    </row>
    <row r="13" spans="1:25" ht="13.5">
      <c r="A13" s="7" t="s">
        <v>130</v>
      </c>
      <c r="B13" s="28">
        <v>8144</v>
      </c>
      <c r="C13" s="28">
        <v>5157</v>
      </c>
      <c r="D13" s="28">
        <v>2656</v>
      </c>
      <c r="E13" s="22">
        <v>9707</v>
      </c>
      <c r="F13" s="28">
        <v>7461</v>
      </c>
      <c r="G13" s="28">
        <v>5340</v>
      </c>
      <c r="H13" s="28">
        <v>2849</v>
      </c>
      <c r="I13" s="22">
        <v>11899</v>
      </c>
      <c r="J13" s="28">
        <v>9370</v>
      </c>
      <c r="K13" s="28">
        <v>6648</v>
      </c>
      <c r="L13" s="28">
        <v>3587</v>
      </c>
      <c r="M13" s="22">
        <v>13485</v>
      </c>
      <c r="N13" s="28">
        <v>10111</v>
      </c>
      <c r="O13" s="28">
        <v>6571</v>
      </c>
      <c r="P13" s="28">
        <v>3296</v>
      </c>
      <c r="Q13" s="22">
        <v>3882</v>
      </c>
      <c r="R13" s="28">
        <v>1726</v>
      </c>
      <c r="S13" s="28">
        <v>1553</v>
      </c>
      <c r="T13" s="28">
        <v>629</v>
      </c>
      <c r="U13" s="22">
        <v>13247</v>
      </c>
      <c r="V13" s="28">
        <v>12043</v>
      </c>
      <c r="W13" s="28">
        <v>9143</v>
      </c>
      <c r="X13" s="28">
        <v>4825</v>
      </c>
      <c r="Y13" s="22">
        <v>18913</v>
      </c>
    </row>
    <row r="14" spans="1:25" ht="13.5">
      <c r="A14" s="7" t="s">
        <v>131</v>
      </c>
      <c r="B14" s="28">
        <v>6935</v>
      </c>
      <c r="C14" s="28">
        <v>4552</v>
      </c>
      <c r="D14" s="28">
        <v>2190</v>
      </c>
      <c r="E14" s="22">
        <v>8521</v>
      </c>
      <c r="F14" s="28">
        <v>6480</v>
      </c>
      <c r="G14" s="28">
        <v>4381</v>
      </c>
      <c r="H14" s="28">
        <v>2183</v>
      </c>
      <c r="I14" s="22">
        <v>8846</v>
      </c>
      <c r="J14" s="28">
        <v>6611</v>
      </c>
      <c r="K14" s="28">
        <v>4492</v>
      </c>
      <c r="L14" s="28">
        <v>2260</v>
      </c>
      <c r="M14" s="22">
        <v>9123</v>
      </c>
      <c r="N14" s="28">
        <v>6594</v>
      </c>
      <c r="O14" s="28">
        <v>4389</v>
      </c>
      <c r="P14" s="28">
        <v>2170</v>
      </c>
      <c r="Q14" s="22">
        <v>8549</v>
      </c>
      <c r="R14" s="28">
        <v>6414</v>
      </c>
      <c r="S14" s="28">
        <v>4280</v>
      </c>
      <c r="T14" s="28">
        <v>2141</v>
      </c>
      <c r="U14" s="22">
        <v>10457</v>
      </c>
      <c r="V14" s="28">
        <v>8232</v>
      </c>
      <c r="W14" s="28">
        <v>5628</v>
      </c>
      <c r="X14" s="28">
        <v>2740</v>
      </c>
      <c r="Y14" s="22">
        <v>10760</v>
      </c>
    </row>
    <row r="15" spans="1:25" ht="14.25" thickBot="1">
      <c r="A15" s="25" t="s">
        <v>132</v>
      </c>
      <c r="B15" s="29">
        <v>1208</v>
      </c>
      <c r="C15" s="29">
        <v>605</v>
      </c>
      <c r="D15" s="29">
        <v>466</v>
      </c>
      <c r="E15" s="23">
        <v>1185</v>
      </c>
      <c r="F15" s="29">
        <v>981</v>
      </c>
      <c r="G15" s="29">
        <v>958</v>
      </c>
      <c r="H15" s="29">
        <v>665</v>
      </c>
      <c r="I15" s="23">
        <v>3053</v>
      </c>
      <c r="J15" s="29">
        <v>2758</v>
      </c>
      <c r="K15" s="29">
        <v>2156</v>
      </c>
      <c r="L15" s="29">
        <v>1327</v>
      </c>
      <c r="M15" s="23">
        <v>4362</v>
      </c>
      <c r="N15" s="29">
        <v>3516</v>
      </c>
      <c r="O15" s="29">
        <v>2182</v>
      </c>
      <c r="P15" s="29">
        <v>1126</v>
      </c>
      <c r="Q15" s="23">
        <v>-4667</v>
      </c>
      <c r="R15" s="29">
        <v>-4688</v>
      </c>
      <c r="S15" s="29">
        <v>-2726</v>
      </c>
      <c r="T15" s="29">
        <v>-1511</v>
      </c>
      <c r="U15" s="23">
        <v>2790</v>
      </c>
      <c r="V15" s="29">
        <v>3811</v>
      </c>
      <c r="W15" s="29">
        <v>3514</v>
      </c>
      <c r="X15" s="29">
        <v>2084</v>
      </c>
      <c r="Y15" s="23">
        <v>8153</v>
      </c>
    </row>
    <row r="16" spans="1:25" ht="14.25" thickTop="1">
      <c r="A16" s="6" t="s">
        <v>19</v>
      </c>
      <c r="B16" s="28">
        <v>9</v>
      </c>
      <c r="C16" s="28">
        <v>5</v>
      </c>
      <c r="D16" s="28">
        <v>2</v>
      </c>
      <c r="E16" s="22">
        <v>10</v>
      </c>
      <c r="F16" s="28">
        <v>8</v>
      </c>
      <c r="G16" s="28">
        <v>4</v>
      </c>
      <c r="H16" s="28">
        <v>1</v>
      </c>
      <c r="I16" s="22">
        <v>21</v>
      </c>
      <c r="J16" s="28">
        <v>16</v>
      </c>
      <c r="K16" s="28">
        <v>9</v>
      </c>
      <c r="L16" s="28">
        <v>4</v>
      </c>
      <c r="M16" s="22">
        <v>10</v>
      </c>
      <c r="N16" s="28">
        <v>7</v>
      </c>
      <c r="O16" s="28">
        <v>4</v>
      </c>
      <c r="P16" s="28">
        <v>2</v>
      </c>
      <c r="Q16" s="22">
        <v>13</v>
      </c>
      <c r="R16" s="28">
        <v>11</v>
      </c>
      <c r="S16" s="28">
        <v>8</v>
      </c>
      <c r="T16" s="28">
        <v>5</v>
      </c>
      <c r="U16" s="22">
        <v>81</v>
      </c>
      <c r="V16" s="28">
        <v>67</v>
      </c>
      <c r="W16" s="28">
        <v>49</v>
      </c>
      <c r="X16" s="28">
        <v>29</v>
      </c>
      <c r="Y16" s="22">
        <v>148</v>
      </c>
    </row>
    <row r="17" spans="1:25" ht="13.5">
      <c r="A17" s="6" t="s">
        <v>20</v>
      </c>
      <c r="B17" s="28">
        <v>90</v>
      </c>
      <c r="C17" s="28">
        <v>55</v>
      </c>
      <c r="D17" s="28">
        <v>52</v>
      </c>
      <c r="E17" s="22">
        <v>120</v>
      </c>
      <c r="F17" s="28">
        <v>93</v>
      </c>
      <c r="G17" s="28">
        <v>65</v>
      </c>
      <c r="H17" s="28">
        <v>64</v>
      </c>
      <c r="I17" s="22">
        <v>197</v>
      </c>
      <c r="J17" s="28">
        <v>176</v>
      </c>
      <c r="K17" s="28">
        <v>139</v>
      </c>
      <c r="L17" s="28">
        <v>139</v>
      </c>
      <c r="M17" s="22">
        <v>102</v>
      </c>
      <c r="N17" s="28">
        <v>81</v>
      </c>
      <c r="O17" s="28">
        <v>49</v>
      </c>
      <c r="P17" s="28">
        <v>45</v>
      </c>
      <c r="Q17" s="22">
        <v>102</v>
      </c>
      <c r="R17" s="28">
        <v>86</v>
      </c>
      <c r="S17" s="28">
        <v>63</v>
      </c>
      <c r="T17" s="28">
        <v>59</v>
      </c>
      <c r="U17" s="22">
        <v>154</v>
      </c>
      <c r="V17" s="28">
        <v>129</v>
      </c>
      <c r="W17" s="28">
        <v>89</v>
      </c>
      <c r="X17" s="28">
        <v>75</v>
      </c>
      <c r="Y17" s="22">
        <v>106</v>
      </c>
    </row>
    <row r="18" spans="1:25" ht="13.5">
      <c r="A18" s="6" t="s">
        <v>135</v>
      </c>
      <c r="B18" s="28">
        <v>654</v>
      </c>
      <c r="C18" s="28">
        <v>520</v>
      </c>
      <c r="D18" s="28">
        <v>408</v>
      </c>
      <c r="E18" s="22">
        <v>324</v>
      </c>
      <c r="F18" s="28">
        <v>61</v>
      </c>
      <c r="G18" s="28"/>
      <c r="H18" s="28"/>
      <c r="I18" s="22"/>
      <c r="J18" s="28"/>
      <c r="K18" s="28"/>
      <c r="L18" s="28"/>
      <c r="M18" s="22"/>
      <c r="N18" s="28"/>
      <c r="O18" s="28"/>
      <c r="P18" s="28"/>
      <c r="Q18" s="22"/>
      <c r="R18" s="28"/>
      <c r="S18" s="28"/>
      <c r="T18" s="28"/>
      <c r="U18" s="22"/>
      <c r="V18" s="28"/>
      <c r="W18" s="28"/>
      <c r="X18" s="28">
        <v>34</v>
      </c>
      <c r="Y18" s="22"/>
    </row>
    <row r="19" spans="1:25" ht="13.5">
      <c r="A19" s="6" t="s">
        <v>21</v>
      </c>
      <c r="B19" s="28">
        <v>200</v>
      </c>
      <c r="C19" s="28"/>
      <c r="D19" s="28"/>
      <c r="E19" s="22"/>
      <c r="F19" s="28"/>
      <c r="G19" s="28"/>
      <c r="H19" s="28"/>
      <c r="I19" s="22"/>
      <c r="J19" s="28"/>
      <c r="K19" s="28"/>
      <c r="L19" s="28"/>
      <c r="M19" s="22"/>
      <c r="N19" s="28"/>
      <c r="O19" s="28"/>
      <c r="P19" s="28"/>
      <c r="Q19" s="22"/>
      <c r="R19" s="28"/>
      <c r="S19" s="28"/>
      <c r="T19" s="28"/>
      <c r="U19" s="22"/>
      <c r="V19" s="28"/>
      <c r="W19" s="28"/>
      <c r="X19" s="28"/>
      <c r="Y19" s="22"/>
    </row>
    <row r="20" spans="1:25" ht="13.5">
      <c r="A20" s="6" t="s">
        <v>51</v>
      </c>
      <c r="B20" s="28">
        <v>169</v>
      </c>
      <c r="C20" s="28">
        <v>138</v>
      </c>
      <c r="D20" s="28">
        <v>68</v>
      </c>
      <c r="E20" s="22">
        <v>125</v>
      </c>
      <c r="F20" s="28">
        <v>105</v>
      </c>
      <c r="G20" s="28">
        <v>58</v>
      </c>
      <c r="H20" s="28">
        <v>22</v>
      </c>
      <c r="I20" s="22">
        <v>92</v>
      </c>
      <c r="J20" s="28">
        <v>94</v>
      </c>
      <c r="K20" s="28">
        <v>56</v>
      </c>
      <c r="L20" s="28">
        <v>29</v>
      </c>
      <c r="M20" s="22">
        <v>120</v>
      </c>
      <c r="N20" s="28">
        <v>85</v>
      </c>
      <c r="O20" s="28">
        <v>62</v>
      </c>
      <c r="P20" s="28">
        <v>38</v>
      </c>
      <c r="Q20" s="22">
        <v>83</v>
      </c>
      <c r="R20" s="28">
        <v>107</v>
      </c>
      <c r="S20" s="28">
        <v>89</v>
      </c>
      <c r="T20" s="28">
        <v>43</v>
      </c>
      <c r="U20" s="22">
        <v>128</v>
      </c>
      <c r="V20" s="28">
        <v>135</v>
      </c>
      <c r="W20" s="28">
        <v>70</v>
      </c>
      <c r="X20" s="28">
        <v>22</v>
      </c>
      <c r="Y20" s="22">
        <v>83</v>
      </c>
    </row>
    <row r="21" spans="1:25" ht="13.5">
      <c r="A21" s="6" t="s">
        <v>136</v>
      </c>
      <c r="B21" s="28">
        <v>1123</v>
      </c>
      <c r="C21" s="28">
        <v>719</v>
      </c>
      <c r="D21" s="28">
        <v>532</v>
      </c>
      <c r="E21" s="22">
        <v>612</v>
      </c>
      <c r="F21" s="28">
        <v>269</v>
      </c>
      <c r="G21" s="28">
        <v>129</v>
      </c>
      <c r="H21" s="28">
        <v>88</v>
      </c>
      <c r="I21" s="22">
        <v>344</v>
      </c>
      <c r="J21" s="28">
        <v>287</v>
      </c>
      <c r="K21" s="28">
        <v>205</v>
      </c>
      <c r="L21" s="28">
        <v>173</v>
      </c>
      <c r="M21" s="22">
        <v>284</v>
      </c>
      <c r="N21" s="28">
        <v>226</v>
      </c>
      <c r="O21" s="28">
        <v>168</v>
      </c>
      <c r="P21" s="28">
        <v>86</v>
      </c>
      <c r="Q21" s="22">
        <v>407</v>
      </c>
      <c r="R21" s="28">
        <v>373</v>
      </c>
      <c r="S21" s="28">
        <v>310</v>
      </c>
      <c r="T21" s="28">
        <v>192</v>
      </c>
      <c r="U21" s="22">
        <v>402</v>
      </c>
      <c r="V21" s="28">
        <v>331</v>
      </c>
      <c r="W21" s="28">
        <v>209</v>
      </c>
      <c r="X21" s="28">
        <v>161</v>
      </c>
      <c r="Y21" s="22">
        <v>375</v>
      </c>
    </row>
    <row r="22" spans="1:25" ht="13.5">
      <c r="A22" s="6" t="s">
        <v>137</v>
      </c>
      <c r="B22" s="28">
        <v>125</v>
      </c>
      <c r="C22" s="28">
        <v>86</v>
      </c>
      <c r="D22" s="28">
        <v>43</v>
      </c>
      <c r="E22" s="22">
        <v>212</v>
      </c>
      <c r="F22" s="28">
        <v>165</v>
      </c>
      <c r="G22" s="28">
        <v>112</v>
      </c>
      <c r="H22" s="28">
        <v>51</v>
      </c>
      <c r="I22" s="22">
        <v>244</v>
      </c>
      <c r="J22" s="28">
        <v>192</v>
      </c>
      <c r="K22" s="28">
        <v>129</v>
      </c>
      <c r="L22" s="28">
        <v>64</v>
      </c>
      <c r="M22" s="22">
        <v>270</v>
      </c>
      <c r="N22" s="28">
        <v>204</v>
      </c>
      <c r="O22" s="28">
        <v>136</v>
      </c>
      <c r="P22" s="28">
        <v>75</v>
      </c>
      <c r="Q22" s="22">
        <v>249</v>
      </c>
      <c r="R22" s="28">
        <v>181</v>
      </c>
      <c r="S22" s="28">
        <v>114</v>
      </c>
      <c r="T22" s="28">
        <v>53</v>
      </c>
      <c r="U22" s="22">
        <v>103</v>
      </c>
      <c r="V22" s="28">
        <v>62</v>
      </c>
      <c r="W22" s="28">
        <v>21</v>
      </c>
      <c r="X22" s="28">
        <v>10</v>
      </c>
      <c r="Y22" s="22">
        <v>3</v>
      </c>
    </row>
    <row r="23" spans="1:25" ht="13.5">
      <c r="A23" s="6" t="s">
        <v>139</v>
      </c>
      <c r="B23" s="28">
        <v>44</v>
      </c>
      <c r="C23" s="28"/>
      <c r="D23" s="28"/>
      <c r="E23" s="22">
        <v>51</v>
      </c>
      <c r="F23" s="28">
        <v>39</v>
      </c>
      <c r="G23" s="28"/>
      <c r="H23" s="28"/>
      <c r="I23" s="22">
        <v>61</v>
      </c>
      <c r="J23" s="28">
        <v>47</v>
      </c>
      <c r="K23" s="28">
        <v>33</v>
      </c>
      <c r="L23" s="28">
        <v>16</v>
      </c>
      <c r="M23" s="22">
        <v>58</v>
      </c>
      <c r="N23" s="28"/>
      <c r="O23" s="28">
        <v>27</v>
      </c>
      <c r="P23" s="28">
        <v>13</v>
      </c>
      <c r="Q23" s="22">
        <v>33</v>
      </c>
      <c r="R23" s="28"/>
      <c r="S23" s="28">
        <v>13</v>
      </c>
      <c r="T23" s="28">
        <v>6</v>
      </c>
      <c r="U23" s="22">
        <v>55</v>
      </c>
      <c r="V23" s="28"/>
      <c r="W23" s="28">
        <v>32</v>
      </c>
      <c r="X23" s="28">
        <v>17</v>
      </c>
      <c r="Y23" s="22">
        <v>66</v>
      </c>
    </row>
    <row r="24" spans="1:25" ht="13.5">
      <c r="A24" s="6" t="s">
        <v>51</v>
      </c>
      <c r="B24" s="28">
        <v>29</v>
      </c>
      <c r="C24" s="28">
        <v>51</v>
      </c>
      <c r="D24" s="28">
        <v>26</v>
      </c>
      <c r="E24" s="22">
        <v>50</v>
      </c>
      <c r="F24" s="28">
        <v>60</v>
      </c>
      <c r="G24" s="28">
        <v>111</v>
      </c>
      <c r="H24" s="28">
        <v>85</v>
      </c>
      <c r="I24" s="22">
        <v>83</v>
      </c>
      <c r="J24" s="28">
        <v>80</v>
      </c>
      <c r="K24" s="28">
        <v>258</v>
      </c>
      <c r="L24" s="28">
        <v>85</v>
      </c>
      <c r="M24" s="22">
        <v>40</v>
      </c>
      <c r="N24" s="28">
        <v>98</v>
      </c>
      <c r="O24" s="28">
        <v>9</v>
      </c>
      <c r="P24" s="28">
        <v>4</v>
      </c>
      <c r="Q24" s="22">
        <v>16</v>
      </c>
      <c r="R24" s="28">
        <v>179</v>
      </c>
      <c r="S24" s="28">
        <v>47</v>
      </c>
      <c r="T24" s="28">
        <v>14</v>
      </c>
      <c r="U24" s="22">
        <v>83</v>
      </c>
      <c r="V24" s="28">
        <v>124</v>
      </c>
      <c r="W24" s="28">
        <v>17</v>
      </c>
      <c r="X24" s="28">
        <v>5</v>
      </c>
      <c r="Y24" s="22">
        <v>106</v>
      </c>
    </row>
    <row r="25" spans="1:25" ht="13.5">
      <c r="A25" s="6" t="s">
        <v>143</v>
      </c>
      <c r="B25" s="28">
        <v>199</v>
      </c>
      <c r="C25" s="28">
        <v>137</v>
      </c>
      <c r="D25" s="28">
        <v>69</v>
      </c>
      <c r="E25" s="22">
        <v>332</v>
      </c>
      <c r="F25" s="28">
        <v>266</v>
      </c>
      <c r="G25" s="28">
        <v>224</v>
      </c>
      <c r="H25" s="28">
        <v>137</v>
      </c>
      <c r="I25" s="22">
        <v>540</v>
      </c>
      <c r="J25" s="28">
        <v>512</v>
      </c>
      <c r="K25" s="28">
        <v>448</v>
      </c>
      <c r="L25" s="28">
        <v>200</v>
      </c>
      <c r="M25" s="22">
        <v>534</v>
      </c>
      <c r="N25" s="28">
        <v>486</v>
      </c>
      <c r="O25" s="28">
        <v>284</v>
      </c>
      <c r="P25" s="28">
        <v>144</v>
      </c>
      <c r="Q25" s="22">
        <v>480</v>
      </c>
      <c r="R25" s="28">
        <v>397</v>
      </c>
      <c r="S25" s="28">
        <v>240</v>
      </c>
      <c r="T25" s="28">
        <v>106</v>
      </c>
      <c r="U25" s="22">
        <v>521</v>
      </c>
      <c r="V25" s="28">
        <v>368</v>
      </c>
      <c r="W25" s="28">
        <v>142</v>
      </c>
      <c r="X25" s="28">
        <v>33</v>
      </c>
      <c r="Y25" s="22">
        <v>453</v>
      </c>
    </row>
    <row r="26" spans="1:25" ht="14.25" thickBot="1">
      <c r="A26" s="25" t="s">
        <v>144</v>
      </c>
      <c r="B26" s="29">
        <v>2132</v>
      </c>
      <c r="C26" s="29">
        <v>1187</v>
      </c>
      <c r="D26" s="29">
        <v>929</v>
      </c>
      <c r="E26" s="23">
        <v>1465</v>
      </c>
      <c r="F26" s="29">
        <v>984</v>
      </c>
      <c r="G26" s="29">
        <v>863</v>
      </c>
      <c r="H26" s="29">
        <v>617</v>
      </c>
      <c r="I26" s="23">
        <v>2857</v>
      </c>
      <c r="J26" s="29">
        <v>2533</v>
      </c>
      <c r="K26" s="29">
        <v>1913</v>
      </c>
      <c r="L26" s="29">
        <v>1299</v>
      </c>
      <c r="M26" s="23">
        <v>4112</v>
      </c>
      <c r="N26" s="29">
        <v>3255</v>
      </c>
      <c r="O26" s="29">
        <v>2066</v>
      </c>
      <c r="P26" s="29">
        <v>1069</v>
      </c>
      <c r="Q26" s="23">
        <v>-4739</v>
      </c>
      <c r="R26" s="29">
        <v>-4712</v>
      </c>
      <c r="S26" s="29">
        <v>-2656</v>
      </c>
      <c r="T26" s="29">
        <v>-1425</v>
      </c>
      <c r="U26" s="23">
        <v>2672</v>
      </c>
      <c r="V26" s="29">
        <v>3774</v>
      </c>
      <c r="W26" s="29">
        <v>3582</v>
      </c>
      <c r="X26" s="29">
        <v>2213</v>
      </c>
      <c r="Y26" s="23">
        <v>8075</v>
      </c>
    </row>
    <row r="27" spans="1:25" ht="14.25" thickTop="1">
      <c r="A27" s="6" t="s">
        <v>145</v>
      </c>
      <c r="B27" s="28">
        <v>160</v>
      </c>
      <c r="C27" s="28">
        <v>160</v>
      </c>
      <c r="D27" s="28"/>
      <c r="E27" s="22"/>
      <c r="F27" s="28"/>
      <c r="G27" s="28"/>
      <c r="H27" s="28"/>
      <c r="I27" s="22">
        <v>78</v>
      </c>
      <c r="J27" s="28">
        <v>79</v>
      </c>
      <c r="K27" s="28">
        <v>79</v>
      </c>
      <c r="L27" s="28">
        <v>79</v>
      </c>
      <c r="M27" s="22">
        <v>28</v>
      </c>
      <c r="N27" s="28"/>
      <c r="O27" s="28"/>
      <c r="P27" s="28"/>
      <c r="Q27" s="22">
        <v>79</v>
      </c>
      <c r="R27" s="28"/>
      <c r="S27" s="28"/>
      <c r="T27" s="28"/>
      <c r="U27" s="22">
        <v>4</v>
      </c>
      <c r="V27" s="28">
        <v>4</v>
      </c>
      <c r="W27" s="28">
        <v>4</v>
      </c>
      <c r="X27" s="28"/>
      <c r="Y27" s="22"/>
    </row>
    <row r="28" spans="1:25" ht="13.5">
      <c r="A28" s="6" t="s">
        <v>146</v>
      </c>
      <c r="B28" s="28">
        <v>160</v>
      </c>
      <c r="C28" s="28">
        <v>160</v>
      </c>
      <c r="D28" s="28"/>
      <c r="E28" s="22"/>
      <c r="F28" s="28"/>
      <c r="G28" s="28"/>
      <c r="H28" s="28"/>
      <c r="I28" s="22">
        <v>78</v>
      </c>
      <c r="J28" s="28">
        <v>79</v>
      </c>
      <c r="K28" s="28">
        <v>79</v>
      </c>
      <c r="L28" s="28">
        <v>79</v>
      </c>
      <c r="M28" s="22">
        <v>28</v>
      </c>
      <c r="N28" s="28"/>
      <c r="O28" s="28"/>
      <c r="P28" s="28"/>
      <c r="Q28" s="22">
        <v>255</v>
      </c>
      <c r="R28" s="28">
        <v>176</v>
      </c>
      <c r="S28" s="28"/>
      <c r="T28" s="28"/>
      <c r="U28" s="22">
        <v>4</v>
      </c>
      <c r="V28" s="28">
        <v>4</v>
      </c>
      <c r="W28" s="28">
        <v>4</v>
      </c>
      <c r="X28" s="28"/>
      <c r="Y28" s="22">
        <v>39</v>
      </c>
    </row>
    <row r="29" spans="1:25" ht="13.5">
      <c r="A29" s="6" t="s">
        <v>147</v>
      </c>
      <c r="B29" s="28"/>
      <c r="C29" s="28"/>
      <c r="D29" s="28"/>
      <c r="E29" s="22">
        <v>84</v>
      </c>
      <c r="F29" s="28">
        <v>80</v>
      </c>
      <c r="G29" s="28">
        <v>103</v>
      </c>
      <c r="H29" s="28">
        <v>86</v>
      </c>
      <c r="I29" s="22"/>
      <c r="J29" s="28">
        <v>63</v>
      </c>
      <c r="K29" s="28">
        <v>0</v>
      </c>
      <c r="L29" s="28">
        <v>65</v>
      </c>
      <c r="M29" s="22">
        <v>103</v>
      </c>
      <c r="N29" s="28">
        <v>63</v>
      </c>
      <c r="O29" s="28">
        <v>63</v>
      </c>
      <c r="P29" s="28">
        <v>58</v>
      </c>
      <c r="Q29" s="22"/>
      <c r="R29" s="28">
        <v>56</v>
      </c>
      <c r="S29" s="28">
        <v>52</v>
      </c>
      <c r="T29" s="28"/>
      <c r="U29" s="22">
        <v>1562</v>
      </c>
      <c r="V29" s="28">
        <v>1374</v>
      </c>
      <c r="W29" s="28">
        <v>3</v>
      </c>
      <c r="X29" s="28"/>
      <c r="Y29" s="22">
        <v>990</v>
      </c>
    </row>
    <row r="30" spans="1:25" ht="13.5">
      <c r="A30" s="6" t="s">
        <v>149</v>
      </c>
      <c r="B30" s="28"/>
      <c r="C30" s="28"/>
      <c r="D30" s="28"/>
      <c r="E30" s="22">
        <v>1245</v>
      </c>
      <c r="F30" s="28">
        <v>80</v>
      </c>
      <c r="G30" s="28">
        <v>103</v>
      </c>
      <c r="H30" s="28">
        <v>86</v>
      </c>
      <c r="I30" s="22"/>
      <c r="J30" s="28">
        <v>63</v>
      </c>
      <c r="K30" s="28">
        <v>0</v>
      </c>
      <c r="L30" s="28">
        <v>65</v>
      </c>
      <c r="M30" s="22">
        <v>134</v>
      </c>
      <c r="N30" s="28">
        <v>93</v>
      </c>
      <c r="O30" s="28">
        <v>93</v>
      </c>
      <c r="P30" s="28">
        <v>89</v>
      </c>
      <c r="Q30" s="22">
        <v>2946</v>
      </c>
      <c r="R30" s="28">
        <v>56</v>
      </c>
      <c r="S30" s="28">
        <v>52</v>
      </c>
      <c r="T30" s="28"/>
      <c r="U30" s="22">
        <v>1562</v>
      </c>
      <c r="V30" s="28">
        <v>1374</v>
      </c>
      <c r="W30" s="28">
        <v>3</v>
      </c>
      <c r="X30" s="28"/>
      <c r="Y30" s="22">
        <v>1012</v>
      </c>
    </row>
    <row r="31" spans="1:25" ht="13.5">
      <c r="A31" s="7" t="s">
        <v>150</v>
      </c>
      <c r="B31" s="28">
        <v>2292</v>
      </c>
      <c r="C31" s="28">
        <v>1347</v>
      </c>
      <c r="D31" s="28">
        <v>929</v>
      </c>
      <c r="E31" s="22">
        <v>219</v>
      </c>
      <c r="F31" s="28">
        <v>903</v>
      </c>
      <c r="G31" s="28">
        <v>759</v>
      </c>
      <c r="H31" s="28">
        <v>531</v>
      </c>
      <c r="I31" s="22">
        <v>2936</v>
      </c>
      <c r="J31" s="28">
        <v>2549</v>
      </c>
      <c r="K31" s="28">
        <v>1992</v>
      </c>
      <c r="L31" s="28">
        <v>1314</v>
      </c>
      <c r="M31" s="22">
        <v>4006</v>
      </c>
      <c r="N31" s="28">
        <v>3162</v>
      </c>
      <c r="O31" s="28">
        <v>1972</v>
      </c>
      <c r="P31" s="28">
        <v>979</v>
      </c>
      <c r="Q31" s="22">
        <v>-7430</v>
      </c>
      <c r="R31" s="28">
        <v>-4592</v>
      </c>
      <c r="S31" s="28">
        <v>-2709</v>
      </c>
      <c r="T31" s="28">
        <v>-1425</v>
      </c>
      <c r="U31" s="22">
        <v>1114</v>
      </c>
      <c r="V31" s="28">
        <v>2404</v>
      </c>
      <c r="W31" s="28">
        <v>3583</v>
      </c>
      <c r="X31" s="28">
        <v>2213</v>
      </c>
      <c r="Y31" s="22">
        <v>7102</v>
      </c>
    </row>
    <row r="32" spans="1:25" ht="13.5">
      <c r="A32" s="7" t="s">
        <v>153</v>
      </c>
      <c r="B32" s="28">
        <v>554</v>
      </c>
      <c r="C32" s="28">
        <v>172</v>
      </c>
      <c r="D32" s="28">
        <v>-22</v>
      </c>
      <c r="E32" s="22">
        <v>344</v>
      </c>
      <c r="F32" s="28">
        <v>507</v>
      </c>
      <c r="G32" s="28">
        <v>455</v>
      </c>
      <c r="H32" s="28">
        <v>199</v>
      </c>
      <c r="I32" s="22">
        <v>108</v>
      </c>
      <c r="J32" s="28">
        <v>72</v>
      </c>
      <c r="K32" s="28">
        <v>186</v>
      </c>
      <c r="L32" s="28">
        <v>238</v>
      </c>
      <c r="M32" s="22">
        <v>951</v>
      </c>
      <c r="N32" s="28">
        <v>1033</v>
      </c>
      <c r="O32" s="28">
        <v>709</v>
      </c>
      <c r="P32" s="28">
        <v>82</v>
      </c>
      <c r="Q32" s="22">
        <v>-1369</v>
      </c>
      <c r="R32" s="28">
        <v>-1728</v>
      </c>
      <c r="S32" s="28">
        <v>-920</v>
      </c>
      <c r="T32" s="28">
        <v>-412</v>
      </c>
      <c r="U32" s="22">
        <v>668</v>
      </c>
      <c r="V32" s="28">
        <v>1518</v>
      </c>
      <c r="W32" s="28">
        <v>1433</v>
      </c>
      <c r="X32" s="28">
        <v>874</v>
      </c>
      <c r="Y32" s="22">
        <v>3535</v>
      </c>
    </row>
    <row r="33" spans="1:25" ht="13.5">
      <c r="A33" s="7" t="s">
        <v>22</v>
      </c>
      <c r="B33" s="28">
        <v>1738</v>
      </c>
      <c r="C33" s="28">
        <v>1174</v>
      </c>
      <c r="D33" s="28">
        <v>952</v>
      </c>
      <c r="E33" s="22">
        <v>-124</v>
      </c>
      <c r="F33" s="28">
        <v>395</v>
      </c>
      <c r="G33" s="28">
        <v>304</v>
      </c>
      <c r="H33" s="28">
        <v>331</v>
      </c>
      <c r="I33" s="22">
        <v>2827</v>
      </c>
      <c r="J33" s="28">
        <v>2477</v>
      </c>
      <c r="K33" s="28">
        <v>1806</v>
      </c>
      <c r="L33" s="28">
        <v>1076</v>
      </c>
      <c r="M33" s="22">
        <v>3054</v>
      </c>
      <c r="N33" s="28">
        <v>2128</v>
      </c>
      <c r="O33" s="28">
        <v>1263</v>
      </c>
      <c r="P33" s="28">
        <v>897</v>
      </c>
      <c r="Q33" s="22"/>
      <c r="R33" s="28"/>
      <c r="S33" s="28"/>
      <c r="T33" s="28"/>
      <c r="U33" s="22"/>
      <c r="V33" s="28"/>
      <c r="W33" s="28"/>
      <c r="X33" s="28"/>
      <c r="Y33" s="22"/>
    </row>
    <row r="34" spans="1:25" ht="14.25" thickBot="1">
      <c r="A34" s="7" t="s">
        <v>154</v>
      </c>
      <c r="B34" s="28">
        <v>1738</v>
      </c>
      <c r="C34" s="28">
        <v>1174</v>
      </c>
      <c r="D34" s="28">
        <v>952</v>
      </c>
      <c r="E34" s="22">
        <v>-124</v>
      </c>
      <c r="F34" s="28">
        <v>395</v>
      </c>
      <c r="G34" s="28">
        <v>304</v>
      </c>
      <c r="H34" s="28">
        <v>331</v>
      </c>
      <c r="I34" s="22">
        <v>2827</v>
      </c>
      <c r="J34" s="28">
        <v>2477</v>
      </c>
      <c r="K34" s="28">
        <v>1806</v>
      </c>
      <c r="L34" s="28">
        <v>1076</v>
      </c>
      <c r="M34" s="22">
        <v>3054</v>
      </c>
      <c r="N34" s="28">
        <v>2128</v>
      </c>
      <c r="O34" s="28">
        <v>1263</v>
      </c>
      <c r="P34" s="28">
        <v>897</v>
      </c>
      <c r="Q34" s="22">
        <v>-6061</v>
      </c>
      <c r="R34" s="28">
        <v>-2864</v>
      </c>
      <c r="S34" s="28">
        <v>-1789</v>
      </c>
      <c r="T34" s="28">
        <v>-1013</v>
      </c>
      <c r="U34" s="22">
        <v>445</v>
      </c>
      <c r="V34" s="28">
        <v>886</v>
      </c>
      <c r="W34" s="28">
        <v>2150</v>
      </c>
      <c r="X34" s="28">
        <v>1338</v>
      </c>
      <c r="Y34" s="22">
        <v>3566</v>
      </c>
    </row>
    <row r="35" spans="1:25" ht="14.25" thickTop="1">
      <c r="A35" s="8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</row>
    <row r="37" ht="13.5">
      <c r="A37" s="20" t="s">
        <v>115</v>
      </c>
    </row>
    <row r="38" ht="13.5">
      <c r="A38" s="20" t="s">
        <v>116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S49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9" width="17.625" style="0" customWidth="1"/>
  </cols>
  <sheetData>
    <row r="1" ht="14.25" thickBot="1"/>
    <row r="2" spans="1:19" ht="14.25" thickTop="1">
      <c r="A2" s="10" t="s">
        <v>111</v>
      </c>
      <c r="B2" s="14">
        <v>6480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4.25" thickBot="1">
      <c r="A3" s="11" t="s">
        <v>112</v>
      </c>
      <c r="B3" s="1" t="s">
        <v>113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4.25" thickTop="1">
      <c r="A4" s="10" t="s">
        <v>24</v>
      </c>
      <c r="B4" s="15" t="str">
        <f>HYPERLINK("http://www.kabupro.jp/mark/20131113/S1000EY1.htm","四半期報告書")</f>
        <v>四半期報告書</v>
      </c>
      <c r="C4" s="15" t="str">
        <f>HYPERLINK("http://www.kabupro.jp/mark/20130627/S000DUCG.htm","有価証券報告書")</f>
        <v>有価証券報告書</v>
      </c>
      <c r="D4" s="15" t="str">
        <f>HYPERLINK("http://www.kabupro.jp/mark/20131113/S1000EY1.htm","四半期報告書")</f>
        <v>四半期報告書</v>
      </c>
      <c r="E4" s="15" t="str">
        <f>HYPERLINK("http://www.kabupro.jp/mark/20130627/S000DUCG.htm","有価証券報告書")</f>
        <v>有価証券報告書</v>
      </c>
      <c r="F4" s="15" t="str">
        <f>HYPERLINK("http://www.kabupro.jp/mark/20121113/S000C7W5.htm","四半期報告書")</f>
        <v>四半期報告書</v>
      </c>
      <c r="G4" s="15" t="str">
        <f>HYPERLINK("http://www.kabupro.jp/mark/20120628/S000B92U.htm","有価証券報告書")</f>
        <v>有価証券報告書</v>
      </c>
      <c r="H4" s="15" t="str">
        <f>HYPERLINK("http://www.kabupro.jp/mark/20110214/S0007RU7.htm","四半期報告書")</f>
        <v>四半期報告書</v>
      </c>
      <c r="I4" s="15" t="str">
        <f>HYPERLINK("http://www.kabupro.jp/mark/20111109/S0009MEI.htm","四半期報告書")</f>
        <v>四半期報告書</v>
      </c>
      <c r="J4" s="15" t="str">
        <f>HYPERLINK("http://www.kabupro.jp/mark/20100810/S0006INN.htm","四半期報告書")</f>
        <v>四半期報告書</v>
      </c>
      <c r="K4" s="15" t="str">
        <f>HYPERLINK("http://www.kabupro.jp/mark/20110629/S0008P0Z.htm","有価証券報告書")</f>
        <v>有価証券報告書</v>
      </c>
      <c r="L4" s="15" t="str">
        <f>HYPERLINK("http://www.kabupro.jp/mark/20110214/S0007RU7.htm","四半期報告書")</f>
        <v>四半期報告書</v>
      </c>
      <c r="M4" s="15" t="str">
        <f>HYPERLINK("http://www.kabupro.jp/mark/20101115/S00073L8.htm","四半期報告書")</f>
        <v>四半期報告書</v>
      </c>
      <c r="N4" s="15" t="str">
        <f>HYPERLINK("http://www.kabupro.jp/mark/20100810/S0006INN.htm","四半期報告書")</f>
        <v>四半期報告書</v>
      </c>
      <c r="O4" s="15" t="str">
        <f>HYPERLINK("http://www.kabupro.jp/mark/20090626/S0003H0C.htm","有価証券報告書")</f>
        <v>有価証券報告書</v>
      </c>
      <c r="P4" s="15" t="str">
        <f>HYPERLINK("http://www.kabupro.jp/mark/20100212/S00054VZ.htm","四半期報告書")</f>
        <v>四半期報告書</v>
      </c>
      <c r="Q4" s="15" t="str">
        <f>HYPERLINK("http://www.kabupro.jp/mark/20091113/S0004MUE.htm","四半期報告書")</f>
        <v>四半期報告書</v>
      </c>
      <c r="R4" s="15" t="str">
        <f>HYPERLINK("http://www.kabupro.jp/mark/20090807/S0003TOQ.htm","四半期報告書")</f>
        <v>四半期報告書</v>
      </c>
      <c r="S4" s="15" t="str">
        <f>HYPERLINK("http://www.kabupro.jp/mark/20090626/S0003H0C.htm","有価証券報告書")</f>
        <v>有価証券報告書</v>
      </c>
    </row>
    <row r="5" spans="1:19" ht="14.25" thickBot="1">
      <c r="A5" s="11" t="s">
        <v>25</v>
      </c>
      <c r="B5" s="1" t="s">
        <v>159</v>
      </c>
      <c r="C5" s="1" t="s">
        <v>31</v>
      </c>
      <c r="D5" s="1" t="s">
        <v>159</v>
      </c>
      <c r="E5" s="1" t="s">
        <v>31</v>
      </c>
      <c r="F5" s="1" t="s">
        <v>165</v>
      </c>
      <c r="G5" s="1" t="s">
        <v>35</v>
      </c>
      <c r="H5" s="1" t="s">
        <v>175</v>
      </c>
      <c r="I5" s="1" t="s">
        <v>171</v>
      </c>
      <c r="J5" s="1" t="s">
        <v>179</v>
      </c>
      <c r="K5" s="1" t="s">
        <v>37</v>
      </c>
      <c r="L5" s="1" t="s">
        <v>175</v>
      </c>
      <c r="M5" s="1" t="s">
        <v>177</v>
      </c>
      <c r="N5" s="1" t="s">
        <v>179</v>
      </c>
      <c r="O5" s="1" t="s">
        <v>39</v>
      </c>
      <c r="P5" s="1" t="s">
        <v>181</v>
      </c>
      <c r="Q5" s="1" t="s">
        <v>183</v>
      </c>
      <c r="R5" s="1" t="s">
        <v>185</v>
      </c>
      <c r="S5" s="1" t="s">
        <v>39</v>
      </c>
    </row>
    <row r="6" spans="1:19" ht="15" thickBot="1" thickTop="1">
      <c r="A6" s="10" t="s">
        <v>26</v>
      </c>
      <c r="B6" s="18" t="s">
        <v>18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4.25" thickTop="1">
      <c r="A7" s="12" t="s">
        <v>27</v>
      </c>
      <c r="B7" s="14" t="s">
        <v>199</v>
      </c>
      <c r="C7" s="16" t="s">
        <v>32</v>
      </c>
      <c r="D7" s="14" t="s">
        <v>199</v>
      </c>
      <c r="E7" s="16" t="s">
        <v>32</v>
      </c>
      <c r="F7" s="14" t="s">
        <v>199</v>
      </c>
      <c r="G7" s="16" t="s">
        <v>32</v>
      </c>
      <c r="H7" s="14" t="s">
        <v>199</v>
      </c>
      <c r="I7" s="14" t="s">
        <v>199</v>
      </c>
      <c r="J7" s="14" t="s">
        <v>199</v>
      </c>
      <c r="K7" s="16" t="s">
        <v>32</v>
      </c>
      <c r="L7" s="14" t="s">
        <v>199</v>
      </c>
      <c r="M7" s="14" t="s">
        <v>199</v>
      </c>
      <c r="N7" s="14" t="s">
        <v>199</v>
      </c>
      <c r="O7" s="16" t="s">
        <v>32</v>
      </c>
      <c r="P7" s="14" t="s">
        <v>199</v>
      </c>
      <c r="Q7" s="14" t="s">
        <v>199</v>
      </c>
      <c r="R7" s="14" t="s">
        <v>199</v>
      </c>
      <c r="S7" s="16" t="s">
        <v>32</v>
      </c>
    </row>
    <row r="8" spans="1:19" ht="13.5">
      <c r="A8" s="13" t="s">
        <v>28</v>
      </c>
      <c r="B8" s="1" t="s">
        <v>200</v>
      </c>
      <c r="C8" s="17" t="s">
        <v>117</v>
      </c>
      <c r="D8" s="1" t="s">
        <v>117</v>
      </c>
      <c r="E8" s="17" t="s">
        <v>118</v>
      </c>
      <c r="F8" s="1" t="s">
        <v>118</v>
      </c>
      <c r="G8" s="17" t="s">
        <v>119</v>
      </c>
      <c r="H8" s="1" t="s">
        <v>119</v>
      </c>
      <c r="I8" s="1" t="s">
        <v>119</v>
      </c>
      <c r="J8" s="1" t="s">
        <v>119</v>
      </c>
      <c r="K8" s="17" t="s">
        <v>120</v>
      </c>
      <c r="L8" s="1" t="s">
        <v>120</v>
      </c>
      <c r="M8" s="1" t="s">
        <v>120</v>
      </c>
      <c r="N8" s="1" t="s">
        <v>120</v>
      </c>
      <c r="O8" s="17" t="s">
        <v>121</v>
      </c>
      <c r="P8" s="1" t="s">
        <v>121</v>
      </c>
      <c r="Q8" s="1" t="s">
        <v>121</v>
      </c>
      <c r="R8" s="1" t="s">
        <v>121</v>
      </c>
      <c r="S8" s="17" t="s">
        <v>122</v>
      </c>
    </row>
    <row r="9" spans="1:19" ht="13.5">
      <c r="A9" s="13" t="s">
        <v>29</v>
      </c>
      <c r="B9" s="1" t="s">
        <v>160</v>
      </c>
      <c r="C9" s="17" t="s">
        <v>33</v>
      </c>
      <c r="D9" s="1" t="s">
        <v>166</v>
      </c>
      <c r="E9" s="17" t="s">
        <v>34</v>
      </c>
      <c r="F9" s="1" t="s">
        <v>172</v>
      </c>
      <c r="G9" s="17" t="s">
        <v>36</v>
      </c>
      <c r="H9" s="1" t="s">
        <v>176</v>
      </c>
      <c r="I9" s="1" t="s">
        <v>178</v>
      </c>
      <c r="J9" s="1" t="s">
        <v>180</v>
      </c>
      <c r="K9" s="17" t="s">
        <v>38</v>
      </c>
      <c r="L9" s="1" t="s">
        <v>182</v>
      </c>
      <c r="M9" s="1" t="s">
        <v>184</v>
      </c>
      <c r="N9" s="1" t="s">
        <v>186</v>
      </c>
      <c r="O9" s="17" t="s">
        <v>40</v>
      </c>
      <c r="P9" s="1" t="s">
        <v>188</v>
      </c>
      <c r="Q9" s="1" t="s">
        <v>190</v>
      </c>
      <c r="R9" s="1" t="s">
        <v>192</v>
      </c>
      <c r="S9" s="17" t="s">
        <v>41</v>
      </c>
    </row>
    <row r="10" spans="1:19" ht="14.25" thickBot="1">
      <c r="A10" s="13" t="s">
        <v>30</v>
      </c>
      <c r="B10" s="1" t="s">
        <v>43</v>
      </c>
      <c r="C10" s="17" t="s">
        <v>43</v>
      </c>
      <c r="D10" s="1" t="s">
        <v>43</v>
      </c>
      <c r="E10" s="17" t="s">
        <v>43</v>
      </c>
      <c r="F10" s="1" t="s">
        <v>43</v>
      </c>
      <c r="G10" s="17" t="s">
        <v>43</v>
      </c>
      <c r="H10" s="1" t="s">
        <v>43</v>
      </c>
      <c r="I10" s="1" t="s">
        <v>43</v>
      </c>
      <c r="J10" s="1" t="s">
        <v>43</v>
      </c>
      <c r="K10" s="17" t="s">
        <v>43</v>
      </c>
      <c r="L10" s="1" t="s">
        <v>43</v>
      </c>
      <c r="M10" s="1" t="s">
        <v>43</v>
      </c>
      <c r="N10" s="1" t="s">
        <v>43</v>
      </c>
      <c r="O10" s="17" t="s">
        <v>43</v>
      </c>
      <c r="P10" s="1" t="s">
        <v>43</v>
      </c>
      <c r="Q10" s="1" t="s">
        <v>43</v>
      </c>
      <c r="R10" s="1" t="s">
        <v>43</v>
      </c>
      <c r="S10" s="17" t="s">
        <v>43</v>
      </c>
    </row>
    <row r="11" spans="1:19" ht="14.25" thickTop="1">
      <c r="A11" s="30" t="s">
        <v>150</v>
      </c>
      <c r="B11" s="27">
        <v>1347</v>
      </c>
      <c r="C11" s="21">
        <v>219</v>
      </c>
      <c r="D11" s="27">
        <v>759</v>
      </c>
      <c r="E11" s="21">
        <v>2936</v>
      </c>
      <c r="F11" s="27">
        <v>1992</v>
      </c>
      <c r="G11" s="21">
        <v>4006</v>
      </c>
      <c r="H11" s="27">
        <v>3162</v>
      </c>
      <c r="I11" s="27">
        <v>1972</v>
      </c>
      <c r="J11" s="27">
        <v>979</v>
      </c>
      <c r="K11" s="21">
        <v>-7430</v>
      </c>
      <c r="L11" s="27">
        <v>-4592</v>
      </c>
      <c r="M11" s="27">
        <v>-2709</v>
      </c>
      <c r="N11" s="27">
        <v>-1425</v>
      </c>
      <c r="O11" s="21">
        <v>1114</v>
      </c>
      <c r="P11" s="27">
        <v>2404</v>
      </c>
      <c r="Q11" s="27">
        <v>3583</v>
      </c>
      <c r="R11" s="27">
        <v>2213</v>
      </c>
      <c r="S11" s="21">
        <v>7102</v>
      </c>
    </row>
    <row r="12" spans="1:19" ht="13.5">
      <c r="A12" s="6" t="s">
        <v>201</v>
      </c>
      <c r="B12" s="28">
        <v>1303</v>
      </c>
      <c r="C12" s="22">
        <v>3048</v>
      </c>
      <c r="D12" s="28">
        <v>1463</v>
      </c>
      <c r="E12" s="22">
        <v>3090</v>
      </c>
      <c r="F12" s="28">
        <v>1422</v>
      </c>
      <c r="G12" s="22">
        <v>2457</v>
      </c>
      <c r="H12" s="28">
        <v>1864</v>
      </c>
      <c r="I12" s="28">
        <v>1199</v>
      </c>
      <c r="J12" s="28">
        <v>599</v>
      </c>
      <c r="K12" s="22">
        <v>2927</v>
      </c>
      <c r="L12" s="28">
        <v>2183</v>
      </c>
      <c r="M12" s="28">
        <v>1425</v>
      </c>
      <c r="N12" s="28">
        <v>712</v>
      </c>
      <c r="O12" s="22">
        <v>3272</v>
      </c>
      <c r="P12" s="28">
        <v>2437</v>
      </c>
      <c r="Q12" s="28">
        <v>1525</v>
      </c>
      <c r="R12" s="28">
        <v>739</v>
      </c>
      <c r="S12" s="22">
        <v>3187</v>
      </c>
    </row>
    <row r="13" spans="1:19" ht="13.5">
      <c r="A13" s="6" t="s">
        <v>202</v>
      </c>
      <c r="B13" s="28">
        <v>-231</v>
      </c>
      <c r="C13" s="22"/>
      <c r="D13" s="28">
        <v>-108</v>
      </c>
      <c r="E13" s="22"/>
      <c r="F13" s="28">
        <v>-187</v>
      </c>
      <c r="G13" s="22"/>
      <c r="H13" s="28">
        <v>34</v>
      </c>
      <c r="I13" s="28">
        <v>-5</v>
      </c>
      <c r="J13" s="28">
        <v>-19</v>
      </c>
      <c r="K13" s="22"/>
      <c r="L13" s="28">
        <v>152</v>
      </c>
      <c r="M13" s="28">
        <v>15</v>
      </c>
      <c r="N13" s="28">
        <v>-134</v>
      </c>
      <c r="O13" s="22"/>
      <c r="P13" s="28">
        <v>138</v>
      </c>
      <c r="Q13" s="28">
        <v>13</v>
      </c>
      <c r="R13" s="28">
        <v>-32</v>
      </c>
      <c r="S13" s="22"/>
    </row>
    <row r="14" spans="1:19" ht="13.5">
      <c r="A14" s="6" t="s">
        <v>203</v>
      </c>
      <c r="B14" s="28">
        <v>-60</v>
      </c>
      <c r="C14" s="22">
        <v>-131</v>
      </c>
      <c r="D14" s="28">
        <v>-70</v>
      </c>
      <c r="E14" s="22">
        <v>-219</v>
      </c>
      <c r="F14" s="28">
        <v>-149</v>
      </c>
      <c r="G14" s="22">
        <v>-112</v>
      </c>
      <c r="H14" s="28">
        <v>-89</v>
      </c>
      <c r="I14" s="28">
        <v>-54</v>
      </c>
      <c r="J14" s="28">
        <v>-48</v>
      </c>
      <c r="K14" s="22">
        <v>-116</v>
      </c>
      <c r="L14" s="28">
        <v>-97</v>
      </c>
      <c r="M14" s="28">
        <v>-72</v>
      </c>
      <c r="N14" s="28">
        <v>-65</v>
      </c>
      <c r="O14" s="22">
        <v>-235</v>
      </c>
      <c r="P14" s="28">
        <v>-196</v>
      </c>
      <c r="Q14" s="28">
        <v>-138</v>
      </c>
      <c r="R14" s="28">
        <v>-105</v>
      </c>
      <c r="S14" s="22">
        <v>-255</v>
      </c>
    </row>
    <row r="15" spans="1:19" ht="13.5">
      <c r="A15" s="6" t="s">
        <v>137</v>
      </c>
      <c r="B15" s="28">
        <v>86</v>
      </c>
      <c r="C15" s="22">
        <v>212</v>
      </c>
      <c r="D15" s="28">
        <v>112</v>
      </c>
      <c r="E15" s="22">
        <v>245</v>
      </c>
      <c r="F15" s="28">
        <v>129</v>
      </c>
      <c r="G15" s="22">
        <v>270</v>
      </c>
      <c r="H15" s="28">
        <v>204</v>
      </c>
      <c r="I15" s="28">
        <v>136</v>
      </c>
      <c r="J15" s="28">
        <v>75</v>
      </c>
      <c r="K15" s="22">
        <v>249</v>
      </c>
      <c r="L15" s="28">
        <v>181</v>
      </c>
      <c r="M15" s="28">
        <v>114</v>
      </c>
      <c r="N15" s="28">
        <v>53</v>
      </c>
      <c r="O15" s="22">
        <v>103</v>
      </c>
      <c r="P15" s="28">
        <v>62</v>
      </c>
      <c r="Q15" s="28">
        <v>21</v>
      </c>
      <c r="R15" s="28">
        <v>10</v>
      </c>
      <c r="S15" s="22">
        <v>3</v>
      </c>
    </row>
    <row r="16" spans="1:19" ht="13.5">
      <c r="A16" s="6" t="s">
        <v>204</v>
      </c>
      <c r="B16" s="28">
        <v>-395</v>
      </c>
      <c r="C16" s="22"/>
      <c r="D16" s="28"/>
      <c r="E16" s="22"/>
      <c r="F16" s="28"/>
      <c r="G16" s="22"/>
      <c r="H16" s="28"/>
      <c r="I16" s="28"/>
      <c r="J16" s="28"/>
      <c r="K16" s="22"/>
      <c r="L16" s="28"/>
      <c r="M16" s="28"/>
      <c r="N16" s="28"/>
      <c r="O16" s="22"/>
      <c r="P16" s="28"/>
      <c r="Q16" s="28"/>
      <c r="R16" s="28"/>
      <c r="S16" s="22"/>
    </row>
    <row r="17" spans="1:19" ht="13.5">
      <c r="A17" s="6" t="s">
        <v>140</v>
      </c>
      <c r="B17" s="28">
        <v>13</v>
      </c>
      <c r="C17" s="22">
        <v>17</v>
      </c>
      <c r="D17" s="28">
        <v>10</v>
      </c>
      <c r="E17" s="22">
        <v>36</v>
      </c>
      <c r="F17" s="28">
        <v>26</v>
      </c>
      <c r="G17" s="22">
        <v>34</v>
      </c>
      <c r="H17" s="28"/>
      <c r="I17" s="28">
        <v>13</v>
      </c>
      <c r="J17" s="28">
        <v>4</v>
      </c>
      <c r="K17" s="22">
        <v>77</v>
      </c>
      <c r="L17" s="28"/>
      <c r="M17" s="28">
        <v>34</v>
      </c>
      <c r="N17" s="28">
        <v>31</v>
      </c>
      <c r="O17" s="22">
        <v>93</v>
      </c>
      <c r="P17" s="28"/>
      <c r="Q17" s="28"/>
      <c r="R17" s="28"/>
      <c r="S17" s="22">
        <v>80</v>
      </c>
    </row>
    <row r="18" spans="1:19" ht="13.5">
      <c r="A18" s="6" t="s">
        <v>205</v>
      </c>
      <c r="B18" s="28">
        <v>-160</v>
      </c>
      <c r="C18" s="22"/>
      <c r="D18" s="28"/>
      <c r="E18" s="22">
        <v>-78</v>
      </c>
      <c r="F18" s="28">
        <v>-79</v>
      </c>
      <c r="G18" s="22">
        <v>-28</v>
      </c>
      <c r="H18" s="28"/>
      <c r="I18" s="28"/>
      <c r="J18" s="28"/>
      <c r="K18" s="22">
        <v>-79</v>
      </c>
      <c r="L18" s="28"/>
      <c r="M18" s="28"/>
      <c r="N18" s="28"/>
      <c r="O18" s="22">
        <v>-4</v>
      </c>
      <c r="P18" s="28"/>
      <c r="Q18" s="28"/>
      <c r="R18" s="28"/>
      <c r="S18" s="22"/>
    </row>
    <row r="19" spans="1:19" ht="13.5">
      <c r="A19" s="6" t="s">
        <v>206</v>
      </c>
      <c r="B19" s="28"/>
      <c r="C19" s="22">
        <v>84</v>
      </c>
      <c r="D19" s="28">
        <v>103</v>
      </c>
      <c r="E19" s="22"/>
      <c r="F19" s="28">
        <v>0</v>
      </c>
      <c r="G19" s="22">
        <v>103</v>
      </c>
      <c r="H19" s="28">
        <v>63</v>
      </c>
      <c r="I19" s="28">
        <v>63</v>
      </c>
      <c r="J19" s="28">
        <v>58</v>
      </c>
      <c r="K19" s="22"/>
      <c r="L19" s="28">
        <v>56</v>
      </c>
      <c r="M19" s="28">
        <v>52</v>
      </c>
      <c r="N19" s="28"/>
      <c r="O19" s="22">
        <v>1562</v>
      </c>
      <c r="P19" s="28">
        <v>1374</v>
      </c>
      <c r="Q19" s="28"/>
      <c r="R19" s="28"/>
      <c r="S19" s="22">
        <v>990</v>
      </c>
    </row>
    <row r="20" spans="1:19" ht="13.5">
      <c r="A20" s="6" t="s">
        <v>207</v>
      </c>
      <c r="B20" s="28">
        <v>-126</v>
      </c>
      <c r="C20" s="22">
        <v>916</v>
      </c>
      <c r="D20" s="28">
        <v>-166</v>
      </c>
      <c r="E20" s="22">
        <v>1283</v>
      </c>
      <c r="F20" s="28">
        <v>5</v>
      </c>
      <c r="G20" s="22">
        <v>-3632</v>
      </c>
      <c r="H20" s="28">
        <v>-3738</v>
      </c>
      <c r="I20" s="28">
        <v>-3154</v>
      </c>
      <c r="J20" s="28">
        <v>-2027</v>
      </c>
      <c r="K20" s="22">
        <v>-419</v>
      </c>
      <c r="L20" s="28">
        <v>693</v>
      </c>
      <c r="M20" s="28">
        <v>1772</v>
      </c>
      <c r="N20" s="28">
        <v>1876</v>
      </c>
      <c r="O20" s="22">
        <v>6144</v>
      </c>
      <c r="P20" s="28">
        <v>2579</v>
      </c>
      <c r="Q20" s="28">
        <v>582</v>
      </c>
      <c r="R20" s="28">
        <v>29</v>
      </c>
      <c r="S20" s="22">
        <v>-123</v>
      </c>
    </row>
    <row r="21" spans="1:19" ht="13.5">
      <c r="A21" s="6" t="s">
        <v>208</v>
      </c>
      <c r="B21" s="28">
        <v>2622</v>
      </c>
      <c r="C21" s="22">
        <v>1823</v>
      </c>
      <c r="D21" s="28">
        <v>285</v>
      </c>
      <c r="E21" s="22">
        <v>-8741</v>
      </c>
      <c r="F21" s="28">
        <v>-3630</v>
      </c>
      <c r="G21" s="22">
        <v>-1223</v>
      </c>
      <c r="H21" s="28">
        <v>-296</v>
      </c>
      <c r="I21" s="28">
        <v>433</v>
      </c>
      <c r="J21" s="28">
        <v>646</v>
      </c>
      <c r="K21" s="22">
        <v>4688</v>
      </c>
      <c r="L21" s="28">
        <v>3892</v>
      </c>
      <c r="M21" s="28">
        <v>1644</v>
      </c>
      <c r="N21" s="28">
        <v>484</v>
      </c>
      <c r="O21" s="22">
        <v>-5590</v>
      </c>
      <c r="P21" s="28">
        <v>-4283</v>
      </c>
      <c r="Q21" s="28">
        <v>-2190</v>
      </c>
      <c r="R21" s="28">
        <v>-831</v>
      </c>
      <c r="S21" s="22">
        <v>-1136</v>
      </c>
    </row>
    <row r="22" spans="1:19" ht="13.5">
      <c r="A22" s="6" t="s">
        <v>209</v>
      </c>
      <c r="B22" s="28">
        <v>924</v>
      </c>
      <c r="C22" s="22">
        <v>-5054</v>
      </c>
      <c r="D22" s="28">
        <v>-2754</v>
      </c>
      <c r="E22" s="22">
        <v>-296</v>
      </c>
      <c r="F22" s="28">
        <v>2235</v>
      </c>
      <c r="G22" s="22">
        <v>4686</v>
      </c>
      <c r="H22" s="28">
        <v>3788</v>
      </c>
      <c r="I22" s="28">
        <v>3379</v>
      </c>
      <c r="J22" s="28">
        <v>1677</v>
      </c>
      <c r="K22" s="22">
        <v>-1690</v>
      </c>
      <c r="L22" s="28">
        <v>-3205</v>
      </c>
      <c r="M22" s="28">
        <v>-3944</v>
      </c>
      <c r="N22" s="28">
        <v>-3407</v>
      </c>
      <c r="O22" s="22">
        <v>-3069</v>
      </c>
      <c r="P22" s="28">
        <v>-322</v>
      </c>
      <c r="Q22" s="28">
        <v>630</v>
      </c>
      <c r="R22" s="28">
        <v>177</v>
      </c>
      <c r="S22" s="22">
        <v>384</v>
      </c>
    </row>
    <row r="23" spans="1:19" ht="13.5">
      <c r="A23" s="6" t="s">
        <v>210</v>
      </c>
      <c r="B23" s="28">
        <v>20</v>
      </c>
      <c r="C23" s="22">
        <v>-471</v>
      </c>
      <c r="D23" s="28">
        <v>-214</v>
      </c>
      <c r="E23" s="22">
        <v>-99</v>
      </c>
      <c r="F23" s="28">
        <v>258</v>
      </c>
      <c r="G23" s="22">
        <v>913</v>
      </c>
      <c r="H23" s="28">
        <v>357</v>
      </c>
      <c r="I23" s="28">
        <v>244</v>
      </c>
      <c r="J23" s="28">
        <v>467</v>
      </c>
      <c r="K23" s="22">
        <v>-542</v>
      </c>
      <c r="L23" s="28">
        <v>-824</v>
      </c>
      <c r="M23" s="28">
        <v>-640</v>
      </c>
      <c r="N23" s="28">
        <v>24</v>
      </c>
      <c r="O23" s="22">
        <v>-888</v>
      </c>
      <c r="P23" s="28">
        <v>-634</v>
      </c>
      <c r="Q23" s="28"/>
      <c r="R23" s="28">
        <v>600</v>
      </c>
      <c r="S23" s="22">
        <v>210</v>
      </c>
    </row>
    <row r="24" spans="1:19" ht="13.5">
      <c r="A24" s="6" t="s">
        <v>51</v>
      </c>
      <c r="B24" s="28">
        <v>171</v>
      </c>
      <c r="C24" s="22">
        <v>-814</v>
      </c>
      <c r="D24" s="28">
        <v>209</v>
      </c>
      <c r="E24" s="22">
        <v>458</v>
      </c>
      <c r="F24" s="28">
        <v>-276</v>
      </c>
      <c r="G24" s="22">
        <v>-213</v>
      </c>
      <c r="H24" s="28">
        <v>-165</v>
      </c>
      <c r="I24" s="28">
        <v>-32</v>
      </c>
      <c r="J24" s="28">
        <v>-130</v>
      </c>
      <c r="K24" s="22">
        <v>496</v>
      </c>
      <c r="L24" s="28">
        <v>579</v>
      </c>
      <c r="M24" s="28">
        <v>664</v>
      </c>
      <c r="N24" s="28">
        <v>540</v>
      </c>
      <c r="O24" s="22">
        <v>-264</v>
      </c>
      <c r="P24" s="28">
        <v>-117</v>
      </c>
      <c r="Q24" s="28">
        <v>-87</v>
      </c>
      <c r="R24" s="28">
        <v>-147</v>
      </c>
      <c r="S24" s="22">
        <v>390</v>
      </c>
    </row>
    <row r="25" spans="1:19" ht="13.5">
      <c r="A25" s="6" t="s">
        <v>0</v>
      </c>
      <c r="B25" s="28">
        <v>5514</v>
      </c>
      <c r="C25" s="22">
        <v>1132</v>
      </c>
      <c r="D25" s="28">
        <v>-369</v>
      </c>
      <c r="E25" s="22">
        <v>-1922</v>
      </c>
      <c r="F25" s="28">
        <v>1749</v>
      </c>
      <c r="G25" s="22">
        <v>6999</v>
      </c>
      <c r="H25" s="28">
        <v>5163</v>
      </c>
      <c r="I25" s="28">
        <v>4173</v>
      </c>
      <c r="J25" s="28">
        <v>2314</v>
      </c>
      <c r="K25" s="22">
        <v>968</v>
      </c>
      <c r="L25" s="28">
        <v>-1159</v>
      </c>
      <c r="M25" s="28">
        <v>-1641</v>
      </c>
      <c r="N25" s="28">
        <v>-1307</v>
      </c>
      <c r="O25" s="22">
        <v>1382</v>
      </c>
      <c r="P25" s="28">
        <v>3443</v>
      </c>
      <c r="Q25" s="28">
        <v>3939</v>
      </c>
      <c r="R25" s="28">
        <v>2654</v>
      </c>
      <c r="S25" s="22">
        <v>10859</v>
      </c>
    </row>
    <row r="26" spans="1:19" ht="13.5">
      <c r="A26" s="6" t="s">
        <v>1</v>
      </c>
      <c r="B26" s="28">
        <v>59</v>
      </c>
      <c r="C26" s="22">
        <v>131</v>
      </c>
      <c r="D26" s="28">
        <v>70</v>
      </c>
      <c r="E26" s="22">
        <v>144</v>
      </c>
      <c r="F26" s="28">
        <v>72</v>
      </c>
      <c r="G26" s="22">
        <v>112</v>
      </c>
      <c r="H26" s="28">
        <v>89</v>
      </c>
      <c r="I26" s="28">
        <v>54</v>
      </c>
      <c r="J26" s="28">
        <v>48</v>
      </c>
      <c r="K26" s="22">
        <v>116</v>
      </c>
      <c r="L26" s="28">
        <v>97</v>
      </c>
      <c r="M26" s="28">
        <v>72</v>
      </c>
      <c r="N26" s="28">
        <v>65</v>
      </c>
      <c r="O26" s="22">
        <v>235</v>
      </c>
      <c r="P26" s="28">
        <v>196</v>
      </c>
      <c r="Q26" s="28">
        <v>138</v>
      </c>
      <c r="R26" s="28">
        <v>105</v>
      </c>
      <c r="S26" s="22">
        <v>255</v>
      </c>
    </row>
    <row r="27" spans="1:19" ht="13.5">
      <c r="A27" s="6" t="s">
        <v>2</v>
      </c>
      <c r="B27" s="28">
        <v>-83</v>
      </c>
      <c r="C27" s="22">
        <v>-211</v>
      </c>
      <c r="D27" s="28">
        <v>-105</v>
      </c>
      <c r="E27" s="22">
        <v>-254</v>
      </c>
      <c r="F27" s="28">
        <v>-134</v>
      </c>
      <c r="G27" s="22">
        <v>-275</v>
      </c>
      <c r="H27" s="28">
        <v>-176</v>
      </c>
      <c r="I27" s="28">
        <v>-138</v>
      </c>
      <c r="J27" s="28">
        <v>-38</v>
      </c>
      <c r="K27" s="22">
        <v>-253</v>
      </c>
      <c r="L27" s="28">
        <v>-151</v>
      </c>
      <c r="M27" s="28">
        <v>-123</v>
      </c>
      <c r="N27" s="28">
        <v>-26</v>
      </c>
      <c r="O27" s="22">
        <v>-133</v>
      </c>
      <c r="P27" s="28">
        <v>-29</v>
      </c>
      <c r="Q27" s="28">
        <v>-21</v>
      </c>
      <c r="R27" s="28">
        <v>-10</v>
      </c>
      <c r="S27" s="22">
        <v>-69</v>
      </c>
    </row>
    <row r="28" spans="1:19" ht="13.5">
      <c r="A28" s="6" t="s">
        <v>3</v>
      </c>
      <c r="B28" s="28">
        <v>-119</v>
      </c>
      <c r="C28" s="22">
        <v>-1404</v>
      </c>
      <c r="D28" s="28">
        <v>-1235</v>
      </c>
      <c r="E28" s="22">
        <v>-353</v>
      </c>
      <c r="F28" s="28">
        <v>-227</v>
      </c>
      <c r="G28" s="22">
        <v>-64</v>
      </c>
      <c r="H28" s="28"/>
      <c r="I28" s="28">
        <v>-166</v>
      </c>
      <c r="J28" s="28">
        <v>-51</v>
      </c>
      <c r="K28" s="22"/>
      <c r="L28" s="28"/>
      <c r="M28" s="28"/>
      <c r="N28" s="28">
        <v>-128</v>
      </c>
      <c r="O28" s="22">
        <v>-1710</v>
      </c>
      <c r="P28" s="28"/>
      <c r="Q28" s="28"/>
      <c r="R28" s="28">
        <v>-1267</v>
      </c>
      <c r="S28" s="22">
        <v>-4471</v>
      </c>
    </row>
    <row r="29" spans="1:19" ht="14.25" thickBot="1">
      <c r="A29" s="5" t="s">
        <v>4</v>
      </c>
      <c r="B29" s="29">
        <v>5371</v>
      </c>
      <c r="C29" s="23">
        <v>-352</v>
      </c>
      <c r="D29" s="29">
        <v>-1639</v>
      </c>
      <c r="E29" s="23">
        <v>-2385</v>
      </c>
      <c r="F29" s="29">
        <v>1460</v>
      </c>
      <c r="G29" s="23">
        <v>6773</v>
      </c>
      <c r="H29" s="29">
        <v>4842</v>
      </c>
      <c r="I29" s="29">
        <v>3923</v>
      </c>
      <c r="J29" s="29">
        <v>2272</v>
      </c>
      <c r="K29" s="23">
        <v>2210</v>
      </c>
      <c r="L29" s="29">
        <v>106</v>
      </c>
      <c r="M29" s="29">
        <v>-510</v>
      </c>
      <c r="N29" s="29">
        <v>-1397</v>
      </c>
      <c r="O29" s="23">
        <v>-224</v>
      </c>
      <c r="P29" s="29">
        <v>894</v>
      </c>
      <c r="Q29" s="29">
        <v>2688</v>
      </c>
      <c r="R29" s="29">
        <v>1481</v>
      </c>
      <c r="S29" s="23">
        <v>6573</v>
      </c>
    </row>
    <row r="30" spans="1:19" ht="14.25" thickTop="1">
      <c r="A30" s="6" t="s">
        <v>5</v>
      </c>
      <c r="B30" s="28">
        <v>-626</v>
      </c>
      <c r="C30" s="22">
        <v>-2691</v>
      </c>
      <c r="D30" s="28">
        <v>-1648</v>
      </c>
      <c r="E30" s="22">
        <v>-8428</v>
      </c>
      <c r="F30" s="28">
        <v>-4165</v>
      </c>
      <c r="G30" s="22">
        <v>-1405</v>
      </c>
      <c r="H30" s="28">
        <v>-713</v>
      </c>
      <c r="I30" s="28">
        <v>-257</v>
      </c>
      <c r="J30" s="28">
        <v>-119</v>
      </c>
      <c r="K30" s="22">
        <v>-3819</v>
      </c>
      <c r="L30" s="28">
        <v>-3046</v>
      </c>
      <c r="M30" s="28">
        <v>-2844</v>
      </c>
      <c r="N30" s="28">
        <v>-1555</v>
      </c>
      <c r="O30" s="22">
        <v>-5136</v>
      </c>
      <c r="P30" s="28">
        <v>-3878</v>
      </c>
      <c r="Q30" s="28">
        <v>-1626</v>
      </c>
      <c r="R30" s="28">
        <v>-973</v>
      </c>
      <c r="S30" s="22">
        <v>-4095</v>
      </c>
    </row>
    <row r="31" spans="1:19" ht="13.5">
      <c r="A31" s="6" t="s">
        <v>6</v>
      </c>
      <c r="B31" s="28">
        <v>248</v>
      </c>
      <c r="C31" s="22">
        <v>20</v>
      </c>
      <c r="D31" s="28">
        <v>20</v>
      </c>
      <c r="E31" s="22">
        <v>172</v>
      </c>
      <c r="F31" s="28">
        <v>172</v>
      </c>
      <c r="G31" s="22">
        <v>82</v>
      </c>
      <c r="H31" s="28"/>
      <c r="I31" s="28">
        <v>10</v>
      </c>
      <c r="J31" s="28"/>
      <c r="K31" s="22">
        <v>295</v>
      </c>
      <c r="L31" s="28"/>
      <c r="M31" s="28"/>
      <c r="N31" s="28"/>
      <c r="O31" s="22">
        <v>7</v>
      </c>
      <c r="P31" s="28"/>
      <c r="Q31" s="28"/>
      <c r="R31" s="28"/>
      <c r="S31" s="22">
        <v>10</v>
      </c>
    </row>
    <row r="32" spans="1:19" ht="13.5">
      <c r="A32" s="6" t="s">
        <v>51</v>
      </c>
      <c r="B32" s="28">
        <v>-655</v>
      </c>
      <c r="C32" s="22">
        <v>-150</v>
      </c>
      <c r="D32" s="28">
        <v>-588</v>
      </c>
      <c r="E32" s="22">
        <v>-97</v>
      </c>
      <c r="F32" s="28">
        <v>-853</v>
      </c>
      <c r="G32" s="22">
        <v>-101</v>
      </c>
      <c r="H32" s="28">
        <v>-73</v>
      </c>
      <c r="I32" s="28">
        <v>-72</v>
      </c>
      <c r="J32" s="28">
        <v>-32</v>
      </c>
      <c r="K32" s="22">
        <v>-114</v>
      </c>
      <c r="L32" s="28">
        <v>-85</v>
      </c>
      <c r="M32" s="28">
        <v>-55</v>
      </c>
      <c r="N32" s="28">
        <v>-23</v>
      </c>
      <c r="O32" s="22">
        <v>542</v>
      </c>
      <c r="P32" s="28">
        <v>584</v>
      </c>
      <c r="Q32" s="28">
        <v>102</v>
      </c>
      <c r="R32" s="28">
        <v>-32</v>
      </c>
      <c r="S32" s="22">
        <v>-100</v>
      </c>
    </row>
    <row r="33" spans="1:19" ht="14.25" thickBot="1">
      <c r="A33" s="5" t="s">
        <v>7</v>
      </c>
      <c r="B33" s="29">
        <v>-1032</v>
      </c>
      <c r="C33" s="23">
        <v>-2768</v>
      </c>
      <c r="D33" s="29">
        <v>-2217</v>
      </c>
      <c r="E33" s="23">
        <v>-9046</v>
      </c>
      <c r="F33" s="29">
        <v>-4847</v>
      </c>
      <c r="G33" s="23">
        <v>-137</v>
      </c>
      <c r="H33" s="29">
        <v>474</v>
      </c>
      <c r="I33" s="29">
        <v>941</v>
      </c>
      <c r="J33" s="29">
        <v>-111</v>
      </c>
      <c r="K33" s="23">
        <v>-3708</v>
      </c>
      <c r="L33" s="29">
        <v>-3157</v>
      </c>
      <c r="M33" s="29">
        <v>-2899</v>
      </c>
      <c r="N33" s="29">
        <v>-1578</v>
      </c>
      <c r="O33" s="23">
        <v>-4085</v>
      </c>
      <c r="P33" s="29">
        <v>-2769</v>
      </c>
      <c r="Q33" s="29">
        <v>-723</v>
      </c>
      <c r="R33" s="29">
        <v>-206</v>
      </c>
      <c r="S33" s="23">
        <v>-8247</v>
      </c>
    </row>
    <row r="34" spans="1:19" ht="14.25" thickTop="1">
      <c r="A34" s="6" t="s">
        <v>8</v>
      </c>
      <c r="B34" s="28"/>
      <c r="C34" s="22"/>
      <c r="D34" s="28">
        <v>-202</v>
      </c>
      <c r="E34" s="22"/>
      <c r="F34" s="28">
        <v>-37</v>
      </c>
      <c r="G34" s="22"/>
      <c r="H34" s="28">
        <v>325</v>
      </c>
      <c r="I34" s="28">
        <v>25</v>
      </c>
      <c r="J34" s="28">
        <v>241</v>
      </c>
      <c r="K34" s="22"/>
      <c r="L34" s="28">
        <v>61</v>
      </c>
      <c r="M34" s="28">
        <v>-111</v>
      </c>
      <c r="N34" s="28">
        <v>137</v>
      </c>
      <c r="O34" s="22"/>
      <c r="P34" s="28">
        <v>730</v>
      </c>
      <c r="Q34" s="28">
        <v>-139</v>
      </c>
      <c r="R34" s="28">
        <v>158</v>
      </c>
      <c r="S34" s="22"/>
    </row>
    <row r="35" spans="1:19" ht="13.5">
      <c r="A35" s="6" t="s">
        <v>9</v>
      </c>
      <c r="B35" s="28"/>
      <c r="C35" s="22">
        <v>1834</v>
      </c>
      <c r="D35" s="28">
        <v>1500</v>
      </c>
      <c r="E35" s="22">
        <v>8000</v>
      </c>
      <c r="F35" s="28"/>
      <c r="G35" s="22">
        <v>1000</v>
      </c>
      <c r="H35" s="28">
        <v>1000</v>
      </c>
      <c r="I35" s="28">
        <v>500</v>
      </c>
      <c r="J35" s="28"/>
      <c r="K35" s="22">
        <v>2000</v>
      </c>
      <c r="L35" s="28">
        <v>2000</v>
      </c>
      <c r="M35" s="28">
        <v>2000</v>
      </c>
      <c r="N35" s="28">
        <v>500</v>
      </c>
      <c r="O35" s="22">
        <v>13000</v>
      </c>
      <c r="P35" s="28">
        <v>7500</v>
      </c>
      <c r="Q35" s="28">
        <v>6000</v>
      </c>
      <c r="R35" s="28"/>
      <c r="S35" s="22"/>
    </row>
    <row r="36" spans="1:19" ht="13.5">
      <c r="A36" s="6" t="s">
        <v>10</v>
      </c>
      <c r="B36" s="28">
        <v>-1528</v>
      </c>
      <c r="C36" s="22">
        <v>-2981</v>
      </c>
      <c r="D36" s="28">
        <v>-1486</v>
      </c>
      <c r="E36" s="22">
        <v>-7740</v>
      </c>
      <c r="F36" s="28">
        <v>-770</v>
      </c>
      <c r="G36" s="22">
        <v>-1282</v>
      </c>
      <c r="H36" s="28">
        <v>-667</v>
      </c>
      <c r="I36" s="28">
        <v>-537</v>
      </c>
      <c r="J36" s="28">
        <v>-130</v>
      </c>
      <c r="K36" s="22">
        <v>-815</v>
      </c>
      <c r="L36" s="28">
        <v>-407</v>
      </c>
      <c r="M36" s="28">
        <v>-277</v>
      </c>
      <c r="N36" s="28"/>
      <c r="O36" s="22">
        <v>-277</v>
      </c>
      <c r="P36" s="28"/>
      <c r="Q36" s="28"/>
      <c r="R36" s="28"/>
      <c r="S36" s="22"/>
    </row>
    <row r="37" spans="1:19" ht="13.5">
      <c r="A37" s="6" t="s">
        <v>11</v>
      </c>
      <c r="B37" s="28"/>
      <c r="C37" s="22">
        <v>5000</v>
      </c>
      <c r="D37" s="28">
        <v>5000</v>
      </c>
      <c r="E37" s="22"/>
      <c r="F37" s="28"/>
      <c r="G37" s="22"/>
      <c r="H37" s="28"/>
      <c r="I37" s="28"/>
      <c r="J37" s="28"/>
      <c r="K37" s="22">
        <v>4000</v>
      </c>
      <c r="L37" s="28">
        <v>4000</v>
      </c>
      <c r="M37" s="28">
        <v>2000</v>
      </c>
      <c r="N37" s="28"/>
      <c r="O37" s="22"/>
      <c r="P37" s="28"/>
      <c r="Q37" s="28"/>
      <c r="R37" s="28"/>
      <c r="S37" s="22"/>
    </row>
    <row r="38" spans="1:19" ht="13.5">
      <c r="A38" s="6" t="s">
        <v>12</v>
      </c>
      <c r="B38" s="28"/>
      <c r="C38" s="22">
        <v>-4000</v>
      </c>
      <c r="D38" s="28">
        <v>-2000</v>
      </c>
      <c r="E38" s="22"/>
      <c r="F38" s="28"/>
      <c r="G38" s="22"/>
      <c r="H38" s="28"/>
      <c r="I38" s="28"/>
      <c r="J38" s="28"/>
      <c r="K38" s="22"/>
      <c r="L38" s="28"/>
      <c r="M38" s="28"/>
      <c r="N38" s="28"/>
      <c r="O38" s="22"/>
      <c r="P38" s="28"/>
      <c r="Q38" s="28"/>
      <c r="R38" s="28"/>
      <c r="S38" s="22"/>
    </row>
    <row r="39" spans="1:19" ht="13.5">
      <c r="A39" s="6" t="s">
        <v>13</v>
      </c>
      <c r="B39" s="28">
        <v>-293</v>
      </c>
      <c r="C39" s="22">
        <v>-844</v>
      </c>
      <c r="D39" s="28">
        <v>-477</v>
      </c>
      <c r="E39" s="22">
        <v>-881</v>
      </c>
      <c r="F39" s="28">
        <v>-404</v>
      </c>
      <c r="G39" s="22">
        <v>-551</v>
      </c>
      <c r="H39" s="28">
        <v>-536</v>
      </c>
      <c r="I39" s="28">
        <v>-220</v>
      </c>
      <c r="J39" s="28">
        <v>-210</v>
      </c>
      <c r="K39" s="22">
        <v>-441</v>
      </c>
      <c r="L39" s="28">
        <v>-430</v>
      </c>
      <c r="M39" s="28">
        <v>-221</v>
      </c>
      <c r="N39" s="28">
        <v>-209</v>
      </c>
      <c r="O39" s="22">
        <v>-1174</v>
      </c>
      <c r="P39" s="28">
        <v>-1144</v>
      </c>
      <c r="Q39" s="28">
        <v>-587</v>
      </c>
      <c r="R39" s="28">
        <v>-555</v>
      </c>
      <c r="S39" s="22">
        <v>-1183</v>
      </c>
    </row>
    <row r="40" spans="1:19" ht="13.5">
      <c r="A40" s="6" t="s">
        <v>51</v>
      </c>
      <c r="B40" s="28">
        <v>26</v>
      </c>
      <c r="C40" s="22">
        <v>3</v>
      </c>
      <c r="D40" s="28">
        <v>0</v>
      </c>
      <c r="E40" s="22"/>
      <c r="F40" s="28">
        <v>0</v>
      </c>
      <c r="G40" s="22">
        <v>-4</v>
      </c>
      <c r="H40" s="28">
        <v>-3</v>
      </c>
      <c r="I40" s="28">
        <v>-1</v>
      </c>
      <c r="J40" s="28">
        <v>0</v>
      </c>
      <c r="K40" s="22">
        <v>-3</v>
      </c>
      <c r="L40" s="28">
        <v>-2</v>
      </c>
      <c r="M40" s="28">
        <v>-1</v>
      </c>
      <c r="N40" s="28">
        <v>-1</v>
      </c>
      <c r="O40" s="22">
        <v>-3</v>
      </c>
      <c r="P40" s="28">
        <v>-4</v>
      </c>
      <c r="Q40" s="28">
        <v>-2</v>
      </c>
      <c r="R40" s="28">
        <v>0</v>
      </c>
      <c r="S40" s="22">
        <v>0</v>
      </c>
    </row>
    <row r="41" spans="1:19" ht="14.25" thickBot="1">
      <c r="A41" s="5" t="s">
        <v>14</v>
      </c>
      <c r="B41" s="29">
        <v>-1796</v>
      </c>
      <c r="C41" s="23">
        <v>-1561</v>
      </c>
      <c r="D41" s="29">
        <v>2333</v>
      </c>
      <c r="E41" s="23">
        <v>4340</v>
      </c>
      <c r="F41" s="29">
        <v>3788</v>
      </c>
      <c r="G41" s="23">
        <v>-650</v>
      </c>
      <c r="H41" s="29">
        <v>118</v>
      </c>
      <c r="I41" s="29">
        <v>-234</v>
      </c>
      <c r="J41" s="29">
        <v>-99</v>
      </c>
      <c r="K41" s="23">
        <v>4649</v>
      </c>
      <c r="L41" s="29">
        <v>5221</v>
      </c>
      <c r="M41" s="29">
        <v>3387</v>
      </c>
      <c r="N41" s="29">
        <v>426</v>
      </c>
      <c r="O41" s="23">
        <v>3424</v>
      </c>
      <c r="P41" s="29">
        <v>-504</v>
      </c>
      <c r="Q41" s="29">
        <v>-2315</v>
      </c>
      <c r="R41" s="29">
        <v>-397</v>
      </c>
      <c r="S41" s="23">
        <v>-2125</v>
      </c>
    </row>
    <row r="42" spans="1:19" ht="14.25" thickTop="1">
      <c r="A42" s="7" t="s">
        <v>15</v>
      </c>
      <c r="B42" s="28">
        <v>199</v>
      </c>
      <c r="C42" s="22">
        <v>-57</v>
      </c>
      <c r="D42" s="28">
        <v>42</v>
      </c>
      <c r="E42" s="22">
        <v>-38</v>
      </c>
      <c r="F42" s="28">
        <v>57</v>
      </c>
      <c r="G42" s="22">
        <v>-227</v>
      </c>
      <c r="H42" s="28">
        <v>-158</v>
      </c>
      <c r="I42" s="28">
        <v>-104</v>
      </c>
      <c r="J42" s="28">
        <v>20</v>
      </c>
      <c r="K42" s="22">
        <v>55</v>
      </c>
      <c r="L42" s="28">
        <v>10</v>
      </c>
      <c r="M42" s="28">
        <v>99</v>
      </c>
      <c r="N42" s="28">
        <v>116</v>
      </c>
      <c r="O42" s="22">
        <v>-560</v>
      </c>
      <c r="P42" s="28">
        <v>-230</v>
      </c>
      <c r="Q42" s="28">
        <v>-105</v>
      </c>
      <c r="R42" s="28">
        <v>-249</v>
      </c>
      <c r="S42" s="22">
        <v>-53</v>
      </c>
    </row>
    <row r="43" spans="1:19" ht="13.5">
      <c r="A43" s="7" t="s">
        <v>16</v>
      </c>
      <c r="B43" s="28">
        <v>2741</v>
      </c>
      <c r="C43" s="22">
        <v>-4740</v>
      </c>
      <c r="D43" s="28">
        <v>-1481</v>
      </c>
      <c r="E43" s="22">
        <v>-7130</v>
      </c>
      <c r="F43" s="28">
        <v>457</v>
      </c>
      <c r="G43" s="22">
        <v>5758</v>
      </c>
      <c r="H43" s="28">
        <v>5276</v>
      </c>
      <c r="I43" s="28">
        <v>4525</v>
      </c>
      <c r="J43" s="28">
        <v>2081</v>
      </c>
      <c r="K43" s="22">
        <v>3205</v>
      </c>
      <c r="L43" s="28">
        <v>2180</v>
      </c>
      <c r="M43" s="28">
        <v>77</v>
      </c>
      <c r="N43" s="28">
        <v>-2433</v>
      </c>
      <c r="O43" s="22">
        <v>-1445</v>
      </c>
      <c r="P43" s="28">
        <v>-2608</v>
      </c>
      <c r="Q43" s="28">
        <v>-456</v>
      </c>
      <c r="R43" s="28">
        <v>627</v>
      </c>
      <c r="S43" s="22">
        <v>-3853</v>
      </c>
    </row>
    <row r="44" spans="1:19" ht="13.5">
      <c r="A44" s="7" t="s">
        <v>17</v>
      </c>
      <c r="B44" s="28">
        <v>9967</v>
      </c>
      <c r="C44" s="22">
        <v>14707</v>
      </c>
      <c r="D44" s="28">
        <v>14707</v>
      </c>
      <c r="E44" s="22">
        <v>21837</v>
      </c>
      <c r="F44" s="28">
        <v>21837</v>
      </c>
      <c r="G44" s="22">
        <v>16079</v>
      </c>
      <c r="H44" s="28">
        <v>16079</v>
      </c>
      <c r="I44" s="28">
        <v>16079</v>
      </c>
      <c r="J44" s="28">
        <v>16079</v>
      </c>
      <c r="K44" s="22">
        <v>12559</v>
      </c>
      <c r="L44" s="28">
        <v>12559</v>
      </c>
      <c r="M44" s="28">
        <v>12559</v>
      </c>
      <c r="N44" s="28">
        <v>12559</v>
      </c>
      <c r="O44" s="22">
        <v>14004</v>
      </c>
      <c r="P44" s="28">
        <v>14004</v>
      </c>
      <c r="Q44" s="28">
        <v>14004</v>
      </c>
      <c r="R44" s="28">
        <v>14004</v>
      </c>
      <c r="S44" s="22">
        <v>17858</v>
      </c>
    </row>
    <row r="45" spans="1:19" ht="14.25" thickBot="1">
      <c r="A45" s="7" t="s">
        <v>17</v>
      </c>
      <c r="B45" s="28">
        <v>12709</v>
      </c>
      <c r="C45" s="22">
        <v>9967</v>
      </c>
      <c r="D45" s="28">
        <v>13225</v>
      </c>
      <c r="E45" s="22">
        <v>14707</v>
      </c>
      <c r="F45" s="28">
        <v>22295</v>
      </c>
      <c r="G45" s="22">
        <v>21837</v>
      </c>
      <c r="H45" s="28">
        <v>21356</v>
      </c>
      <c r="I45" s="28">
        <v>20605</v>
      </c>
      <c r="J45" s="28">
        <v>18161</v>
      </c>
      <c r="K45" s="22">
        <v>16079</v>
      </c>
      <c r="L45" s="28">
        <v>15055</v>
      </c>
      <c r="M45" s="28">
        <v>12951</v>
      </c>
      <c r="N45" s="28">
        <v>10440</v>
      </c>
      <c r="O45" s="22">
        <v>12559</v>
      </c>
      <c r="P45" s="28">
        <v>11396</v>
      </c>
      <c r="Q45" s="28">
        <v>13548</v>
      </c>
      <c r="R45" s="28">
        <v>14632</v>
      </c>
      <c r="S45" s="22">
        <v>14004</v>
      </c>
    </row>
    <row r="46" spans="1:19" ht="14.25" thickTop="1">
      <c r="A46" s="8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</row>
    <row r="48" ht="13.5">
      <c r="A48" s="20" t="s">
        <v>115</v>
      </c>
    </row>
    <row r="49" ht="13.5">
      <c r="A49" s="20" t="s">
        <v>116</v>
      </c>
    </row>
  </sheetData>
  <mergeCells count="1">
    <mergeCell ref="B6:S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Y56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111</v>
      </c>
      <c r="B2" s="14">
        <v>6480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112</v>
      </c>
      <c r="B3" s="1" t="s">
        <v>113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24</v>
      </c>
      <c r="B4" s="15" t="str">
        <f>HYPERLINK("http://www.kabupro.jp/mark/20140212/S1001581.htm","四半期報告書")</f>
        <v>四半期報告書</v>
      </c>
      <c r="C4" s="15" t="str">
        <f>HYPERLINK("http://www.kabupro.jp/mark/20131113/S1000EY1.htm","四半期報告書")</f>
        <v>四半期報告書</v>
      </c>
      <c r="D4" s="15" t="str">
        <f>HYPERLINK("http://www.kabupro.jp/mark/20130808/S000E52N.htm","四半期報告書")</f>
        <v>四半期報告書</v>
      </c>
      <c r="E4" s="15" t="str">
        <f>HYPERLINK("http://www.kabupro.jp/mark/20140212/S1001581.htm","四半期報告書")</f>
        <v>四半期報告書</v>
      </c>
      <c r="F4" s="15" t="str">
        <f>HYPERLINK("http://www.kabupro.jp/mark/20130213/S000CU43.htm","四半期報告書")</f>
        <v>四半期報告書</v>
      </c>
      <c r="G4" s="15" t="str">
        <f>HYPERLINK("http://www.kabupro.jp/mark/20121113/S000C7W5.htm","四半期報告書")</f>
        <v>四半期報告書</v>
      </c>
      <c r="H4" s="15" t="str">
        <f>HYPERLINK("http://www.kabupro.jp/mark/20120808/S000BM7M.htm","四半期報告書")</f>
        <v>四半期報告書</v>
      </c>
      <c r="I4" s="15" t="str">
        <f>HYPERLINK("http://www.kabupro.jp/mark/20130627/S000DUCG.htm","有価証券報告書")</f>
        <v>有価証券報告書</v>
      </c>
      <c r="J4" s="15" t="str">
        <f>HYPERLINK("http://www.kabupro.jp/mark/20120213/S000A9WC.htm","四半期報告書")</f>
        <v>四半期報告書</v>
      </c>
      <c r="K4" s="15" t="str">
        <f>HYPERLINK("http://www.kabupro.jp/mark/20111109/S0009MEI.htm","四半期報告書")</f>
        <v>四半期報告書</v>
      </c>
      <c r="L4" s="15" t="str">
        <f>HYPERLINK("http://www.kabupro.jp/mark/20110809/S000929I.htm","四半期報告書")</f>
        <v>四半期報告書</v>
      </c>
      <c r="M4" s="15" t="str">
        <f>HYPERLINK("http://www.kabupro.jp/mark/20120628/S000B92U.htm","有価証券報告書")</f>
        <v>有価証券報告書</v>
      </c>
      <c r="N4" s="15" t="str">
        <f>HYPERLINK("http://www.kabupro.jp/mark/20110214/S0007RU7.htm","四半期報告書")</f>
        <v>四半期報告書</v>
      </c>
      <c r="O4" s="15" t="str">
        <f>HYPERLINK("http://www.kabupro.jp/mark/20101115/S00073L8.htm","四半期報告書")</f>
        <v>四半期報告書</v>
      </c>
      <c r="P4" s="15" t="str">
        <f>HYPERLINK("http://www.kabupro.jp/mark/20100810/S0006INN.htm","四半期報告書")</f>
        <v>四半期報告書</v>
      </c>
      <c r="Q4" s="15" t="str">
        <f>HYPERLINK("http://www.kabupro.jp/mark/20110629/S0008P0Z.htm","有価証券報告書")</f>
        <v>有価証券報告書</v>
      </c>
      <c r="R4" s="15" t="str">
        <f>HYPERLINK("http://www.kabupro.jp/mark/20100212/S00054VZ.htm","四半期報告書")</f>
        <v>四半期報告書</v>
      </c>
      <c r="S4" s="15" t="str">
        <f>HYPERLINK("http://www.kabupro.jp/mark/20091113/S0004MUE.htm","四半期報告書")</f>
        <v>四半期報告書</v>
      </c>
      <c r="T4" s="15" t="str">
        <f>HYPERLINK("http://www.kabupro.jp/mark/20090807/S0003TOQ.htm","四半期報告書")</f>
        <v>四半期報告書</v>
      </c>
      <c r="U4" s="15" t="str">
        <f>HYPERLINK("http://www.kabupro.jp/mark/20100212/S00054VZ.htm","四半期報告書")</f>
        <v>四半期報告書</v>
      </c>
      <c r="V4" s="15" t="str">
        <f>HYPERLINK("http://www.kabupro.jp/mark/20090216/S0002KBL.htm","四半期報告書")</f>
        <v>四半期報告書</v>
      </c>
      <c r="W4" s="15" t="str">
        <f>HYPERLINK("http://www.kabupro.jp/mark/20081112/S0001S63.htm","四半期報告書")</f>
        <v>四半期報告書</v>
      </c>
      <c r="X4" s="15" t="str">
        <f>HYPERLINK("http://www.kabupro.jp/mark/20080808/S000109I.htm","四半期報告書")</f>
        <v>四半期報告書</v>
      </c>
      <c r="Y4" s="15" t="str">
        <f>HYPERLINK("http://www.kabupro.jp/mark/20090626/S0003H0C.htm","有価証券報告書")</f>
        <v>有価証券報告書</v>
      </c>
    </row>
    <row r="5" spans="1:25" ht="14.25" thickBot="1">
      <c r="A5" s="11" t="s">
        <v>25</v>
      </c>
      <c r="B5" s="1" t="s">
        <v>156</v>
      </c>
      <c r="C5" s="1" t="s">
        <v>159</v>
      </c>
      <c r="D5" s="1" t="s">
        <v>161</v>
      </c>
      <c r="E5" s="1" t="s">
        <v>156</v>
      </c>
      <c r="F5" s="1" t="s">
        <v>163</v>
      </c>
      <c r="G5" s="1" t="s">
        <v>165</v>
      </c>
      <c r="H5" s="1" t="s">
        <v>167</v>
      </c>
      <c r="I5" s="1" t="s">
        <v>31</v>
      </c>
      <c r="J5" s="1" t="s">
        <v>169</v>
      </c>
      <c r="K5" s="1" t="s">
        <v>171</v>
      </c>
      <c r="L5" s="1" t="s">
        <v>173</v>
      </c>
      <c r="M5" s="1" t="s">
        <v>35</v>
      </c>
      <c r="N5" s="1" t="s">
        <v>175</v>
      </c>
      <c r="O5" s="1" t="s">
        <v>177</v>
      </c>
      <c r="P5" s="1" t="s">
        <v>179</v>
      </c>
      <c r="Q5" s="1" t="s">
        <v>37</v>
      </c>
      <c r="R5" s="1" t="s">
        <v>181</v>
      </c>
      <c r="S5" s="1" t="s">
        <v>183</v>
      </c>
      <c r="T5" s="1" t="s">
        <v>185</v>
      </c>
      <c r="U5" s="1" t="s">
        <v>181</v>
      </c>
      <c r="V5" s="1" t="s">
        <v>187</v>
      </c>
      <c r="W5" s="1" t="s">
        <v>189</v>
      </c>
      <c r="X5" s="1" t="s">
        <v>191</v>
      </c>
      <c r="Y5" s="1" t="s">
        <v>39</v>
      </c>
    </row>
    <row r="6" spans="1:25" ht="15" thickBot="1" thickTop="1">
      <c r="A6" s="10" t="s">
        <v>26</v>
      </c>
      <c r="B6" s="18" t="s">
        <v>198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27</v>
      </c>
      <c r="B7" s="14" t="s">
        <v>157</v>
      </c>
      <c r="C7" s="14" t="s">
        <v>157</v>
      </c>
      <c r="D7" s="14" t="s">
        <v>157</v>
      </c>
      <c r="E7" s="16" t="s">
        <v>32</v>
      </c>
      <c r="F7" s="14" t="s">
        <v>157</v>
      </c>
      <c r="G7" s="14" t="s">
        <v>157</v>
      </c>
      <c r="H7" s="14" t="s">
        <v>157</v>
      </c>
      <c r="I7" s="16" t="s">
        <v>32</v>
      </c>
      <c r="J7" s="14" t="s">
        <v>157</v>
      </c>
      <c r="K7" s="14" t="s">
        <v>157</v>
      </c>
      <c r="L7" s="14" t="s">
        <v>157</v>
      </c>
      <c r="M7" s="16" t="s">
        <v>32</v>
      </c>
      <c r="N7" s="14" t="s">
        <v>157</v>
      </c>
      <c r="O7" s="14" t="s">
        <v>157</v>
      </c>
      <c r="P7" s="14" t="s">
        <v>157</v>
      </c>
      <c r="Q7" s="16" t="s">
        <v>32</v>
      </c>
      <c r="R7" s="14" t="s">
        <v>157</v>
      </c>
      <c r="S7" s="14" t="s">
        <v>157</v>
      </c>
      <c r="T7" s="14" t="s">
        <v>157</v>
      </c>
      <c r="U7" s="16" t="s">
        <v>32</v>
      </c>
      <c r="V7" s="14" t="s">
        <v>157</v>
      </c>
      <c r="W7" s="14" t="s">
        <v>157</v>
      </c>
      <c r="X7" s="14" t="s">
        <v>157</v>
      </c>
      <c r="Y7" s="16" t="s">
        <v>32</v>
      </c>
    </row>
    <row r="8" spans="1:25" ht="13.5">
      <c r="A8" s="13" t="s">
        <v>28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  <c r="V8" s="1"/>
      <c r="W8" s="1"/>
      <c r="X8" s="1"/>
      <c r="Y8" s="17"/>
    </row>
    <row r="9" spans="1:25" ht="13.5">
      <c r="A9" s="13" t="s">
        <v>29</v>
      </c>
      <c r="B9" s="1" t="s">
        <v>158</v>
      </c>
      <c r="C9" s="1" t="s">
        <v>160</v>
      </c>
      <c r="D9" s="1" t="s">
        <v>162</v>
      </c>
      <c r="E9" s="17" t="s">
        <v>33</v>
      </c>
      <c r="F9" s="1" t="s">
        <v>164</v>
      </c>
      <c r="G9" s="1" t="s">
        <v>166</v>
      </c>
      <c r="H9" s="1" t="s">
        <v>168</v>
      </c>
      <c r="I9" s="17" t="s">
        <v>34</v>
      </c>
      <c r="J9" s="1" t="s">
        <v>170</v>
      </c>
      <c r="K9" s="1" t="s">
        <v>172</v>
      </c>
      <c r="L9" s="1" t="s">
        <v>174</v>
      </c>
      <c r="M9" s="17" t="s">
        <v>36</v>
      </c>
      <c r="N9" s="1" t="s">
        <v>176</v>
      </c>
      <c r="O9" s="1" t="s">
        <v>178</v>
      </c>
      <c r="P9" s="1" t="s">
        <v>180</v>
      </c>
      <c r="Q9" s="17" t="s">
        <v>38</v>
      </c>
      <c r="R9" s="1" t="s">
        <v>182</v>
      </c>
      <c r="S9" s="1" t="s">
        <v>184</v>
      </c>
      <c r="T9" s="1" t="s">
        <v>186</v>
      </c>
      <c r="U9" s="17" t="s">
        <v>40</v>
      </c>
      <c r="V9" s="1" t="s">
        <v>188</v>
      </c>
      <c r="W9" s="1" t="s">
        <v>190</v>
      </c>
      <c r="X9" s="1" t="s">
        <v>192</v>
      </c>
      <c r="Y9" s="17" t="s">
        <v>41</v>
      </c>
    </row>
    <row r="10" spans="1:25" ht="14.25" thickBot="1">
      <c r="A10" s="13" t="s">
        <v>30</v>
      </c>
      <c r="B10" s="1" t="s">
        <v>43</v>
      </c>
      <c r="C10" s="1" t="s">
        <v>43</v>
      </c>
      <c r="D10" s="1" t="s">
        <v>43</v>
      </c>
      <c r="E10" s="17" t="s">
        <v>43</v>
      </c>
      <c r="F10" s="1" t="s">
        <v>43</v>
      </c>
      <c r="G10" s="1" t="s">
        <v>43</v>
      </c>
      <c r="H10" s="1" t="s">
        <v>43</v>
      </c>
      <c r="I10" s="17" t="s">
        <v>43</v>
      </c>
      <c r="J10" s="1" t="s">
        <v>43</v>
      </c>
      <c r="K10" s="1" t="s">
        <v>43</v>
      </c>
      <c r="L10" s="1" t="s">
        <v>43</v>
      </c>
      <c r="M10" s="17" t="s">
        <v>43</v>
      </c>
      <c r="N10" s="1" t="s">
        <v>43</v>
      </c>
      <c r="O10" s="1" t="s">
        <v>43</v>
      </c>
      <c r="P10" s="1" t="s">
        <v>43</v>
      </c>
      <c r="Q10" s="17" t="s">
        <v>43</v>
      </c>
      <c r="R10" s="1" t="s">
        <v>43</v>
      </c>
      <c r="S10" s="1" t="s">
        <v>43</v>
      </c>
      <c r="T10" s="1" t="s">
        <v>43</v>
      </c>
      <c r="U10" s="17" t="s">
        <v>43</v>
      </c>
      <c r="V10" s="1" t="s">
        <v>43</v>
      </c>
      <c r="W10" s="1" t="s">
        <v>43</v>
      </c>
      <c r="X10" s="1" t="s">
        <v>43</v>
      </c>
      <c r="Y10" s="17" t="s">
        <v>43</v>
      </c>
    </row>
    <row r="11" spans="1:25" ht="14.25" thickTop="1">
      <c r="A11" s="9" t="s">
        <v>42</v>
      </c>
      <c r="B11" s="27">
        <v>13195</v>
      </c>
      <c r="C11" s="27">
        <v>12755</v>
      </c>
      <c r="D11" s="27">
        <v>11303</v>
      </c>
      <c r="E11" s="21">
        <v>10095</v>
      </c>
      <c r="F11" s="27">
        <v>10885</v>
      </c>
      <c r="G11" s="27">
        <v>13242</v>
      </c>
      <c r="H11" s="27">
        <v>18242</v>
      </c>
      <c r="I11" s="21">
        <v>14744</v>
      </c>
      <c r="J11" s="27">
        <v>16464</v>
      </c>
      <c r="K11" s="27">
        <v>22333</v>
      </c>
      <c r="L11" s="27">
        <v>25911</v>
      </c>
      <c r="M11" s="21">
        <v>21874</v>
      </c>
      <c r="N11" s="27">
        <v>21393</v>
      </c>
      <c r="O11" s="27">
        <v>20683</v>
      </c>
      <c r="P11" s="27">
        <v>18202</v>
      </c>
      <c r="Q11" s="21">
        <v>16160</v>
      </c>
      <c r="R11" s="27">
        <v>15094</v>
      </c>
      <c r="S11" s="27">
        <v>12994</v>
      </c>
      <c r="T11" s="27">
        <v>10484</v>
      </c>
      <c r="U11" s="21">
        <v>12559</v>
      </c>
      <c r="V11" s="27">
        <v>11396</v>
      </c>
      <c r="W11" s="27">
        <v>13548</v>
      </c>
      <c r="X11" s="27">
        <v>14632</v>
      </c>
      <c r="Y11" s="21">
        <v>14804</v>
      </c>
    </row>
    <row r="12" spans="1:25" ht="13.5">
      <c r="A12" s="2" t="s">
        <v>193</v>
      </c>
      <c r="B12" s="28">
        <v>9461</v>
      </c>
      <c r="C12" s="28">
        <v>9021</v>
      </c>
      <c r="D12" s="28">
        <v>8924</v>
      </c>
      <c r="E12" s="22">
        <v>8696</v>
      </c>
      <c r="F12" s="28">
        <v>8795</v>
      </c>
      <c r="G12" s="28">
        <v>9631</v>
      </c>
      <c r="H12" s="28">
        <v>10071</v>
      </c>
      <c r="I12" s="22">
        <v>9463</v>
      </c>
      <c r="J12" s="28">
        <v>10184</v>
      </c>
      <c r="K12" s="28">
        <v>10831</v>
      </c>
      <c r="L12" s="28">
        <v>11394</v>
      </c>
      <c r="M12" s="22">
        <v>10794</v>
      </c>
      <c r="N12" s="28">
        <v>10941</v>
      </c>
      <c r="O12" s="28">
        <v>10356</v>
      </c>
      <c r="P12" s="28">
        <v>9333</v>
      </c>
      <c r="Q12" s="22">
        <v>7285</v>
      </c>
      <c r="R12" s="28">
        <v>6163</v>
      </c>
      <c r="S12" s="28">
        <v>5122</v>
      </c>
      <c r="T12" s="28">
        <v>5007</v>
      </c>
      <c r="U12" s="22">
        <v>6719</v>
      </c>
      <c r="V12" s="28">
        <v>10456</v>
      </c>
      <c r="W12" s="28">
        <v>12590</v>
      </c>
      <c r="X12" s="28">
        <v>13031</v>
      </c>
      <c r="Y12" s="22">
        <v>13199</v>
      </c>
    </row>
    <row r="13" spans="1:25" ht="13.5">
      <c r="A13" s="2" t="s">
        <v>46</v>
      </c>
      <c r="B13" s="28">
        <v>14035</v>
      </c>
      <c r="C13" s="28">
        <v>14297</v>
      </c>
      <c r="D13" s="28">
        <v>14796</v>
      </c>
      <c r="E13" s="22">
        <v>15614</v>
      </c>
      <c r="F13" s="28">
        <v>15957</v>
      </c>
      <c r="G13" s="28">
        <v>16423</v>
      </c>
      <c r="H13" s="28">
        <v>17257</v>
      </c>
      <c r="I13" s="22">
        <v>17628</v>
      </c>
      <c r="J13" s="28">
        <v>17060</v>
      </c>
      <c r="K13" s="28">
        <v>14887</v>
      </c>
      <c r="L13" s="28">
        <v>13167</v>
      </c>
      <c r="M13" s="22">
        <v>12028</v>
      </c>
      <c r="N13" s="28">
        <v>11401</v>
      </c>
      <c r="O13" s="28">
        <v>10809</v>
      </c>
      <c r="P13" s="28">
        <v>11162</v>
      </c>
      <c r="Q13" s="22">
        <v>12173</v>
      </c>
      <c r="R13" s="28">
        <v>12625</v>
      </c>
      <c r="S13" s="28">
        <v>14553</v>
      </c>
      <c r="T13" s="28">
        <v>15382</v>
      </c>
      <c r="U13" s="22">
        <v>15696</v>
      </c>
      <c r="V13" s="28"/>
      <c r="W13" s="28"/>
      <c r="X13" s="28"/>
      <c r="Y13" s="22"/>
    </row>
    <row r="14" spans="1:25" ht="13.5">
      <c r="A14" s="2" t="s">
        <v>47</v>
      </c>
      <c r="B14" s="28">
        <v>10441</v>
      </c>
      <c r="C14" s="28">
        <v>10462</v>
      </c>
      <c r="D14" s="28">
        <v>10563</v>
      </c>
      <c r="E14" s="22">
        <v>10672</v>
      </c>
      <c r="F14" s="28">
        <v>10841</v>
      </c>
      <c r="G14" s="28">
        <v>10728</v>
      </c>
      <c r="H14" s="28">
        <v>10727</v>
      </c>
      <c r="I14" s="22">
        <v>10368</v>
      </c>
      <c r="J14" s="28">
        <v>9935</v>
      </c>
      <c r="K14" s="28">
        <v>9331</v>
      </c>
      <c r="L14" s="28">
        <v>9210</v>
      </c>
      <c r="M14" s="22">
        <v>8875</v>
      </c>
      <c r="N14" s="28">
        <v>8837</v>
      </c>
      <c r="O14" s="28">
        <v>8768</v>
      </c>
      <c r="P14" s="28">
        <v>8499</v>
      </c>
      <c r="Q14" s="22">
        <v>8237</v>
      </c>
      <c r="R14" s="28">
        <v>8444</v>
      </c>
      <c r="S14" s="28">
        <v>8770</v>
      </c>
      <c r="T14" s="28">
        <v>8894</v>
      </c>
      <c r="U14" s="22">
        <v>8867</v>
      </c>
      <c r="V14" s="28">
        <v>8711</v>
      </c>
      <c r="W14" s="28">
        <v>8151</v>
      </c>
      <c r="X14" s="28">
        <v>7731</v>
      </c>
      <c r="Y14" s="22"/>
    </row>
    <row r="15" spans="1:25" ht="13.5">
      <c r="A15" s="2" t="s">
        <v>48</v>
      </c>
      <c r="B15" s="28">
        <v>7403</v>
      </c>
      <c r="C15" s="28">
        <v>7558</v>
      </c>
      <c r="D15" s="28">
        <v>7865</v>
      </c>
      <c r="E15" s="22">
        <v>7990</v>
      </c>
      <c r="F15" s="28">
        <v>8186</v>
      </c>
      <c r="G15" s="28">
        <v>8091</v>
      </c>
      <c r="H15" s="28">
        <v>7846</v>
      </c>
      <c r="I15" s="22">
        <v>7522</v>
      </c>
      <c r="J15" s="28">
        <v>6983</v>
      </c>
      <c r="K15" s="28">
        <v>6613</v>
      </c>
      <c r="L15" s="28">
        <v>6362</v>
      </c>
      <c r="M15" s="22">
        <v>6154</v>
      </c>
      <c r="N15" s="28">
        <v>6069</v>
      </c>
      <c r="O15" s="28">
        <v>5964</v>
      </c>
      <c r="P15" s="28">
        <v>6027</v>
      </c>
      <c r="Q15" s="22">
        <v>6044</v>
      </c>
      <c r="R15" s="28">
        <v>6142</v>
      </c>
      <c r="S15" s="28">
        <v>6314</v>
      </c>
      <c r="T15" s="28">
        <v>6457</v>
      </c>
      <c r="U15" s="22">
        <v>6434</v>
      </c>
      <c r="V15" s="28"/>
      <c r="W15" s="28"/>
      <c r="X15" s="28"/>
      <c r="Y15" s="22"/>
    </row>
    <row r="16" spans="1:25" ht="13.5">
      <c r="A16" s="2" t="s">
        <v>51</v>
      </c>
      <c r="B16" s="28">
        <v>3989</v>
      </c>
      <c r="C16" s="28">
        <v>4063</v>
      </c>
      <c r="D16" s="28">
        <v>4475</v>
      </c>
      <c r="E16" s="22">
        <v>3108</v>
      </c>
      <c r="F16" s="28">
        <v>3237</v>
      </c>
      <c r="G16" s="28">
        <v>3051</v>
      </c>
      <c r="H16" s="28">
        <v>3451</v>
      </c>
      <c r="I16" s="22">
        <v>1550</v>
      </c>
      <c r="J16" s="28">
        <v>3123</v>
      </c>
      <c r="K16" s="28">
        <v>4002</v>
      </c>
      <c r="L16" s="28">
        <v>3451</v>
      </c>
      <c r="M16" s="22">
        <v>1252</v>
      </c>
      <c r="N16" s="28">
        <v>3691</v>
      </c>
      <c r="O16" s="28">
        <v>3505</v>
      </c>
      <c r="P16" s="28">
        <v>3548</v>
      </c>
      <c r="Q16" s="22">
        <v>795</v>
      </c>
      <c r="R16" s="28">
        <v>3696</v>
      </c>
      <c r="S16" s="28">
        <v>2886</v>
      </c>
      <c r="T16" s="28">
        <v>3798</v>
      </c>
      <c r="U16" s="22">
        <v>3590</v>
      </c>
      <c r="V16" s="28">
        <v>2885</v>
      </c>
      <c r="W16" s="28">
        <v>2750</v>
      </c>
      <c r="X16" s="28">
        <v>2766</v>
      </c>
      <c r="Y16" s="22">
        <v>845</v>
      </c>
    </row>
    <row r="17" spans="1:25" ht="13.5">
      <c r="A17" s="2" t="s">
        <v>52</v>
      </c>
      <c r="B17" s="28">
        <v>-11</v>
      </c>
      <c r="C17" s="28">
        <v>-7</v>
      </c>
      <c r="D17" s="28">
        <v>-23</v>
      </c>
      <c r="E17" s="22">
        <v>-25</v>
      </c>
      <c r="F17" s="28">
        <v>-31</v>
      </c>
      <c r="G17" s="28">
        <v>-31</v>
      </c>
      <c r="H17" s="28">
        <v>-32</v>
      </c>
      <c r="I17" s="22">
        <v>-31</v>
      </c>
      <c r="J17" s="28">
        <v>-33</v>
      </c>
      <c r="K17" s="28">
        <v>-35</v>
      </c>
      <c r="L17" s="28">
        <v>-35</v>
      </c>
      <c r="M17" s="22">
        <v>-34</v>
      </c>
      <c r="N17" s="28">
        <v>-37</v>
      </c>
      <c r="O17" s="28">
        <v>-37</v>
      </c>
      <c r="P17" s="28">
        <v>-39</v>
      </c>
      <c r="Q17" s="22">
        <v>-39</v>
      </c>
      <c r="R17" s="28">
        <v>-34</v>
      </c>
      <c r="S17" s="28">
        <v>-31</v>
      </c>
      <c r="T17" s="28">
        <v>-31</v>
      </c>
      <c r="U17" s="22">
        <v>-22</v>
      </c>
      <c r="V17" s="28">
        <v>-35</v>
      </c>
      <c r="W17" s="28">
        <v>-36</v>
      </c>
      <c r="X17" s="28">
        <v>-35</v>
      </c>
      <c r="Y17" s="22">
        <v>-36</v>
      </c>
    </row>
    <row r="18" spans="1:25" ht="13.5">
      <c r="A18" s="2" t="s">
        <v>53</v>
      </c>
      <c r="B18" s="28">
        <v>58515</v>
      </c>
      <c r="C18" s="28">
        <v>58151</v>
      </c>
      <c r="D18" s="28">
        <v>57905</v>
      </c>
      <c r="E18" s="22">
        <v>56151</v>
      </c>
      <c r="F18" s="28">
        <v>57872</v>
      </c>
      <c r="G18" s="28">
        <v>61138</v>
      </c>
      <c r="H18" s="28">
        <v>67563</v>
      </c>
      <c r="I18" s="22">
        <v>63301</v>
      </c>
      <c r="J18" s="28">
        <v>64816</v>
      </c>
      <c r="K18" s="28">
        <v>67963</v>
      </c>
      <c r="L18" s="28">
        <v>69463</v>
      </c>
      <c r="M18" s="22">
        <v>62538</v>
      </c>
      <c r="N18" s="28">
        <v>62297</v>
      </c>
      <c r="O18" s="28">
        <v>60050</v>
      </c>
      <c r="P18" s="28">
        <v>56734</v>
      </c>
      <c r="Q18" s="22">
        <v>53112</v>
      </c>
      <c r="R18" s="28">
        <v>52133</v>
      </c>
      <c r="S18" s="28">
        <v>50609</v>
      </c>
      <c r="T18" s="28">
        <v>49994</v>
      </c>
      <c r="U18" s="22">
        <v>53844</v>
      </c>
      <c r="V18" s="28">
        <v>55029</v>
      </c>
      <c r="W18" s="28">
        <v>57521</v>
      </c>
      <c r="X18" s="28">
        <v>57400</v>
      </c>
      <c r="Y18" s="22">
        <v>57272</v>
      </c>
    </row>
    <row r="19" spans="1:25" ht="13.5">
      <c r="A19" s="3" t="s">
        <v>194</v>
      </c>
      <c r="B19" s="28">
        <v>9142</v>
      </c>
      <c r="C19" s="28">
        <v>9464</v>
      </c>
      <c r="D19" s="28">
        <v>9241</v>
      </c>
      <c r="E19" s="22">
        <v>9451</v>
      </c>
      <c r="F19" s="28">
        <v>10343</v>
      </c>
      <c r="G19" s="28">
        <v>10785</v>
      </c>
      <c r="H19" s="28">
        <v>9703</v>
      </c>
      <c r="I19" s="22">
        <v>10453</v>
      </c>
      <c r="J19" s="28">
        <v>9245</v>
      </c>
      <c r="K19" s="28">
        <v>8851</v>
      </c>
      <c r="L19" s="28">
        <v>8099</v>
      </c>
      <c r="M19" s="22">
        <v>6986</v>
      </c>
      <c r="N19" s="28">
        <v>6426</v>
      </c>
      <c r="O19" s="28">
        <v>6509</v>
      </c>
      <c r="P19" s="28">
        <v>6786</v>
      </c>
      <c r="Q19" s="22">
        <v>7118</v>
      </c>
      <c r="R19" s="28">
        <v>7467</v>
      </c>
      <c r="S19" s="28">
        <v>7760</v>
      </c>
      <c r="T19" s="28">
        <v>8065</v>
      </c>
      <c r="U19" s="22">
        <v>8003</v>
      </c>
      <c r="V19" s="28"/>
      <c r="W19" s="28"/>
      <c r="X19" s="28"/>
      <c r="Y19" s="22">
        <v>7948</v>
      </c>
    </row>
    <row r="20" spans="1:25" ht="13.5">
      <c r="A20" s="3" t="s">
        <v>195</v>
      </c>
      <c r="B20" s="28">
        <v>9573</v>
      </c>
      <c r="C20" s="28">
        <v>9742</v>
      </c>
      <c r="D20" s="28">
        <v>9616</v>
      </c>
      <c r="E20" s="22">
        <v>9378</v>
      </c>
      <c r="F20" s="28">
        <v>9401</v>
      </c>
      <c r="G20" s="28">
        <v>9576</v>
      </c>
      <c r="H20" s="28">
        <v>10702</v>
      </c>
      <c r="I20" s="22"/>
      <c r="J20" s="28">
        <v>10786</v>
      </c>
      <c r="K20" s="28">
        <v>10276</v>
      </c>
      <c r="L20" s="28">
        <v>9321</v>
      </c>
      <c r="M20" s="22"/>
      <c r="N20" s="28">
        <v>8552</v>
      </c>
      <c r="O20" s="28">
        <v>8566</v>
      </c>
      <c r="P20" s="28">
        <v>8643</v>
      </c>
      <c r="Q20" s="22"/>
      <c r="R20" s="28">
        <v>11602</v>
      </c>
      <c r="S20" s="28">
        <v>11363</v>
      </c>
      <c r="T20" s="28">
        <v>11555</v>
      </c>
      <c r="U20" s="22">
        <v>10841</v>
      </c>
      <c r="V20" s="28"/>
      <c r="W20" s="28"/>
      <c r="X20" s="28"/>
      <c r="Y20" s="22"/>
    </row>
    <row r="21" spans="1:25" ht="13.5">
      <c r="A21" s="3" t="s">
        <v>67</v>
      </c>
      <c r="B21" s="28">
        <v>18715</v>
      </c>
      <c r="C21" s="28">
        <v>19207</v>
      </c>
      <c r="D21" s="28">
        <v>18858</v>
      </c>
      <c r="E21" s="22">
        <v>18829</v>
      </c>
      <c r="F21" s="28">
        <v>19744</v>
      </c>
      <c r="G21" s="28">
        <v>20361</v>
      </c>
      <c r="H21" s="28">
        <v>20406</v>
      </c>
      <c r="I21" s="22">
        <v>20643</v>
      </c>
      <c r="J21" s="28">
        <v>20032</v>
      </c>
      <c r="K21" s="28">
        <v>19128</v>
      </c>
      <c r="L21" s="28">
        <v>17420</v>
      </c>
      <c r="M21" s="22">
        <v>15980</v>
      </c>
      <c r="N21" s="28">
        <v>14978</v>
      </c>
      <c r="O21" s="28">
        <v>15075</v>
      </c>
      <c r="P21" s="28">
        <v>15429</v>
      </c>
      <c r="Q21" s="22">
        <v>15906</v>
      </c>
      <c r="R21" s="28">
        <v>19070</v>
      </c>
      <c r="S21" s="28">
        <v>19124</v>
      </c>
      <c r="T21" s="28">
        <v>19620</v>
      </c>
      <c r="U21" s="22">
        <v>18844</v>
      </c>
      <c r="V21" s="28">
        <v>18195</v>
      </c>
      <c r="W21" s="28">
        <v>17038</v>
      </c>
      <c r="X21" s="28">
        <v>16820</v>
      </c>
      <c r="Y21" s="22">
        <v>16743</v>
      </c>
    </row>
    <row r="22" spans="1:25" ht="13.5">
      <c r="A22" s="2" t="s">
        <v>69</v>
      </c>
      <c r="B22" s="28">
        <v>635</v>
      </c>
      <c r="C22" s="28">
        <v>588</v>
      </c>
      <c r="D22" s="28">
        <v>420</v>
      </c>
      <c r="E22" s="22">
        <v>396</v>
      </c>
      <c r="F22" s="28">
        <v>364</v>
      </c>
      <c r="G22" s="28">
        <v>361</v>
      </c>
      <c r="H22" s="28">
        <v>334</v>
      </c>
      <c r="I22" s="22">
        <v>302</v>
      </c>
      <c r="J22" s="28">
        <v>149</v>
      </c>
      <c r="K22" s="28">
        <v>158</v>
      </c>
      <c r="L22" s="28">
        <v>160</v>
      </c>
      <c r="M22" s="22">
        <v>146</v>
      </c>
      <c r="N22" s="28">
        <v>154</v>
      </c>
      <c r="O22" s="28">
        <v>169</v>
      </c>
      <c r="P22" s="28">
        <v>185</v>
      </c>
      <c r="Q22" s="22">
        <v>194</v>
      </c>
      <c r="R22" s="28">
        <v>207</v>
      </c>
      <c r="S22" s="28">
        <v>228</v>
      </c>
      <c r="T22" s="28">
        <v>239</v>
      </c>
      <c r="U22" s="22">
        <v>250</v>
      </c>
      <c r="V22" s="28">
        <v>277</v>
      </c>
      <c r="W22" s="28">
        <v>298</v>
      </c>
      <c r="X22" s="28">
        <v>313</v>
      </c>
      <c r="Y22" s="22">
        <v>340</v>
      </c>
    </row>
    <row r="23" spans="1:25" ht="13.5">
      <c r="A23" s="3" t="s">
        <v>70</v>
      </c>
      <c r="B23" s="28">
        <v>8022</v>
      </c>
      <c r="C23" s="28">
        <v>7403</v>
      </c>
      <c r="D23" s="28">
        <v>6958</v>
      </c>
      <c r="E23" s="22">
        <v>6106</v>
      </c>
      <c r="F23" s="28">
        <v>5351</v>
      </c>
      <c r="G23" s="28">
        <v>4387</v>
      </c>
      <c r="H23" s="28">
        <v>4960</v>
      </c>
      <c r="I23" s="22">
        <v>5890</v>
      </c>
      <c r="J23" s="28">
        <v>4738</v>
      </c>
      <c r="K23" s="28">
        <v>5163</v>
      </c>
      <c r="L23" s="28">
        <v>6025</v>
      </c>
      <c r="M23" s="22">
        <v>5968</v>
      </c>
      <c r="N23" s="28">
        <v>5994</v>
      </c>
      <c r="O23" s="28">
        <v>5324</v>
      </c>
      <c r="P23" s="28">
        <v>5469</v>
      </c>
      <c r="Q23" s="22">
        <v>6142</v>
      </c>
      <c r="R23" s="28">
        <v>5945</v>
      </c>
      <c r="S23" s="28">
        <v>5612</v>
      </c>
      <c r="T23" s="28">
        <v>5888</v>
      </c>
      <c r="U23" s="22">
        <v>4874</v>
      </c>
      <c r="V23" s="28">
        <v>5103</v>
      </c>
      <c r="W23" s="28">
        <v>6491</v>
      </c>
      <c r="X23" s="28">
        <v>7910</v>
      </c>
      <c r="Y23" s="22">
        <v>7242</v>
      </c>
    </row>
    <row r="24" spans="1:25" ht="13.5">
      <c r="A24" s="3" t="s">
        <v>51</v>
      </c>
      <c r="B24" s="28">
        <v>2144</v>
      </c>
      <c r="C24" s="28">
        <v>2278</v>
      </c>
      <c r="D24" s="28">
        <v>2667</v>
      </c>
      <c r="E24" s="22">
        <v>2922</v>
      </c>
      <c r="F24" s="28">
        <v>2965</v>
      </c>
      <c r="G24" s="28">
        <v>3352</v>
      </c>
      <c r="H24" s="28">
        <v>3257</v>
      </c>
      <c r="I24" s="22">
        <v>1674</v>
      </c>
      <c r="J24" s="28">
        <v>2260</v>
      </c>
      <c r="K24" s="28">
        <v>2035</v>
      </c>
      <c r="L24" s="28">
        <v>1639</v>
      </c>
      <c r="M24" s="22">
        <v>1471</v>
      </c>
      <c r="N24" s="28">
        <v>1677</v>
      </c>
      <c r="O24" s="28">
        <v>1888</v>
      </c>
      <c r="P24" s="28">
        <v>3190</v>
      </c>
      <c r="Q24" s="22">
        <v>2641</v>
      </c>
      <c r="R24" s="28">
        <v>2907</v>
      </c>
      <c r="S24" s="28">
        <v>2963</v>
      </c>
      <c r="T24" s="28">
        <v>2874</v>
      </c>
      <c r="U24" s="22">
        <v>3313</v>
      </c>
      <c r="V24" s="28">
        <v>2981</v>
      </c>
      <c r="W24" s="28">
        <v>3310</v>
      </c>
      <c r="X24" s="28">
        <v>3222</v>
      </c>
      <c r="Y24" s="22">
        <v>3201</v>
      </c>
    </row>
    <row r="25" spans="1:25" ht="13.5">
      <c r="A25" s="3" t="s">
        <v>52</v>
      </c>
      <c r="B25" s="28">
        <v>-33</v>
      </c>
      <c r="C25" s="28">
        <v>-41</v>
      </c>
      <c r="D25" s="28">
        <v>-41</v>
      </c>
      <c r="E25" s="22">
        <v>-64</v>
      </c>
      <c r="F25" s="28">
        <v>-67</v>
      </c>
      <c r="G25" s="28">
        <v>-67</v>
      </c>
      <c r="H25" s="28">
        <v>-67</v>
      </c>
      <c r="I25" s="22">
        <v>-67</v>
      </c>
      <c r="J25" s="28">
        <v>-61</v>
      </c>
      <c r="K25" s="28">
        <v>-62</v>
      </c>
      <c r="L25" s="28">
        <v>-62</v>
      </c>
      <c r="M25" s="22">
        <v>-62</v>
      </c>
      <c r="N25" s="28">
        <v>-88</v>
      </c>
      <c r="O25" s="28">
        <v>-68</v>
      </c>
      <c r="P25" s="28">
        <v>-68</v>
      </c>
      <c r="Q25" s="22">
        <v>-105</v>
      </c>
      <c r="R25" s="28">
        <v>-92</v>
      </c>
      <c r="S25" s="28">
        <v>-92</v>
      </c>
      <c r="T25" s="28">
        <v>-84</v>
      </c>
      <c r="U25" s="22">
        <v>-106</v>
      </c>
      <c r="V25" s="28">
        <v>-42</v>
      </c>
      <c r="W25" s="28">
        <v>-42</v>
      </c>
      <c r="X25" s="28">
        <v>-51</v>
      </c>
      <c r="Y25" s="22">
        <v>-51</v>
      </c>
    </row>
    <row r="26" spans="1:25" ht="13.5">
      <c r="A26" s="3" t="s">
        <v>77</v>
      </c>
      <c r="B26" s="28">
        <v>10133</v>
      </c>
      <c r="C26" s="28">
        <v>9640</v>
      </c>
      <c r="D26" s="28">
        <v>9584</v>
      </c>
      <c r="E26" s="22">
        <v>8965</v>
      </c>
      <c r="F26" s="28">
        <v>8249</v>
      </c>
      <c r="G26" s="28">
        <v>7671</v>
      </c>
      <c r="H26" s="28">
        <v>8151</v>
      </c>
      <c r="I26" s="22">
        <v>8743</v>
      </c>
      <c r="J26" s="28">
        <v>6936</v>
      </c>
      <c r="K26" s="28">
        <v>7136</v>
      </c>
      <c r="L26" s="28">
        <v>7603</v>
      </c>
      <c r="M26" s="22">
        <v>7587</v>
      </c>
      <c r="N26" s="28">
        <v>7583</v>
      </c>
      <c r="O26" s="28">
        <v>7144</v>
      </c>
      <c r="P26" s="28">
        <v>8591</v>
      </c>
      <c r="Q26" s="22">
        <v>9048</v>
      </c>
      <c r="R26" s="28">
        <v>8761</v>
      </c>
      <c r="S26" s="28">
        <v>8483</v>
      </c>
      <c r="T26" s="28">
        <v>8678</v>
      </c>
      <c r="U26" s="22">
        <v>8081</v>
      </c>
      <c r="V26" s="28">
        <v>8043</v>
      </c>
      <c r="W26" s="28">
        <v>9759</v>
      </c>
      <c r="X26" s="28">
        <v>11081</v>
      </c>
      <c r="Y26" s="22">
        <v>10405</v>
      </c>
    </row>
    <row r="27" spans="1:25" ht="13.5">
      <c r="A27" s="2" t="s">
        <v>78</v>
      </c>
      <c r="B27" s="28">
        <v>29484</v>
      </c>
      <c r="C27" s="28">
        <v>29435</v>
      </c>
      <c r="D27" s="28">
        <v>28863</v>
      </c>
      <c r="E27" s="22">
        <v>28191</v>
      </c>
      <c r="F27" s="28">
        <v>28358</v>
      </c>
      <c r="G27" s="28">
        <v>28394</v>
      </c>
      <c r="H27" s="28">
        <v>28892</v>
      </c>
      <c r="I27" s="22">
        <v>29688</v>
      </c>
      <c r="J27" s="28">
        <v>27118</v>
      </c>
      <c r="K27" s="28">
        <v>26423</v>
      </c>
      <c r="L27" s="28">
        <v>25183</v>
      </c>
      <c r="M27" s="22">
        <v>23714</v>
      </c>
      <c r="N27" s="28">
        <v>22716</v>
      </c>
      <c r="O27" s="28">
        <v>22390</v>
      </c>
      <c r="P27" s="28">
        <v>24205</v>
      </c>
      <c r="Q27" s="22">
        <v>25149</v>
      </c>
      <c r="R27" s="28">
        <v>28038</v>
      </c>
      <c r="S27" s="28">
        <v>27836</v>
      </c>
      <c r="T27" s="28">
        <v>28538</v>
      </c>
      <c r="U27" s="22">
        <v>27177</v>
      </c>
      <c r="V27" s="28">
        <v>26517</v>
      </c>
      <c r="W27" s="28">
        <v>27097</v>
      </c>
      <c r="X27" s="28">
        <v>28215</v>
      </c>
      <c r="Y27" s="22">
        <v>27489</v>
      </c>
    </row>
    <row r="28" spans="1:25" ht="14.25" thickBot="1">
      <c r="A28" s="5" t="s">
        <v>79</v>
      </c>
      <c r="B28" s="29">
        <v>88000</v>
      </c>
      <c r="C28" s="29">
        <v>87587</v>
      </c>
      <c r="D28" s="29">
        <v>86768</v>
      </c>
      <c r="E28" s="23">
        <v>84343</v>
      </c>
      <c r="F28" s="29">
        <v>86230</v>
      </c>
      <c r="G28" s="29">
        <v>89532</v>
      </c>
      <c r="H28" s="29">
        <v>96455</v>
      </c>
      <c r="I28" s="23">
        <v>92990</v>
      </c>
      <c r="J28" s="29">
        <v>91935</v>
      </c>
      <c r="K28" s="29">
        <v>94387</v>
      </c>
      <c r="L28" s="29">
        <v>94646</v>
      </c>
      <c r="M28" s="23">
        <v>86252</v>
      </c>
      <c r="N28" s="29">
        <v>85014</v>
      </c>
      <c r="O28" s="29">
        <v>82441</v>
      </c>
      <c r="P28" s="29">
        <v>80940</v>
      </c>
      <c r="Q28" s="23">
        <v>78262</v>
      </c>
      <c r="R28" s="29">
        <v>80171</v>
      </c>
      <c r="S28" s="29">
        <v>78445</v>
      </c>
      <c r="T28" s="29">
        <v>78532</v>
      </c>
      <c r="U28" s="23">
        <v>81021</v>
      </c>
      <c r="V28" s="29">
        <v>81546</v>
      </c>
      <c r="W28" s="29">
        <v>84618</v>
      </c>
      <c r="X28" s="29">
        <v>85615</v>
      </c>
      <c r="Y28" s="23">
        <v>84761</v>
      </c>
    </row>
    <row r="29" spans="1:25" ht="14.25" thickTop="1">
      <c r="A29" s="2" t="s">
        <v>196</v>
      </c>
      <c r="B29" s="28">
        <v>5621</v>
      </c>
      <c r="C29" s="28">
        <v>5609</v>
      </c>
      <c r="D29" s="28">
        <v>4958</v>
      </c>
      <c r="E29" s="22">
        <v>4487</v>
      </c>
      <c r="F29" s="28">
        <v>5529</v>
      </c>
      <c r="G29" s="28">
        <v>6659</v>
      </c>
      <c r="H29" s="28">
        <v>8129</v>
      </c>
      <c r="I29" s="22">
        <v>9390</v>
      </c>
      <c r="J29" s="28">
        <v>10759</v>
      </c>
      <c r="K29" s="28">
        <v>12031</v>
      </c>
      <c r="L29" s="28">
        <v>11221</v>
      </c>
      <c r="M29" s="22">
        <v>9691</v>
      </c>
      <c r="N29" s="28">
        <v>8902</v>
      </c>
      <c r="O29" s="28">
        <v>8478</v>
      </c>
      <c r="P29" s="28">
        <v>6903</v>
      </c>
      <c r="Q29" s="22">
        <v>5195</v>
      </c>
      <c r="R29" s="28">
        <v>3616</v>
      </c>
      <c r="S29" s="28">
        <v>2912</v>
      </c>
      <c r="T29" s="28">
        <v>3422</v>
      </c>
      <c r="U29" s="22">
        <v>6675</v>
      </c>
      <c r="V29" s="28">
        <v>9584</v>
      </c>
      <c r="W29" s="28">
        <v>10572</v>
      </c>
      <c r="X29" s="28">
        <v>10220</v>
      </c>
      <c r="Y29" s="22">
        <v>9912</v>
      </c>
    </row>
    <row r="30" spans="1:25" ht="13.5">
      <c r="A30" s="2" t="s">
        <v>82</v>
      </c>
      <c r="B30" s="28">
        <v>3539</v>
      </c>
      <c r="C30" s="28">
        <v>3556</v>
      </c>
      <c r="D30" s="28">
        <v>3586</v>
      </c>
      <c r="E30" s="22">
        <v>3556</v>
      </c>
      <c r="F30" s="28">
        <v>2990</v>
      </c>
      <c r="G30" s="28">
        <v>2990</v>
      </c>
      <c r="H30" s="28">
        <v>2902</v>
      </c>
      <c r="I30" s="22">
        <v>2915</v>
      </c>
      <c r="J30" s="28">
        <v>3997</v>
      </c>
      <c r="K30" s="28">
        <v>7440</v>
      </c>
      <c r="L30" s="28">
        <v>7440</v>
      </c>
      <c r="M30" s="22">
        <v>7540</v>
      </c>
      <c r="N30" s="28">
        <v>5740</v>
      </c>
      <c r="O30" s="28">
        <v>1440</v>
      </c>
      <c r="P30" s="28">
        <v>1195</v>
      </c>
      <c r="Q30" s="22">
        <v>1195</v>
      </c>
      <c r="R30" s="28">
        <v>1075</v>
      </c>
      <c r="S30" s="28">
        <v>1075</v>
      </c>
      <c r="T30" s="28">
        <v>755</v>
      </c>
      <c r="U30" s="22">
        <v>555</v>
      </c>
      <c r="V30" s="28">
        <v>555</v>
      </c>
      <c r="W30" s="28">
        <v>555</v>
      </c>
      <c r="X30" s="28"/>
      <c r="Y30" s="22"/>
    </row>
    <row r="31" spans="1:25" ht="13.5">
      <c r="A31" s="2" t="s">
        <v>85</v>
      </c>
      <c r="B31" s="28">
        <v>964</v>
      </c>
      <c r="C31" s="28">
        <v>649</v>
      </c>
      <c r="D31" s="28">
        <v>419</v>
      </c>
      <c r="E31" s="22">
        <v>125</v>
      </c>
      <c r="F31" s="28">
        <v>69</v>
      </c>
      <c r="G31" s="28">
        <v>276</v>
      </c>
      <c r="H31" s="28">
        <v>248</v>
      </c>
      <c r="I31" s="22">
        <v>1289</v>
      </c>
      <c r="J31" s="28">
        <v>48</v>
      </c>
      <c r="K31" s="28">
        <v>316</v>
      </c>
      <c r="L31" s="28">
        <v>296</v>
      </c>
      <c r="M31" s="22">
        <v>190</v>
      </c>
      <c r="N31" s="28">
        <v>1249</v>
      </c>
      <c r="O31" s="28">
        <v>1031</v>
      </c>
      <c r="P31" s="28">
        <v>382</v>
      </c>
      <c r="Q31" s="22">
        <v>66</v>
      </c>
      <c r="R31" s="28">
        <v>0</v>
      </c>
      <c r="S31" s="28">
        <v>55</v>
      </c>
      <c r="T31" s="28">
        <v>41</v>
      </c>
      <c r="U31" s="22">
        <v>164</v>
      </c>
      <c r="V31" s="28">
        <v>287</v>
      </c>
      <c r="W31" s="28">
        <v>1592</v>
      </c>
      <c r="X31" s="28">
        <v>1143</v>
      </c>
      <c r="Y31" s="22">
        <v>1663</v>
      </c>
    </row>
    <row r="32" spans="1:25" ht="13.5">
      <c r="A32" s="2" t="s">
        <v>86</v>
      </c>
      <c r="B32" s="28">
        <v>52</v>
      </c>
      <c r="C32" s="28">
        <v>35</v>
      </c>
      <c r="D32" s="28">
        <v>17</v>
      </c>
      <c r="E32" s="22">
        <v>70</v>
      </c>
      <c r="F32" s="28">
        <v>52</v>
      </c>
      <c r="G32" s="28">
        <v>35</v>
      </c>
      <c r="H32" s="28">
        <v>17</v>
      </c>
      <c r="I32" s="22">
        <v>80</v>
      </c>
      <c r="J32" s="28">
        <v>60</v>
      </c>
      <c r="K32" s="28">
        <v>40</v>
      </c>
      <c r="L32" s="28">
        <v>20</v>
      </c>
      <c r="M32" s="22">
        <v>80</v>
      </c>
      <c r="N32" s="28">
        <v>60</v>
      </c>
      <c r="O32" s="28">
        <v>40</v>
      </c>
      <c r="P32" s="28">
        <v>20</v>
      </c>
      <c r="Q32" s="22">
        <v>0</v>
      </c>
      <c r="R32" s="28">
        <v>0</v>
      </c>
      <c r="S32" s="28">
        <v>0</v>
      </c>
      <c r="T32" s="28"/>
      <c r="U32" s="22">
        <v>46</v>
      </c>
      <c r="V32" s="28">
        <v>63</v>
      </c>
      <c r="W32" s="28">
        <v>42</v>
      </c>
      <c r="X32" s="28">
        <v>102</v>
      </c>
      <c r="Y32" s="22">
        <v>81</v>
      </c>
    </row>
    <row r="33" spans="1:25" ht="13.5">
      <c r="A33" s="2" t="s">
        <v>51</v>
      </c>
      <c r="B33" s="28">
        <v>2392</v>
      </c>
      <c r="C33" s="28">
        <v>2453</v>
      </c>
      <c r="D33" s="28">
        <v>2988</v>
      </c>
      <c r="E33" s="22">
        <v>2575</v>
      </c>
      <c r="F33" s="28">
        <v>2226</v>
      </c>
      <c r="G33" s="28">
        <v>2921</v>
      </c>
      <c r="H33" s="28">
        <v>4675</v>
      </c>
      <c r="I33" s="22">
        <v>1834</v>
      </c>
      <c r="J33" s="28">
        <v>4417</v>
      </c>
      <c r="K33" s="28">
        <v>5069</v>
      </c>
      <c r="L33" s="28">
        <v>5029</v>
      </c>
      <c r="M33" s="22">
        <v>2058</v>
      </c>
      <c r="N33" s="28">
        <v>3057</v>
      </c>
      <c r="O33" s="28">
        <v>2692</v>
      </c>
      <c r="P33" s="28">
        <v>2828</v>
      </c>
      <c r="Q33" s="22">
        <v>836</v>
      </c>
      <c r="R33" s="28">
        <v>2418</v>
      </c>
      <c r="S33" s="28">
        <v>1894</v>
      </c>
      <c r="T33" s="28">
        <v>3673</v>
      </c>
      <c r="U33" s="22">
        <v>3645</v>
      </c>
      <c r="V33" s="28">
        <v>3842</v>
      </c>
      <c r="W33" s="28">
        <v>4476</v>
      </c>
      <c r="X33" s="28">
        <v>4777</v>
      </c>
      <c r="Y33" s="22">
        <v>1264</v>
      </c>
    </row>
    <row r="34" spans="1:25" ht="13.5">
      <c r="A34" s="2" t="s">
        <v>88</v>
      </c>
      <c r="B34" s="28">
        <v>12569</v>
      </c>
      <c r="C34" s="28">
        <v>12304</v>
      </c>
      <c r="D34" s="28">
        <v>11970</v>
      </c>
      <c r="E34" s="22">
        <v>10815</v>
      </c>
      <c r="F34" s="28">
        <v>11868</v>
      </c>
      <c r="G34" s="28">
        <v>14883</v>
      </c>
      <c r="H34" s="28">
        <v>20322</v>
      </c>
      <c r="I34" s="22">
        <v>22047</v>
      </c>
      <c r="J34" s="28">
        <v>23661</v>
      </c>
      <c r="K34" s="28">
        <v>27151</v>
      </c>
      <c r="L34" s="28">
        <v>24728</v>
      </c>
      <c r="M34" s="22">
        <v>22312</v>
      </c>
      <c r="N34" s="28">
        <v>19444</v>
      </c>
      <c r="O34" s="28">
        <v>13832</v>
      </c>
      <c r="P34" s="28">
        <v>11680</v>
      </c>
      <c r="Q34" s="22">
        <v>8984</v>
      </c>
      <c r="R34" s="28">
        <v>7469</v>
      </c>
      <c r="S34" s="28">
        <v>6124</v>
      </c>
      <c r="T34" s="28">
        <v>8337</v>
      </c>
      <c r="U34" s="22">
        <v>11370</v>
      </c>
      <c r="V34" s="28">
        <v>15882</v>
      </c>
      <c r="W34" s="28">
        <v>18029</v>
      </c>
      <c r="X34" s="28">
        <v>24713</v>
      </c>
      <c r="Y34" s="22">
        <v>24455</v>
      </c>
    </row>
    <row r="35" spans="1:25" ht="13.5">
      <c r="A35" s="2" t="s">
        <v>89</v>
      </c>
      <c r="B35" s="28">
        <v>5000</v>
      </c>
      <c r="C35" s="28">
        <v>5000</v>
      </c>
      <c r="D35" s="28">
        <v>5000</v>
      </c>
      <c r="E35" s="22">
        <v>5000</v>
      </c>
      <c r="F35" s="28">
        <v>5000</v>
      </c>
      <c r="G35" s="28">
        <v>5000</v>
      </c>
      <c r="H35" s="28">
        <v>5000</v>
      </c>
      <c r="I35" s="22"/>
      <c r="J35" s="28"/>
      <c r="K35" s="28">
        <v>2000</v>
      </c>
      <c r="L35" s="28">
        <v>4000</v>
      </c>
      <c r="M35" s="22">
        <v>4000</v>
      </c>
      <c r="N35" s="28">
        <v>4000</v>
      </c>
      <c r="O35" s="28">
        <v>4000</v>
      </c>
      <c r="P35" s="28">
        <v>4000</v>
      </c>
      <c r="Q35" s="22">
        <v>4000</v>
      </c>
      <c r="R35" s="28">
        <v>4000</v>
      </c>
      <c r="S35" s="28">
        <v>2000</v>
      </c>
      <c r="T35" s="28"/>
      <c r="U35" s="22"/>
      <c r="V35" s="28"/>
      <c r="W35" s="28"/>
      <c r="X35" s="28"/>
      <c r="Y35" s="22"/>
    </row>
    <row r="36" spans="1:25" ht="13.5">
      <c r="A36" s="2" t="s">
        <v>90</v>
      </c>
      <c r="B36" s="28">
        <v>5000</v>
      </c>
      <c r="C36" s="28">
        <v>5000</v>
      </c>
      <c r="D36" s="28">
        <v>5000</v>
      </c>
      <c r="E36" s="22">
        <v>5000</v>
      </c>
      <c r="F36" s="28">
        <v>5000</v>
      </c>
      <c r="G36" s="28">
        <v>5000</v>
      </c>
      <c r="H36" s="28">
        <v>5000</v>
      </c>
      <c r="I36" s="22">
        <v>5000</v>
      </c>
      <c r="J36" s="28">
        <v>5000</v>
      </c>
      <c r="K36" s="28">
        <v>5000</v>
      </c>
      <c r="L36" s="28">
        <v>5000</v>
      </c>
      <c r="M36" s="22"/>
      <c r="N36" s="28"/>
      <c r="O36" s="28"/>
      <c r="P36" s="28"/>
      <c r="Q36" s="22"/>
      <c r="R36" s="28"/>
      <c r="S36" s="28"/>
      <c r="T36" s="28"/>
      <c r="U36" s="22"/>
      <c r="V36" s="28"/>
      <c r="W36" s="28"/>
      <c r="X36" s="28"/>
      <c r="Y36" s="22"/>
    </row>
    <row r="37" spans="1:25" ht="13.5">
      <c r="A37" s="2" t="s">
        <v>91</v>
      </c>
      <c r="B37" s="28">
        <v>7230</v>
      </c>
      <c r="C37" s="28">
        <v>7650</v>
      </c>
      <c r="D37" s="28">
        <v>8711</v>
      </c>
      <c r="E37" s="22">
        <v>9179</v>
      </c>
      <c r="F37" s="28">
        <v>10469</v>
      </c>
      <c r="G37" s="28">
        <v>10907</v>
      </c>
      <c r="H37" s="28">
        <v>11556</v>
      </c>
      <c r="I37" s="22">
        <v>10969</v>
      </c>
      <c r="J37" s="28">
        <v>9001</v>
      </c>
      <c r="K37" s="28">
        <v>5414</v>
      </c>
      <c r="L37" s="28">
        <v>6029</v>
      </c>
      <c r="M37" s="22">
        <v>6084</v>
      </c>
      <c r="N37" s="28">
        <v>8499</v>
      </c>
      <c r="O37" s="28">
        <v>12429</v>
      </c>
      <c r="P37" s="28">
        <v>12582</v>
      </c>
      <c r="Q37" s="22">
        <v>12712</v>
      </c>
      <c r="R37" s="28">
        <v>13239</v>
      </c>
      <c r="S37" s="28">
        <v>13369</v>
      </c>
      <c r="T37" s="28">
        <v>12467</v>
      </c>
      <c r="U37" s="22">
        <v>12167</v>
      </c>
      <c r="V37" s="28">
        <v>6944</v>
      </c>
      <c r="W37" s="28">
        <v>5444</v>
      </c>
      <c r="X37" s="28"/>
      <c r="Y37" s="22"/>
    </row>
    <row r="38" spans="1:25" ht="13.5">
      <c r="A38" s="2" t="s">
        <v>92</v>
      </c>
      <c r="B38" s="28">
        <v>868</v>
      </c>
      <c r="C38" s="28">
        <v>943</v>
      </c>
      <c r="D38" s="28">
        <v>1021</v>
      </c>
      <c r="E38" s="22">
        <v>1096</v>
      </c>
      <c r="F38" s="28">
        <v>1257</v>
      </c>
      <c r="G38" s="28">
        <v>1287</v>
      </c>
      <c r="H38" s="28">
        <v>1321</v>
      </c>
      <c r="I38" s="22">
        <v>1351</v>
      </c>
      <c r="J38" s="28">
        <v>1388</v>
      </c>
      <c r="K38" s="28">
        <v>1462</v>
      </c>
      <c r="L38" s="28">
        <v>1538</v>
      </c>
      <c r="M38" s="22">
        <v>1608</v>
      </c>
      <c r="N38" s="28">
        <v>1568</v>
      </c>
      <c r="O38" s="28">
        <v>1567</v>
      </c>
      <c r="P38" s="28">
        <v>1576</v>
      </c>
      <c r="Q38" s="22">
        <v>1577</v>
      </c>
      <c r="R38" s="28">
        <v>1632</v>
      </c>
      <c r="S38" s="28">
        <v>1499</v>
      </c>
      <c r="T38" s="28">
        <v>1350</v>
      </c>
      <c r="U38" s="22">
        <v>1200</v>
      </c>
      <c r="V38" s="28">
        <v>840</v>
      </c>
      <c r="W38" s="28">
        <v>788</v>
      </c>
      <c r="X38" s="28">
        <v>731</v>
      </c>
      <c r="Y38" s="22">
        <v>679</v>
      </c>
    </row>
    <row r="39" spans="1:25" ht="13.5">
      <c r="A39" s="2" t="s">
        <v>51</v>
      </c>
      <c r="B39" s="28">
        <v>664</v>
      </c>
      <c r="C39" s="28">
        <v>670</v>
      </c>
      <c r="D39" s="28">
        <v>84</v>
      </c>
      <c r="E39" s="22">
        <v>84</v>
      </c>
      <c r="F39" s="28">
        <v>84</v>
      </c>
      <c r="G39" s="28">
        <v>98</v>
      </c>
      <c r="H39" s="28">
        <v>108</v>
      </c>
      <c r="I39" s="22">
        <v>267</v>
      </c>
      <c r="J39" s="28">
        <v>272</v>
      </c>
      <c r="K39" s="28">
        <v>278</v>
      </c>
      <c r="L39" s="28">
        <v>278</v>
      </c>
      <c r="M39" s="22">
        <v>266</v>
      </c>
      <c r="N39" s="28">
        <v>274</v>
      </c>
      <c r="O39" s="28">
        <v>271</v>
      </c>
      <c r="P39" s="28">
        <v>527</v>
      </c>
      <c r="Q39" s="22">
        <v>314</v>
      </c>
      <c r="R39" s="28">
        <v>553</v>
      </c>
      <c r="S39" s="28">
        <v>580</v>
      </c>
      <c r="T39" s="28">
        <v>605</v>
      </c>
      <c r="U39" s="22">
        <v>273</v>
      </c>
      <c r="V39" s="28">
        <v>240</v>
      </c>
      <c r="W39" s="28">
        <v>245</v>
      </c>
      <c r="X39" s="28">
        <v>398</v>
      </c>
      <c r="Y39" s="22">
        <v>27</v>
      </c>
    </row>
    <row r="40" spans="1:25" ht="13.5">
      <c r="A40" s="2" t="s">
        <v>93</v>
      </c>
      <c r="B40" s="28">
        <v>18763</v>
      </c>
      <c r="C40" s="28">
        <v>19265</v>
      </c>
      <c r="D40" s="28">
        <v>19818</v>
      </c>
      <c r="E40" s="22">
        <v>20360</v>
      </c>
      <c r="F40" s="28">
        <v>21812</v>
      </c>
      <c r="G40" s="28">
        <v>22293</v>
      </c>
      <c r="H40" s="28">
        <v>22987</v>
      </c>
      <c r="I40" s="22">
        <v>17593</v>
      </c>
      <c r="J40" s="28">
        <v>15662</v>
      </c>
      <c r="K40" s="28">
        <v>14154</v>
      </c>
      <c r="L40" s="28">
        <v>16845</v>
      </c>
      <c r="M40" s="22">
        <v>11968</v>
      </c>
      <c r="N40" s="28">
        <v>14341</v>
      </c>
      <c r="O40" s="28">
        <v>18269</v>
      </c>
      <c r="P40" s="28">
        <v>18685</v>
      </c>
      <c r="Q40" s="22">
        <v>18877</v>
      </c>
      <c r="R40" s="28">
        <v>19426</v>
      </c>
      <c r="S40" s="28">
        <v>17449</v>
      </c>
      <c r="T40" s="28">
        <v>14423</v>
      </c>
      <c r="U40" s="22">
        <v>13917</v>
      </c>
      <c r="V40" s="28">
        <v>8380</v>
      </c>
      <c r="W40" s="28">
        <v>6781</v>
      </c>
      <c r="X40" s="28">
        <v>1381</v>
      </c>
      <c r="Y40" s="22">
        <v>1301</v>
      </c>
    </row>
    <row r="41" spans="1:25" ht="14.25" thickBot="1">
      <c r="A41" s="5" t="s">
        <v>94</v>
      </c>
      <c r="B41" s="29">
        <v>31333</v>
      </c>
      <c r="C41" s="29">
        <v>31569</v>
      </c>
      <c r="D41" s="29">
        <v>31788</v>
      </c>
      <c r="E41" s="23">
        <v>31176</v>
      </c>
      <c r="F41" s="29">
        <v>33681</v>
      </c>
      <c r="G41" s="29">
        <v>37177</v>
      </c>
      <c r="H41" s="29">
        <v>43310</v>
      </c>
      <c r="I41" s="23">
        <v>39640</v>
      </c>
      <c r="J41" s="29">
        <v>39324</v>
      </c>
      <c r="K41" s="29">
        <v>41306</v>
      </c>
      <c r="L41" s="29">
        <v>41574</v>
      </c>
      <c r="M41" s="23">
        <v>34281</v>
      </c>
      <c r="N41" s="29">
        <v>33786</v>
      </c>
      <c r="O41" s="29">
        <v>32101</v>
      </c>
      <c r="P41" s="29">
        <v>30365</v>
      </c>
      <c r="Q41" s="23">
        <v>27861</v>
      </c>
      <c r="R41" s="29">
        <v>26895</v>
      </c>
      <c r="S41" s="29">
        <v>23574</v>
      </c>
      <c r="T41" s="29">
        <v>22761</v>
      </c>
      <c r="U41" s="23">
        <v>25288</v>
      </c>
      <c r="V41" s="29">
        <v>24262</v>
      </c>
      <c r="W41" s="29">
        <v>24811</v>
      </c>
      <c r="X41" s="29">
        <v>26095</v>
      </c>
      <c r="Y41" s="23">
        <v>25757</v>
      </c>
    </row>
    <row r="42" spans="1:25" ht="14.25" thickTop="1">
      <c r="A42" s="2" t="s">
        <v>95</v>
      </c>
      <c r="B42" s="28">
        <v>9532</v>
      </c>
      <c r="C42" s="28">
        <v>9532</v>
      </c>
      <c r="D42" s="28">
        <v>9532</v>
      </c>
      <c r="E42" s="22">
        <v>9532</v>
      </c>
      <c r="F42" s="28">
        <v>9532</v>
      </c>
      <c r="G42" s="28">
        <v>9532</v>
      </c>
      <c r="H42" s="28">
        <v>9532</v>
      </c>
      <c r="I42" s="22">
        <v>9532</v>
      </c>
      <c r="J42" s="28">
        <v>9532</v>
      </c>
      <c r="K42" s="28">
        <v>9532</v>
      </c>
      <c r="L42" s="28">
        <v>9532</v>
      </c>
      <c r="M42" s="22">
        <v>9532</v>
      </c>
      <c r="N42" s="28">
        <v>9532</v>
      </c>
      <c r="O42" s="28">
        <v>9532</v>
      </c>
      <c r="P42" s="28">
        <v>9532</v>
      </c>
      <c r="Q42" s="22">
        <v>9532</v>
      </c>
      <c r="R42" s="28">
        <v>9532</v>
      </c>
      <c r="S42" s="28">
        <v>9532</v>
      </c>
      <c r="T42" s="28">
        <v>9532</v>
      </c>
      <c r="U42" s="22">
        <v>9532</v>
      </c>
      <c r="V42" s="28">
        <v>9532</v>
      </c>
      <c r="W42" s="28">
        <v>9532</v>
      </c>
      <c r="X42" s="28">
        <v>9532</v>
      </c>
      <c r="Y42" s="22">
        <v>9532</v>
      </c>
    </row>
    <row r="43" spans="1:25" ht="13.5">
      <c r="A43" s="2" t="s">
        <v>97</v>
      </c>
      <c r="B43" s="28">
        <v>12886</v>
      </c>
      <c r="C43" s="28">
        <v>12886</v>
      </c>
      <c r="D43" s="28">
        <v>12886</v>
      </c>
      <c r="E43" s="22">
        <v>12886</v>
      </c>
      <c r="F43" s="28">
        <v>12886</v>
      </c>
      <c r="G43" s="28">
        <v>12886</v>
      </c>
      <c r="H43" s="28">
        <v>12886</v>
      </c>
      <c r="I43" s="22">
        <v>12886</v>
      </c>
      <c r="J43" s="28">
        <v>12886</v>
      </c>
      <c r="K43" s="28">
        <v>12886</v>
      </c>
      <c r="L43" s="28">
        <v>12886</v>
      </c>
      <c r="M43" s="22">
        <v>12886</v>
      </c>
      <c r="N43" s="28">
        <v>12886</v>
      </c>
      <c r="O43" s="28">
        <v>12886</v>
      </c>
      <c r="P43" s="28">
        <v>12886</v>
      </c>
      <c r="Q43" s="22">
        <v>12886</v>
      </c>
      <c r="R43" s="28">
        <v>12886</v>
      </c>
      <c r="S43" s="28">
        <v>12886</v>
      </c>
      <c r="T43" s="28">
        <v>12886</v>
      </c>
      <c r="U43" s="22">
        <v>12886</v>
      </c>
      <c r="V43" s="28">
        <v>12886</v>
      </c>
      <c r="W43" s="28">
        <v>12886</v>
      </c>
      <c r="X43" s="28">
        <v>12886</v>
      </c>
      <c r="Y43" s="22">
        <v>12886</v>
      </c>
    </row>
    <row r="44" spans="1:25" ht="13.5">
      <c r="A44" s="2" t="s">
        <v>103</v>
      </c>
      <c r="B44" s="28">
        <v>32946</v>
      </c>
      <c r="C44" s="28">
        <v>32750</v>
      </c>
      <c r="D44" s="28">
        <v>32528</v>
      </c>
      <c r="E44" s="22">
        <v>31870</v>
      </c>
      <c r="F44" s="28">
        <v>32390</v>
      </c>
      <c r="G44" s="28">
        <v>32666</v>
      </c>
      <c r="H44" s="28">
        <v>32694</v>
      </c>
      <c r="I44" s="22">
        <v>32840</v>
      </c>
      <c r="J44" s="28">
        <v>32490</v>
      </c>
      <c r="K44" s="28">
        <v>32290</v>
      </c>
      <c r="L44" s="28">
        <v>31562</v>
      </c>
      <c r="M44" s="22">
        <v>30894</v>
      </c>
      <c r="N44" s="28">
        <v>30002</v>
      </c>
      <c r="O44" s="28">
        <v>29459</v>
      </c>
      <c r="P44" s="28">
        <v>29104</v>
      </c>
      <c r="Q44" s="22">
        <v>28428</v>
      </c>
      <c r="R44" s="28">
        <v>31616</v>
      </c>
      <c r="S44" s="28">
        <v>32902</v>
      </c>
      <c r="T44" s="28">
        <v>33691</v>
      </c>
      <c r="U44" s="22">
        <v>34630</v>
      </c>
      <c r="V44" s="28">
        <v>35072</v>
      </c>
      <c r="W44" s="28">
        <v>36925</v>
      </c>
      <c r="X44" s="28">
        <v>37330</v>
      </c>
      <c r="Y44" s="22">
        <v>36579</v>
      </c>
    </row>
    <row r="45" spans="1:25" ht="13.5">
      <c r="A45" s="2" t="s">
        <v>104</v>
      </c>
      <c r="B45" s="28">
        <v>-331</v>
      </c>
      <c r="C45" s="28">
        <v>-351</v>
      </c>
      <c r="D45" s="28">
        <v>-369</v>
      </c>
      <c r="E45" s="22">
        <v>-378</v>
      </c>
      <c r="F45" s="28">
        <v>-46</v>
      </c>
      <c r="G45" s="28">
        <v>-47</v>
      </c>
      <c r="H45" s="28">
        <v>-47</v>
      </c>
      <c r="I45" s="22">
        <v>-46</v>
      </c>
      <c r="J45" s="28">
        <v>-46</v>
      </c>
      <c r="K45" s="28">
        <v>-46</v>
      </c>
      <c r="L45" s="28">
        <v>-46</v>
      </c>
      <c r="M45" s="22">
        <v>-46</v>
      </c>
      <c r="N45" s="28">
        <v>-44</v>
      </c>
      <c r="O45" s="28">
        <v>-42</v>
      </c>
      <c r="P45" s="28">
        <v>-41</v>
      </c>
      <c r="Q45" s="22">
        <v>-41</v>
      </c>
      <c r="R45" s="28">
        <v>-39</v>
      </c>
      <c r="S45" s="28">
        <v>-39</v>
      </c>
      <c r="T45" s="28">
        <v>-38</v>
      </c>
      <c r="U45" s="22">
        <v>-37</v>
      </c>
      <c r="V45" s="28">
        <v>-38</v>
      </c>
      <c r="W45" s="28">
        <v>-39</v>
      </c>
      <c r="X45" s="28">
        <v>-1246</v>
      </c>
      <c r="Y45" s="22">
        <v>-1246</v>
      </c>
    </row>
    <row r="46" spans="1:25" ht="13.5">
      <c r="A46" s="2" t="s">
        <v>105</v>
      </c>
      <c r="B46" s="28">
        <v>55034</v>
      </c>
      <c r="C46" s="28">
        <v>54817</v>
      </c>
      <c r="D46" s="28">
        <v>54578</v>
      </c>
      <c r="E46" s="22">
        <v>53911</v>
      </c>
      <c r="F46" s="28">
        <v>54762</v>
      </c>
      <c r="G46" s="28">
        <v>55038</v>
      </c>
      <c r="H46" s="28">
        <v>55066</v>
      </c>
      <c r="I46" s="22">
        <v>55212</v>
      </c>
      <c r="J46" s="28">
        <v>54862</v>
      </c>
      <c r="K46" s="28">
        <v>54662</v>
      </c>
      <c r="L46" s="28">
        <v>53935</v>
      </c>
      <c r="M46" s="22">
        <v>53267</v>
      </c>
      <c r="N46" s="28">
        <v>52376</v>
      </c>
      <c r="O46" s="28">
        <v>51835</v>
      </c>
      <c r="P46" s="28">
        <v>51482</v>
      </c>
      <c r="Q46" s="22">
        <v>50805</v>
      </c>
      <c r="R46" s="28">
        <v>53996</v>
      </c>
      <c r="S46" s="28">
        <v>55282</v>
      </c>
      <c r="T46" s="28">
        <v>56072</v>
      </c>
      <c r="U46" s="22">
        <v>57011</v>
      </c>
      <c r="V46" s="28">
        <v>57452</v>
      </c>
      <c r="W46" s="28">
        <v>59305</v>
      </c>
      <c r="X46" s="28">
        <v>58503</v>
      </c>
      <c r="Y46" s="22">
        <v>57752</v>
      </c>
    </row>
    <row r="47" spans="1:25" ht="13.5">
      <c r="A47" s="2" t="s">
        <v>106</v>
      </c>
      <c r="B47" s="28">
        <v>2420</v>
      </c>
      <c r="C47" s="28">
        <v>2007</v>
      </c>
      <c r="D47" s="28">
        <v>1725</v>
      </c>
      <c r="E47" s="22">
        <v>1173</v>
      </c>
      <c r="F47" s="28">
        <v>668</v>
      </c>
      <c r="G47" s="28">
        <v>64</v>
      </c>
      <c r="H47" s="28">
        <v>424</v>
      </c>
      <c r="I47" s="22">
        <v>964</v>
      </c>
      <c r="J47" s="28">
        <v>552</v>
      </c>
      <c r="K47" s="28">
        <v>735</v>
      </c>
      <c r="L47" s="28">
        <v>1318</v>
      </c>
      <c r="M47" s="22">
        <v>1192</v>
      </c>
      <c r="N47" s="28">
        <v>1144</v>
      </c>
      <c r="O47" s="28">
        <v>738</v>
      </c>
      <c r="P47" s="28">
        <v>817</v>
      </c>
      <c r="Q47" s="22">
        <v>1230</v>
      </c>
      <c r="R47" s="28">
        <v>1007</v>
      </c>
      <c r="S47" s="28">
        <v>991</v>
      </c>
      <c r="T47" s="28">
        <v>1131</v>
      </c>
      <c r="U47" s="22">
        <v>475</v>
      </c>
      <c r="V47" s="28">
        <v>527</v>
      </c>
      <c r="W47" s="28">
        <v>666</v>
      </c>
      <c r="X47" s="28">
        <v>1657</v>
      </c>
      <c r="Y47" s="22">
        <v>1136</v>
      </c>
    </row>
    <row r="48" spans="1:25" ht="13.5">
      <c r="A48" s="2" t="s">
        <v>107</v>
      </c>
      <c r="B48" s="28"/>
      <c r="C48" s="28"/>
      <c r="D48" s="28"/>
      <c r="E48" s="22">
        <v>0</v>
      </c>
      <c r="F48" s="28">
        <v>-4</v>
      </c>
      <c r="G48" s="28">
        <v>0</v>
      </c>
      <c r="H48" s="28"/>
      <c r="I48" s="22">
        <v>-2</v>
      </c>
      <c r="J48" s="28">
        <v>9</v>
      </c>
      <c r="K48" s="28">
        <v>0</v>
      </c>
      <c r="L48" s="28">
        <v>-1</v>
      </c>
      <c r="M48" s="22">
        <v>-5</v>
      </c>
      <c r="N48" s="28">
        <v>0</v>
      </c>
      <c r="O48" s="28">
        <v>-2</v>
      </c>
      <c r="P48" s="28"/>
      <c r="Q48" s="22"/>
      <c r="R48" s="28"/>
      <c r="S48" s="28"/>
      <c r="T48" s="28"/>
      <c r="U48" s="22"/>
      <c r="V48" s="28"/>
      <c r="W48" s="28"/>
      <c r="X48" s="28"/>
      <c r="Y48" s="22"/>
    </row>
    <row r="49" spans="1:25" ht="13.5">
      <c r="A49" s="2" t="s">
        <v>197</v>
      </c>
      <c r="B49" s="28">
        <v>-788</v>
      </c>
      <c r="C49" s="28">
        <v>-807</v>
      </c>
      <c r="D49" s="28">
        <v>-1324</v>
      </c>
      <c r="E49" s="22">
        <v>-1918</v>
      </c>
      <c r="F49" s="28">
        <v>-2876</v>
      </c>
      <c r="G49" s="28">
        <v>-2747</v>
      </c>
      <c r="H49" s="28">
        <v>-2346</v>
      </c>
      <c r="I49" s="22">
        <v>-2824</v>
      </c>
      <c r="J49" s="28">
        <v>-2813</v>
      </c>
      <c r="K49" s="28">
        <v>-2316</v>
      </c>
      <c r="L49" s="28">
        <v>-2180</v>
      </c>
      <c r="M49" s="22">
        <v>-2483</v>
      </c>
      <c r="N49" s="28">
        <v>-2294</v>
      </c>
      <c r="O49" s="28">
        <v>-2231</v>
      </c>
      <c r="P49" s="28">
        <v>-1725</v>
      </c>
      <c r="Q49" s="22">
        <v>-1635</v>
      </c>
      <c r="R49" s="28">
        <v>-1728</v>
      </c>
      <c r="S49" s="28">
        <v>-1402</v>
      </c>
      <c r="T49" s="28">
        <v>-1432</v>
      </c>
      <c r="U49" s="22">
        <v>-1753</v>
      </c>
      <c r="V49" s="28">
        <v>-695</v>
      </c>
      <c r="W49" s="28">
        <v>-165</v>
      </c>
      <c r="X49" s="28">
        <v>-640</v>
      </c>
      <c r="Y49" s="22">
        <v>115</v>
      </c>
    </row>
    <row r="50" spans="1:25" ht="13.5">
      <c r="A50" s="2" t="s">
        <v>108</v>
      </c>
      <c r="B50" s="28">
        <v>1632</v>
      </c>
      <c r="C50" s="28">
        <v>1200</v>
      </c>
      <c r="D50" s="28">
        <v>401</v>
      </c>
      <c r="E50" s="22">
        <v>-744</v>
      </c>
      <c r="F50" s="28">
        <v>-2213</v>
      </c>
      <c r="G50" s="28">
        <v>-2683</v>
      </c>
      <c r="H50" s="28">
        <v>-1921</v>
      </c>
      <c r="I50" s="22">
        <v>-1862</v>
      </c>
      <c r="J50" s="28">
        <v>-2251</v>
      </c>
      <c r="K50" s="28">
        <v>-1581</v>
      </c>
      <c r="L50" s="28">
        <v>-863</v>
      </c>
      <c r="M50" s="22">
        <v>-1296</v>
      </c>
      <c r="N50" s="28">
        <v>-1148</v>
      </c>
      <c r="O50" s="28">
        <v>-1496</v>
      </c>
      <c r="P50" s="28">
        <v>-907</v>
      </c>
      <c r="Q50" s="22">
        <v>-405</v>
      </c>
      <c r="R50" s="28">
        <v>-720</v>
      </c>
      <c r="S50" s="28">
        <v>-410</v>
      </c>
      <c r="T50" s="28">
        <v>-300</v>
      </c>
      <c r="U50" s="22">
        <v>-1278</v>
      </c>
      <c r="V50" s="28">
        <v>-168</v>
      </c>
      <c r="W50" s="28">
        <v>500</v>
      </c>
      <c r="X50" s="28">
        <v>1016</v>
      </c>
      <c r="Y50" s="22">
        <v>1252</v>
      </c>
    </row>
    <row r="51" spans="1:25" ht="13.5">
      <c r="A51" s="6" t="s">
        <v>109</v>
      </c>
      <c r="B51" s="28">
        <v>56667</v>
      </c>
      <c r="C51" s="28">
        <v>56018</v>
      </c>
      <c r="D51" s="28">
        <v>54979</v>
      </c>
      <c r="E51" s="22">
        <v>53167</v>
      </c>
      <c r="F51" s="28">
        <v>52549</v>
      </c>
      <c r="G51" s="28">
        <v>52355</v>
      </c>
      <c r="H51" s="28">
        <v>53145</v>
      </c>
      <c r="I51" s="22">
        <v>53349</v>
      </c>
      <c r="J51" s="28">
        <v>52611</v>
      </c>
      <c r="K51" s="28">
        <v>53080</v>
      </c>
      <c r="L51" s="28">
        <v>53072</v>
      </c>
      <c r="M51" s="22">
        <v>51970</v>
      </c>
      <c r="N51" s="28">
        <v>51227</v>
      </c>
      <c r="O51" s="28">
        <v>50339</v>
      </c>
      <c r="P51" s="28">
        <v>50574</v>
      </c>
      <c r="Q51" s="22">
        <v>50400</v>
      </c>
      <c r="R51" s="28">
        <v>53275</v>
      </c>
      <c r="S51" s="28">
        <v>54871</v>
      </c>
      <c r="T51" s="28">
        <v>55771</v>
      </c>
      <c r="U51" s="22">
        <v>55733</v>
      </c>
      <c r="V51" s="28">
        <v>57284</v>
      </c>
      <c r="W51" s="28">
        <v>59806</v>
      </c>
      <c r="X51" s="28">
        <v>59520</v>
      </c>
      <c r="Y51" s="22">
        <v>59004</v>
      </c>
    </row>
    <row r="52" spans="1:25" ht="14.25" thickBot="1">
      <c r="A52" s="7" t="s">
        <v>110</v>
      </c>
      <c r="B52" s="28">
        <v>88000</v>
      </c>
      <c r="C52" s="28">
        <v>87587</v>
      </c>
      <c r="D52" s="28">
        <v>86768</v>
      </c>
      <c r="E52" s="22">
        <v>84343</v>
      </c>
      <c r="F52" s="28">
        <v>86230</v>
      </c>
      <c r="G52" s="28">
        <v>89532</v>
      </c>
      <c r="H52" s="28">
        <v>96455</v>
      </c>
      <c r="I52" s="22">
        <v>92990</v>
      </c>
      <c r="J52" s="28">
        <v>91935</v>
      </c>
      <c r="K52" s="28">
        <v>94387</v>
      </c>
      <c r="L52" s="28">
        <v>94646</v>
      </c>
      <c r="M52" s="22">
        <v>86252</v>
      </c>
      <c r="N52" s="28">
        <v>85014</v>
      </c>
      <c r="O52" s="28">
        <v>82441</v>
      </c>
      <c r="P52" s="28">
        <v>80940</v>
      </c>
      <c r="Q52" s="22">
        <v>78262</v>
      </c>
      <c r="R52" s="28">
        <v>80171</v>
      </c>
      <c r="S52" s="28">
        <v>78445</v>
      </c>
      <c r="T52" s="28">
        <v>78532</v>
      </c>
      <c r="U52" s="22">
        <v>81021</v>
      </c>
      <c r="V52" s="28">
        <v>81546</v>
      </c>
      <c r="W52" s="28">
        <v>84618</v>
      </c>
      <c r="X52" s="28">
        <v>85615</v>
      </c>
      <c r="Y52" s="22">
        <v>84761</v>
      </c>
    </row>
    <row r="53" spans="1:25" ht="14.25" thickTop="1">
      <c r="A53" s="8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</row>
    <row r="55" ht="13.5">
      <c r="A55" s="20" t="s">
        <v>115</v>
      </c>
    </row>
    <row r="56" ht="13.5">
      <c r="A56" s="20" t="s">
        <v>116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48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111</v>
      </c>
      <c r="B2" s="14">
        <v>6480</v>
      </c>
      <c r="C2" s="14"/>
      <c r="D2" s="14"/>
      <c r="E2" s="14"/>
      <c r="F2" s="14"/>
      <c r="G2" s="14"/>
    </row>
    <row r="3" spans="1:7" ht="14.25" thickBot="1">
      <c r="A3" s="11" t="s">
        <v>112</v>
      </c>
      <c r="B3" s="1" t="s">
        <v>113</v>
      </c>
      <c r="C3" s="1"/>
      <c r="D3" s="1"/>
      <c r="E3" s="1"/>
      <c r="F3" s="1"/>
      <c r="G3" s="1"/>
    </row>
    <row r="4" spans="1:7" ht="14.25" thickTop="1">
      <c r="A4" s="10" t="s">
        <v>24</v>
      </c>
      <c r="B4" s="15" t="str">
        <f>HYPERLINK("http://www.kabupro.jp/mark/20130627/S000DUCG.htm","有価証券報告書")</f>
        <v>有価証券報告書</v>
      </c>
      <c r="C4" s="15" t="str">
        <f>HYPERLINK("http://www.kabupro.jp/mark/20130627/S000DUCG.htm","有価証券報告書")</f>
        <v>有価証券報告書</v>
      </c>
      <c r="D4" s="15" t="str">
        <f>HYPERLINK("http://www.kabupro.jp/mark/20120628/S000B92U.htm","有価証券報告書")</f>
        <v>有価証券報告書</v>
      </c>
      <c r="E4" s="15" t="str">
        <f>HYPERLINK("http://www.kabupro.jp/mark/20110629/S0008P0Z.htm","有価証券報告書")</f>
        <v>有価証券報告書</v>
      </c>
      <c r="F4" s="15" t="str">
        <f>HYPERLINK("http://www.kabupro.jp/mark/20090626/S0003H0C.htm","有価証券報告書")</f>
        <v>有価証券報告書</v>
      </c>
      <c r="G4" s="15" t="str">
        <f>HYPERLINK("http://www.kabupro.jp/mark/20090626/S0003H0C.htm","有価証券報告書")</f>
        <v>有価証券報告書</v>
      </c>
    </row>
    <row r="5" spans="1:7" ht="14.25" thickBot="1">
      <c r="A5" s="11" t="s">
        <v>25</v>
      </c>
      <c r="B5" s="1" t="s">
        <v>31</v>
      </c>
      <c r="C5" s="1" t="s">
        <v>31</v>
      </c>
      <c r="D5" s="1" t="s">
        <v>35</v>
      </c>
      <c r="E5" s="1" t="s">
        <v>37</v>
      </c>
      <c r="F5" s="1" t="s">
        <v>39</v>
      </c>
      <c r="G5" s="1" t="s">
        <v>39</v>
      </c>
    </row>
    <row r="6" spans="1:7" ht="15" thickBot="1" thickTop="1">
      <c r="A6" s="10" t="s">
        <v>26</v>
      </c>
      <c r="B6" s="18" t="s">
        <v>155</v>
      </c>
      <c r="C6" s="19"/>
      <c r="D6" s="19"/>
      <c r="E6" s="19"/>
      <c r="F6" s="19"/>
      <c r="G6" s="19"/>
    </row>
    <row r="7" spans="1:7" ht="14.25" thickTop="1">
      <c r="A7" s="12" t="s">
        <v>27</v>
      </c>
      <c r="B7" s="16" t="s">
        <v>32</v>
      </c>
      <c r="C7" s="16" t="s">
        <v>32</v>
      </c>
      <c r="D7" s="16" t="s">
        <v>32</v>
      </c>
      <c r="E7" s="16" t="s">
        <v>32</v>
      </c>
      <c r="F7" s="16" t="s">
        <v>32</v>
      </c>
      <c r="G7" s="16" t="s">
        <v>32</v>
      </c>
    </row>
    <row r="8" spans="1:7" ht="13.5">
      <c r="A8" s="13" t="s">
        <v>28</v>
      </c>
      <c r="B8" s="17" t="s">
        <v>117</v>
      </c>
      <c r="C8" s="17" t="s">
        <v>118</v>
      </c>
      <c r="D8" s="17" t="s">
        <v>119</v>
      </c>
      <c r="E8" s="17" t="s">
        <v>120</v>
      </c>
      <c r="F8" s="17" t="s">
        <v>121</v>
      </c>
      <c r="G8" s="17" t="s">
        <v>122</v>
      </c>
    </row>
    <row r="9" spans="1:7" ht="13.5">
      <c r="A9" s="13" t="s">
        <v>29</v>
      </c>
      <c r="B9" s="17" t="s">
        <v>33</v>
      </c>
      <c r="C9" s="17" t="s">
        <v>34</v>
      </c>
      <c r="D9" s="17" t="s">
        <v>36</v>
      </c>
      <c r="E9" s="17" t="s">
        <v>38</v>
      </c>
      <c r="F9" s="17" t="s">
        <v>40</v>
      </c>
      <c r="G9" s="17" t="s">
        <v>41</v>
      </c>
    </row>
    <row r="10" spans="1:7" ht="14.25" thickBot="1">
      <c r="A10" s="13" t="s">
        <v>30</v>
      </c>
      <c r="B10" s="17" t="s">
        <v>43</v>
      </c>
      <c r="C10" s="17" t="s">
        <v>43</v>
      </c>
      <c r="D10" s="17" t="s">
        <v>43</v>
      </c>
      <c r="E10" s="17" t="s">
        <v>43</v>
      </c>
      <c r="F10" s="17" t="s">
        <v>43</v>
      </c>
      <c r="G10" s="17" t="s">
        <v>43</v>
      </c>
    </row>
    <row r="11" spans="1:7" ht="14.25" thickTop="1">
      <c r="A11" s="26" t="s">
        <v>123</v>
      </c>
      <c r="B11" s="21">
        <v>31485</v>
      </c>
      <c r="C11" s="21">
        <v>38798</v>
      </c>
      <c r="D11" s="21">
        <v>40583</v>
      </c>
      <c r="E11" s="21">
        <v>22120</v>
      </c>
      <c r="F11" s="21">
        <v>35755</v>
      </c>
      <c r="G11" s="21">
        <v>46169</v>
      </c>
    </row>
    <row r="12" spans="1:7" ht="13.5">
      <c r="A12" s="6" t="s">
        <v>124</v>
      </c>
      <c r="B12" s="22">
        <v>9460</v>
      </c>
      <c r="C12" s="22">
        <v>7406</v>
      </c>
      <c r="D12" s="22">
        <v>6272</v>
      </c>
      <c r="E12" s="22">
        <v>12570</v>
      </c>
      <c r="F12" s="22">
        <v>10170</v>
      </c>
      <c r="G12" s="22">
        <v>9860</v>
      </c>
    </row>
    <row r="13" spans="1:7" ht="13.5">
      <c r="A13" s="6" t="s">
        <v>125</v>
      </c>
      <c r="B13" s="22">
        <v>21030</v>
      </c>
      <c r="C13" s="22">
        <v>28204</v>
      </c>
      <c r="D13" s="22">
        <v>27531</v>
      </c>
      <c r="E13" s="22">
        <v>15038</v>
      </c>
      <c r="F13" s="22">
        <v>24839</v>
      </c>
      <c r="G13" s="22">
        <v>27239</v>
      </c>
    </row>
    <row r="14" spans="1:7" ht="13.5">
      <c r="A14" s="6" t="s">
        <v>126</v>
      </c>
      <c r="B14" s="22">
        <v>2032</v>
      </c>
      <c r="C14" s="22">
        <v>2960</v>
      </c>
      <c r="D14" s="22">
        <v>3452</v>
      </c>
      <c r="E14" s="22">
        <v>1756</v>
      </c>
      <c r="F14" s="22">
        <v>3648</v>
      </c>
      <c r="G14" s="22">
        <v>4336</v>
      </c>
    </row>
    <row r="15" spans="1:7" ht="13.5">
      <c r="A15" s="6" t="s">
        <v>127</v>
      </c>
      <c r="B15" s="22">
        <v>32523</v>
      </c>
      <c r="C15" s="22">
        <v>38571</v>
      </c>
      <c r="D15" s="22">
        <v>37255</v>
      </c>
      <c r="E15" s="22">
        <v>29365</v>
      </c>
      <c r="F15" s="22">
        <v>38658</v>
      </c>
      <c r="G15" s="22">
        <v>41436</v>
      </c>
    </row>
    <row r="16" spans="1:7" ht="13.5">
      <c r="A16" s="6" t="s">
        <v>128</v>
      </c>
      <c r="B16" s="22">
        <v>8451</v>
      </c>
      <c r="C16" s="22">
        <v>9460</v>
      </c>
      <c r="D16" s="22">
        <v>7406</v>
      </c>
      <c r="E16" s="22">
        <v>8959</v>
      </c>
      <c r="F16" s="22">
        <v>12570</v>
      </c>
      <c r="G16" s="22">
        <v>10170</v>
      </c>
    </row>
    <row r="17" spans="1:7" ht="13.5">
      <c r="A17" s="6" t="s">
        <v>129</v>
      </c>
      <c r="B17" s="22">
        <v>24071</v>
      </c>
      <c r="C17" s="22">
        <v>29110</v>
      </c>
      <c r="D17" s="22">
        <v>29849</v>
      </c>
      <c r="E17" s="22">
        <v>20405</v>
      </c>
      <c r="F17" s="22">
        <v>26087</v>
      </c>
      <c r="G17" s="22">
        <v>31266</v>
      </c>
    </row>
    <row r="18" spans="1:7" ht="13.5">
      <c r="A18" s="7" t="s">
        <v>130</v>
      </c>
      <c r="B18" s="22">
        <v>7414</v>
      </c>
      <c r="C18" s="22">
        <v>9687</v>
      </c>
      <c r="D18" s="22">
        <v>10734</v>
      </c>
      <c r="E18" s="22">
        <v>1714</v>
      </c>
      <c r="F18" s="22">
        <v>9667</v>
      </c>
      <c r="G18" s="22">
        <v>14903</v>
      </c>
    </row>
    <row r="19" spans="1:7" ht="13.5">
      <c r="A19" s="7" t="s">
        <v>131</v>
      </c>
      <c r="B19" s="22">
        <v>6591</v>
      </c>
      <c r="C19" s="22">
        <v>6882</v>
      </c>
      <c r="D19" s="22">
        <v>7122</v>
      </c>
      <c r="E19" s="22">
        <v>6358</v>
      </c>
      <c r="F19" s="22">
        <v>7747</v>
      </c>
      <c r="G19" s="22">
        <v>7834</v>
      </c>
    </row>
    <row r="20" spans="1:7" ht="14.25" thickBot="1">
      <c r="A20" s="25" t="s">
        <v>132</v>
      </c>
      <c r="B20" s="23">
        <v>822</v>
      </c>
      <c r="C20" s="23">
        <v>2805</v>
      </c>
      <c r="D20" s="23">
        <v>3611</v>
      </c>
      <c r="E20" s="23">
        <v>-4643</v>
      </c>
      <c r="F20" s="23">
        <v>1920</v>
      </c>
      <c r="G20" s="23">
        <v>7068</v>
      </c>
    </row>
    <row r="21" spans="1:7" ht="14.25" thickTop="1">
      <c r="A21" s="6" t="s">
        <v>133</v>
      </c>
      <c r="B21" s="22">
        <v>213</v>
      </c>
      <c r="C21" s="22">
        <v>266</v>
      </c>
      <c r="D21" s="22">
        <v>246</v>
      </c>
      <c r="E21" s="22">
        <v>112</v>
      </c>
      <c r="F21" s="22">
        <v>306</v>
      </c>
      <c r="G21" s="22">
        <v>147</v>
      </c>
    </row>
    <row r="22" spans="1:7" ht="13.5">
      <c r="A22" s="6" t="s">
        <v>134</v>
      </c>
      <c r="B22" s="22">
        <v>31</v>
      </c>
      <c r="C22" s="22">
        <v>32</v>
      </c>
      <c r="D22" s="22">
        <v>34</v>
      </c>
      <c r="E22" s="22">
        <v>38</v>
      </c>
      <c r="F22" s="22">
        <v>41</v>
      </c>
      <c r="G22" s="22">
        <v>40</v>
      </c>
    </row>
    <row r="23" spans="1:7" ht="13.5">
      <c r="A23" s="6" t="s">
        <v>135</v>
      </c>
      <c r="B23" s="22">
        <v>84</v>
      </c>
      <c r="C23" s="22"/>
      <c r="D23" s="22"/>
      <c r="E23" s="22"/>
      <c r="F23" s="22"/>
      <c r="G23" s="22"/>
    </row>
    <row r="24" spans="1:7" ht="13.5">
      <c r="A24" s="6" t="s">
        <v>51</v>
      </c>
      <c r="B24" s="22">
        <v>149</v>
      </c>
      <c r="C24" s="22">
        <v>109</v>
      </c>
      <c r="D24" s="22">
        <v>146</v>
      </c>
      <c r="E24" s="22">
        <v>124</v>
      </c>
      <c r="F24" s="22"/>
      <c r="G24" s="22"/>
    </row>
    <row r="25" spans="1:7" ht="13.5">
      <c r="A25" s="6" t="s">
        <v>136</v>
      </c>
      <c r="B25" s="22">
        <v>478</v>
      </c>
      <c r="C25" s="22">
        <v>408</v>
      </c>
      <c r="D25" s="22">
        <v>444</v>
      </c>
      <c r="E25" s="22">
        <v>436</v>
      </c>
      <c r="F25" s="22">
        <v>510</v>
      </c>
      <c r="G25" s="22">
        <v>268</v>
      </c>
    </row>
    <row r="26" spans="1:7" ht="13.5">
      <c r="A26" s="6" t="s">
        <v>137</v>
      </c>
      <c r="B26" s="22">
        <v>159</v>
      </c>
      <c r="C26" s="22">
        <v>203</v>
      </c>
      <c r="D26" s="22">
        <v>228</v>
      </c>
      <c r="E26" s="22">
        <v>233</v>
      </c>
      <c r="F26" s="22">
        <v>85</v>
      </c>
      <c r="G26" s="22">
        <v>2</v>
      </c>
    </row>
    <row r="27" spans="1:7" ht="13.5">
      <c r="A27" s="6" t="s">
        <v>138</v>
      </c>
      <c r="B27" s="22">
        <v>53</v>
      </c>
      <c r="C27" s="22">
        <v>41</v>
      </c>
      <c r="D27" s="22"/>
      <c r="E27" s="22"/>
      <c r="F27" s="22"/>
      <c r="G27" s="22"/>
    </row>
    <row r="28" spans="1:7" ht="13.5">
      <c r="A28" s="6" t="s">
        <v>139</v>
      </c>
      <c r="B28" s="22">
        <v>51</v>
      </c>
      <c r="C28" s="22">
        <v>61</v>
      </c>
      <c r="D28" s="22">
        <v>45</v>
      </c>
      <c r="E28" s="22"/>
      <c r="F28" s="22"/>
      <c r="G28" s="22"/>
    </row>
    <row r="29" spans="1:7" ht="13.5">
      <c r="A29" s="6" t="s">
        <v>140</v>
      </c>
      <c r="B29" s="22">
        <v>17</v>
      </c>
      <c r="C29" s="22">
        <v>36</v>
      </c>
      <c r="D29" s="22">
        <v>34</v>
      </c>
      <c r="E29" s="22">
        <v>77</v>
      </c>
      <c r="F29" s="22">
        <v>93</v>
      </c>
      <c r="G29" s="22">
        <v>80</v>
      </c>
    </row>
    <row r="30" spans="1:7" ht="13.5">
      <c r="A30" s="6" t="s">
        <v>141</v>
      </c>
      <c r="B30" s="22">
        <v>32</v>
      </c>
      <c r="C30" s="22">
        <v>24</v>
      </c>
      <c r="D30" s="22"/>
      <c r="E30" s="22">
        <v>72</v>
      </c>
      <c r="F30" s="22"/>
      <c r="G30" s="22"/>
    </row>
    <row r="31" spans="1:7" ht="13.5">
      <c r="A31" s="6" t="s">
        <v>142</v>
      </c>
      <c r="B31" s="22"/>
      <c r="C31" s="22">
        <v>100</v>
      </c>
      <c r="D31" s="22">
        <v>69</v>
      </c>
      <c r="E31" s="22">
        <v>21</v>
      </c>
      <c r="F31" s="22">
        <v>180</v>
      </c>
      <c r="G31" s="22">
        <v>130</v>
      </c>
    </row>
    <row r="32" spans="1:7" ht="13.5">
      <c r="A32" s="6" t="s">
        <v>51</v>
      </c>
      <c r="B32" s="22">
        <v>11</v>
      </c>
      <c r="C32" s="22">
        <v>62</v>
      </c>
      <c r="D32" s="22">
        <v>82</v>
      </c>
      <c r="E32" s="22">
        <v>30</v>
      </c>
      <c r="F32" s="22"/>
      <c r="G32" s="22"/>
    </row>
    <row r="33" spans="1:7" ht="13.5">
      <c r="A33" s="6" t="s">
        <v>143</v>
      </c>
      <c r="B33" s="22">
        <v>325</v>
      </c>
      <c r="C33" s="22">
        <v>529</v>
      </c>
      <c r="D33" s="22">
        <v>459</v>
      </c>
      <c r="E33" s="22">
        <v>436</v>
      </c>
      <c r="F33" s="22">
        <v>431</v>
      </c>
      <c r="G33" s="22">
        <v>324</v>
      </c>
    </row>
    <row r="34" spans="1:7" ht="14.25" thickBot="1">
      <c r="A34" s="25" t="s">
        <v>144</v>
      </c>
      <c r="B34" s="23">
        <v>975</v>
      </c>
      <c r="C34" s="23">
        <v>2683</v>
      </c>
      <c r="D34" s="23">
        <v>3596</v>
      </c>
      <c r="E34" s="23">
        <v>-4644</v>
      </c>
      <c r="F34" s="23">
        <v>1999</v>
      </c>
      <c r="G34" s="23">
        <v>7012</v>
      </c>
    </row>
    <row r="35" spans="1:7" ht="14.25" thickTop="1">
      <c r="A35" s="6" t="s">
        <v>145</v>
      </c>
      <c r="B35" s="22"/>
      <c r="C35" s="22">
        <v>78</v>
      </c>
      <c r="D35" s="22">
        <v>28</v>
      </c>
      <c r="E35" s="22">
        <v>79</v>
      </c>
      <c r="F35" s="22">
        <v>4</v>
      </c>
      <c r="G35" s="22"/>
    </row>
    <row r="36" spans="1:7" ht="13.5">
      <c r="A36" s="6" t="s">
        <v>146</v>
      </c>
      <c r="B36" s="22"/>
      <c r="C36" s="22">
        <v>78</v>
      </c>
      <c r="D36" s="22">
        <v>1761</v>
      </c>
      <c r="E36" s="22">
        <v>255</v>
      </c>
      <c r="F36" s="22">
        <v>4</v>
      </c>
      <c r="G36" s="22"/>
    </row>
    <row r="37" spans="1:7" ht="13.5">
      <c r="A37" s="6" t="s">
        <v>147</v>
      </c>
      <c r="B37" s="22">
        <v>84</v>
      </c>
      <c r="C37" s="22"/>
      <c r="D37" s="22">
        <v>103</v>
      </c>
      <c r="E37" s="22"/>
      <c r="F37" s="22">
        <v>1552</v>
      </c>
      <c r="G37" s="22">
        <v>990</v>
      </c>
    </row>
    <row r="38" spans="1:7" ht="13.5">
      <c r="A38" s="6" t="s">
        <v>148</v>
      </c>
      <c r="B38" s="22">
        <v>1161</v>
      </c>
      <c r="C38" s="22"/>
      <c r="D38" s="22"/>
      <c r="E38" s="22">
        <v>2946</v>
      </c>
      <c r="F38" s="22"/>
      <c r="G38" s="22"/>
    </row>
    <row r="39" spans="1:7" ht="13.5">
      <c r="A39" s="6" t="s">
        <v>149</v>
      </c>
      <c r="B39" s="22">
        <v>1245</v>
      </c>
      <c r="C39" s="22"/>
      <c r="D39" s="22">
        <v>131</v>
      </c>
      <c r="E39" s="22">
        <v>2946</v>
      </c>
      <c r="F39" s="22">
        <v>1552</v>
      </c>
      <c r="G39" s="22">
        <v>1012</v>
      </c>
    </row>
    <row r="40" spans="1:7" ht="13.5">
      <c r="A40" s="7" t="s">
        <v>150</v>
      </c>
      <c r="B40" s="22">
        <v>-270</v>
      </c>
      <c r="C40" s="22">
        <v>2762</v>
      </c>
      <c r="D40" s="22">
        <v>5226</v>
      </c>
      <c r="E40" s="22">
        <v>-7335</v>
      </c>
      <c r="F40" s="22">
        <v>450</v>
      </c>
      <c r="G40" s="22">
        <v>6000</v>
      </c>
    </row>
    <row r="41" spans="1:7" ht="13.5">
      <c r="A41" s="7" t="s">
        <v>151</v>
      </c>
      <c r="B41" s="22">
        <v>73</v>
      </c>
      <c r="C41" s="22">
        <v>1234</v>
      </c>
      <c r="D41" s="22">
        <v>110</v>
      </c>
      <c r="E41" s="22">
        <v>38</v>
      </c>
      <c r="F41" s="22">
        <v>34</v>
      </c>
      <c r="G41" s="22">
        <v>2950</v>
      </c>
    </row>
    <row r="42" spans="1:7" ht="13.5">
      <c r="A42" s="7" t="s">
        <v>152</v>
      </c>
      <c r="B42" s="22">
        <v>-203</v>
      </c>
      <c r="C42" s="22">
        <v>-1136</v>
      </c>
      <c r="D42" s="22">
        <v>1018</v>
      </c>
      <c r="E42" s="22">
        <v>-1488</v>
      </c>
      <c r="F42" s="22">
        <v>-163</v>
      </c>
      <c r="G42" s="22">
        <v>65</v>
      </c>
    </row>
    <row r="43" spans="1:7" ht="13.5">
      <c r="A43" s="7" t="s">
        <v>153</v>
      </c>
      <c r="B43" s="22">
        <v>-130</v>
      </c>
      <c r="C43" s="22">
        <v>98</v>
      </c>
      <c r="D43" s="22">
        <v>1128</v>
      </c>
      <c r="E43" s="22">
        <v>-1449</v>
      </c>
      <c r="F43" s="22">
        <v>-129</v>
      </c>
      <c r="G43" s="22">
        <v>3015</v>
      </c>
    </row>
    <row r="44" spans="1:7" ht="14.25" thickBot="1">
      <c r="A44" s="7" t="s">
        <v>154</v>
      </c>
      <c r="B44" s="22">
        <v>-140</v>
      </c>
      <c r="C44" s="22">
        <v>2664</v>
      </c>
      <c r="D44" s="22">
        <v>4098</v>
      </c>
      <c r="E44" s="22">
        <v>-5885</v>
      </c>
      <c r="F44" s="22">
        <v>579</v>
      </c>
      <c r="G44" s="22">
        <v>2985</v>
      </c>
    </row>
    <row r="45" spans="1:7" ht="14.25" thickTop="1">
      <c r="A45" s="8"/>
      <c r="B45" s="24"/>
      <c r="C45" s="24"/>
      <c r="D45" s="24"/>
      <c r="E45" s="24"/>
      <c r="F45" s="24"/>
      <c r="G45" s="24"/>
    </row>
    <row r="47" ht="13.5">
      <c r="A47" s="20" t="s">
        <v>115</v>
      </c>
    </row>
    <row r="48" ht="13.5">
      <c r="A48" s="20" t="s">
        <v>116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93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111</v>
      </c>
      <c r="B2" s="14">
        <v>6480</v>
      </c>
      <c r="C2" s="14"/>
      <c r="D2" s="14"/>
      <c r="E2" s="14"/>
      <c r="F2" s="14"/>
      <c r="G2" s="14"/>
    </row>
    <row r="3" spans="1:7" ht="14.25" thickBot="1">
      <c r="A3" s="11" t="s">
        <v>112</v>
      </c>
      <c r="B3" s="1" t="s">
        <v>113</v>
      </c>
      <c r="C3" s="1"/>
      <c r="D3" s="1"/>
      <c r="E3" s="1"/>
      <c r="F3" s="1"/>
      <c r="G3" s="1"/>
    </row>
    <row r="4" spans="1:7" ht="14.25" thickTop="1">
      <c r="A4" s="10" t="s">
        <v>24</v>
      </c>
      <c r="B4" s="15" t="str">
        <f>HYPERLINK("http://www.kabupro.jp/mark/20130627/S000DUCG.htm","有価証券報告書")</f>
        <v>有価証券報告書</v>
      </c>
      <c r="C4" s="15" t="str">
        <f>HYPERLINK("http://www.kabupro.jp/mark/20130627/S000DUCG.htm","有価証券報告書")</f>
        <v>有価証券報告書</v>
      </c>
      <c r="D4" s="15" t="str">
        <f>HYPERLINK("http://www.kabupro.jp/mark/20120628/S000B92U.htm","有価証券報告書")</f>
        <v>有価証券報告書</v>
      </c>
      <c r="E4" s="15" t="str">
        <f>HYPERLINK("http://www.kabupro.jp/mark/20110629/S0008P0Z.htm","有価証券報告書")</f>
        <v>有価証券報告書</v>
      </c>
      <c r="F4" s="15" t="str">
        <f>HYPERLINK("http://www.kabupro.jp/mark/20090626/S0003H0C.htm","有価証券報告書")</f>
        <v>有価証券報告書</v>
      </c>
      <c r="G4" s="15" t="str">
        <f>HYPERLINK("http://www.kabupro.jp/mark/20090626/S0003H0C.htm","有価証券報告書")</f>
        <v>有価証券報告書</v>
      </c>
    </row>
    <row r="5" spans="1:7" ht="14.25" thickBot="1">
      <c r="A5" s="11" t="s">
        <v>25</v>
      </c>
      <c r="B5" s="1" t="s">
        <v>31</v>
      </c>
      <c r="C5" s="1" t="s">
        <v>31</v>
      </c>
      <c r="D5" s="1" t="s">
        <v>35</v>
      </c>
      <c r="E5" s="1" t="s">
        <v>37</v>
      </c>
      <c r="F5" s="1" t="s">
        <v>39</v>
      </c>
      <c r="G5" s="1" t="s">
        <v>39</v>
      </c>
    </row>
    <row r="6" spans="1:7" ht="15" thickBot="1" thickTop="1">
      <c r="A6" s="10" t="s">
        <v>26</v>
      </c>
      <c r="B6" s="18" t="s">
        <v>114</v>
      </c>
      <c r="C6" s="19"/>
      <c r="D6" s="19"/>
      <c r="E6" s="19"/>
      <c r="F6" s="19"/>
      <c r="G6" s="19"/>
    </row>
    <row r="7" spans="1:7" ht="14.25" thickTop="1">
      <c r="A7" s="12" t="s">
        <v>27</v>
      </c>
      <c r="B7" s="16" t="s">
        <v>32</v>
      </c>
      <c r="C7" s="16" t="s">
        <v>32</v>
      </c>
      <c r="D7" s="16" t="s">
        <v>32</v>
      </c>
      <c r="E7" s="16" t="s">
        <v>32</v>
      </c>
      <c r="F7" s="16" t="s">
        <v>32</v>
      </c>
      <c r="G7" s="16" t="s">
        <v>32</v>
      </c>
    </row>
    <row r="8" spans="1:7" ht="13.5">
      <c r="A8" s="13" t="s">
        <v>28</v>
      </c>
      <c r="B8" s="17"/>
      <c r="C8" s="17"/>
      <c r="D8" s="17"/>
      <c r="E8" s="17"/>
      <c r="F8" s="17"/>
      <c r="G8" s="17"/>
    </row>
    <row r="9" spans="1:7" ht="13.5">
      <c r="A9" s="13" t="s">
        <v>29</v>
      </c>
      <c r="B9" s="17" t="s">
        <v>33</v>
      </c>
      <c r="C9" s="17" t="s">
        <v>34</v>
      </c>
      <c r="D9" s="17" t="s">
        <v>36</v>
      </c>
      <c r="E9" s="17" t="s">
        <v>38</v>
      </c>
      <c r="F9" s="17" t="s">
        <v>40</v>
      </c>
      <c r="G9" s="17" t="s">
        <v>41</v>
      </c>
    </row>
    <row r="10" spans="1:7" ht="14.25" thickBot="1">
      <c r="A10" s="13" t="s">
        <v>30</v>
      </c>
      <c r="B10" s="17" t="s">
        <v>43</v>
      </c>
      <c r="C10" s="17" t="s">
        <v>43</v>
      </c>
      <c r="D10" s="17" t="s">
        <v>43</v>
      </c>
      <c r="E10" s="17" t="s">
        <v>43</v>
      </c>
      <c r="F10" s="17" t="s">
        <v>43</v>
      </c>
      <c r="G10" s="17" t="s">
        <v>43</v>
      </c>
    </row>
    <row r="11" spans="1:7" ht="14.25" thickTop="1">
      <c r="A11" s="9" t="s">
        <v>42</v>
      </c>
      <c r="B11" s="21">
        <v>7794</v>
      </c>
      <c r="C11" s="21">
        <v>12602</v>
      </c>
      <c r="D11" s="21">
        <v>19097</v>
      </c>
      <c r="E11" s="21">
        <v>14231</v>
      </c>
      <c r="F11" s="21">
        <v>10855</v>
      </c>
      <c r="G11" s="21">
        <v>11765</v>
      </c>
    </row>
    <row r="12" spans="1:7" ht="13.5">
      <c r="A12" s="2" t="s">
        <v>44</v>
      </c>
      <c r="B12" s="22">
        <v>837</v>
      </c>
      <c r="C12" s="22">
        <v>1041</v>
      </c>
      <c r="D12" s="22">
        <v>1209</v>
      </c>
      <c r="E12" s="22">
        <v>736</v>
      </c>
      <c r="F12" s="22">
        <v>1076</v>
      </c>
      <c r="G12" s="22">
        <v>2041</v>
      </c>
    </row>
    <row r="13" spans="1:7" ht="13.5">
      <c r="A13" s="2" t="s">
        <v>45</v>
      </c>
      <c r="B13" s="22">
        <v>7528</v>
      </c>
      <c r="C13" s="22">
        <v>7676</v>
      </c>
      <c r="D13" s="22">
        <v>8834</v>
      </c>
      <c r="E13" s="22">
        <v>5471</v>
      </c>
      <c r="F13" s="22">
        <v>4304</v>
      </c>
      <c r="G13" s="22">
        <v>9159</v>
      </c>
    </row>
    <row r="14" spans="1:7" ht="13.5">
      <c r="A14" s="2" t="s">
        <v>46</v>
      </c>
      <c r="B14" s="22">
        <v>12321</v>
      </c>
      <c r="C14" s="22">
        <v>14198</v>
      </c>
      <c r="D14" s="22">
        <v>9505</v>
      </c>
      <c r="E14" s="22">
        <v>8959</v>
      </c>
      <c r="F14" s="22">
        <v>12570</v>
      </c>
      <c r="G14" s="22"/>
    </row>
    <row r="15" spans="1:7" ht="13.5">
      <c r="A15" s="2" t="s">
        <v>47</v>
      </c>
      <c r="B15" s="22">
        <v>9736</v>
      </c>
      <c r="C15" s="22">
        <v>9767</v>
      </c>
      <c r="D15" s="22">
        <v>8615</v>
      </c>
      <c r="E15" s="22">
        <v>7633</v>
      </c>
      <c r="F15" s="22">
        <v>8213</v>
      </c>
      <c r="G15" s="22">
        <v>6837</v>
      </c>
    </row>
    <row r="16" spans="1:7" ht="13.5">
      <c r="A16" s="2" t="s">
        <v>48</v>
      </c>
      <c r="B16" s="22">
        <v>8012</v>
      </c>
      <c r="C16" s="22">
        <v>7548</v>
      </c>
      <c r="D16" s="22">
        <v>6176</v>
      </c>
      <c r="E16" s="22">
        <v>5889</v>
      </c>
      <c r="F16" s="22">
        <v>6261</v>
      </c>
      <c r="G16" s="22"/>
    </row>
    <row r="17" spans="1:7" ht="13.5">
      <c r="A17" s="2" t="s">
        <v>49</v>
      </c>
      <c r="B17" s="22">
        <v>1635</v>
      </c>
      <c r="C17" s="22">
        <v>1589</v>
      </c>
      <c r="D17" s="22">
        <v>1259</v>
      </c>
      <c r="E17" s="22">
        <v>2200</v>
      </c>
      <c r="F17" s="22">
        <v>873</v>
      </c>
      <c r="G17" s="22">
        <v>945</v>
      </c>
    </row>
    <row r="18" spans="1:7" ht="13.5">
      <c r="A18" s="2" t="s">
        <v>50</v>
      </c>
      <c r="B18" s="22">
        <v>969</v>
      </c>
      <c r="C18" s="22">
        <v>3193</v>
      </c>
      <c r="D18" s="22">
        <v>826</v>
      </c>
      <c r="E18" s="22">
        <v>1287</v>
      </c>
      <c r="F18" s="22">
        <v>1793</v>
      </c>
      <c r="G18" s="22">
        <v>1349</v>
      </c>
    </row>
    <row r="19" spans="1:7" ht="13.5">
      <c r="A19" s="2" t="s">
        <v>51</v>
      </c>
      <c r="B19" s="22">
        <v>358</v>
      </c>
      <c r="C19" s="22">
        <v>338</v>
      </c>
      <c r="D19" s="22">
        <v>350</v>
      </c>
      <c r="E19" s="22">
        <v>322</v>
      </c>
      <c r="F19" s="22">
        <v>472</v>
      </c>
      <c r="G19" s="22">
        <v>413</v>
      </c>
    </row>
    <row r="20" spans="1:7" ht="13.5">
      <c r="A20" s="2" t="s">
        <v>52</v>
      </c>
      <c r="B20" s="22">
        <v>-15</v>
      </c>
      <c r="C20" s="22">
        <v>-15</v>
      </c>
      <c r="D20" s="22">
        <v>-17</v>
      </c>
      <c r="E20" s="22">
        <v>-16</v>
      </c>
      <c r="F20" s="22">
        <v>-4</v>
      </c>
      <c r="G20" s="22">
        <v>-7</v>
      </c>
    </row>
    <row r="21" spans="1:7" ht="13.5">
      <c r="A21" s="2" t="s">
        <v>53</v>
      </c>
      <c r="B21" s="22">
        <v>49180</v>
      </c>
      <c r="C21" s="22">
        <v>57943</v>
      </c>
      <c r="D21" s="22">
        <v>56245</v>
      </c>
      <c r="E21" s="22">
        <v>46715</v>
      </c>
      <c r="F21" s="22">
        <v>47684</v>
      </c>
      <c r="G21" s="22">
        <v>47874</v>
      </c>
    </row>
    <row r="22" spans="1:7" ht="13.5">
      <c r="A22" s="3" t="s">
        <v>54</v>
      </c>
      <c r="B22" s="22">
        <v>15636</v>
      </c>
      <c r="C22" s="22">
        <v>15613</v>
      </c>
      <c r="D22" s="22">
        <v>15287</v>
      </c>
      <c r="E22" s="22">
        <v>14567</v>
      </c>
      <c r="F22" s="22">
        <v>14555</v>
      </c>
      <c r="G22" s="22">
        <v>14325</v>
      </c>
    </row>
    <row r="23" spans="1:7" ht="13.5">
      <c r="A23" s="4" t="s">
        <v>55</v>
      </c>
      <c r="B23" s="22">
        <v>-12080</v>
      </c>
      <c r="C23" s="22">
        <v>-11709</v>
      </c>
      <c r="D23" s="22">
        <v>-11365</v>
      </c>
      <c r="E23" s="22">
        <v>-10751</v>
      </c>
      <c r="F23" s="22">
        <v>-10340</v>
      </c>
      <c r="G23" s="22">
        <v>-9922</v>
      </c>
    </row>
    <row r="24" spans="1:7" ht="13.5">
      <c r="A24" s="4" t="s">
        <v>56</v>
      </c>
      <c r="B24" s="22">
        <v>3555</v>
      </c>
      <c r="C24" s="22">
        <v>3903</v>
      </c>
      <c r="D24" s="22">
        <v>3922</v>
      </c>
      <c r="E24" s="22">
        <v>3816</v>
      </c>
      <c r="F24" s="22">
        <v>4214</v>
      </c>
      <c r="G24" s="22">
        <v>4402</v>
      </c>
    </row>
    <row r="25" spans="1:7" ht="13.5">
      <c r="A25" s="3" t="s">
        <v>57</v>
      </c>
      <c r="B25" s="22">
        <v>1490</v>
      </c>
      <c r="C25" s="22">
        <v>1482</v>
      </c>
      <c r="D25" s="22">
        <v>1453</v>
      </c>
      <c r="E25" s="22">
        <v>1384</v>
      </c>
      <c r="F25" s="22">
        <v>1368</v>
      </c>
      <c r="G25" s="22">
        <v>1340</v>
      </c>
    </row>
    <row r="26" spans="1:7" ht="13.5">
      <c r="A26" s="4" t="s">
        <v>55</v>
      </c>
      <c r="B26" s="22">
        <v>-1157</v>
      </c>
      <c r="C26" s="22">
        <v>-1120</v>
      </c>
      <c r="D26" s="22">
        <v>-1073</v>
      </c>
      <c r="E26" s="22">
        <v>-1013</v>
      </c>
      <c r="F26" s="22">
        <v>-958</v>
      </c>
      <c r="G26" s="22">
        <v>-898</v>
      </c>
    </row>
    <row r="27" spans="1:7" ht="13.5">
      <c r="A27" s="4" t="s">
        <v>58</v>
      </c>
      <c r="B27" s="22">
        <v>332</v>
      </c>
      <c r="C27" s="22">
        <v>362</v>
      </c>
      <c r="D27" s="22">
        <v>379</v>
      </c>
      <c r="E27" s="22">
        <v>371</v>
      </c>
      <c r="F27" s="22">
        <v>410</v>
      </c>
      <c r="G27" s="22">
        <v>441</v>
      </c>
    </row>
    <row r="28" spans="1:7" ht="13.5">
      <c r="A28" s="3" t="s">
        <v>59</v>
      </c>
      <c r="B28" s="22">
        <v>43021</v>
      </c>
      <c r="C28" s="22">
        <v>44140</v>
      </c>
      <c r="D28" s="22">
        <v>40397</v>
      </c>
      <c r="E28" s="22">
        <v>39418</v>
      </c>
      <c r="F28" s="22">
        <v>39426</v>
      </c>
      <c r="G28" s="22">
        <v>38778</v>
      </c>
    </row>
    <row r="29" spans="1:7" ht="13.5">
      <c r="A29" s="4" t="s">
        <v>55</v>
      </c>
      <c r="B29" s="22">
        <v>-36399</v>
      </c>
      <c r="C29" s="22">
        <v>-35174</v>
      </c>
      <c r="D29" s="22">
        <v>-33585</v>
      </c>
      <c r="E29" s="22">
        <v>-32485</v>
      </c>
      <c r="F29" s="22">
        <v>-31661</v>
      </c>
      <c r="G29" s="22">
        <v>-31004</v>
      </c>
    </row>
    <row r="30" spans="1:7" ht="13.5">
      <c r="A30" s="4" t="s">
        <v>60</v>
      </c>
      <c r="B30" s="22">
        <v>6622</v>
      </c>
      <c r="C30" s="22">
        <v>8966</v>
      </c>
      <c r="D30" s="22">
        <v>6811</v>
      </c>
      <c r="E30" s="22">
        <v>6932</v>
      </c>
      <c r="F30" s="22">
        <v>7764</v>
      </c>
      <c r="G30" s="22">
        <v>7774</v>
      </c>
    </row>
    <row r="31" spans="1:7" ht="13.5">
      <c r="A31" s="3" t="s">
        <v>61</v>
      </c>
      <c r="B31" s="22">
        <v>233</v>
      </c>
      <c r="C31" s="22">
        <v>235</v>
      </c>
      <c r="D31" s="22">
        <v>227</v>
      </c>
      <c r="E31" s="22">
        <v>242</v>
      </c>
      <c r="F31" s="22">
        <v>241</v>
      </c>
      <c r="G31" s="22">
        <v>241</v>
      </c>
    </row>
    <row r="32" spans="1:7" ht="13.5">
      <c r="A32" s="4" t="s">
        <v>55</v>
      </c>
      <c r="B32" s="22">
        <v>-228</v>
      </c>
      <c r="C32" s="22">
        <v>-224</v>
      </c>
      <c r="D32" s="22">
        <v>-213</v>
      </c>
      <c r="E32" s="22">
        <v>-224</v>
      </c>
      <c r="F32" s="22">
        <v>-212</v>
      </c>
      <c r="G32" s="22">
        <v>-218</v>
      </c>
    </row>
    <row r="33" spans="1:7" ht="13.5">
      <c r="A33" s="4" t="s">
        <v>62</v>
      </c>
      <c r="B33" s="22">
        <v>5</v>
      </c>
      <c r="C33" s="22">
        <v>11</v>
      </c>
      <c r="D33" s="22">
        <v>14</v>
      </c>
      <c r="E33" s="22">
        <v>17</v>
      </c>
      <c r="F33" s="22">
        <v>28</v>
      </c>
      <c r="G33" s="22">
        <v>23</v>
      </c>
    </row>
    <row r="34" spans="1:7" ht="13.5">
      <c r="A34" s="3" t="s">
        <v>63</v>
      </c>
      <c r="B34" s="22">
        <v>9245</v>
      </c>
      <c r="C34" s="22">
        <v>9234</v>
      </c>
      <c r="D34" s="22">
        <v>9020</v>
      </c>
      <c r="E34" s="22">
        <v>8749</v>
      </c>
      <c r="F34" s="22">
        <v>8728</v>
      </c>
      <c r="G34" s="22">
        <v>8371</v>
      </c>
    </row>
    <row r="35" spans="1:7" ht="13.5">
      <c r="A35" s="4" t="s">
        <v>55</v>
      </c>
      <c r="B35" s="22">
        <v>-8762</v>
      </c>
      <c r="C35" s="22">
        <v>-8585</v>
      </c>
      <c r="D35" s="22">
        <v>-8251</v>
      </c>
      <c r="E35" s="22">
        <v>-8018</v>
      </c>
      <c r="F35" s="22">
        <v>-7640</v>
      </c>
      <c r="G35" s="22">
        <v>-7002</v>
      </c>
    </row>
    <row r="36" spans="1:7" ht="13.5">
      <c r="A36" s="4" t="s">
        <v>64</v>
      </c>
      <c r="B36" s="22">
        <v>482</v>
      </c>
      <c r="C36" s="22">
        <v>648</v>
      </c>
      <c r="D36" s="22">
        <v>768</v>
      </c>
      <c r="E36" s="22">
        <v>731</v>
      </c>
      <c r="F36" s="22">
        <v>1087</v>
      </c>
      <c r="G36" s="22">
        <v>1368</v>
      </c>
    </row>
    <row r="37" spans="1:7" ht="13.5">
      <c r="A37" s="3" t="s">
        <v>65</v>
      </c>
      <c r="B37" s="22">
        <v>3034</v>
      </c>
      <c r="C37" s="22">
        <v>3034</v>
      </c>
      <c r="D37" s="22">
        <v>3034</v>
      </c>
      <c r="E37" s="22">
        <v>2968</v>
      </c>
      <c r="F37" s="22">
        <v>3022</v>
      </c>
      <c r="G37" s="22">
        <v>1361</v>
      </c>
    </row>
    <row r="38" spans="1:7" ht="13.5">
      <c r="A38" s="3" t="s">
        <v>66</v>
      </c>
      <c r="B38" s="22">
        <v>340</v>
      </c>
      <c r="C38" s="22">
        <v>487</v>
      </c>
      <c r="D38" s="22">
        <v>543</v>
      </c>
      <c r="E38" s="22">
        <v>264</v>
      </c>
      <c r="F38" s="22">
        <v>1385</v>
      </c>
      <c r="G38" s="22">
        <v>320</v>
      </c>
    </row>
    <row r="39" spans="1:7" ht="13.5">
      <c r="A39" s="3" t="s">
        <v>67</v>
      </c>
      <c r="B39" s="22">
        <v>14374</v>
      </c>
      <c r="C39" s="22">
        <v>17414</v>
      </c>
      <c r="D39" s="22">
        <v>15474</v>
      </c>
      <c r="E39" s="22">
        <v>15103</v>
      </c>
      <c r="F39" s="22">
        <v>17913</v>
      </c>
      <c r="G39" s="22">
        <v>15693</v>
      </c>
    </row>
    <row r="40" spans="1:7" ht="13.5">
      <c r="A40" s="3" t="s">
        <v>68</v>
      </c>
      <c r="B40" s="22">
        <v>81</v>
      </c>
      <c r="C40" s="22">
        <v>66</v>
      </c>
      <c r="D40" s="22">
        <v>45</v>
      </c>
      <c r="E40" s="22">
        <v>81</v>
      </c>
      <c r="F40" s="22">
        <v>128</v>
      </c>
      <c r="G40" s="22">
        <v>190</v>
      </c>
    </row>
    <row r="41" spans="1:7" ht="13.5">
      <c r="A41" s="3" t="s">
        <v>51</v>
      </c>
      <c r="B41" s="22">
        <v>209</v>
      </c>
      <c r="C41" s="22">
        <v>165</v>
      </c>
      <c r="D41" s="22">
        <v>25</v>
      </c>
      <c r="E41" s="22">
        <v>23</v>
      </c>
      <c r="F41" s="22">
        <v>24</v>
      </c>
      <c r="G41" s="22">
        <v>25</v>
      </c>
    </row>
    <row r="42" spans="1:7" ht="13.5">
      <c r="A42" s="3" t="s">
        <v>69</v>
      </c>
      <c r="B42" s="22">
        <v>291</v>
      </c>
      <c r="C42" s="22">
        <v>232</v>
      </c>
      <c r="D42" s="22">
        <v>70</v>
      </c>
      <c r="E42" s="22">
        <v>104</v>
      </c>
      <c r="F42" s="22">
        <v>152</v>
      </c>
      <c r="G42" s="22">
        <v>216</v>
      </c>
    </row>
    <row r="43" spans="1:7" ht="13.5">
      <c r="A43" s="3" t="s">
        <v>70</v>
      </c>
      <c r="B43" s="22">
        <v>5844</v>
      </c>
      <c r="C43" s="22">
        <v>5639</v>
      </c>
      <c r="D43" s="22">
        <v>5687</v>
      </c>
      <c r="E43" s="22">
        <v>5081</v>
      </c>
      <c r="F43" s="22">
        <v>3903</v>
      </c>
      <c r="G43" s="22">
        <v>6234</v>
      </c>
    </row>
    <row r="44" spans="1:7" ht="13.5">
      <c r="A44" s="3" t="s">
        <v>71</v>
      </c>
      <c r="B44" s="22">
        <v>2374</v>
      </c>
      <c r="C44" s="22">
        <v>2374</v>
      </c>
      <c r="D44" s="22">
        <v>2404</v>
      </c>
      <c r="E44" s="22">
        <v>1674</v>
      </c>
      <c r="F44" s="22">
        <v>1674</v>
      </c>
      <c r="G44" s="22">
        <v>1674</v>
      </c>
    </row>
    <row r="45" spans="1:7" ht="13.5">
      <c r="A45" s="3" t="s">
        <v>72</v>
      </c>
      <c r="B45" s="22">
        <v>2483</v>
      </c>
      <c r="C45" s="22">
        <v>2483</v>
      </c>
      <c r="D45" s="22">
        <v>1586</v>
      </c>
      <c r="E45" s="22">
        <v>1093</v>
      </c>
      <c r="F45" s="22">
        <v>1093</v>
      </c>
      <c r="G45" s="22">
        <v>1093</v>
      </c>
    </row>
    <row r="46" spans="1:7" ht="13.5">
      <c r="A46" s="3" t="s">
        <v>73</v>
      </c>
      <c r="B46" s="22">
        <v>3500</v>
      </c>
      <c r="C46" s="22">
        <v>1000</v>
      </c>
      <c r="D46" s="22"/>
      <c r="E46" s="22"/>
      <c r="F46" s="22"/>
      <c r="G46" s="22"/>
    </row>
    <row r="47" spans="1:7" ht="13.5">
      <c r="A47" s="3" t="s">
        <v>74</v>
      </c>
      <c r="B47" s="22">
        <v>8</v>
      </c>
      <c r="C47" s="22">
        <v>8</v>
      </c>
      <c r="D47" s="22">
        <v>8</v>
      </c>
      <c r="E47" s="22">
        <v>45</v>
      </c>
      <c r="F47" s="22">
        <v>45</v>
      </c>
      <c r="G47" s="22">
        <v>11</v>
      </c>
    </row>
    <row r="48" spans="1:7" ht="13.5">
      <c r="A48" s="3" t="s">
        <v>75</v>
      </c>
      <c r="B48" s="22">
        <v>119</v>
      </c>
      <c r="C48" s="22">
        <v>119</v>
      </c>
      <c r="D48" s="22">
        <v>119</v>
      </c>
      <c r="E48" s="22">
        <v>144</v>
      </c>
      <c r="F48" s="22">
        <v>144</v>
      </c>
      <c r="G48" s="22">
        <v>157</v>
      </c>
    </row>
    <row r="49" spans="1:7" ht="13.5">
      <c r="A49" s="3" t="s">
        <v>76</v>
      </c>
      <c r="B49" s="22">
        <v>1186</v>
      </c>
      <c r="C49" s="22">
        <v>1289</v>
      </c>
      <c r="D49" s="22">
        <v>1103</v>
      </c>
      <c r="E49" s="22">
        <v>2173</v>
      </c>
      <c r="F49" s="22">
        <v>2065</v>
      </c>
      <c r="G49" s="22">
        <v>2605</v>
      </c>
    </row>
    <row r="50" spans="1:7" ht="13.5">
      <c r="A50" s="3" t="s">
        <v>49</v>
      </c>
      <c r="B50" s="22">
        <v>1328</v>
      </c>
      <c r="C50" s="22">
        <v>1268</v>
      </c>
      <c r="D50" s="22">
        <v>238</v>
      </c>
      <c r="E50" s="22">
        <v>373</v>
      </c>
      <c r="F50" s="22">
        <v>638</v>
      </c>
      <c r="G50" s="22"/>
    </row>
    <row r="51" spans="1:7" ht="13.5">
      <c r="A51" s="3" t="s">
        <v>51</v>
      </c>
      <c r="B51" s="22">
        <v>185</v>
      </c>
      <c r="C51" s="22">
        <v>142</v>
      </c>
      <c r="D51" s="22">
        <v>151</v>
      </c>
      <c r="E51" s="22">
        <v>158</v>
      </c>
      <c r="F51" s="22">
        <v>160</v>
      </c>
      <c r="G51" s="22">
        <v>161</v>
      </c>
    </row>
    <row r="52" spans="1:7" ht="13.5">
      <c r="A52" s="3" t="s">
        <v>52</v>
      </c>
      <c r="B52" s="22">
        <v>-45</v>
      </c>
      <c r="C52" s="22">
        <v>-48</v>
      </c>
      <c r="D52" s="22">
        <v>-43</v>
      </c>
      <c r="E52" s="22">
        <v>-76</v>
      </c>
      <c r="F52" s="22">
        <v>-76</v>
      </c>
      <c r="G52" s="22">
        <v>-31</v>
      </c>
    </row>
    <row r="53" spans="1:7" ht="13.5">
      <c r="A53" s="3" t="s">
        <v>77</v>
      </c>
      <c r="B53" s="22">
        <v>16985</v>
      </c>
      <c r="C53" s="22">
        <v>14277</v>
      </c>
      <c r="D53" s="22">
        <v>11256</v>
      </c>
      <c r="E53" s="22">
        <v>10668</v>
      </c>
      <c r="F53" s="22">
        <v>9649</v>
      </c>
      <c r="G53" s="22">
        <v>11907</v>
      </c>
    </row>
    <row r="54" spans="1:7" ht="13.5">
      <c r="A54" s="2" t="s">
        <v>78</v>
      </c>
      <c r="B54" s="22">
        <v>31650</v>
      </c>
      <c r="C54" s="22">
        <v>31924</v>
      </c>
      <c r="D54" s="22">
        <v>26801</v>
      </c>
      <c r="E54" s="22">
        <v>25876</v>
      </c>
      <c r="F54" s="22">
        <v>27715</v>
      </c>
      <c r="G54" s="22">
        <v>27816</v>
      </c>
    </row>
    <row r="55" spans="1:7" ht="14.25" thickBot="1">
      <c r="A55" s="5" t="s">
        <v>79</v>
      </c>
      <c r="B55" s="23">
        <v>80830</v>
      </c>
      <c r="C55" s="23">
        <v>89868</v>
      </c>
      <c r="D55" s="23">
        <v>83047</v>
      </c>
      <c r="E55" s="23">
        <v>72592</v>
      </c>
      <c r="F55" s="23">
        <v>75400</v>
      </c>
      <c r="G55" s="23">
        <v>75690</v>
      </c>
    </row>
    <row r="56" spans="1:7" ht="14.25" thickTop="1">
      <c r="A56" s="2" t="s">
        <v>80</v>
      </c>
      <c r="B56" s="22">
        <v>4307</v>
      </c>
      <c r="C56" s="22">
        <v>9164</v>
      </c>
      <c r="D56" s="22">
        <v>9330</v>
      </c>
      <c r="E56" s="22">
        <v>4631</v>
      </c>
      <c r="F56" s="22">
        <v>6012</v>
      </c>
      <c r="G56" s="22">
        <v>9151</v>
      </c>
    </row>
    <row r="57" spans="1:7" ht="13.5">
      <c r="A57" s="2" t="s">
        <v>81</v>
      </c>
      <c r="B57" s="22"/>
      <c r="C57" s="22">
        <v>4000</v>
      </c>
      <c r="D57" s="22"/>
      <c r="E57" s="22"/>
      <c r="F57" s="22"/>
      <c r="G57" s="22"/>
    </row>
    <row r="58" spans="1:7" ht="13.5">
      <c r="A58" s="2" t="s">
        <v>82</v>
      </c>
      <c r="B58" s="22">
        <v>3556</v>
      </c>
      <c r="C58" s="22">
        <v>2915</v>
      </c>
      <c r="D58" s="22">
        <v>7540</v>
      </c>
      <c r="E58" s="22">
        <v>1195</v>
      </c>
      <c r="F58" s="22">
        <v>555</v>
      </c>
      <c r="G58" s="22"/>
    </row>
    <row r="59" spans="1:7" ht="13.5">
      <c r="A59" s="2" t="s">
        <v>83</v>
      </c>
      <c r="B59" s="22">
        <v>446</v>
      </c>
      <c r="C59" s="22">
        <v>1268</v>
      </c>
      <c r="D59" s="22">
        <v>1759</v>
      </c>
      <c r="E59" s="22">
        <v>590</v>
      </c>
      <c r="F59" s="22">
        <v>1425</v>
      </c>
      <c r="G59" s="22">
        <v>993</v>
      </c>
    </row>
    <row r="60" spans="1:7" ht="13.5">
      <c r="A60" s="2" t="s">
        <v>84</v>
      </c>
      <c r="B60" s="22">
        <v>1667</v>
      </c>
      <c r="C60" s="22">
        <v>2101</v>
      </c>
      <c r="D60" s="22">
        <v>2226</v>
      </c>
      <c r="E60" s="22">
        <v>1337</v>
      </c>
      <c r="F60" s="22">
        <v>1827</v>
      </c>
      <c r="G60" s="22">
        <v>2527</v>
      </c>
    </row>
    <row r="61" spans="1:7" ht="13.5">
      <c r="A61" s="2" t="s">
        <v>85</v>
      </c>
      <c r="B61" s="22">
        <v>38</v>
      </c>
      <c r="C61" s="22">
        <v>1200</v>
      </c>
      <c r="D61" s="22">
        <v>162</v>
      </c>
      <c r="E61" s="22">
        <v>61</v>
      </c>
      <c r="F61" s="22">
        <v>98</v>
      </c>
      <c r="G61" s="22">
        <v>1249</v>
      </c>
    </row>
    <row r="62" spans="1:7" ht="13.5">
      <c r="A62" s="2" t="s">
        <v>86</v>
      </c>
      <c r="B62" s="22">
        <v>70</v>
      </c>
      <c r="C62" s="22">
        <v>80</v>
      </c>
      <c r="D62" s="22">
        <v>80</v>
      </c>
      <c r="E62" s="22"/>
      <c r="F62" s="22">
        <v>45</v>
      </c>
      <c r="G62" s="22">
        <v>80</v>
      </c>
    </row>
    <row r="63" spans="1:7" ht="13.5">
      <c r="A63" s="2" t="s">
        <v>87</v>
      </c>
      <c r="B63" s="22">
        <v>13</v>
      </c>
      <c r="C63" s="22"/>
      <c r="D63" s="22"/>
      <c r="E63" s="22"/>
      <c r="F63" s="22"/>
      <c r="G63" s="22"/>
    </row>
    <row r="64" spans="1:7" ht="13.5">
      <c r="A64" s="2" t="s">
        <v>51</v>
      </c>
      <c r="B64" s="22">
        <v>247</v>
      </c>
      <c r="C64" s="22">
        <v>310</v>
      </c>
      <c r="D64" s="22">
        <v>288</v>
      </c>
      <c r="E64" s="22">
        <v>179</v>
      </c>
      <c r="F64" s="22">
        <v>148</v>
      </c>
      <c r="G64" s="22">
        <v>174</v>
      </c>
    </row>
    <row r="65" spans="1:7" ht="13.5">
      <c r="A65" s="2" t="s">
        <v>88</v>
      </c>
      <c r="B65" s="22">
        <v>10348</v>
      </c>
      <c r="C65" s="22">
        <v>21041</v>
      </c>
      <c r="D65" s="22">
        <v>21388</v>
      </c>
      <c r="E65" s="22">
        <v>7994</v>
      </c>
      <c r="F65" s="22">
        <v>10113</v>
      </c>
      <c r="G65" s="22">
        <v>21761</v>
      </c>
    </row>
    <row r="66" spans="1:7" ht="13.5">
      <c r="A66" s="2" t="s">
        <v>89</v>
      </c>
      <c r="B66" s="22">
        <v>5000</v>
      </c>
      <c r="C66" s="22"/>
      <c r="D66" s="22">
        <v>4000</v>
      </c>
      <c r="E66" s="22">
        <v>4000</v>
      </c>
      <c r="F66" s="22"/>
      <c r="G66" s="22"/>
    </row>
    <row r="67" spans="1:7" ht="13.5">
      <c r="A67" s="2" t="s">
        <v>90</v>
      </c>
      <c r="B67" s="22">
        <v>5000</v>
      </c>
      <c r="C67" s="22">
        <v>5000</v>
      </c>
      <c r="D67" s="22"/>
      <c r="E67" s="22"/>
      <c r="F67" s="22"/>
      <c r="G67" s="22"/>
    </row>
    <row r="68" spans="1:7" ht="13.5">
      <c r="A68" s="2" t="s">
        <v>91</v>
      </c>
      <c r="B68" s="22">
        <v>9179</v>
      </c>
      <c r="C68" s="22">
        <v>10969</v>
      </c>
      <c r="D68" s="22">
        <v>6084</v>
      </c>
      <c r="E68" s="22">
        <v>12712</v>
      </c>
      <c r="F68" s="22">
        <v>12167</v>
      </c>
      <c r="G68" s="22"/>
    </row>
    <row r="69" spans="1:7" ht="13.5">
      <c r="A69" s="2" t="s">
        <v>92</v>
      </c>
      <c r="B69" s="22">
        <v>1053</v>
      </c>
      <c r="C69" s="22">
        <v>1309</v>
      </c>
      <c r="D69" s="22">
        <v>1587</v>
      </c>
      <c r="E69" s="22">
        <v>1554</v>
      </c>
      <c r="F69" s="22">
        <v>1177</v>
      </c>
      <c r="G69" s="22">
        <v>660</v>
      </c>
    </row>
    <row r="70" spans="1:7" ht="13.5">
      <c r="A70" s="2" t="s">
        <v>87</v>
      </c>
      <c r="B70" s="22">
        <v>0</v>
      </c>
      <c r="C70" s="22">
        <v>14</v>
      </c>
      <c r="D70" s="22">
        <v>14</v>
      </c>
      <c r="E70" s="22"/>
      <c r="F70" s="22"/>
      <c r="G70" s="22"/>
    </row>
    <row r="71" spans="1:7" ht="13.5">
      <c r="A71" s="2" t="s">
        <v>51</v>
      </c>
      <c r="B71" s="22">
        <v>69</v>
      </c>
      <c r="C71" s="22">
        <v>246</v>
      </c>
      <c r="D71" s="22">
        <v>246</v>
      </c>
      <c r="E71" s="22">
        <v>314</v>
      </c>
      <c r="F71" s="22">
        <v>27</v>
      </c>
      <c r="G71" s="22">
        <v>27</v>
      </c>
    </row>
    <row r="72" spans="1:7" ht="13.5">
      <c r="A72" s="2" t="s">
        <v>93</v>
      </c>
      <c r="B72" s="22">
        <v>20303</v>
      </c>
      <c r="C72" s="22">
        <v>17539</v>
      </c>
      <c r="D72" s="22">
        <v>11932</v>
      </c>
      <c r="E72" s="22">
        <v>18580</v>
      </c>
      <c r="F72" s="22">
        <v>13648</v>
      </c>
      <c r="G72" s="22">
        <v>1052</v>
      </c>
    </row>
    <row r="73" spans="1:7" ht="14.25" thickBot="1">
      <c r="A73" s="5" t="s">
        <v>94</v>
      </c>
      <c r="B73" s="23">
        <v>30652</v>
      </c>
      <c r="C73" s="23">
        <v>38581</v>
      </c>
      <c r="D73" s="23">
        <v>33320</v>
      </c>
      <c r="E73" s="23">
        <v>26575</v>
      </c>
      <c r="F73" s="23">
        <v>23761</v>
      </c>
      <c r="G73" s="23">
        <v>22814</v>
      </c>
    </row>
    <row r="74" spans="1:7" ht="14.25" thickTop="1">
      <c r="A74" s="2" t="s">
        <v>95</v>
      </c>
      <c r="B74" s="22">
        <v>9532</v>
      </c>
      <c r="C74" s="22">
        <v>9532</v>
      </c>
      <c r="D74" s="22">
        <v>9532</v>
      </c>
      <c r="E74" s="22">
        <v>9532</v>
      </c>
      <c r="F74" s="22">
        <v>9532</v>
      </c>
      <c r="G74" s="22">
        <v>9532</v>
      </c>
    </row>
    <row r="75" spans="1:7" ht="13.5">
      <c r="A75" s="3" t="s">
        <v>96</v>
      </c>
      <c r="B75" s="22">
        <v>12886</v>
      </c>
      <c r="C75" s="22">
        <v>12886</v>
      </c>
      <c r="D75" s="22">
        <v>12886</v>
      </c>
      <c r="E75" s="22">
        <v>12886</v>
      </c>
      <c r="F75" s="22">
        <v>12886</v>
      </c>
      <c r="G75" s="22">
        <v>12886</v>
      </c>
    </row>
    <row r="76" spans="1:7" ht="13.5">
      <c r="A76" s="3" t="s">
        <v>97</v>
      </c>
      <c r="B76" s="22">
        <v>12886</v>
      </c>
      <c r="C76" s="22">
        <v>12886</v>
      </c>
      <c r="D76" s="22">
        <v>12886</v>
      </c>
      <c r="E76" s="22">
        <v>12886</v>
      </c>
      <c r="F76" s="22">
        <v>12886</v>
      </c>
      <c r="G76" s="22">
        <v>12886</v>
      </c>
    </row>
    <row r="77" spans="1:7" ht="13.5">
      <c r="A77" s="3" t="s">
        <v>98</v>
      </c>
      <c r="B77" s="22">
        <v>1416</v>
      </c>
      <c r="C77" s="22">
        <v>1416</v>
      </c>
      <c r="D77" s="22">
        <v>1416</v>
      </c>
      <c r="E77" s="22">
        <v>1416</v>
      </c>
      <c r="F77" s="22">
        <v>1416</v>
      </c>
      <c r="G77" s="22">
        <v>1416</v>
      </c>
    </row>
    <row r="78" spans="1:7" ht="13.5">
      <c r="A78" s="4" t="s">
        <v>99</v>
      </c>
      <c r="B78" s="22">
        <v>1510</v>
      </c>
      <c r="C78" s="22">
        <v>1510</v>
      </c>
      <c r="D78" s="22">
        <v>1510</v>
      </c>
      <c r="E78" s="22">
        <v>1510</v>
      </c>
      <c r="F78" s="22">
        <v>1510</v>
      </c>
      <c r="G78" s="22">
        <v>1510</v>
      </c>
    </row>
    <row r="79" spans="1:7" ht="13.5">
      <c r="A79" s="4" t="s">
        <v>100</v>
      </c>
      <c r="B79" s="22">
        <v>500</v>
      </c>
      <c r="C79" s="22">
        <v>500</v>
      </c>
      <c r="D79" s="22">
        <v>500</v>
      </c>
      <c r="E79" s="22">
        <v>500</v>
      </c>
      <c r="F79" s="22">
        <v>500</v>
      </c>
      <c r="G79" s="22">
        <v>500</v>
      </c>
    </row>
    <row r="80" spans="1:7" ht="13.5">
      <c r="A80" s="4" t="s">
        <v>101</v>
      </c>
      <c r="B80" s="22">
        <v>18500</v>
      </c>
      <c r="C80" s="22">
        <v>17500</v>
      </c>
      <c r="D80" s="22">
        <v>16500</v>
      </c>
      <c r="E80" s="22">
        <v>16500</v>
      </c>
      <c r="F80" s="22">
        <v>15500</v>
      </c>
      <c r="G80" s="22">
        <v>14500</v>
      </c>
    </row>
    <row r="81" spans="1:7" ht="13.5">
      <c r="A81" s="4" t="s">
        <v>102</v>
      </c>
      <c r="B81" s="22">
        <v>5051</v>
      </c>
      <c r="C81" s="22">
        <v>7037</v>
      </c>
      <c r="D81" s="22">
        <v>6254</v>
      </c>
      <c r="E81" s="22">
        <v>2707</v>
      </c>
      <c r="F81" s="22">
        <v>10033</v>
      </c>
      <c r="G81" s="22">
        <v>12841</v>
      </c>
    </row>
    <row r="82" spans="1:7" ht="13.5">
      <c r="A82" s="3" t="s">
        <v>103</v>
      </c>
      <c r="B82" s="22">
        <v>26978</v>
      </c>
      <c r="C82" s="22">
        <v>27964</v>
      </c>
      <c r="D82" s="22">
        <v>26181</v>
      </c>
      <c r="E82" s="22">
        <v>22634</v>
      </c>
      <c r="F82" s="22">
        <v>28960</v>
      </c>
      <c r="G82" s="22">
        <v>30768</v>
      </c>
    </row>
    <row r="83" spans="1:7" ht="13.5">
      <c r="A83" s="2" t="s">
        <v>104</v>
      </c>
      <c r="B83" s="22">
        <v>-378</v>
      </c>
      <c r="C83" s="22">
        <v>-46</v>
      </c>
      <c r="D83" s="22">
        <v>-46</v>
      </c>
      <c r="E83" s="22">
        <v>-41</v>
      </c>
      <c r="F83" s="22">
        <v>-37</v>
      </c>
      <c r="G83" s="22">
        <v>-1246</v>
      </c>
    </row>
    <row r="84" spans="1:7" ht="13.5">
      <c r="A84" s="2" t="s">
        <v>105</v>
      </c>
      <c r="B84" s="22">
        <v>49019</v>
      </c>
      <c r="C84" s="22">
        <v>50336</v>
      </c>
      <c r="D84" s="22">
        <v>48554</v>
      </c>
      <c r="E84" s="22">
        <v>45012</v>
      </c>
      <c r="F84" s="22">
        <v>51342</v>
      </c>
      <c r="G84" s="22">
        <v>51941</v>
      </c>
    </row>
    <row r="85" spans="1:7" ht="13.5">
      <c r="A85" s="2" t="s">
        <v>106</v>
      </c>
      <c r="B85" s="22">
        <v>1158</v>
      </c>
      <c r="C85" s="22">
        <v>952</v>
      </c>
      <c r="D85" s="22">
        <v>1177</v>
      </c>
      <c r="E85" s="22">
        <v>1004</v>
      </c>
      <c r="F85" s="22">
        <v>296</v>
      </c>
      <c r="G85" s="22">
        <v>934</v>
      </c>
    </row>
    <row r="86" spans="1:7" ht="13.5">
      <c r="A86" s="2" t="s">
        <v>107</v>
      </c>
      <c r="B86" s="22">
        <v>0</v>
      </c>
      <c r="C86" s="22">
        <v>-2</v>
      </c>
      <c r="D86" s="22">
        <v>-5</v>
      </c>
      <c r="E86" s="22"/>
      <c r="F86" s="22"/>
      <c r="G86" s="22"/>
    </row>
    <row r="87" spans="1:7" ht="13.5">
      <c r="A87" s="2" t="s">
        <v>108</v>
      </c>
      <c r="B87" s="22">
        <v>1158</v>
      </c>
      <c r="C87" s="22">
        <v>949</v>
      </c>
      <c r="D87" s="22">
        <v>1172</v>
      </c>
      <c r="E87" s="22">
        <v>1004</v>
      </c>
      <c r="F87" s="22">
        <v>296</v>
      </c>
      <c r="G87" s="22">
        <v>934</v>
      </c>
    </row>
    <row r="88" spans="1:7" ht="13.5">
      <c r="A88" s="6" t="s">
        <v>109</v>
      </c>
      <c r="B88" s="22">
        <v>50178</v>
      </c>
      <c r="C88" s="22">
        <v>51286</v>
      </c>
      <c r="D88" s="22">
        <v>49726</v>
      </c>
      <c r="E88" s="22">
        <v>46016</v>
      </c>
      <c r="F88" s="22">
        <v>51638</v>
      </c>
      <c r="G88" s="22">
        <v>52875</v>
      </c>
    </row>
    <row r="89" spans="1:7" ht="14.25" thickBot="1">
      <c r="A89" s="7" t="s">
        <v>110</v>
      </c>
      <c r="B89" s="22">
        <v>80830</v>
      </c>
      <c r="C89" s="22">
        <v>89868</v>
      </c>
      <c r="D89" s="22">
        <v>83047</v>
      </c>
      <c r="E89" s="22">
        <v>72592</v>
      </c>
      <c r="F89" s="22">
        <v>75400</v>
      </c>
      <c r="G89" s="22">
        <v>75690</v>
      </c>
    </row>
    <row r="90" spans="1:7" ht="14.25" thickTop="1">
      <c r="A90" s="8"/>
      <c r="B90" s="24"/>
      <c r="C90" s="24"/>
      <c r="D90" s="24"/>
      <c r="E90" s="24"/>
      <c r="F90" s="24"/>
      <c r="G90" s="24"/>
    </row>
    <row r="92" ht="13.5">
      <c r="A92" s="20" t="s">
        <v>115</v>
      </c>
    </row>
    <row r="93" ht="13.5">
      <c r="A93" s="20" t="s">
        <v>116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2014-02-12T05:52:20Z</dcterms:created>
  <dcterms:modified xsi:type="dcterms:W3CDTF">2014-02-12T05:52:28Z</dcterms:modified>
  <cp:category/>
  <cp:version/>
  <cp:contentType/>
  <cp:contentStatus/>
</cp:coreProperties>
</file>