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75" windowWidth="20340" windowHeight="11025" activeTab="0"/>
  </bookViews>
  <sheets>
    <sheet name="連結・損益計算書" sheetId="1" r:id="rId1"/>
    <sheet name="連結・キャッシュフロー計算書" sheetId="2" r:id="rId2"/>
    <sheet name="連結・貸借対照表" sheetId="3" r:id="rId3"/>
    <sheet name="個別・損益計算書" sheetId="4" r:id="rId4"/>
    <sheet name="個別・貸借対照表" sheetId="5" r:id="rId5"/>
    <sheet name="Sheet2" sheetId="6" r:id="rId6"/>
    <sheet name="Sheet3" sheetId="7" r:id="rId7"/>
  </sheets>
  <definedNames/>
  <calcPr fullCalcOnLoad="1"/>
</workbook>
</file>

<file path=xl/sharedStrings.xml><?xml version="1.0" encoding="utf-8"?>
<sst xmlns="http://schemas.openxmlformats.org/spreadsheetml/2006/main" count="655" uniqueCount="229">
  <si>
    <t>持分法による投資利益</t>
  </si>
  <si>
    <t>130周年記念事業費</t>
  </si>
  <si>
    <t>少数株主損益調整前四半期純利益</t>
  </si>
  <si>
    <t>連結・損益計算書</t>
  </si>
  <si>
    <t>掲載元書類名</t>
  </si>
  <si>
    <t>元書類公開日</t>
  </si>
  <si>
    <t>財務諸表種目</t>
  </si>
  <si>
    <t>決算種目</t>
  </si>
  <si>
    <t>期首</t>
  </si>
  <si>
    <t>期末</t>
  </si>
  <si>
    <t>勘定科目　/　単位</t>
  </si>
  <si>
    <t>2013/06/27</t>
  </si>
  <si>
    <t>通期</t>
  </si>
  <si>
    <t>2013/03/31</t>
  </si>
  <si>
    <t>2012/03/31</t>
  </si>
  <si>
    <t>2012/06/28</t>
  </si>
  <si>
    <t>2011/03/31</t>
  </si>
  <si>
    <t>2011/06/24</t>
  </si>
  <si>
    <t>2010/03/31</t>
  </si>
  <si>
    <t>2010/06/25</t>
  </si>
  <si>
    <t>2009/03/31</t>
  </si>
  <si>
    <t>2009/06/26</t>
  </si>
  <si>
    <t>2008/03/31</t>
  </si>
  <si>
    <t>現金及び預金</t>
  </si>
  <si>
    <t>百万円</t>
  </si>
  <si>
    <t>受取手形</t>
  </si>
  <si>
    <t>売掛金</t>
  </si>
  <si>
    <t>商品及び製品</t>
  </si>
  <si>
    <t>仕掛品</t>
  </si>
  <si>
    <t>原材料及び貯蔵品</t>
  </si>
  <si>
    <t>前払費用</t>
  </si>
  <si>
    <t>繰延税金資産</t>
  </si>
  <si>
    <t>その他</t>
  </si>
  <si>
    <t>貸倒引当金</t>
  </si>
  <si>
    <t>流動資産</t>
  </si>
  <si>
    <t>建物</t>
  </si>
  <si>
    <t>減価償却累計額</t>
  </si>
  <si>
    <t>建物（純額）</t>
  </si>
  <si>
    <t>構築物</t>
  </si>
  <si>
    <t>構築物（純額）</t>
  </si>
  <si>
    <t>機械及び装置</t>
  </si>
  <si>
    <t>機械及び装置（純額）</t>
  </si>
  <si>
    <t>車両運搬具</t>
  </si>
  <si>
    <t>車両運搬具（純額）</t>
  </si>
  <si>
    <t>工具、器具及び備品</t>
  </si>
  <si>
    <t>工具、器具及び備品（純額）</t>
  </si>
  <si>
    <t>土地</t>
  </si>
  <si>
    <t>リース資産</t>
  </si>
  <si>
    <t>建設仮勘定</t>
  </si>
  <si>
    <t>有形固定資産</t>
  </si>
  <si>
    <t>ソフトウエア</t>
  </si>
  <si>
    <t>無形固定資産</t>
  </si>
  <si>
    <t>投資有価証券</t>
  </si>
  <si>
    <t>関係会社株式</t>
  </si>
  <si>
    <t>出資金</t>
  </si>
  <si>
    <t>関係会社出資金</t>
  </si>
  <si>
    <t>従業員に対する長期貸付金</t>
  </si>
  <si>
    <t>破産更生債権等</t>
  </si>
  <si>
    <t>投資その他の資産</t>
  </si>
  <si>
    <t>固定資産</t>
  </si>
  <si>
    <t>資産</t>
  </si>
  <si>
    <t>支払手形</t>
  </si>
  <si>
    <t>買掛金</t>
  </si>
  <si>
    <t>短期借入金</t>
  </si>
  <si>
    <t>未払金</t>
  </si>
  <si>
    <t>未払費用</t>
  </si>
  <si>
    <t>未払法人税等</t>
  </si>
  <si>
    <t>預り金</t>
  </si>
  <si>
    <t>従業員預り金</t>
  </si>
  <si>
    <t>設備関係支払手形</t>
  </si>
  <si>
    <t>流動負債</t>
  </si>
  <si>
    <t>長期借入金</t>
  </si>
  <si>
    <t>長期預り保証金</t>
  </si>
  <si>
    <t>退職給付引当金</t>
  </si>
  <si>
    <t>繰延税金負債</t>
  </si>
  <si>
    <t>固定負債</t>
  </si>
  <si>
    <t>負債</t>
  </si>
  <si>
    <t>資本金</t>
  </si>
  <si>
    <t>資本準備金</t>
  </si>
  <si>
    <t>その他資本剰余金</t>
  </si>
  <si>
    <t>資本剰余金</t>
  </si>
  <si>
    <t>繰越利益剰余金</t>
  </si>
  <si>
    <t>利益剰余金</t>
  </si>
  <si>
    <t>自己株式</t>
  </si>
  <si>
    <t>株主資本</t>
  </si>
  <si>
    <t>その他有価証券評価差額金</t>
  </si>
  <si>
    <t>評価・換算差額等</t>
  </si>
  <si>
    <t>純資産</t>
  </si>
  <si>
    <t>負債純資産</t>
  </si>
  <si>
    <t>証券コード</t>
  </si>
  <si>
    <t>企業名</t>
  </si>
  <si>
    <t>昭和鉄工株式会社</t>
  </si>
  <si>
    <t>個別・貸借対照表</t>
  </si>
  <si>
    <t>※　表は、XBRLで遡れる全ての決算期を表示しています。（過去にEDINETで公開された全てのXBRLファイルから最新データを選択し作成しています）</t>
  </si>
  <si>
    <t>※　直近決算期の勘定科目を元に一覧しています。（過去の勘定科目表記が異なる場合、一部データが表示されない場合があります）</t>
  </si>
  <si>
    <t>2012/04/01</t>
  </si>
  <si>
    <t>2011/04/01</t>
  </si>
  <si>
    <t>2010/04/01</t>
  </si>
  <si>
    <t>2009/04/01</t>
  </si>
  <si>
    <t>2008/04/01</t>
  </si>
  <si>
    <t>2007/04/01</t>
  </si>
  <si>
    <t>商品及び製品売上高</t>
  </si>
  <si>
    <t>売上高</t>
  </si>
  <si>
    <t>商品及び製品期首たな卸高</t>
  </si>
  <si>
    <t>当期製品製造原価</t>
  </si>
  <si>
    <t>当期商品仕入高</t>
  </si>
  <si>
    <t>合計</t>
  </si>
  <si>
    <t>商品及び製品期末たな卸高</t>
  </si>
  <si>
    <t>他勘定振替高</t>
  </si>
  <si>
    <t>他勘定受入高</t>
  </si>
  <si>
    <t>商品及び製品売上原価</t>
  </si>
  <si>
    <t>売上原価</t>
  </si>
  <si>
    <t>売上総利益</t>
  </si>
  <si>
    <t>発送費</t>
  </si>
  <si>
    <t>販売手数料</t>
  </si>
  <si>
    <t>広告宣伝費</t>
  </si>
  <si>
    <t>役員報酬</t>
  </si>
  <si>
    <t>給料</t>
  </si>
  <si>
    <t>賞与</t>
  </si>
  <si>
    <t>（うち退職給付費用）</t>
  </si>
  <si>
    <t>福利厚生費</t>
  </si>
  <si>
    <t>交際費</t>
  </si>
  <si>
    <t>旅費及び交通費</t>
  </si>
  <si>
    <t>通信費</t>
  </si>
  <si>
    <t>事務用消耗品費</t>
  </si>
  <si>
    <t>租税公課</t>
  </si>
  <si>
    <t>地代家賃</t>
  </si>
  <si>
    <t>減価償却費</t>
  </si>
  <si>
    <t>研究開発費</t>
  </si>
  <si>
    <t>販売費・一般管理費</t>
  </si>
  <si>
    <t>営業利益</t>
  </si>
  <si>
    <t>受取利息</t>
  </si>
  <si>
    <t>受取配当金</t>
  </si>
  <si>
    <t>受取地代家賃</t>
  </si>
  <si>
    <t>受取ロイヤリティー</t>
  </si>
  <si>
    <t>営業外収益</t>
  </si>
  <si>
    <t>支払利息</t>
  </si>
  <si>
    <t>営業外費用</t>
  </si>
  <si>
    <t>経常利益</t>
  </si>
  <si>
    <t>子会社株式売却益</t>
  </si>
  <si>
    <t>固定資産売却益</t>
  </si>
  <si>
    <t>投資有価証券売却益</t>
  </si>
  <si>
    <t>特別利益</t>
  </si>
  <si>
    <t>減損損失</t>
  </si>
  <si>
    <t>固定資産廃棄損</t>
  </si>
  <si>
    <t>たな卸資産評価損</t>
  </si>
  <si>
    <t>事業構造改善費用</t>
  </si>
  <si>
    <t>貸倒引当金繰入額</t>
  </si>
  <si>
    <t>特別損失</t>
  </si>
  <si>
    <t>税引前四半期純利益</t>
  </si>
  <si>
    <t>法人税、住民税及び事業税</t>
  </si>
  <si>
    <t>法人税等調整額</t>
  </si>
  <si>
    <t>法人税等合計</t>
  </si>
  <si>
    <t>四半期純利益</t>
  </si>
  <si>
    <t>個別・損益計算書</t>
  </si>
  <si>
    <t>2014/02/12</t>
  </si>
  <si>
    <t>四半期</t>
  </si>
  <si>
    <t>2013/12/31</t>
  </si>
  <si>
    <t>2013/11/11</t>
  </si>
  <si>
    <t>2013/09/30</t>
  </si>
  <si>
    <t>2013/02/08</t>
  </si>
  <si>
    <t>2012/12/31</t>
  </si>
  <si>
    <t>2012/11/14</t>
  </si>
  <si>
    <t>2012/09/30</t>
  </si>
  <si>
    <t>2012/08/09</t>
  </si>
  <si>
    <t>2012/06/30</t>
  </si>
  <si>
    <t>2012/02/09</t>
  </si>
  <si>
    <t>2011/12/31</t>
  </si>
  <si>
    <t>2011/11/11</t>
  </si>
  <si>
    <t>2011/09/30</t>
  </si>
  <si>
    <t>2011/08/11</t>
  </si>
  <si>
    <t>2011/06/30</t>
  </si>
  <si>
    <t>2011/02/10</t>
  </si>
  <si>
    <t>2010/12/31</t>
  </si>
  <si>
    <t>2010/11/11</t>
  </si>
  <si>
    <t>2010/09/30</t>
  </si>
  <si>
    <t>2010/08/12</t>
  </si>
  <si>
    <t>2010/06/30</t>
  </si>
  <si>
    <t>2010/02/15</t>
  </si>
  <si>
    <t>2009/12/31</t>
  </si>
  <si>
    <t>2009/11/12</t>
  </si>
  <si>
    <t>2009/09/30</t>
  </si>
  <si>
    <t>2009/08/12</t>
  </si>
  <si>
    <t>2009/06/30</t>
  </si>
  <si>
    <t>2009/02/13</t>
  </si>
  <si>
    <t>2008/12/31</t>
  </si>
  <si>
    <t>2008/11/14</t>
  </si>
  <si>
    <t>2008/09/30</t>
  </si>
  <si>
    <t>2008/08/12</t>
  </si>
  <si>
    <t>2008/06/30</t>
  </si>
  <si>
    <t>受取手形及び営業未収入金</t>
  </si>
  <si>
    <t>原材料</t>
  </si>
  <si>
    <t>その他（純額）</t>
  </si>
  <si>
    <t>支払手形及び買掛金</t>
  </si>
  <si>
    <t>為替換算調整勘定</t>
  </si>
  <si>
    <t>連結・貸借対照表</t>
  </si>
  <si>
    <t>累積四半期</t>
  </si>
  <si>
    <t>2013/04/01</t>
  </si>
  <si>
    <t>貸倒引当金の増減額（△は減少）</t>
  </si>
  <si>
    <t>退職給付引当金の増減額（△は減少）</t>
  </si>
  <si>
    <t>受取利息及び受取配当金</t>
  </si>
  <si>
    <t>持分法による投資損益（△は益）</t>
  </si>
  <si>
    <t>固定資産売却損益（△は益）</t>
  </si>
  <si>
    <t>売上債権の増減額（△は増加）</t>
  </si>
  <si>
    <t>たな卸資産の増減額（△は増加）</t>
  </si>
  <si>
    <t>仕入債務の増減額（△は減少）</t>
  </si>
  <si>
    <t>その他の資産・負債の増減額</t>
  </si>
  <si>
    <t>小計</t>
  </si>
  <si>
    <t>利息及び配当金の受取額</t>
  </si>
  <si>
    <t>利息の支払額</t>
  </si>
  <si>
    <t>法人税等の支払額</t>
  </si>
  <si>
    <t>法人税等の還付額</t>
  </si>
  <si>
    <t>営業活動によるキャッシュ・フロー</t>
  </si>
  <si>
    <t>定期預金の預入による支出</t>
  </si>
  <si>
    <t>定期預金の払戻による収入</t>
  </si>
  <si>
    <t>有価証券の純増減額（△は増加）</t>
  </si>
  <si>
    <t>有形及び無形固定資産の売却による収入</t>
  </si>
  <si>
    <t>有形及び無形固定資産の取得による支出</t>
  </si>
  <si>
    <t>投資有価証券の取得による支出</t>
  </si>
  <si>
    <t>投資活動によるキャッシュ・フロー</t>
  </si>
  <si>
    <t>短期借入金の純増減額（△は減少）</t>
  </si>
  <si>
    <t>長期借入れによる収入</t>
  </si>
  <si>
    <t>長期借入金の返済による支出</t>
  </si>
  <si>
    <t>自己株式の取得による支出</t>
  </si>
  <si>
    <t>配当金の支払額</t>
  </si>
  <si>
    <t>財務活動によるキャッシュ・フロー</t>
  </si>
  <si>
    <t>現金及び現金同等物の増減額（△は減少）</t>
  </si>
  <si>
    <t>現金及び現金同等物の残高</t>
  </si>
  <si>
    <t>連結・キャッシュフロー計算書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</si>
</sst>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23"/>
      <name val="ＭＳ Ｐゴシック"/>
      <family val="3"/>
    </font>
    <font>
      <sz val="11"/>
      <color indexed="63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double">
        <color indexed="55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 style="double">
        <color indexed="55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>
        <color indexed="63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 style="double">
        <color indexed="55"/>
      </bottom>
    </border>
    <border>
      <left style="double">
        <color indexed="55"/>
      </left>
      <right>
        <color indexed="63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5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Alignment="1">
      <alignment horizontal="left" vertical="center" indent="1"/>
    </xf>
    <xf numFmtId="0" fontId="0" fillId="2" borderId="1" xfId="0" applyFill="1" applyBorder="1" applyAlignment="1">
      <alignment horizontal="left" vertical="center" indent="3"/>
    </xf>
    <xf numFmtId="0" fontId="0" fillId="2" borderId="1" xfId="0" applyFill="1" applyBorder="1" applyAlignment="1">
      <alignment horizontal="left" vertical="center" indent="4"/>
    </xf>
    <xf numFmtId="0" fontId="0" fillId="2" borderId="1" xfId="0" applyFill="1" applyBorder="1" applyAlignment="1">
      <alignment horizontal="left" vertical="center" indent="5"/>
    </xf>
    <xf numFmtId="0" fontId="0" fillId="2" borderId="2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1"/>
    </xf>
    <xf numFmtId="0" fontId="0" fillId="0" borderId="3" xfId="0" applyBorder="1" applyAlignment="1">
      <alignment vertical="center"/>
    </xf>
    <xf numFmtId="0" fontId="0" fillId="2" borderId="4" xfId="0" applyFill="1" applyBorder="1" applyAlignment="1">
      <alignment horizontal="left" vertical="center" indent="3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3" xfId="0" applyBorder="1" applyAlignment="1">
      <alignment horizontal="left" vertical="center" indent="1"/>
    </xf>
    <xf numFmtId="0" fontId="2" fillId="0" borderId="3" xfId="16" applyBorder="1" applyAlignment="1">
      <alignment horizontal="left" vertical="center" indent="1"/>
    </xf>
    <xf numFmtId="0" fontId="0" fillId="0" borderId="7" xfId="0" applyBorder="1" applyAlignment="1">
      <alignment horizontal="left" vertical="center" indent="1"/>
    </xf>
    <xf numFmtId="0" fontId="0" fillId="0" borderId="8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3" fillId="0" borderId="0" xfId="0" applyFont="1" applyAlignment="1">
      <alignment vertical="center"/>
    </xf>
    <xf numFmtId="176" fontId="4" fillId="0" borderId="7" xfId="0" applyNumberFormat="1" applyFont="1" applyBorder="1" applyAlignment="1">
      <alignment horizontal="right" vertical="center"/>
    </xf>
    <xf numFmtId="176" fontId="4" fillId="0" borderId="8" xfId="0" applyNumberFormat="1" applyFont="1" applyBorder="1" applyAlignment="1">
      <alignment horizontal="right" vertical="center"/>
    </xf>
    <xf numFmtId="176" fontId="4" fillId="0" borderId="11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0" fillId="2" borderId="2" xfId="0" applyFill="1" applyBorder="1" applyAlignment="1">
      <alignment horizontal="left" vertical="center" indent="1"/>
    </xf>
    <xf numFmtId="0" fontId="0" fillId="2" borderId="4" xfId="0" applyFill="1" applyBorder="1" applyAlignment="1">
      <alignment horizontal="left" vertical="center" indent="2"/>
    </xf>
    <xf numFmtId="176" fontId="4" fillId="0" borderId="3" xfId="0" applyNumberFormat="1" applyFont="1" applyBorder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6" fontId="4" fillId="0" borderId="12" xfId="0" applyNumberFormat="1" applyFont="1" applyBorder="1" applyAlignment="1">
      <alignment horizontal="right" vertical="center"/>
    </xf>
    <xf numFmtId="0" fontId="0" fillId="2" borderId="4" xfId="0" applyFill="1" applyBorder="1" applyAlignment="1">
      <alignment horizontal="left" vertical="center" indent="1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2:X4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24" width="17.625" style="0" customWidth="1"/>
  </cols>
  <sheetData>
    <row r="1" ht="14.25" thickBot="1"/>
    <row r="2" spans="1:24" ht="14.25" thickTop="1">
      <c r="A2" s="10" t="s">
        <v>89</v>
      </c>
      <c r="B2" s="14">
        <v>5953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</row>
    <row r="3" spans="1:24" ht="14.25" thickBot="1">
      <c r="A3" s="11" t="s">
        <v>90</v>
      </c>
      <c r="B3" s="1" t="s">
        <v>91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4.25" thickTop="1">
      <c r="A4" s="10" t="s">
        <v>4</v>
      </c>
      <c r="B4" s="15" t="str">
        <f>HYPERLINK("http://www.kabupro.jp/mark/20140212/S10012JT.htm","四半期報告書")</f>
        <v>四半期報告書</v>
      </c>
      <c r="C4" s="15" t="str">
        <f>HYPERLINK("http://www.kabupro.jp/mark/20131111/S1000E23.htm","四半期報告書")</f>
        <v>四半期報告書</v>
      </c>
      <c r="D4" s="15" t="str">
        <f>HYPERLINK("http://www.kabupro.jp/mark/20130627/S000DOSC.htm","有価証券報告書")</f>
        <v>有価証券報告書</v>
      </c>
      <c r="E4" s="15" t="str">
        <f>HYPERLINK("http://www.kabupro.jp/mark/20140212/S10012JT.htm","四半期報告書")</f>
        <v>四半期報告書</v>
      </c>
      <c r="F4" s="15" t="str">
        <f>HYPERLINK("http://www.kabupro.jp/mark/20131111/S1000E23.htm","四半期報告書")</f>
        <v>四半期報告書</v>
      </c>
      <c r="G4" s="15" t="str">
        <f>HYPERLINK("http://www.kabupro.jp/mark/20120809/S000BMRK.htm","四半期報告書")</f>
        <v>四半期報告書</v>
      </c>
      <c r="H4" s="15" t="str">
        <f>HYPERLINK("http://www.kabupro.jp/mark/20130627/S000DOSC.htm","有価証券報告書")</f>
        <v>有価証券報告書</v>
      </c>
      <c r="I4" s="15" t="str">
        <f>HYPERLINK("http://www.kabupro.jp/mark/20130208/S000CQWN.htm","四半期報告書")</f>
        <v>四半期報告書</v>
      </c>
      <c r="J4" s="15" t="str">
        <f>HYPERLINK("http://www.kabupro.jp/mark/20121114/S000C8AI.htm","四半期報告書")</f>
        <v>四半期報告書</v>
      </c>
      <c r="K4" s="15" t="str">
        <f>HYPERLINK("http://www.kabupro.jp/mark/20120809/S000BMRK.htm","四半期報告書")</f>
        <v>四半期報告書</v>
      </c>
      <c r="L4" s="15" t="str">
        <f>HYPERLINK("http://www.kabupro.jp/mark/20120628/S000B511.htm","有価証券報告書")</f>
        <v>有価証券報告書</v>
      </c>
      <c r="M4" s="15" t="str">
        <f>HYPERLINK("http://www.kabupro.jp/mark/20120209/S000A7M5.htm","四半期報告書")</f>
        <v>四半期報告書</v>
      </c>
      <c r="N4" s="15" t="str">
        <f>HYPERLINK("http://www.kabupro.jp/mark/20111111/S0009O6U.htm","四半期報告書")</f>
        <v>四半期報告書</v>
      </c>
      <c r="O4" s="15" t="str">
        <f>HYPERLINK("http://www.kabupro.jp/mark/20110811/S00092QN.htm","四半期報告書")</f>
        <v>四半期報告書</v>
      </c>
      <c r="P4" s="15" t="str">
        <f>HYPERLINK("http://www.kabupro.jp/mark/20110624/S0008JXQ.htm","有価証券報告書")</f>
        <v>有価証券報告書</v>
      </c>
      <c r="Q4" s="15" t="str">
        <f>HYPERLINK("http://www.kabupro.jp/mark/20110210/S0007O7W.htm","四半期報告書")</f>
        <v>四半期報告書</v>
      </c>
      <c r="R4" s="15" t="str">
        <f>HYPERLINK("http://www.kabupro.jp/mark/20101111/S00072SJ.htm","四半期報告書")</f>
        <v>四半期報告書</v>
      </c>
      <c r="S4" s="15" t="str">
        <f>HYPERLINK("http://www.kabupro.jp/mark/20100812/S0006K8R.htm","四半期報告書")</f>
        <v>四半期報告書</v>
      </c>
      <c r="T4" s="15" t="str">
        <f>HYPERLINK("http://www.kabupro.jp/mark/20100625/S0005YWG.htm","有価証券報告書")</f>
        <v>有価証券報告書</v>
      </c>
      <c r="U4" s="15" t="str">
        <f>HYPERLINK("http://www.kabupro.jp/mark/20100215/S00056O4.htm","四半期報告書")</f>
        <v>四半期報告書</v>
      </c>
      <c r="V4" s="15" t="str">
        <f>HYPERLINK("http://www.kabupro.jp/mark/20091112/S0004HO5.htm","四半期報告書")</f>
        <v>四半期報告書</v>
      </c>
      <c r="W4" s="15" t="str">
        <f>HYPERLINK("http://www.kabupro.jp/mark/20090812/S0003VDH.htm","四半期報告書")</f>
        <v>四半期報告書</v>
      </c>
      <c r="X4" s="15" t="str">
        <f>HYPERLINK("http://www.kabupro.jp/mark/20090626/S0003DAL.htm","有価証券報告書")</f>
        <v>有価証券報告書</v>
      </c>
    </row>
    <row r="5" spans="1:24" ht="14.25" thickBot="1">
      <c r="A5" s="11" t="s">
        <v>5</v>
      </c>
      <c r="B5" s="1" t="s">
        <v>155</v>
      </c>
      <c r="C5" s="1" t="s">
        <v>158</v>
      </c>
      <c r="D5" s="1" t="s">
        <v>11</v>
      </c>
      <c r="E5" s="1" t="s">
        <v>155</v>
      </c>
      <c r="F5" s="1" t="s">
        <v>158</v>
      </c>
      <c r="G5" s="1" t="s">
        <v>164</v>
      </c>
      <c r="H5" s="1" t="s">
        <v>11</v>
      </c>
      <c r="I5" s="1" t="s">
        <v>160</v>
      </c>
      <c r="J5" s="1" t="s">
        <v>162</v>
      </c>
      <c r="K5" s="1" t="s">
        <v>164</v>
      </c>
      <c r="L5" s="1" t="s">
        <v>15</v>
      </c>
      <c r="M5" s="1" t="s">
        <v>166</v>
      </c>
      <c r="N5" s="1" t="s">
        <v>168</v>
      </c>
      <c r="O5" s="1" t="s">
        <v>170</v>
      </c>
      <c r="P5" s="1" t="s">
        <v>17</v>
      </c>
      <c r="Q5" s="1" t="s">
        <v>172</v>
      </c>
      <c r="R5" s="1" t="s">
        <v>174</v>
      </c>
      <c r="S5" s="1" t="s">
        <v>176</v>
      </c>
      <c r="T5" s="1" t="s">
        <v>19</v>
      </c>
      <c r="U5" s="1" t="s">
        <v>178</v>
      </c>
      <c r="V5" s="1" t="s">
        <v>180</v>
      </c>
      <c r="W5" s="1" t="s">
        <v>182</v>
      </c>
      <c r="X5" s="1" t="s">
        <v>21</v>
      </c>
    </row>
    <row r="6" spans="1:24" ht="15" thickBot="1" thickTop="1">
      <c r="A6" s="10" t="s">
        <v>6</v>
      </c>
      <c r="B6" s="18" t="s">
        <v>3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</row>
    <row r="7" spans="1:24" ht="14.25" thickTop="1">
      <c r="A7" s="12" t="s">
        <v>7</v>
      </c>
      <c r="B7" s="14" t="s">
        <v>196</v>
      </c>
      <c r="C7" s="14" t="s">
        <v>196</v>
      </c>
      <c r="D7" s="16" t="s">
        <v>12</v>
      </c>
      <c r="E7" s="14" t="s">
        <v>196</v>
      </c>
      <c r="F7" s="14" t="s">
        <v>196</v>
      </c>
      <c r="G7" s="14" t="s">
        <v>196</v>
      </c>
      <c r="H7" s="16" t="s">
        <v>12</v>
      </c>
      <c r="I7" s="14" t="s">
        <v>196</v>
      </c>
      <c r="J7" s="14" t="s">
        <v>196</v>
      </c>
      <c r="K7" s="14" t="s">
        <v>196</v>
      </c>
      <c r="L7" s="16" t="s">
        <v>12</v>
      </c>
      <c r="M7" s="14" t="s">
        <v>196</v>
      </c>
      <c r="N7" s="14" t="s">
        <v>196</v>
      </c>
      <c r="O7" s="14" t="s">
        <v>196</v>
      </c>
      <c r="P7" s="16" t="s">
        <v>12</v>
      </c>
      <c r="Q7" s="14" t="s">
        <v>196</v>
      </c>
      <c r="R7" s="14" t="s">
        <v>196</v>
      </c>
      <c r="S7" s="14" t="s">
        <v>196</v>
      </c>
      <c r="T7" s="16" t="s">
        <v>12</v>
      </c>
      <c r="U7" s="14" t="s">
        <v>196</v>
      </c>
      <c r="V7" s="14" t="s">
        <v>196</v>
      </c>
      <c r="W7" s="14" t="s">
        <v>196</v>
      </c>
      <c r="X7" s="16" t="s">
        <v>12</v>
      </c>
    </row>
    <row r="8" spans="1:24" ht="13.5">
      <c r="A8" s="13" t="s">
        <v>8</v>
      </c>
      <c r="B8" s="1" t="s">
        <v>197</v>
      </c>
      <c r="C8" s="1" t="s">
        <v>197</v>
      </c>
      <c r="D8" s="17" t="s">
        <v>95</v>
      </c>
      <c r="E8" s="1" t="s">
        <v>95</v>
      </c>
      <c r="F8" s="1" t="s">
        <v>95</v>
      </c>
      <c r="G8" s="1" t="s">
        <v>95</v>
      </c>
      <c r="H8" s="17" t="s">
        <v>96</v>
      </c>
      <c r="I8" s="1" t="s">
        <v>96</v>
      </c>
      <c r="J8" s="1" t="s">
        <v>96</v>
      </c>
      <c r="K8" s="1" t="s">
        <v>96</v>
      </c>
      <c r="L8" s="17" t="s">
        <v>97</v>
      </c>
      <c r="M8" s="1" t="s">
        <v>97</v>
      </c>
      <c r="N8" s="1" t="s">
        <v>97</v>
      </c>
      <c r="O8" s="1" t="s">
        <v>97</v>
      </c>
      <c r="P8" s="17" t="s">
        <v>98</v>
      </c>
      <c r="Q8" s="1" t="s">
        <v>98</v>
      </c>
      <c r="R8" s="1" t="s">
        <v>98</v>
      </c>
      <c r="S8" s="1" t="s">
        <v>98</v>
      </c>
      <c r="T8" s="17" t="s">
        <v>99</v>
      </c>
      <c r="U8" s="1" t="s">
        <v>99</v>
      </c>
      <c r="V8" s="1" t="s">
        <v>99</v>
      </c>
      <c r="W8" s="1" t="s">
        <v>99</v>
      </c>
      <c r="X8" s="17" t="s">
        <v>100</v>
      </c>
    </row>
    <row r="9" spans="1:24" ht="13.5">
      <c r="A9" s="13" t="s">
        <v>9</v>
      </c>
      <c r="B9" s="1" t="s">
        <v>157</v>
      </c>
      <c r="C9" s="1" t="s">
        <v>159</v>
      </c>
      <c r="D9" s="17" t="s">
        <v>13</v>
      </c>
      <c r="E9" s="1" t="s">
        <v>161</v>
      </c>
      <c r="F9" s="1" t="s">
        <v>163</v>
      </c>
      <c r="G9" s="1" t="s">
        <v>165</v>
      </c>
      <c r="H9" s="17" t="s">
        <v>14</v>
      </c>
      <c r="I9" s="1" t="s">
        <v>167</v>
      </c>
      <c r="J9" s="1" t="s">
        <v>169</v>
      </c>
      <c r="K9" s="1" t="s">
        <v>171</v>
      </c>
      <c r="L9" s="17" t="s">
        <v>16</v>
      </c>
      <c r="M9" s="1" t="s">
        <v>173</v>
      </c>
      <c r="N9" s="1" t="s">
        <v>175</v>
      </c>
      <c r="O9" s="1" t="s">
        <v>177</v>
      </c>
      <c r="P9" s="17" t="s">
        <v>18</v>
      </c>
      <c r="Q9" s="1" t="s">
        <v>179</v>
      </c>
      <c r="R9" s="1" t="s">
        <v>181</v>
      </c>
      <c r="S9" s="1" t="s">
        <v>183</v>
      </c>
      <c r="T9" s="17" t="s">
        <v>20</v>
      </c>
      <c r="U9" s="1" t="s">
        <v>185</v>
      </c>
      <c r="V9" s="1" t="s">
        <v>187</v>
      </c>
      <c r="W9" s="1" t="s">
        <v>189</v>
      </c>
      <c r="X9" s="17" t="s">
        <v>22</v>
      </c>
    </row>
    <row r="10" spans="1:24" ht="14.25" thickBot="1">
      <c r="A10" s="13" t="s">
        <v>10</v>
      </c>
      <c r="B10" s="1" t="s">
        <v>24</v>
      </c>
      <c r="C10" s="1" t="s">
        <v>24</v>
      </c>
      <c r="D10" s="17" t="s">
        <v>24</v>
      </c>
      <c r="E10" s="1" t="s">
        <v>24</v>
      </c>
      <c r="F10" s="1" t="s">
        <v>24</v>
      </c>
      <c r="G10" s="1" t="s">
        <v>24</v>
      </c>
      <c r="H10" s="17" t="s">
        <v>24</v>
      </c>
      <c r="I10" s="1" t="s">
        <v>24</v>
      </c>
      <c r="J10" s="1" t="s">
        <v>24</v>
      </c>
      <c r="K10" s="1" t="s">
        <v>24</v>
      </c>
      <c r="L10" s="17" t="s">
        <v>24</v>
      </c>
      <c r="M10" s="1" t="s">
        <v>24</v>
      </c>
      <c r="N10" s="1" t="s">
        <v>24</v>
      </c>
      <c r="O10" s="1" t="s">
        <v>24</v>
      </c>
      <c r="P10" s="17" t="s">
        <v>24</v>
      </c>
      <c r="Q10" s="1" t="s">
        <v>24</v>
      </c>
      <c r="R10" s="1" t="s">
        <v>24</v>
      </c>
      <c r="S10" s="1" t="s">
        <v>24</v>
      </c>
      <c r="T10" s="17" t="s">
        <v>24</v>
      </c>
      <c r="U10" s="1" t="s">
        <v>24</v>
      </c>
      <c r="V10" s="1" t="s">
        <v>24</v>
      </c>
      <c r="W10" s="1" t="s">
        <v>24</v>
      </c>
      <c r="X10" s="17" t="s">
        <v>24</v>
      </c>
    </row>
    <row r="11" spans="1:24" ht="14.25" thickTop="1">
      <c r="A11" s="30" t="s">
        <v>102</v>
      </c>
      <c r="B11" s="27">
        <v>8119</v>
      </c>
      <c r="C11" s="27">
        <v>4671</v>
      </c>
      <c r="D11" s="21">
        <v>10128</v>
      </c>
      <c r="E11" s="27">
        <v>7303</v>
      </c>
      <c r="F11" s="27">
        <v>4351</v>
      </c>
      <c r="G11" s="27">
        <v>2009</v>
      </c>
      <c r="H11" s="21">
        <v>11084</v>
      </c>
      <c r="I11" s="27">
        <v>7750</v>
      </c>
      <c r="J11" s="27">
        <v>4828</v>
      </c>
      <c r="K11" s="27">
        <v>2273</v>
      </c>
      <c r="L11" s="21">
        <v>11837</v>
      </c>
      <c r="M11" s="27">
        <v>8783</v>
      </c>
      <c r="N11" s="27">
        <v>5322</v>
      </c>
      <c r="O11" s="27">
        <v>2420</v>
      </c>
      <c r="P11" s="21">
        <v>11116</v>
      </c>
      <c r="Q11" s="27">
        <v>7659</v>
      </c>
      <c r="R11" s="27">
        <v>3991</v>
      </c>
      <c r="S11" s="27">
        <v>1901</v>
      </c>
      <c r="T11" s="21">
        <v>13813</v>
      </c>
      <c r="U11" s="27">
        <v>10424</v>
      </c>
      <c r="V11" s="27">
        <v>6467</v>
      </c>
      <c r="W11" s="27">
        <v>2762</v>
      </c>
      <c r="X11" s="21">
        <v>14520</v>
      </c>
    </row>
    <row r="12" spans="1:24" ht="13.5">
      <c r="A12" s="7" t="s">
        <v>111</v>
      </c>
      <c r="B12" s="28">
        <v>6251</v>
      </c>
      <c r="C12" s="28">
        <v>3672</v>
      </c>
      <c r="D12" s="22">
        <v>7789</v>
      </c>
      <c r="E12" s="28">
        <v>5727</v>
      </c>
      <c r="F12" s="28">
        <v>3463</v>
      </c>
      <c r="G12" s="28">
        <v>1615</v>
      </c>
      <c r="H12" s="22">
        <v>8601</v>
      </c>
      <c r="I12" s="28">
        <v>6095</v>
      </c>
      <c r="J12" s="28">
        <v>3827</v>
      </c>
      <c r="K12" s="28">
        <v>1801</v>
      </c>
      <c r="L12" s="22">
        <v>9274</v>
      </c>
      <c r="M12" s="28">
        <v>6809</v>
      </c>
      <c r="N12" s="28">
        <v>4068</v>
      </c>
      <c r="O12" s="28">
        <v>1851</v>
      </c>
      <c r="P12" s="22">
        <v>8974</v>
      </c>
      <c r="Q12" s="28">
        <v>6249</v>
      </c>
      <c r="R12" s="28">
        <v>3566</v>
      </c>
      <c r="S12" s="28">
        <v>1821</v>
      </c>
      <c r="T12" s="22">
        <v>10973</v>
      </c>
      <c r="U12" s="28">
        <v>8243</v>
      </c>
      <c r="V12" s="28">
        <v>5159</v>
      </c>
      <c r="W12" s="28">
        <v>2186</v>
      </c>
      <c r="X12" s="22">
        <v>11644</v>
      </c>
    </row>
    <row r="13" spans="1:24" ht="13.5">
      <c r="A13" s="7" t="s">
        <v>112</v>
      </c>
      <c r="B13" s="28">
        <v>1867</v>
      </c>
      <c r="C13" s="28">
        <v>998</v>
      </c>
      <c r="D13" s="22">
        <v>2338</v>
      </c>
      <c r="E13" s="28">
        <v>1576</v>
      </c>
      <c r="F13" s="28">
        <v>887</v>
      </c>
      <c r="G13" s="28">
        <v>393</v>
      </c>
      <c r="H13" s="22">
        <v>2483</v>
      </c>
      <c r="I13" s="28">
        <v>1654</v>
      </c>
      <c r="J13" s="28">
        <v>1001</v>
      </c>
      <c r="K13" s="28">
        <v>472</v>
      </c>
      <c r="L13" s="22">
        <v>2563</v>
      </c>
      <c r="M13" s="28">
        <v>1973</v>
      </c>
      <c r="N13" s="28">
        <v>1254</v>
      </c>
      <c r="O13" s="28">
        <v>569</v>
      </c>
      <c r="P13" s="22">
        <v>2141</v>
      </c>
      <c r="Q13" s="28">
        <v>1410</v>
      </c>
      <c r="R13" s="28">
        <v>424</v>
      </c>
      <c r="S13" s="28">
        <v>80</v>
      </c>
      <c r="T13" s="22">
        <v>2840</v>
      </c>
      <c r="U13" s="28">
        <v>2181</v>
      </c>
      <c r="V13" s="28">
        <v>1308</v>
      </c>
      <c r="W13" s="28">
        <v>575</v>
      </c>
      <c r="X13" s="22">
        <v>2876</v>
      </c>
    </row>
    <row r="14" spans="1:24" ht="13.5">
      <c r="A14" s="7" t="s">
        <v>129</v>
      </c>
      <c r="B14" s="28">
        <v>1955</v>
      </c>
      <c r="C14" s="28">
        <v>1267</v>
      </c>
      <c r="D14" s="22">
        <v>2367</v>
      </c>
      <c r="E14" s="28">
        <v>1839</v>
      </c>
      <c r="F14" s="28">
        <v>1231</v>
      </c>
      <c r="G14" s="28">
        <v>612</v>
      </c>
      <c r="H14" s="22">
        <v>2449</v>
      </c>
      <c r="I14" s="28">
        <v>1855</v>
      </c>
      <c r="J14" s="28">
        <v>1209</v>
      </c>
      <c r="K14" s="28">
        <v>612</v>
      </c>
      <c r="L14" s="22">
        <v>2476</v>
      </c>
      <c r="M14" s="28">
        <v>1886</v>
      </c>
      <c r="N14" s="28">
        <v>1227</v>
      </c>
      <c r="O14" s="28">
        <v>617</v>
      </c>
      <c r="P14" s="22">
        <v>2654</v>
      </c>
      <c r="Q14" s="28">
        <v>1961</v>
      </c>
      <c r="R14" s="28">
        <v>1305</v>
      </c>
      <c r="S14" s="28">
        <v>624</v>
      </c>
      <c r="T14" s="22">
        <v>2808</v>
      </c>
      <c r="U14" s="28">
        <v>2174</v>
      </c>
      <c r="V14" s="28">
        <v>1374</v>
      </c>
      <c r="W14" s="28">
        <v>681</v>
      </c>
      <c r="X14" s="22">
        <v>2739</v>
      </c>
    </row>
    <row r="15" spans="1:24" ht="14.25" thickBot="1">
      <c r="A15" s="25" t="s">
        <v>130</v>
      </c>
      <c r="B15" s="29">
        <v>-87</v>
      </c>
      <c r="C15" s="29">
        <v>-269</v>
      </c>
      <c r="D15" s="23">
        <v>-29</v>
      </c>
      <c r="E15" s="29">
        <v>-263</v>
      </c>
      <c r="F15" s="29">
        <v>-344</v>
      </c>
      <c r="G15" s="29">
        <v>-218</v>
      </c>
      <c r="H15" s="23">
        <v>33</v>
      </c>
      <c r="I15" s="29">
        <v>-200</v>
      </c>
      <c r="J15" s="29">
        <v>-208</v>
      </c>
      <c r="K15" s="29">
        <v>-140</v>
      </c>
      <c r="L15" s="23">
        <v>86</v>
      </c>
      <c r="M15" s="29">
        <v>86</v>
      </c>
      <c r="N15" s="29">
        <v>26</v>
      </c>
      <c r="O15" s="29">
        <v>-48</v>
      </c>
      <c r="P15" s="23">
        <v>-512</v>
      </c>
      <c r="Q15" s="29">
        <v>-551</v>
      </c>
      <c r="R15" s="29">
        <v>-880</v>
      </c>
      <c r="S15" s="29">
        <v>-544</v>
      </c>
      <c r="T15" s="23">
        <v>31</v>
      </c>
      <c r="U15" s="29">
        <v>6</v>
      </c>
      <c r="V15" s="29">
        <v>-66</v>
      </c>
      <c r="W15" s="29">
        <v>-106</v>
      </c>
      <c r="X15" s="23">
        <v>137</v>
      </c>
    </row>
    <row r="16" spans="1:24" ht="14.25" thickTop="1">
      <c r="A16" s="6" t="s">
        <v>131</v>
      </c>
      <c r="B16" s="28">
        <v>10</v>
      </c>
      <c r="C16" s="28">
        <v>3</v>
      </c>
      <c r="D16" s="22">
        <v>7</v>
      </c>
      <c r="E16" s="28">
        <v>6</v>
      </c>
      <c r="F16" s="28">
        <v>2</v>
      </c>
      <c r="G16" s="28">
        <v>2</v>
      </c>
      <c r="H16" s="22">
        <v>2</v>
      </c>
      <c r="I16" s="28">
        <v>2</v>
      </c>
      <c r="J16" s="28">
        <v>1</v>
      </c>
      <c r="K16" s="28">
        <v>1</v>
      </c>
      <c r="L16" s="22">
        <v>2</v>
      </c>
      <c r="M16" s="28">
        <v>2</v>
      </c>
      <c r="N16" s="28">
        <v>1</v>
      </c>
      <c r="O16" s="28">
        <v>1</v>
      </c>
      <c r="P16" s="22">
        <v>2</v>
      </c>
      <c r="Q16" s="28">
        <v>2</v>
      </c>
      <c r="R16" s="28">
        <v>1</v>
      </c>
      <c r="S16" s="28">
        <v>1</v>
      </c>
      <c r="T16" s="22">
        <v>3</v>
      </c>
      <c r="U16" s="28">
        <v>3</v>
      </c>
      <c r="V16" s="28">
        <v>2</v>
      </c>
      <c r="W16" s="28">
        <v>1</v>
      </c>
      <c r="X16" s="22">
        <v>6</v>
      </c>
    </row>
    <row r="17" spans="1:24" ht="13.5">
      <c r="A17" s="6" t="s">
        <v>132</v>
      </c>
      <c r="B17" s="28">
        <v>51</v>
      </c>
      <c r="C17" s="28">
        <v>28</v>
      </c>
      <c r="D17" s="22">
        <v>38</v>
      </c>
      <c r="E17" s="28">
        <v>38</v>
      </c>
      <c r="F17" s="28">
        <v>21</v>
      </c>
      <c r="G17" s="28">
        <v>19</v>
      </c>
      <c r="H17" s="22">
        <v>39</v>
      </c>
      <c r="I17" s="28">
        <v>38</v>
      </c>
      <c r="J17" s="28">
        <v>22</v>
      </c>
      <c r="K17" s="28">
        <v>21</v>
      </c>
      <c r="L17" s="22">
        <v>37</v>
      </c>
      <c r="M17" s="28">
        <v>36</v>
      </c>
      <c r="N17" s="28">
        <v>21</v>
      </c>
      <c r="O17" s="28">
        <v>20</v>
      </c>
      <c r="P17" s="22">
        <v>36</v>
      </c>
      <c r="Q17" s="28">
        <v>35</v>
      </c>
      <c r="R17" s="28">
        <v>20</v>
      </c>
      <c r="S17" s="28">
        <v>20</v>
      </c>
      <c r="T17" s="22">
        <v>34</v>
      </c>
      <c r="U17" s="28">
        <v>34</v>
      </c>
      <c r="V17" s="28">
        <v>19</v>
      </c>
      <c r="W17" s="28">
        <v>19</v>
      </c>
      <c r="X17" s="22">
        <v>44</v>
      </c>
    </row>
    <row r="18" spans="1:24" ht="13.5">
      <c r="A18" s="6" t="s">
        <v>0</v>
      </c>
      <c r="B18" s="28">
        <v>113</v>
      </c>
      <c r="C18" s="28">
        <v>11</v>
      </c>
      <c r="D18" s="22">
        <v>5</v>
      </c>
      <c r="E18" s="28">
        <v>7</v>
      </c>
      <c r="F18" s="28">
        <v>3</v>
      </c>
      <c r="G18" s="28"/>
      <c r="H18" s="22">
        <v>14</v>
      </c>
      <c r="I18" s="28">
        <v>6</v>
      </c>
      <c r="J18" s="28"/>
      <c r="K18" s="28"/>
      <c r="L18" s="22">
        <v>20</v>
      </c>
      <c r="M18" s="28">
        <v>13</v>
      </c>
      <c r="N18" s="28"/>
      <c r="O18" s="28"/>
      <c r="P18" s="22">
        <v>19</v>
      </c>
      <c r="Q18" s="28">
        <v>17</v>
      </c>
      <c r="R18" s="28"/>
      <c r="S18" s="28"/>
      <c r="T18" s="22">
        <v>23</v>
      </c>
      <c r="U18" s="28">
        <v>21</v>
      </c>
      <c r="V18" s="28"/>
      <c r="W18" s="28"/>
      <c r="X18" s="22">
        <v>19</v>
      </c>
    </row>
    <row r="19" spans="1:24" ht="13.5">
      <c r="A19" s="6" t="s">
        <v>32</v>
      </c>
      <c r="B19" s="28">
        <v>18</v>
      </c>
      <c r="C19" s="28">
        <v>8</v>
      </c>
      <c r="D19" s="22">
        <v>27</v>
      </c>
      <c r="E19" s="28">
        <v>16</v>
      </c>
      <c r="F19" s="28">
        <v>7</v>
      </c>
      <c r="G19" s="28">
        <v>3</v>
      </c>
      <c r="H19" s="22">
        <v>45</v>
      </c>
      <c r="I19" s="28">
        <v>49</v>
      </c>
      <c r="J19" s="28">
        <v>46</v>
      </c>
      <c r="K19" s="28">
        <v>15</v>
      </c>
      <c r="L19" s="22">
        <v>28</v>
      </c>
      <c r="M19" s="28">
        <v>35</v>
      </c>
      <c r="N19" s="28">
        <v>41</v>
      </c>
      <c r="O19" s="28">
        <v>20</v>
      </c>
      <c r="P19" s="22">
        <v>11</v>
      </c>
      <c r="Q19" s="28">
        <v>18</v>
      </c>
      <c r="R19" s="28">
        <v>28</v>
      </c>
      <c r="S19" s="28">
        <v>10</v>
      </c>
      <c r="T19" s="22">
        <v>22</v>
      </c>
      <c r="U19" s="28">
        <v>23</v>
      </c>
      <c r="V19" s="28">
        <v>29</v>
      </c>
      <c r="W19" s="28">
        <v>14</v>
      </c>
      <c r="X19" s="22">
        <v>42</v>
      </c>
    </row>
    <row r="20" spans="1:24" ht="13.5">
      <c r="A20" s="6" t="s">
        <v>135</v>
      </c>
      <c r="B20" s="28">
        <v>193</v>
      </c>
      <c r="C20" s="28">
        <v>52</v>
      </c>
      <c r="D20" s="22">
        <v>95</v>
      </c>
      <c r="E20" s="28">
        <v>68</v>
      </c>
      <c r="F20" s="28">
        <v>35</v>
      </c>
      <c r="G20" s="28">
        <v>26</v>
      </c>
      <c r="H20" s="22">
        <v>116</v>
      </c>
      <c r="I20" s="28">
        <v>97</v>
      </c>
      <c r="J20" s="28">
        <v>69</v>
      </c>
      <c r="K20" s="28">
        <v>37</v>
      </c>
      <c r="L20" s="22">
        <v>124</v>
      </c>
      <c r="M20" s="28">
        <v>100</v>
      </c>
      <c r="N20" s="28">
        <v>69</v>
      </c>
      <c r="O20" s="28">
        <v>45</v>
      </c>
      <c r="P20" s="22">
        <v>125</v>
      </c>
      <c r="Q20" s="28">
        <v>113</v>
      </c>
      <c r="R20" s="28">
        <v>76</v>
      </c>
      <c r="S20" s="28">
        <v>50</v>
      </c>
      <c r="T20" s="22">
        <v>123</v>
      </c>
      <c r="U20" s="28">
        <v>82</v>
      </c>
      <c r="V20" s="28">
        <v>50</v>
      </c>
      <c r="W20" s="28">
        <v>35</v>
      </c>
      <c r="X20" s="22">
        <v>123</v>
      </c>
    </row>
    <row r="21" spans="1:24" ht="13.5">
      <c r="A21" s="6" t="s">
        <v>136</v>
      </c>
      <c r="B21" s="28">
        <v>60</v>
      </c>
      <c r="C21" s="28">
        <v>40</v>
      </c>
      <c r="D21" s="22">
        <v>86</v>
      </c>
      <c r="E21" s="28">
        <v>66</v>
      </c>
      <c r="F21" s="28">
        <v>45</v>
      </c>
      <c r="G21" s="28">
        <v>22</v>
      </c>
      <c r="H21" s="22">
        <v>91</v>
      </c>
      <c r="I21" s="28">
        <v>67</v>
      </c>
      <c r="J21" s="28">
        <v>45</v>
      </c>
      <c r="K21" s="28">
        <v>22</v>
      </c>
      <c r="L21" s="22">
        <v>99</v>
      </c>
      <c r="M21" s="28">
        <v>75</v>
      </c>
      <c r="N21" s="28">
        <v>50</v>
      </c>
      <c r="O21" s="28">
        <v>25</v>
      </c>
      <c r="P21" s="22">
        <v>106</v>
      </c>
      <c r="Q21" s="28">
        <v>80</v>
      </c>
      <c r="R21" s="28">
        <v>54</v>
      </c>
      <c r="S21" s="28">
        <v>27</v>
      </c>
      <c r="T21" s="22">
        <v>112</v>
      </c>
      <c r="U21" s="28">
        <v>84</v>
      </c>
      <c r="V21" s="28">
        <v>56</v>
      </c>
      <c r="W21" s="28">
        <v>26</v>
      </c>
      <c r="X21" s="22">
        <v>114</v>
      </c>
    </row>
    <row r="22" spans="1:24" ht="13.5">
      <c r="A22" s="6" t="s">
        <v>32</v>
      </c>
      <c r="B22" s="28">
        <v>8</v>
      </c>
      <c r="C22" s="28">
        <v>6</v>
      </c>
      <c r="D22" s="22">
        <v>16</v>
      </c>
      <c r="E22" s="28">
        <v>26</v>
      </c>
      <c r="F22" s="28">
        <v>24</v>
      </c>
      <c r="G22" s="28">
        <v>13</v>
      </c>
      <c r="H22" s="22">
        <v>19</v>
      </c>
      <c r="I22" s="28">
        <v>26</v>
      </c>
      <c r="J22" s="28">
        <v>12</v>
      </c>
      <c r="K22" s="28">
        <v>5</v>
      </c>
      <c r="L22" s="22">
        <v>27</v>
      </c>
      <c r="M22" s="28">
        <v>22</v>
      </c>
      <c r="N22" s="28">
        <v>16</v>
      </c>
      <c r="O22" s="28">
        <v>9</v>
      </c>
      <c r="P22" s="22">
        <v>32</v>
      </c>
      <c r="Q22" s="28">
        <v>22</v>
      </c>
      <c r="R22" s="28">
        <v>17</v>
      </c>
      <c r="S22" s="28">
        <v>8</v>
      </c>
      <c r="T22" s="22">
        <v>24</v>
      </c>
      <c r="U22" s="28">
        <v>17</v>
      </c>
      <c r="V22" s="28">
        <v>13</v>
      </c>
      <c r="W22" s="28">
        <v>4</v>
      </c>
      <c r="X22" s="22">
        <v>30</v>
      </c>
    </row>
    <row r="23" spans="1:24" ht="13.5">
      <c r="A23" s="6" t="s">
        <v>137</v>
      </c>
      <c r="B23" s="28">
        <v>69</v>
      </c>
      <c r="C23" s="28">
        <v>46</v>
      </c>
      <c r="D23" s="22">
        <v>115</v>
      </c>
      <c r="E23" s="28">
        <v>92</v>
      </c>
      <c r="F23" s="28">
        <v>69</v>
      </c>
      <c r="G23" s="28">
        <v>35</v>
      </c>
      <c r="H23" s="22">
        <v>126</v>
      </c>
      <c r="I23" s="28">
        <v>94</v>
      </c>
      <c r="J23" s="28">
        <v>57</v>
      </c>
      <c r="K23" s="28">
        <v>27</v>
      </c>
      <c r="L23" s="22">
        <v>126</v>
      </c>
      <c r="M23" s="28">
        <v>97</v>
      </c>
      <c r="N23" s="28">
        <v>67</v>
      </c>
      <c r="O23" s="28">
        <v>35</v>
      </c>
      <c r="P23" s="22">
        <v>139</v>
      </c>
      <c r="Q23" s="28">
        <v>102</v>
      </c>
      <c r="R23" s="28">
        <v>71</v>
      </c>
      <c r="S23" s="28">
        <v>36</v>
      </c>
      <c r="T23" s="22">
        <v>137</v>
      </c>
      <c r="U23" s="28">
        <v>102</v>
      </c>
      <c r="V23" s="28">
        <v>70</v>
      </c>
      <c r="W23" s="28">
        <v>31</v>
      </c>
      <c r="X23" s="22">
        <v>145</v>
      </c>
    </row>
    <row r="24" spans="1:24" ht="14.25" thickBot="1">
      <c r="A24" s="25" t="s">
        <v>138</v>
      </c>
      <c r="B24" s="29">
        <v>36</v>
      </c>
      <c r="C24" s="29">
        <v>-263</v>
      </c>
      <c r="D24" s="23">
        <v>-49</v>
      </c>
      <c r="E24" s="29">
        <v>-287</v>
      </c>
      <c r="F24" s="29">
        <v>-379</v>
      </c>
      <c r="G24" s="29">
        <v>-228</v>
      </c>
      <c r="H24" s="23">
        <v>23</v>
      </c>
      <c r="I24" s="29">
        <v>-196</v>
      </c>
      <c r="J24" s="29">
        <v>-196</v>
      </c>
      <c r="K24" s="29">
        <v>-130</v>
      </c>
      <c r="L24" s="23">
        <v>85</v>
      </c>
      <c r="M24" s="29">
        <v>89</v>
      </c>
      <c r="N24" s="29">
        <v>28</v>
      </c>
      <c r="O24" s="29">
        <v>-38</v>
      </c>
      <c r="P24" s="23">
        <v>-526</v>
      </c>
      <c r="Q24" s="29">
        <v>-540</v>
      </c>
      <c r="R24" s="29">
        <v>-875</v>
      </c>
      <c r="S24" s="29">
        <v>-530</v>
      </c>
      <c r="T24" s="23">
        <v>16</v>
      </c>
      <c r="U24" s="29">
        <v>-12</v>
      </c>
      <c r="V24" s="29">
        <v>-85</v>
      </c>
      <c r="W24" s="29">
        <v>-102</v>
      </c>
      <c r="X24" s="23">
        <v>116</v>
      </c>
    </row>
    <row r="25" spans="1:24" ht="14.25" thickTop="1">
      <c r="A25" s="6" t="s">
        <v>139</v>
      </c>
      <c r="B25" s="28"/>
      <c r="C25" s="28"/>
      <c r="D25" s="22">
        <v>110</v>
      </c>
      <c r="E25" s="28">
        <v>110</v>
      </c>
      <c r="F25" s="28"/>
      <c r="G25" s="28"/>
      <c r="H25" s="22"/>
      <c r="I25" s="28"/>
      <c r="J25" s="28"/>
      <c r="K25" s="28"/>
      <c r="L25" s="22"/>
      <c r="M25" s="28"/>
      <c r="N25" s="28"/>
      <c r="O25" s="28"/>
      <c r="P25" s="22"/>
      <c r="Q25" s="28"/>
      <c r="R25" s="28"/>
      <c r="S25" s="28"/>
      <c r="T25" s="22"/>
      <c r="U25" s="28"/>
      <c r="V25" s="28"/>
      <c r="W25" s="28"/>
      <c r="X25" s="22"/>
    </row>
    <row r="26" spans="1:24" ht="13.5">
      <c r="A26" s="6" t="s">
        <v>140</v>
      </c>
      <c r="B26" s="28">
        <v>934</v>
      </c>
      <c r="C26" s="28">
        <v>934</v>
      </c>
      <c r="D26" s="22"/>
      <c r="E26" s="28"/>
      <c r="F26" s="28"/>
      <c r="G26" s="28"/>
      <c r="H26" s="22">
        <v>146</v>
      </c>
      <c r="I26" s="28"/>
      <c r="J26" s="28"/>
      <c r="K26" s="28"/>
      <c r="L26" s="22"/>
      <c r="M26" s="28"/>
      <c r="N26" s="28"/>
      <c r="O26" s="28"/>
      <c r="P26" s="22">
        <v>3</v>
      </c>
      <c r="Q26" s="28"/>
      <c r="R26" s="28"/>
      <c r="S26" s="28"/>
      <c r="T26" s="22">
        <v>10</v>
      </c>
      <c r="U26" s="28"/>
      <c r="V26" s="28"/>
      <c r="W26" s="28"/>
      <c r="X26" s="22">
        <v>6</v>
      </c>
    </row>
    <row r="27" spans="1:24" ht="13.5">
      <c r="A27" s="6" t="s">
        <v>141</v>
      </c>
      <c r="B27" s="28">
        <v>1</v>
      </c>
      <c r="C27" s="28"/>
      <c r="D27" s="22">
        <v>10</v>
      </c>
      <c r="E27" s="28"/>
      <c r="F27" s="28"/>
      <c r="G27" s="28"/>
      <c r="H27" s="22"/>
      <c r="I27" s="28"/>
      <c r="J27" s="28"/>
      <c r="K27" s="28"/>
      <c r="L27" s="22"/>
      <c r="M27" s="28"/>
      <c r="N27" s="28"/>
      <c r="O27" s="28"/>
      <c r="P27" s="22"/>
      <c r="Q27" s="28"/>
      <c r="R27" s="28"/>
      <c r="S27" s="28"/>
      <c r="T27" s="22">
        <v>2</v>
      </c>
      <c r="U27" s="28">
        <v>2</v>
      </c>
      <c r="V27" s="28">
        <v>0</v>
      </c>
      <c r="W27" s="28"/>
      <c r="X27" s="22">
        <v>143</v>
      </c>
    </row>
    <row r="28" spans="1:24" ht="13.5">
      <c r="A28" s="6" t="s">
        <v>142</v>
      </c>
      <c r="B28" s="28">
        <v>936</v>
      </c>
      <c r="C28" s="28">
        <v>934</v>
      </c>
      <c r="D28" s="22">
        <v>121</v>
      </c>
      <c r="E28" s="28">
        <v>110</v>
      </c>
      <c r="F28" s="28"/>
      <c r="G28" s="28"/>
      <c r="H28" s="22">
        <v>146</v>
      </c>
      <c r="I28" s="28"/>
      <c r="J28" s="28"/>
      <c r="K28" s="28"/>
      <c r="L28" s="22"/>
      <c r="M28" s="28"/>
      <c r="N28" s="28"/>
      <c r="O28" s="28"/>
      <c r="P28" s="22">
        <v>18</v>
      </c>
      <c r="Q28" s="28"/>
      <c r="R28" s="28"/>
      <c r="S28" s="28"/>
      <c r="T28" s="22">
        <v>12</v>
      </c>
      <c r="U28" s="28">
        <v>2</v>
      </c>
      <c r="V28" s="28">
        <v>0</v>
      </c>
      <c r="W28" s="28"/>
      <c r="X28" s="22">
        <v>149</v>
      </c>
    </row>
    <row r="29" spans="1:24" ht="13.5">
      <c r="A29" s="6" t="s">
        <v>144</v>
      </c>
      <c r="B29" s="28">
        <v>6</v>
      </c>
      <c r="C29" s="28"/>
      <c r="D29" s="22"/>
      <c r="E29" s="28"/>
      <c r="F29" s="28"/>
      <c r="G29" s="28"/>
      <c r="H29" s="22">
        <v>5</v>
      </c>
      <c r="I29" s="28"/>
      <c r="J29" s="28"/>
      <c r="K29" s="28"/>
      <c r="L29" s="22"/>
      <c r="M29" s="28"/>
      <c r="N29" s="28"/>
      <c r="O29" s="28"/>
      <c r="P29" s="22"/>
      <c r="Q29" s="28"/>
      <c r="R29" s="28"/>
      <c r="S29" s="28"/>
      <c r="T29" s="22"/>
      <c r="U29" s="28"/>
      <c r="V29" s="28"/>
      <c r="W29" s="28"/>
      <c r="X29" s="22"/>
    </row>
    <row r="30" spans="1:24" ht="13.5">
      <c r="A30" s="6" t="s">
        <v>146</v>
      </c>
      <c r="B30" s="28">
        <v>326</v>
      </c>
      <c r="C30" s="28">
        <v>326</v>
      </c>
      <c r="D30" s="22"/>
      <c r="E30" s="28"/>
      <c r="F30" s="28"/>
      <c r="G30" s="28"/>
      <c r="H30" s="22">
        <v>25</v>
      </c>
      <c r="I30" s="28"/>
      <c r="J30" s="28"/>
      <c r="K30" s="28"/>
      <c r="L30" s="22"/>
      <c r="M30" s="28"/>
      <c r="N30" s="28"/>
      <c r="O30" s="28"/>
      <c r="P30" s="22"/>
      <c r="Q30" s="28"/>
      <c r="R30" s="28"/>
      <c r="S30" s="28"/>
      <c r="T30" s="22"/>
      <c r="U30" s="28"/>
      <c r="V30" s="28"/>
      <c r="W30" s="28"/>
      <c r="X30" s="22"/>
    </row>
    <row r="31" spans="1:24" ht="13.5">
      <c r="A31" s="6" t="s">
        <v>1</v>
      </c>
      <c r="B31" s="28">
        <v>28</v>
      </c>
      <c r="C31" s="28"/>
      <c r="D31" s="22"/>
      <c r="E31" s="28"/>
      <c r="F31" s="28"/>
      <c r="G31" s="28"/>
      <c r="H31" s="22"/>
      <c r="I31" s="28"/>
      <c r="J31" s="28"/>
      <c r="K31" s="28"/>
      <c r="L31" s="22"/>
      <c r="M31" s="28"/>
      <c r="N31" s="28"/>
      <c r="O31" s="28"/>
      <c r="P31" s="22"/>
      <c r="Q31" s="28"/>
      <c r="R31" s="28"/>
      <c r="S31" s="28"/>
      <c r="T31" s="22"/>
      <c r="U31" s="28"/>
      <c r="V31" s="28"/>
      <c r="W31" s="28"/>
      <c r="X31" s="22"/>
    </row>
    <row r="32" spans="1:24" ht="13.5">
      <c r="A32" s="6" t="s">
        <v>148</v>
      </c>
      <c r="B32" s="28">
        <v>361</v>
      </c>
      <c r="C32" s="28">
        <v>326</v>
      </c>
      <c r="D32" s="22">
        <v>37</v>
      </c>
      <c r="E32" s="28"/>
      <c r="F32" s="28"/>
      <c r="G32" s="28"/>
      <c r="H32" s="22">
        <v>66</v>
      </c>
      <c r="I32" s="28">
        <v>12</v>
      </c>
      <c r="J32" s="28">
        <v>11</v>
      </c>
      <c r="K32" s="28">
        <v>11</v>
      </c>
      <c r="L32" s="22">
        <v>25</v>
      </c>
      <c r="M32" s="28">
        <v>25</v>
      </c>
      <c r="N32" s="28">
        <v>25</v>
      </c>
      <c r="O32" s="28">
        <v>22</v>
      </c>
      <c r="P32" s="22">
        <v>167</v>
      </c>
      <c r="Q32" s="28">
        <v>22</v>
      </c>
      <c r="R32" s="28">
        <v>9</v>
      </c>
      <c r="S32" s="28"/>
      <c r="T32" s="22">
        <v>81</v>
      </c>
      <c r="U32" s="28">
        <v>59</v>
      </c>
      <c r="V32" s="28">
        <v>56</v>
      </c>
      <c r="W32" s="28">
        <v>44</v>
      </c>
      <c r="X32" s="22">
        <v>83</v>
      </c>
    </row>
    <row r="33" spans="1:24" ht="13.5">
      <c r="A33" s="7" t="s">
        <v>149</v>
      </c>
      <c r="B33" s="28">
        <v>611</v>
      </c>
      <c r="C33" s="28">
        <v>344</v>
      </c>
      <c r="D33" s="22">
        <v>33</v>
      </c>
      <c r="E33" s="28">
        <v>-176</v>
      </c>
      <c r="F33" s="28">
        <v>-379</v>
      </c>
      <c r="G33" s="28">
        <v>-228</v>
      </c>
      <c r="H33" s="22">
        <v>103</v>
      </c>
      <c r="I33" s="28">
        <v>-208</v>
      </c>
      <c r="J33" s="28">
        <v>-208</v>
      </c>
      <c r="K33" s="28">
        <v>-141</v>
      </c>
      <c r="L33" s="22">
        <v>60</v>
      </c>
      <c r="M33" s="28">
        <v>64</v>
      </c>
      <c r="N33" s="28">
        <v>2</v>
      </c>
      <c r="O33" s="28">
        <v>-60</v>
      </c>
      <c r="P33" s="22">
        <v>-676</v>
      </c>
      <c r="Q33" s="28">
        <v>-563</v>
      </c>
      <c r="R33" s="28">
        <v>-885</v>
      </c>
      <c r="S33" s="28">
        <v>-530</v>
      </c>
      <c r="T33" s="22">
        <v>-52</v>
      </c>
      <c r="U33" s="28">
        <v>-70</v>
      </c>
      <c r="V33" s="28">
        <v>-141</v>
      </c>
      <c r="W33" s="28">
        <v>-147</v>
      </c>
      <c r="X33" s="22">
        <v>182</v>
      </c>
    </row>
    <row r="34" spans="1:24" ht="13.5">
      <c r="A34" s="7" t="s">
        <v>150</v>
      </c>
      <c r="B34" s="28">
        <v>77</v>
      </c>
      <c r="C34" s="28">
        <v>74</v>
      </c>
      <c r="D34" s="22">
        <v>28</v>
      </c>
      <c r="E34" s="28">
        <v>33</v>
      </c>
      <c r="F34" s="28">
        <v>15</v>
      </c>
      <c r="G34" s="28">
        <v>3</v>
      </c>
      <c r="H34" s="22">
        <v>29</v>
      </c>
      <c r="I34" s="28">
        <v>18</v>
      </c>
      <c r="J34" s="28">
        <v>13</v>
      </c>
      <c r="K34" s="28">
        <v>5</v>
      </c>
      <c r="L34" s="22">
        <v>21</v>
      </c>
      <c r="M34" s="28">
        <v>36</v>
      </c>
      <c r="N34" s="28">
        <v>19</v>
      </c>
      <c r="O34" s="28">
        <v>7</v>
      </c>
      <c r="P34" s="22">
        <v>40</v>
      </c>
      <c r="Q34" s="28">
        <v>20</v>
      </c>
      <c r="R34" s="28">
        <v>11</v>
      </c>
      <c r="S34" s="28">
        <v>4</v>
      </c>
      <c r="T34" s="22">
        <v>40</v>
      </c>
      <c r="U34" s="28">
        <v>46</v>
      </c>
      <c r="V34" s="28">
        <v>23</v>
      </c>
      <c r="W34" s="28">
        <v>5</v>
      </c>
      <c r="X34" s="22">
        <v>59</v>
      </c>
    </row>
    <row r="35" spans="1:24" ht="13.5">
      <c r="A35" s="7" t="s">
        <v>151</v>
      </c>
      <c r="B35" s="28">
        <v>44</v>
      </c>
      <c r="C35" s="28">
        <v>44</v>
      </c>
      <c r="D35" s="22">
        <v>-44</v>
      </c>
      <c r="E35" s="28"/>
      <c r="F35" s="28"/>
      <c r="G35" s="28"/>
      <c r="H35" s="22"/>
      <c r="I35" s="28"/>
      <c r="J35" s="28"/>
      <c r="K35" s="28"/>
      <c r="L35" s="22"/>
      <c r="M35" s="28"/>
      <c r="N35" s="28"/>
      <c r="O35" s="28"/>
      <c r="P35" s="22">
        <v>918</v>
      </c>
      <c r="Q35" s="28">
        <v>918</v>
      </c>
      <c r="R35" s="28">
        <v>-359</v>
      </c>
      <c r="S35" s="28">
        <v>-214</v>
      </c>
      <c r="T35" s="22">
        <v>33</v>
      </c>
      <c r="U35" s="28">
        <v>-54</v>
      </c>
      <c r="V35" s="28">
        <v>-66</v>
      </c>
      <c r="W35" s="28">
        <v>-49</v>
      </c>
      <c r="X35" s="22">
        <v>77</v>
      </c>
    </row>
    <row r="36" spans="1:24" ht="13.5">
      <c r="A36" s="7" t="s">
        <v>152</v>
      </c>
      <c r="B36" s="28">
        <v>121</v>
      </c>
      <c r="C36" s="28">
        <v>118</v>
      </c>
      <c r="D36" s="22">
        <v>-15</v>
      </c>
      <c r="E36" s="28">
        <v>33</v>
      </c>
      <c r="F36" s="28">
        <v>15</v>
      </c>
      <c r="G36" s="28">
        <v>3</v>
      </c>
      <c r="H36" s="22">
        <v>29</v>
      </c>
      <c r="I36" s="28">
        <v>18</v>
      </c>
      <c r="J36" s="28">
        <v>13</v>
      </c>
      <c r="K36" s="28">
        <v>5</v>
      </c>
      <c r="L36" s="22">
        <v>21</v>
      </c>
      <c r="M36" s="28">
        <v>36</v>
      </c>
      <c r="N36" s="28">
        <v>19</v>
      </c>
      <c r="O36" s="28">
        <v>7</v>
      </c>
      <c r="P36" s="22">
        <v>959</v>
      </c>
      <c r="Q36" s="28">
        <v>939</v>
      </c>
      <c r="R36" s="28">
        <v>-348</v>
      </c>
      <c r="S36" s="28">
        <v>-210</v>
      </c>
      <c r="T36" s="22">
        <v>74</v>
      </c>
      <c r="U36" s="28">
        <v>-7</v>
      </c>
      <c r="V36" s="28">
        <v>-42</v>
      </c>
      <c r="W36" s="28">
        <v>-44</v>
      </c>
      <c r="X36" s="22">
        <v>137</v>
      </c>
    </row>
    <row r="37" spans="1:24" ht="13.5">
      <c r="A37" s="7" t="s">
        <v>2</v>
      </c>
      <c r="B37" s="28">
        <v>490</v>
      </c>
      <c r="C37" s="28">
        <v>226</v>
      </c>
      <c r="D37" s="22">
        <v>49</v>
      </c>
      <c r="E37" s="28">
        <v>-210</v>
      </c>
      <c r="F37" s="28">
        <v>-394</v>
      </c>
      <c r="G37" s="28">
        <v>-231</v>
      </c>
      <c r="H37" s="22">
        <v>73</v>
      </c>
      <c r="I37" s="28">
        <v>-226</v>
      </c>
      <c r="J37" s="28">
        <v>-221</v>
      </c>
      <c r="K37" s="28">
        <v>-147</v>
      </c>
      <c r="L37" s="22">
        <v>38</v>
      </c>
      <c r="M37" s="28">
        <v>27</v>
      </c>
      <c r="N37" s="28">
        <v>-16</v>
      </c>
      <c r="O37" s="28">
        <v>-67</v>
      </c>
      <c r="P37" s="22"/>
      <c r="Q37" s="28"/>
      <c r="R37" s="28"/>
      <c r="S37" s="28"/>
      <c r="T37" s="22"/>
      <c r="U37" s="28"/>
      <c r="V37" s="28"/>
      <c r="W37" s="28"/>
      <c r="X37" s="22"/>
    </row>
    <row r="38" spans="1:24" ht="14.25" thickBot="1">
      <c r="A38" s="7" t="s">
        <v>153</v>
      </c>
      <c r="B38" s="28">
        <v>490</v>
      </c>
      <c r="C38" s="28">
        <v>226</v>
      </c>
      <c r="D38" s="22">
        <v>49</v>
      </c>
      <c r="E38" s="28">
        <v>-210</v>
      </c>
      <c r="F38" s="28">
        <v>-394</v>
      </c>
      <c r="G38" s="28">
        <v>-231</v>
      </c>
      <c r="H38" s="22">
        <v>73</v>
      </c>
      <c r="I38" s="28">
        <v>-226</v>
      </c>
      <c r="J38" s="28">
        <v>-221</v>
      </c>
      <c r="K38" s="28">
        <v>-147</v>
      </c>
      <c r="L38" s="22">
        <v>38</v>
      </c>
      <c r="M38" s="28">
        <v>27</v>
      </c>
      <c r="N38" s="28">
        <v>-16</v>
      </c>
      <c r="O38" s="28">
        <v>-67</v>
      </c>
      <c r="P38" s="22">
        <v>-1636</v>
      </c>
      <c r="Q38" s="28">
        <v>-1502</v>
      </c>
      <c r="R38" s="28">
        <v>-536</v>
      </c>
      <c r="S38" s="28">
        <v>-320</v>
      </c>
      <c r="T38" s="22">
        <v>-126</v>
      </c>
      <c r="U38" s="28">
        <v>-62</v>
      </c>
      <c r="V38" s="28">
        <v>-98</v>
      </c>
      <c r="W38" s="28">
        <v>-102</v>
      </c>
      <c r="X38" s="22">
        <v>44</v>
      </c>
    </row>
    <row r="39" spans="1:24" ht="14.25" thickTop="1">
      <c r="A39" s="8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</row>
    <row r="41" ht="13.5">
      <c r="A41" s="20" t="s">
        <v>93</v>
      </c>
    </row>
    <row r="42" ht="13.5">
      <c r="A42" s="20" t="s">
        <v>94</v>
      </c>
    </row>
  </sheetData>
  <mergeCells count="1">
    <mergeCell ref="B6:X6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A2:S52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19" width="17.625" style="0" customWidth="1"/>
  </cols>
  <sheetData>
    <row r="1" ht="14.25" thickBot="1"/>
    <row r="2" spans="1:19" ht="14.25" thickTop="1">
      <c r="A2" s="10" t="s">
        <v>89</v>
      </c>
      <c r="B2" s="14">
        <v>5953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1:19" ht="14.25" thickBot="1">
      <c r="A3" s="11" t="s">
        <v>90</v>
      </c>
      <c r="B3" s="1" t="s">
        <v>91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4.25" thickTop="1">
      <c r="A4" s="10" t="s">
        <v>4</v>
      </c>
      <c r="B4" s="15" t="str">
        <f>HYPERLINK("http://www.kabupro.jp/mark/20131111/S1000E23.htm","四半期報告書")</f>
        <v>四半期報告書</v>
      </c>
      <c r="C4" s="15" t="str">
        <f>HYPERLINK("http://www.kabupro.jp/mark/20130627/S000DOSC.htm","有価証券報告書")</f>
        <v>有価証券報告書</v>
      </c>
      <c r="D4" s="15" t="str">
        <f>HYPERLINK("http://www.kabupro.jp/mark/20131111/S1000E23.htm","四半期報告書")</f>
        <v>四半期報告書</v>
      </c>
      <c r="E4" s="15" t="str">
        <f>HYPERLINK("http://www.kabupro.jp/mark/20130627/S000DOSC.htm","有価証券報告書")</f>
        <v>有価証券報告書</v>
      </c>
      <c r="F4" s="15" t="str">
        <f>HYPERLINK("http://www.kabupro.jp/mark/20121114/S000C8AI.htm","四半期報告書")</f>
        <v>四半期報告書</v>
      </c>
      <c r="G4" s="15" t="str">
        <f>HYPERLINK("http://www.kabupro.jp/mark/20120628/S000B511.htm","有価証券報告書")</f>
        <v>有価証券報告書</v>
      </c>
      <c r="H4" s="15" t="str">
        <f>HYPERLINK("http://www.kabupro.jp/mark/20110210/S0007O7W.htm","四半期報告書")</f>
        <v>四半期報告書</v>
      </c>
      <c r="I4" s="15" t="str">
        <f>HYPERLINK("http://www.kabupro.jp/mark/20111111/S0009O6U.htm","四半期報告書")</f>
        <v>四半期報告書</v>
      </c>
      <c r="J4" s="15" t="str">
        <f>HYPERLINK("http://www.kabupro.jp/mark/20100812/S0006K8R.htm","四半期報告書")</f>
        <v>四半期報告書</v>
      </c>
      <c r="K4" s="15" t="str">
        <f>HYPERLINK("http://www.kabupro.jp/mark/20110624/S0008JXQ.htm","有価証券報告書")</f>
        <v>有価証券報告書</v>
      </c>
      <c r="L4" s="15" t="str">
        <f>HYPERLINK("http://www.kabupro.jp/mark/20110210/S0007O7W.htm","四半期報告書")</f>
        <v>四半期報告書</v>
      </c>
      <c r="M4" s="15" t="str">
        <f>HYPERLINK("http://www.kabupro.jp/mark/20101111/S00072SJ.htm","四半期報告書")</f>
        <v>四半期報告書</v>
      </c>
      <c r="N4" s="15" t="str">
        <f>HYPERLINK("http://www.kabupro.jp/mark/20100812/S0006K8R.htm","四半期報告書")</f>
        <v>四半期報告書</v>
      </c>
      <c r="O4" s="15" t="str">
        <f>HYPERLINK("http://www.kabupro.jp/mark/20100625/S0005YWG.htm","有価証券報告書")</f>
        <v>有価証券報告書</v>
      </c>
      <c r="P4" s="15" t="str">
        <f>HYPERLINK("http://www.kabupro.jp/mark/20100215/S00056O4.htm","四半期報告書")</f>
        <v>四半期報告書</v>
      </c>
      <c r="Q4" s="15" t="str">
        <f>HYPERLINK("http://www.kabupro.jp/mark/20091112/S0004HO5.htm","四半期報告書")</f>
        <v>四半期報告書</v>
      </c>
      <c r="R4" s="15" t="str">
        <f>HYPERLINK("http://www.kabupro.jp/mark/20090812/S0003VDH.htm","四半期報告書")</f>
        <v>四半期報告書</v>
      </c>
      <c r="S4" s="15" t="str">
        <f>HYPERLINK("http://www.kabupro.jp/mark/20090626/S0003DAL.htm","有価証券報告書")</f>
        <v>有価証券報告書</v>
      </c>
    </row>
    <row r="5" spans="1:19" ht="14.25" thickBot="1">
      <c r="A5" s="11" t="s">
        <v>5</v>
      </c>
      <c r="B5" s="1" t="s">
        <v>158</v>
      </c>
      <c r="C5" s="1" t="s">
        <v>11</v>
      </c>
      <c r="D5" s="1" t="s">
        <v>158</v>
      </c>
      <c r="E5" s="1" t="s">
        <v>11</v>
      </c>
      <c r="F5" s="1" t="s">
        <v>162</v>
      </c>
      <c r="G5" s="1" t="s">
        <v>15</v>
      </c>
      <c r="H5" s="1" t="s">
        <v>172</v>
      </c>
      <c r="I5" s="1" t="s">
        <v>168</v>
      </c>
      <c r="J5" s="1" t="s">
        <v>176</v>
      </c>
      <c r="K5" s="1" t="s">
        <v>17</v>
      </c>
      <c r="L5" s="1" t="s">
        <v>172</v>
      </c>
      <c r="M5" s="1" t="s">
        <v>174</v>
      </c>
      <c r="N5" s="1" t="s">
        <v>176</v>
      </c>
      <c r="O5" s="1" t="s">
        <v>19</v>
      </c>
      <c r="P5" s="1" t="s">
        <v>178</v>
      </c>
      <c r="Q5" s="1" t="s">
        <v>180</v>
      </c>
      <c r="R5" s="1" t="s">
        <v>182</v>
      </c>
      <c r="S5" s="1" t="s">
        <v>21</v>
      </c>
    </row>
    <row r="6" spans="1:19" ht="15" thickBot="1" thickTop="1">
      <c r="A6" s="10" t="s">
        <v>6</v>
      </c>
      <c r="B6" s="18" t="s">
        <v>228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</row>
    <row r="7" spans="1:19" ht="14.25" thickTop="1">
      <c r="A7" s="12" t="s">
        <v>7</v>
      </c>
      <c r="B7" s="14" t="s">
        <v>196</v>
      </c>
      <c r="C7" s="16" t="s">
        <v>12</v>
      </c>
      <c r="D7" s="14" t="s">
        <v>196</v>
      </c>
      <c r="E7" s="16" t="s">
        <v>12</v>
      </c>
      <c r="F7" s="14" t="s">
        <v>196</v>
      </c>
      <c r="G7" s="16" t="s">
        <v>12</v>
      </c>
      <c r="H7" s="14" t="s">
        <v>196</v>
      </c>
      <c r="I7" s="14" t="s">
        <v>196</v>
      </c>
      <c r="J7" s="14" t="s">
        <v>196</v>
      </c>
      <c r="K7" s="16" t="s">
        <v>12</v>
      </c>
      <c r="L7" s="14" t="s">
        <v>196</v>
      </c>
      <c r="M7" s="14" t="s">
        <v>196</v>
      </c>
      <c r="N7" s="14" t="s">
        <v>196</v>
      </c>
      <c r="O7" s="16" t="s">
        <v>12</v>
      </c>
      <c r="P7" s="14" t="s">
        <v>196</v>
      </c>
      <c r="Q7" s="14" t="s">
        <v>196</v>
      </c>
      <c r="R7" s="14" t="s">
        <v>196</v>
      </c>
      <c r="S7" s="16" t="s">
        <v>12</v>
      </c>
    </row>
    <row r="8" spans="1:19" ht="13.5">
      <c r="A8" s="13" t="s">
        <v>8</v>
      </c>
      <c r="B8" s="1" t="s">
        <v>197</v>
      </c>
      <c r="C8" s="17" t="s">
        <v>95</v>
      </c>
      <c r="D8" s="1" t="s">
        <v>95</v>
      </c>
      <c r="E8" s="17" t="s">
        <v>96</v>
      </c>
      <c r="F8" s="1" t="s">
        <v>96</v>
      </c>
      <c r="G8" s="17" t="s">
        <v>97</v>
      </c>
      <c r="H8" s="1" t="s">
        <v>97</v>
      </c>
      <c r="I8" s="1" t="s">
        <v>97</v>
      </c>
      <c r="J8" s="1" t="s">
        <v>97</v>
      </c>
      <c r="K8" s="17" t="s">
        <v>98</v>
      </c>
      <c r="L8" s="1" t="s">
        <v>98</v>
      </c>
      <c r="M8" s="1" t="s">
        <v>98</v>
      </c>
      <c r="N8" s="1" t="s">
        <v>98</v>
      </c>
      <c r="O8" s="17" t="s">
        <v>99</v>
      </c>
      <c r="P8" s="1" t="s">
        <v>99</v>
      </c>
      <c r="Q8" s="1" t="s">
        <v>99</v>
      </c>
      <c r="R8" s="1" t="s">
        <v>99</v>
      </c>
      <c r="S8" s="17" t="s">
        <v>100</v>
      </c>
    </row>
    <row r="9" spans="1:19" ht="13.5">
      <c r="A9" s="13" t="s">
        <v>9</v>
      </c>
      <c r="B9" s="1" t="s">
        <v>159</v>
      </c>
      <c r="C9" s="17" t="s">
        <v>13</v>
      </c>
      <c r="D9" s="1" t="s">
        <v>163</v>
      </c>
      <c r="E9" s="17" t="s">
        <v>14</v>
      </c>
      <c r="F9" s="1" t="s">
        <v>169</v>
      </c>
      <c r="G9" s="17" t="s">
        <v>16</v>
      </c>
      <c r="H9" s="1" t="s">
        <v>173</v>
      </c>
      <c r="I9" s="1" t="s">
        <v>175</v>
      </c>
      <c r="J9" s="1" t="s">
        <v>177</v>
      </c>
      <c r="K9" s="17" t="s">
        <v>18</v>
      </c>
      <c r="L9" s="1" t="s">
        <v>179</v>
      </c>
      <c r="M9" s="1" t="s">
        <v>181</v>
      </c>
      <c r="N9" s="1" t="s">
        <v>183</v>
      </c>
      <c r="O9" s="17" t="s">
        <v>20</v>
      </c>
      <c r="P9" s="1" t="s">
        <v>185</v>
      </c>
      <c r="Q9" s="1" t="s">
        <v>187</v>
      </c>
      <c r="R9" s="1" t="s">
        <v>189</v>
      </c>
      <c r="S9" s="17" t="s">
        <v>22</v>
      </c>
    </row>
    <row r="10" spans="1:19" ht="14.25" thickBot="1">
      <c r="A10" s="13" t="s">
        <v>10</v>
      </c>
      <c r="B10" s="1" t="s">
        <v>24</v>
      </c>
      <c r="C10" s="17" t="s">
        <v>24</v>
      </c>
      <c r="D10" s="1" t="s">
        <v>24</v>
      </c>
      <c r="E10" s="17" t="s">
        <v>24</v>
      </c>
      <c r="F10" s="1" t="s">
        <v>24</v>
      </c>
      <c r="G10" s="17" t="s">
        <v>24</v>
      </c>
      <c r="H10" s="1" t="s">
        <v>24</v>
      </c>
      <c r="I10" s="1" t="s">
        <v>24</v>
      </c>
      <c r="J10" s="1" t="s">
        <v>24</v>
      </c>
      <c r="K10" s="17" t="s">
        <v>24</v>
      </c>
      <c r="L10" s="1" t="s">
        <v>24</v>
      </c>
      <c r="M10" s="1" t="s">
        <v>24</v>
      </c>
      <c r="N10" s="1" t="s">
        <v>24</v>
      </c>
      <c r="O10" s="17" t="s">
        <v>24</v>
      </c>
      <c r="P10" s="1" t="s">
        <v>24</v>
      </c>
      <c r="Q10" s="1" t="s">
        <v>24</v>
      </c>
      <c r="R10" s="1" t="s">
        <v>24</v>
      </c>
      <c r="S10" s="17" t="s">
        <v>24</v>
      </c>
    </row>
    <row r="11" spans="1:19" ht="14.25" thickTop="1">
      <c r="A11" s="26" t="s">
        <v>149</v>
      </c>
      <c r="B11" s="27">
        <v>344</v>
      </c>
      <c r="C11" s="21">
        <v>33</v>
      </c>
      <c r="D11" s="27">
        <v>-379</v>
      </c>
      <c r="E11" s="21">
        <v>103</v>
      </c>
      <c r="F11" s="27">
        <v>-208</v>
      </c>
      <c r="G11" s="21">
        <v>60</v>
      </c>
      <c r="H11" s="27">
        <v>64</v>
      </c>
      <c r="I11" s="27">
        <v>2</v>
      </c>
      <c r="J11" s="27">
        <v>-60</v>
      </c>
      <c r="K11" s="21">
        <v>-676</v>
      </c>
      <c r="L11" s="27">
        <v>-563</v>
      </c>
      <c r="M11" s="27">
        <v>-885</v>
      </c>
      <c r="N11" s="27">
        <v>-530</v>
      </c>
      <c r="O11" s="21">
        <v>-52</v>
      </c>
      <c r="P11" s="27">
        <v>-70</v>
      </c>
      <c r="Q11" s="27">
        <v>-141</v>
      </c>
      <c r="R11" s="27">
        <v>-147</v>
      </c>
      <c r="S11" s="21">
        <v>182</v>
      </c>
    </row>
    <row r="12" spans="1:19" ht="13.5">
      <c r="A12" s="6" t="s">
        <v>127</v>
      </c>
      <c r="B12" s="28">
        <v>81</v>
      </c>
      <c r="C12" s="22">
        <v>182</v>
      </c>
      <c r="D12" s="28">
        <v>87</v>
      </c>
      <c r="E12" s="22">
        <v>231</v>
      </c>
      <c r="F12" s="28">
        <v>115</v>
      </c>
      <c r="G12" s="22">
        <v>270</v>
      </c>
      <c r="H12" s="28">
        <v>199</v>
      </c>
      <c r="I12" s="28">
        <v>130</v>
      </c>
      <c r="J12" s="28">
        <v>64</v>
      </c>
      <c r="K12" s="22">
        <v>287</v>
      </c>
      <c r="L12" s="28">
        <v>211</v>
      </c>
      <c r="M12" s="28">
        <v>138</v>
      </c>
      <c r="N12" s="28">
        <v>68</v>
      </c>
      <c r="O12" s="22">
        <v>305</v>
      </c>
      <c r="P12" s="28">
        <v>222</v>
      </c>
      <c r="Q12" s="28">
        <v>146</v>
      </c>
      <c r="R12" s="28">
        <v>71</v>
      </c>
      <c r="S12" s="22">
        <v>253</v>
      </c>
    </row>
    <row r="13" spans="1:19" ht="13.5">
      <c r="A13" s="6" t="s">
        <v>198</v>
      </c>
      <c r="B13" s="28">
        <v>2</v>
      </c>
      <c r="C13" s="22">
        <v>-34</v>
      </c>
      <c r="D13" s="28">
        <v>-10</v>
      </c>
      <c r="E13" s="22">
        <v>5</v>
      </c>
      <c r="F13" s="28">
        <v>10</v>
      </c>
      <c r="G13" s="22">
        <v>-14</v>
      </c>
      <c r="H13" s="28">
        <v>-16</v>
      </c>
      <c r="I13" s="28">
        <v>-14</v>
      </c>
      <c r="J13" s="28">
        <v>-2</v>
      </c>
      <c r="K13" s="22">
        <v>4</v>
      </c>
      <c r="L13" s="28">
        <v>-26</v>
      </c>
      <c r="M13" s="28">
        <v>-12</v>
      </c>
      <c r="N13" s="28">
        <v>-4</v>
      </c>
      <c r="O13" s="22">
        <v>100</v>
      </c>
      <c r="P13" s="28">
        <v>82</v>
      </c>
      <c r="Q13" s="28">
        <v>7</v>
      </c>
      <c r="R13" s="28">
        <v>4</v>
      </c>
      <c r="S13" s="22">
        <v>4</v>
      </c>
    </row>
    <row r="14" spans="1:19" ht="13.5">
      <c r="A14" s="6" t="s">
        <v>199</v>
      </c>
      <c r="B14" s="28">
        <v>-13</v>
      </c>
      <c r="C14" s="22">
        <v>26</v>
      </c>
      <c r="D14" s="28">
        <v>23</v>
      </c>
      <c r="E14" s="22">
        <v>61</v>
      </c>
      <c r="F14" s="28">
        <v>33</v>
      </c>
      <c r="G14" s="22">
        <v>-1</v>
      </c>
      <c r="H14" s="28">
        <v>-10</v>
      </c>
      <c r="I14" s="28">
        <v>-22</v>
      </c>
      <c r="J14" s="28">
        <v>-33</v>
      </c>
      <c r="K14" s="22">
        <v>40</v>
      </c>
      <c r="L14" s="28">
        <v>27</v>
      </c>
      <c r="M14" s="28">
        <v>16</v>
      </c>
      <c r="N14" s="28">
        <v>6</v>
      </c>
      <c r="O14" s="22">
        <v>0</v>
      </c>
      <c r="P14" s="28">
        <v>0</v>
      </c>
      <c r="Q14" s="28">
        <v>-4</v>
      </c>
      <c r="R14" s="28">
        <v>-10</v>
      </c>
      <c r="S14" s="22">
        <v>-17</v>
      </c>
    </row>
    <row r="15" spans="1:19" ht="13.5">
      <c r="A15" s="6" t="s">
        <v>200</v>
      </c>
      <c r="B15" s="28">
        <v>-32</v>
      </c>
      <c r="C15" s="22">
        <v>-45</v>
      </c>
      <c r="D15" s="28">
        <v>-24</v>
      </c>
      <c r="E15" s="22">
        <v>-42</v>
      </c>
      <c r="F15" s="28">
        <v>-23</v>
      </c>
      <c r="G15" s="22">
        <v>-39</v>
      </c>
      <c r="H15" s="28">
        <v>-38</v>
      </c>
      <c r="I15" s="28">
        <v>-22</v>
      </c>
      <c r="J15" s="28">
        <v>-21</v>
      </c>
      <c r="K15" s="22">
        <v>-38</v>
      </c>
      <c r="L15" s="28">
        <v>-37</v>
      </c>
      <c r="M15" s="28">
        <v>-21</v>
      </c>
      <c r="N15" s="28">
        <v>-21</v>
      </c>
      <c r="O15" s="22">
        <v>-38</v>
      </c>
      <c r="P15" s="28">
        <v>-37</v>
      </c>
      <c r="Q15" s="28">
        <v>-21</v>
      </c>
      <c r="R15" s="28">
        <v>-20</v>
      </c>
      <c r="S15" s="22">
        <v>-50</v>
      </c>
    </row>
    <row r="16" spans="1:19" ht="13.5">
      <c r="A16" s="6" t="s">
        <v>136</v>
      </c>
      <c r="B16" s="28">
        <v>40</v>
      </c>
      <c r="C16" s="22">
        <v>86</v>
      </c>
      <c r="D16" s="28">
        <v>45</v>
      </c>
      <c r="E16" s="22">
        <v>91</v>
      </c>
      <c r="F16" s="28">
        <v>45</v>
      </c>
      <c r="G16" s="22">
        <v>99</v>
      </c>
      <c r="H16" s="28">
        <v>75</v>
      </c>
      <c r="I16" s="28">
        <v>50</v>
      </c>
      <c r="J16" s="28">
        <v>25</v>
      </c>
      <c r="K16" s="22">
        <v>106</v>
      </c>
      <c r="L16" s="28">
        <v>80</v>
      </c>
      <c r="M16" s="28">
        <v>54</v>
      </c>
      <c r="N16" s="28">
        <v>27</v>
      </c>
      <c r="O16" s="22">
        <v>112</v>
      </c>
      <c r="P16" s="28">
        <v>84</v>
      </c>
      <c r="Q16" s="28">
        <v>56</v>
      </c>
      <c r="R16" s="28">
        <v>26</v>
      </c>
      <c r="S16" s="22">
        <v>114</v>
      </c>
    </row>
    <row r="17" spans="1:19" ht="13.5">
      <c r="A17" s="6" t="s">
        <v>201</v>
      </c>
      <c r="B17" s="28">
        <v>-11</v>
      </c>
      <c r="C17" s="22">
        <v>-5</v>
      </c>
      <c r="D17" s="28">
        <v>-3</v>
      </c>
      <c r="E17" s="22">
        <v>-14</v>
      </c>
      <c r="F17" s="28">
        <v>-6</v>
      </c>
      <c r="G17" s="22">
        <v>-20</v>
      </c>
      <c r="H17" s="28">
        <v>-13</v>
      </c>
      <c r="I17" s="28">
        <v>-8</v>
      </c>
      <c r="J17" s="28">
        <v>-4</v>
      </c>
      <c r="K17" s="22">
        <v>-19</v>
      </c>
      <c r="L17" s="28">
        <v>-17</v>
      </c>
      <c r="M17" s="28">
        <v>-5</v>
      </c>
      <c r="N17" s="28">
        <v>-1</v>
      </c>
      <c r="O17" s="22">
        <v>-23</v>
      </c>
      <c r="P17" s="28">
        <v>-21</v>
      </c>
      <c r="Q17" s="28">
        <v>-8</v>
      </c>
      <c r="R17" s="28">
        <v>-1</v>
      </c>
      <c r="S17" s="22">
        <v>-19</v>
      </c>
    </row>
    <row r="18" spans="1:19" ht="13.5">
      <c r="A18" s="6" t="s">
        <v>143</v>
      </c>
      <c r="B18" s="28">
        <v>230</v>
      </c>
      <c r="C18" s="22">
        <v>37</v>
      </c>
      <c r="D18" s="28"/>
      <c r="E18" s="22"/>
      <c r="F18" s="28"/>
      <c r="G18" s="22"/>
      <c r="H18" s="28"/>
      <c r="I18" s="28"/>
      <c r="J18" s="28"/>
      <c r="K18" s="22"/>
      <c r="L18" s="28"/>
      <c r="M18" s="28"/>
      <c r="N18" s="28"/>
      <c r="O18" s="22"/>
      <c r="P18" s="28"/>
      <c r="Q18" s="28"/>
      <c r="R18" s="28"/>
      <c r="S18" s="22"/>
    </row>
    <row r="19" spans="1:19" ht="13.5">
      <c r="A19" s="6" t="s">
        <v>202</v>
      </c>
      <c r="B19" s="28">
        <v>-934</v>
      </c>
      <c r="C19" s="22"/>
      <c r="D19" s="28"/>
      <c r="E19" s="22">
        <v>-146</v>
      </c>
      <c r="F19" s="28"/>
      <c r="G19" s="22"/>
      <c r="H19" s="28"/>
      <c r="I19" s="28"/>
      <c r="J19" s="28"/>
      <c r="K19" s="22">
        <v>-3</v>
      </c>
      <c r="L19" s="28"/>
      <c r="M19" s="28"/>
      <c r="N19" s="28"/>
      <c r="O19" s="22">
        <v>-4</v>
      </c>
      <c r="P19" s="28"/>
      <c r="Q19" s="28"/>
      <c r="R19" s="28"/>
      <c r="S19" s="22">
        <v>-6</v>
      </c>
    </row>
    <row r="20" spans="1:19" ht="13.5">
      <c r="A20" s="6" t="s">
        <v>203</v>
      </c>
      <c r="B20" s="28">
        <v>851</v>
      </c>
      <c r="C20" s="22">
        <v>769</v>
      </c>
      <c r="D20" s="28">
        <v>1429</v>
      </c>
      <c r="E20" s="22">
        <v>-436</v>
      </c>
      <c r="F20" s="28">
        <v>392</v>
      </c>
      <c r="G20" s="22">
        <v>1050</v>
      </c>
      <c r="H20" s="28">
        <v>1185</v>
      </c>
      <c r="I20" s="28">
        <v>1272</v>
      </c>
      <c r="J20" s="28">
        <v>875</v>
      </c>
      <c r="K20" s="22">
        <v>-330</v>
      </c>
      <c r="L20" s="28">
        <v>292</v>
      </c>
      <c r="M20" s="28">
        <v>1630</v>
      </c>
      <c r="N20" s="28">
        <v>771</v>
      </c>
      <c r="O20" s="22">
        <v>1007</v>
      </c>
      <c r="P20" s="28">
        <v>152</v>
      </c>
      <c r="Q20" s="28">
        <v>794</v>
      </c>
      <c r="R20" s="28">
        <v>910</v>
      </c>
      <c r="S20" s="22">
        <v>-112</v>
      </c>
    </row>
    <row r="21" spans="1:19" ht="13.5">
      <c r="A21" s="6" t="s">
        <v>204</v>
      </c>
      <c r="B21" s="28">
        <v>-33</v>
      </c>
      <c r="C21" s="22">
        <v>-137</v>
      </c>
      <c r="D21" s="28">
        <v>-313</v>
      </c>
      <c r="E21" s="22">
        <v>247</v>
      </c>
      <c r="F21" s="28">
        <v>-17</v>
      </c>
      <c r="G21" s="22">
        <v>124</v>
      </c>
      <c r="H21" s="28">
        <v>-77</v>
      </c>
      <c r="I21" s="28">
        <v>-355</v>
      </c>
      <c r="J21" s="28">
        <v>-366</v>
      </c>
      <c r="K21" s="22">
        <v>762</v>
      </c>
      <c r="L21" s="28">
        <v>348</v>
      </c>
      <c r="M21" s="28">
        <v>80</v>
      </c>
      <c r="N21" s="28">
        <v>174</v>
      </c>
      <c r="O21" s="22">
        <v>-328</v>
      </c>
      <c r="P21" s="28">
        <v>-868</v>
      </c>
      <c r="Q21" s="28">
        <v>-766</v>
      </c>
      <c r="R21" s="28">
        <v>-618</v>
      </c>
      <c r="S21" s="22">
        <v>-315</v>
      </c>
    </row>
    <row r="22" spans="1:19" ht="13.5">
      <c r="A22" s="6" t="s">
        <v>205</v>
      </c>
      <c r="B22" s="28">
        <v>-130</v>
      </c>
      <c r="C22" s="22">
        <v>-246</v>
      </c>
      <c r="D22" s="28">
        <v>-403</v>
      </c>
      <c r="E22" s="22">
        <v>-35</v>
      </c>
      <c r="F22" s="28">
        <v>-423</v>
      </c>
      <c r="G22" s="22">
        <v>-235</v>
      </c>
      <c r="H22" s="28">
        <v>-274</v>
      </c>
      <c r="I22" s="28">
        <v>-285</v>
      </c>
      <c r="J22" s="28">
        <v>-205</v>
      </c>
      <c r="K22" s="22">
        <v>113</v>
      </c>
      <c r="L22" s="28">
        <v>-233</v>
      </c>
      <c r="M22" s="28">
        <v>-965</v>
      </c>
      <c r="N22" s="28">
        <v>-940</v>
      </c>
      <c r="O22" s="22">
        <v>-1092</v>
      </c>
      <c r="P22" s="28">
        <v>-222</v>
      </c>
      <c r="Q22" s="28">
        <v>-216</v>
      </c>
      <c r="R22" s="28">
        <v>-311</v>
      </c>
      <c r="S22" s="22">
        <v>754</v>
      </c>
    </row>
    <row r="23" spans="1:19" ht="13.5">
      <c r="A23" s="6" t="s">
        <v>206</v>
      </c>
      <c r="B23" s="28">
        <v>217</v>
      </c>
      <c r="C23" s="22">
        <v>-67</v>
      </c>
      <c r="D23" s="28">
        <v>-88</v>
      </c>
      <c r="E23" s="22">
        <v>42</v>
      </c>
      <c r="F23" s="28">
        <v>81</v>
      </c>
      <c r="G23" s="22">
        <v>-70</v>
      </c>
      <c r="H23" s="28">
        <v>-129</v>
      </c>
      <c r="I23" s="28">
        <v>-23</v>
      </c>
      <c r="J23" s="28">
        <v>-90</v>
      </c>
      <c r="K23" s="22">
        <v>71</v>
      </c>
      <c r="L23" s="28">
        <v>-15</v>
      </c>
      <c r="M23" s="28">
        <v>79</v>
      </c>
      <c r="N23" s="28">
        <v>-4</v>
      </c>
      <c r="O23" s="22">
        <v>38</v>
      </c>
      <c r="P23" s="28">
        <v>-75</v>
      </c>
      <c r="Q23" s="28">
        <v>3</v>
      </c>
      <c r="R23" s="28">
        <v>-39</v>
      </c>
      <c r="S23" s="22">
        <v>-344</v>
      </c>
    </row>
    <row r="24" spans="1:19" ht="13.5">
      <c r="A24" s="6" t="s">
        <v>32</v>
      </c>
      <c r="B24" s="28">
        <v>-2</v>
      </c>
      <c r="C24" s="22">
        <v>0</v>
      </c>
      <c r="D24" s="28">
        <v>0</v>
      </c>
      <c r="E24" s="22">
        <v>4</v>
      </c>
      <c r="F24" s="28">
        <v>-3</v>
      </c>
      <c r="G24" s="22">
        <v>9</v>
      </c>
      <c r="H24" s="28">
        <v>7</v>
      </c>
      <c r="I24" s="28">
        <v>6</v>
      </c>
      <c r="J24" s="28">
        <v>1</v>
      </c>
      <c r="K24" s="22">
        <v>11</v>
      </c>
      <c r="L24" s="28">
        <v>3</v>
      </c>
      <c r="M24" s="28">
        <v>2</v>
      </c>
      <c r="N24" s="28">
        <v>1</v>
      </c>
      <c r="O24" s="22">
        <v>16</v>
      </c>
      <c r="P24" s="28">
        <v>11</v>
      </c>
      <c r="Q24" s="28">
        <v>5</v>
      </c>
      <c r="R24" s="28">
        <v>5</v>
      </c>
      <c r="S24" s="22">
        <v>4</v>
      </c>
    </row>
    <row r="25" spans="1:19" ht="13.5">
      <c r="A25" s="6" t="s">
        <v>207</v>
      </c>
      <c r="B25" s="28">
        <v>609</v>
      </c>
      <c r="C25" s="22">
        <v>408</v>
      </c>
      <c r="D25" s="28">
        <v>364</v>
      </c>
      <c r="E25" s="22">
        <v>218</v>
      </c>
      <c r="F25" s="28">
        <v>-3</v>
      </c>
      <c r="G25" s="22">
        <v>1157</v>
      </c>
      <c r="H25" s="28">
        <v>899</v>
      </c>
      <c r="I25" s="28">
        <v>755</v>
      </c>
      <c r="J25" s="28">
        <v>203</v>
      </c>
      <c r="K25" s="22">
        <v>421</v>
      </c>
      <c r="L25" s="28">
        <v>91</v>
      </c>
      <c r="M25" s="28">
        <v>120</v>
      </c>
      <c r="N25" s="28">
        <v>-451</v>
      </c>
      <c r="O25" s="22">
        <v>71</v>
      </c>
      <c r="P25" s="28">
        <v>-728</v>
      </c>
      <c r="Q25" s="28">
        <v>-135</v>
      </c>
      <c r="R25" s="28">
        <v>-130</v>
      </c>
      <c r="S25" s="22">
        <v>92</v>
      </c>
    </row>
    <row r="26" spans="1:19" ht="13.5">
      <c r="A26" s="6" t="s">
        <v>208</v>
      </c>
      <c r="B26" s="28">
        <v>42</v>
      </c>
      <c r="C26" s="22">
        <v>58</v>
      </c>
      <c r="D26" s="28">
        <v>24</v>
      </c>
      <c r="E26" s="22">
        <v>42</v>
      </c>
      <c r="F26" s="28">
        <v>23</v>
      </c>
      <c r="G26" s="22">
        <v>44</v>
      </c>
      <c r="H26" s="28">
        <v>43</v>
      </c>
      <c r="I26" s="28">
        <v>22</v>
      </c>
      <c r="J26" s="28">
        <v>21</v>
      </c>
      <c r="K26" s="22">
        <v>53</v>
      </c>
      <c r="L26" s="28">
        <v>52</v>
      </c>
      <c r="M26" s="28">
        <v>21</v>
      </c>
      <c r="N26" s="28">
        <v>21</v>
      </c>
      <c r="O26" s="22">
        <v>38</v>
      </c>
      <c r="P26" s="28">
        <v>37</v>
      </c>
      <c r="Q26" s="28">
        <v>21</v>
      </c>
      <c r="R26" s="28">
        <v>20</v>
      </c>
      <c r="S26" s="22">
        <v>50</v>
      </c>
    </row>
    <row r="27" spans="1:19" ht="13.5">
      <c r="A27" s="6" t="s">
        <v>209</v>
      </c>
      <c r="B27" s="28">
        <v>-40</v>
      </c>
      <c r="C27" s="22">
        <v>-84</v>
      </c>
      <c r="D27" s="28">
        <v>-44</v>
      </c>
      <c r="E27" s="22">
        <v>-89</v>
      </c>
      <c r="F27" s="28">
        <v>-43</v>
      </c>
      <c r="G27" s="22">
        <v>-98</v>
      </c>
      <c r="H27" s="28">
        <v>-74</v>
      </c>
      <c r="I27" s="28">
        <v>-50</v>
      </c>
      <c r="J27" s="28">
        <v>-25</v>
      </c>
      <c r="K27" s="22">
        <v>-105</v>
      </c>
      <c r="L27" s="28">
        <v>-77</v>
      </c>
      <c r="M27" s="28">
        <v>-51</v>
      </c>
      <c r="N27" s="28">
        <v>-24</v>
      </c>
      <c r="O27" s="22">
        <v>-115</v>
      </c>
      <c r="P27" s="28">
        <v>-85</v>
      </c>
      <c r="Q27" s="28">
        <v>-58</v>
      </c>
      <c r="R27" s="28">
        <v>-28</v>
      </c>
      <c r="S27" s="22">
        <v>-115</v>
      </c>
    </row>
    <row r="28" spans="1:19" ht="13.5">
      <c r="A28" s="6" t="s">
        <v>210</v>
      </c>
      <c r="B28" s="28">
        <v>-18</v>
      </c>
      <c r="C28" s="22">
        <v>-35</v>
      </c>
      <c r="D28" s="28">
        <v>-29</v>
      </c>
      <c r="E28" s="22">
        <v>-23</v>
      </c>
      <c r="F28" s="28">
        <v>-19</v>
      </c>
      <c r="G28" s="22">
        <v>-44</v>
      </c>
      <c r="H28" s="28">
        <v>-44</v>
      </c>
      <c r="I28" s="28">
        <v>-31</v>
      </c>
      <c r="J28" s="28">
        <v>-31</v>
      </c>
      <c r="K28" s="22">
        <v>-29</v>
      </c>
      <c r="L28" s="28">
        <v>-29</v>
      </c>
      <c r="M28" s="28">
        <v>-19</v>
      </c>
      <c r="N28" s="28">
        <v>-22</v>
      </c>
      <c r="O28" s="22">
        <v>-51</v>
      </c>
      <c r="P28" s="28">
        <v>-44</v>
      </c>
      <c r="Q28" s="28">
        <v>-23</v>
      </c>
      <c r="R28" s="28">
        <v>-39</v>
      </c>
      <c r="S28" s="22">
        <v>-97</v>
      </c>
    </row>
    <row r="29" spans="1:19" ht="13.5">
      <c r="A29" s="6" t="s">
        <v>211</v>
      </c>
      <c r="B29" s="28">
        <v>3</v>
      </c>
      <c r="C29" s="22">
        <v>5</v>
      </c>
      <c r="D29" s="28">
        <v>5</v>
      </c>
      <c r="E29" s="22">
        <v>11</v>
      </c>
      <c r="F29" s="28">
        <v>11</v>
      </c>
      <c r="G29" s="22"/>
      <c r="H29" s="28"/>
      <c r="I29" s="28"/>
      <c r="J29" s="28"/>
      <c r="K29" s="22"/>
      <c r="L29" s="28"/>
      <c r="M29" s="28"/>
      <c r="N29" s="28"/>
      <c r="O29" s="22"/>
      <c r="P29" s="28"/>
      <c r="Q29" s="28"/>
      <c r="R29" s="28"/>
      <c r="S29" s="22"/>
    </row>
    <row r="30" spans="1:19" ht="14.25" thickBot="1">
      <c r="A30" s="5" t="s">
        <v>212</v>
      </c>
      <c r="B30" s="29">
        <v>596</v>
      </c>
      <c r="C30" s="23">
        <v>352</v>
      </c>
      <c r="D30" s="29">
        <v>320</v>
      </c>
      <c r="E30" s="23">
        <v>160</v>
      </c>
      <c r="F30" s="29">
        <v>-31</v>
      </c>
      <c r="G30" s="23">
        <v>990</v>
      </c>
      <c r="H30" s="29">
        <v>754</v>
      </c>
      <c r="I30" s="29">
        <v>626</v>
      </c>
      <c r="J30" s="29">
        <v>99</v>
      </c>
      <c r="K30" s="23">
        <v>339</v>
      </c>
      <c r="L30" s="29">
        <v>37</v>
      </c>
      <c r="M30" s="29">
        <v>71</v>
      </c>
      <c r="N30" s="29">
        <v>-477</v>
      </c>
      <c r="O30" s="23">
        <v>-57</v>
      </c>
      <c r="P30" s="29">
        <v>-821</v>
      </c>
      <c r="Q30" s="29">
        <v>-195</v>
      </c>
      <c r="R30" s="29">
        <v>-178</v>
      </c>
      <c r="S30" s="23">
        <v>-70</v>
      </c>
    </row>
    <row r="31" spans="1:19" ht="14.25" thickTop="1">
      <c r="A31" s="6" t="s">
        <v>213</v>
      </c>
      <c r="B31" s="28">
        <v>-44</v>
      </c>
      <c r="C31" s="22"/>
      <c r="D31" s="28"/>
      <c r="E31" s="22"/>
      <c r="F31" s="28"/>
      <c r="G31" s="22"/>
      <c r="H31" s="28"/>
      <c r="I31" s="28"/>
      <c r="J31" s="28"/>
      <c r="K31" s="22"/>
      <c r="L31" s="28"/>
      <c r="M31" s="28"/>
      <c r="N31" s="28"/>
      <c r="O31" s="22"/>
      <c r="P31" s="28"/>
      <c r="Q31" s="28"/>
      <c r="R31" s="28"/>
      <c r="S31" s="22"/>
    </row>
    <row r="32" spans="1:19" ht="13.5">
      <c r="A32" s="6" t="s">
        <v>214</v>
      </c>
      <c r="B32" s="28">
        <v>20</v>
      </c>
      <c r="C32" s="22"/>
      <c r="D32" s="28"/>
      <c r="E32" s="22"/>
      <c r="F32" s="28"/>
      <c r="G32" s="22"/>
      <c r="H32" s="28"/>
      <c r="I32" s="28"/>
      <c r="J32" s="28"/>
      <c r="K32" s="22"/>
      <c r="L32" s="28"/>
      <c r="M32" s="28"/>
      <c r="N32" s="28"/>
      <c r="O32" s="22"/>
      <c r="P32" s="28"/>
      <c r="Q32" s="28"/>
      <c r="R32" s="28"/>
      <c r="S32" s="22"/>
    </row>
    <row r="33" spans="1:19" ht="13.5">
      <c r="A33" s="6" t="s">
        <v>215</v>
      </c>
      <c r="B33" s="28">
        <v>-500</v>
      </c>
      <c r="C33" s="22"/>
      <c r="D33" s="28"/>
      <c r="E33" s="22"/>
      <c r="F33" s="28"/>
      <c r="G33" s="22"/>
      <c r="H33" s="28"/>
      <c r="I33" s="28"/>
      <c r="J33" s="28"/>
      <c r="K33" s="22"/>
      <c r="L33" s="28"/>
      <c r="M33" s="28"/>
      <c r="N33" s="28"/>
      <c r="O33" s="22"/>
      <c r="P33" s="28"/>
      <c r="Q33" s="28"/>
      <c r="R33" s="28"/>
      <c r="S33" s="22"/>
    </row>
    <row r="34" spans="1:19" ht="13.5">
      <c r="A34" s="6" t="s">
        <v>216</v>
      </c>
      <c r="B34" s="28">
        <v>1273</v>
      </c>
      <c r="C34" s="22">
        <v>74</v>
      </c>
      <c r="D34" s="28"/>
      <c r="E34" s="22">
        <v>298</v>
      </c>
      <c r="F34" s="28"/>
      <c r="G34" s="22"/>
      <c r="H34" s="28"/>
      <c r="I34" s="28"/>
      <c r="J34" s="28"/>
      <c r="K34" s="22">
        <v>10</v>
      </c>
      <c r="L34" s="28"/>
      <c r="M34" s="28"/>
      <c r="N34" s="28"/>
      <c r="O34" s="22">
        <v>15</v>
      </c>
      <c r="P34" s="28"/>
      <c r="Q34" s="28"/>
      <c r="R34" s="28"/>
      <c r="S34" s="22">
        <v>3</v>
      </c>
    </row>
    <row r="35" spans="1:19" ht="13.5">
      <c r="A35" s="6" t="s">
        <v>217</v>
      </c>
      <c r="B35" s="28">
        <v>-72</v>
      </c>
      <c r="C35" s="22">
        <v>-152</v>
      </c>
      <c r="D35" s="28">
        <v>-46</v>
      </c>
      <c r="E35" s="22">
        <v>-116</v>
      </c>
      <c r="F35" s="28">
        <v>-52</v>
      </c>
      <c r="G35" s="22">
        <v>-76</v>
      </c>
      <c r="H35" s="28">
        <v>-64</v>
      </c>
      <c r="I35" s="28">
        <v>-23</v>
      </c>
      <c r="J35" s="28">
        <v>-5</v>
      </c>
      <c r="K35" s="22">
        <v>-112</v>
      </c>
      <c r="L35" s="28">
        <v>-72</v>
      </c>
      <c r="M35" s="28">
        <v>-48</v>
      </c>
      <c r="N35" s="28">
        <v>-21</v>
      </c>
      <c r="O35" s="22">
        <v>-227</v>
      </c>
      <c r="P35" s="28">
        <v>-174</v>
      </c>
      <c r="Q35" s="28">
        <v>-137</v>
      </c>
      <c r="R35" s="28">
        <v>-51</v>
      </c>
      <c r="S35" s="22">
        <v>-239</v>
      </c>
    </row>
    <row r="36" spans="1:19" ht="13.5">
      <c r="A36" s="6" t="s">
        <v>218</v>
      </c>
      <c r="B36" s="28">
        <v>-404</v>
      </c>
      <c r="C36" s="22">
        <v>-300</v>
      </c>
      <c r="D36" s="28">
        <v>-300</v>
      </c>
      <c r="E36" s="22">
        <v>-208</v>
      </c>
      <c r="F36" s="28">
        <v>0</v>
      </c>
      <c r="G36" s="22">
        <v>-6</v>
      </c>
      <c r="H36" s="28">
        <v>-6</v>
      </c>
      <c r="I36" s="28">
        <v>-6</v>
      </c>
      <c r="J36" s="28">
        <v>-3</v>
      </c>
      <c r="K36" s="22">
        <v>0</v>
      </c>
      <c r="L36" s="28">
        <v>0</v>
      </c>
      <c r="M36" s="28">
        <v>0</v>
      </c>
      <c r="N36" s="28">
        <v>0</v>
      </c>
      <c r="O36" s="22">
        <v>-52</v>
      </c>
      <c r="P36" s="28">
        <v>-51</v>
      </c>
      <c r="Q36" s="28">
        <v>-1</v>
      </c>
      <c r="R36" s="28">
        <v>0</v>
      </c>
      <c r="S36" s="22">
        <v>-1</v>
      </c>
    </row>
    <row r="37" spans="1:19" ht="13.5">
      <c r="A37" s="6" t="s">
        <v>32</v>
      </c>
      <c r="B37" s="28">
        <v>7</v>
      </c>
      <c r="C37" s="22"/>
      <c r="D37" s="28">
        <v>-32</v>
      </c>
      <c r="E37" s="22"/>
      <c r="F37" s="28">
        <v>4</v>
      </c>
      <c r="G37" s="22"/>
      <c r="H37" s="28">
        <v>-16</v>
      </c>
      <c r="I37" s="28">
        <v>-2</v>
      </c>
      <c r="J37" s="28">
        <v>1</v>
      </c>
      <c r="K37" s="22"/>
      <c r="L37" s="28">
        <v>-14</v>
      </c>
      <c r="M37" s="28">
        <v>-3</v>
      </c>
      <c r="N37" s="28">
        <v>-1</v>
      </c>
      <c r="O37" s="22"/>
      <c r="P37" s="28">
        <v>-20</v>
      </c>
      <c r="Q37" s="28">
        <v>-13</v>
      </c>
      <c r="R37" s="28">
        <v>-5</v>
      </c>
      <c r="S37" s="22"/>
    </row>
    <row r="38" spans="1:19" ht="14.25" thickBot="1">
      <c r="A38" s="5" t="s">
        <v>219</v>
      </c>
      <c r="B38" s="29">
        <v>279</v>
      </c>
      <c r="C38" s="23">
        <v>-375</v>
      </c>
      <c r="D38" s="29">
        <v>-378</v>
      </c>
      <c r="E38" s="23">
        <v>45</v>
      </c>
      <c r="F38" s="29">
        <v>-48</v>
      </c>
      <c r="G38" s="23">
        <v>-100</v>
      </c>
      <c r="H38" s="29">
        <v>-81</v>
      </c>
      <c r="I38" s="29">
        <v>-26</v>
      </c>
      <c r="J38" s="29">
        <v>-7</v>
      </c>
      <c r="K38" s="23">
        <v>-121</v>
      </c>
      <c r="L38" s="29">
        <v>-87</v>
      </c>
      <c r="M38" s="29">
        <v>-53</v>
      </c>
      <c r="N38" s="29">
        <v>-23</v>
      </c>
      <c r="O38" s="23">
        <v>-281</v>
      </c>
      <c r="P38" s="29">
        <v>-236</v>
      </c>
      <c r="Q38" s="29">
        <v>-150</v>
      </c>
      <c r="R38" s="29">
        <v>-57</v>
      </c>
      <c r="S38" s="23">
        <v>-31</v>
      </c>
    </row>
    <row r="39" spans="1:19" ht="14.25" thickTop="1">
      <c r="A39" s="6" t="s">
        <v>220</v>
      </c>
      <c r="B39" s="28"/>
      <c r="C39" s="22">
        <v>-151</v>
      </c>
      <c r="D39" s="28">
        <v>-151</v>
      </c>
      <c r="E39" s="22">
        <v>-303</v>
      </c>
      <c r="F39" s="28">
        <v>-301</v>
      </c>
      <c r="G39" s="22">
        <v>-103</v>
      </c>
      <c r="H39" s="28">
        <v>297</v>
      </c>
      <c r="I39" s="28">
        <v>298</v>
      </c>
      <c r="J39" s="28">
        <v>299</v>
      </c>
      <c r="K39" s="22">
        <v>-3</v>
      </c>
      <c r="L39" s="28">
        <v>-2</v>
      </c>
      <c r="M39" s="28">
        <v>198</v>
      </c>
      <c r="N39" s="28">
        <v>199</v>
      </c>
      <c r="O39" s="22">
        <v>496</v>
      </c>
      <c r="P39" s="28">
        <v>-2</v>
      </c>
      <c r="Q39" s="28">
        <v>-1</v>
      </c>
      <c r="R39" s="28">
        <v>0</v>
      </c>
      <c r="S39" s="22">
        <v>-3</v>
      </c>
    </row>
    <row r="40" spans="1:19" ht="13.5">
      <c r="A40" s="6" t="s">
        <v>221</v>
      </c>
      <c r="B40" s="28">
        <v>100</v>
      </c>
      <c r="C40" s="22">
        <v>500</v>
      </c>
      <c r="D40" s="28">
        <v>400</v>
      </c>
      <c r="E40" s="22">
        <v>300</v>
      </c>
      <c r="F40" s="28">
        <v>300</v>
      </c>
      <c r="G40" s="22">
        <v>500</v>
      </c>
      <c r="H40" s="28">
        <v>100</v>
      </c>
      <c r="I40" s="28">
        <v>100</v>
      </c>
      <c r="J40" s="28"/>
      <c r="K40" s="22">
        <v>500</v>
      </c>
      <c r="L40" s="28">
        <v>500</v>
      </c>
      <c r="M40" s="28">
        <v>200</v>
      </c>
      <c r="N40" s="28">
        <v>200</v>
      </c>
      <c r="O40" s="22"/>
      <c r="P40" s="28"/>
      <c r="Q40" s="28"/>
      <c r="R40" s="28"/>
      <c r="S40" s="22">
        <v>800</v>
      </c>
    </row>
    <row r="41" spans="1:19" ht="13.5">
      <c r="A41" s="6" t="s">
        <v>222</v>
      </c>
      <c r="B41" s="28">
        <v>-110</v>
      </c>
      <c r="C41" s="22">
        <v>-521</v>
      </c>
      <c r="D41" s="28">
        <v>-411</v>
      </c>
      <c r="E41" s="22">
        <v>-22</v>
      </c>
      <c r="F41" s="28">
        <v>-11</v>
      </c>
      <c r="G41" s="22">
        <v>-822</v>
      </c>
      <c r="H41" s="28">
        <v>-422</v>
      </c>
      <c r="I41" s="28">
        <v>-411</v>
      </c>
      <c r="J41" s="28">
        <v>-310</v>
      </c>
      <c r="K41" s="22">
        <v>-522</v>
      </c>
      <c r="L41" s="28">
        <v>-522</v>
      </c>
      <c r="M41" s="28">
        <v>-411</v>
      </c>
      <c r="N41" s="28">
        <v>-410</v>
      </c>
      <c r="O41" s="22">
        <v>-122</v>
      </c>
      <c r="P41" s="28">
        <v>-21</v>
      </c>
      <c r="Q41" s="28">
        <v>-11</v>
      </c>
      <c r="R41" s="28">
        <v>-10</v>
      </c>
      <c r="S41" s="22">
        <v>-822</v>
      </c>
    </row>
    <row r="42" spans="1:19" ht="13.5">
      <c r="A42" s="6" t="s">
        <v>223</v>
      </c>
      <c r="B42" s="28">
        <v>0</v>
      </c>
      <c r="C42" s="22">
        <v>-1</v>
      </c>
      <c r="D42" s="28">
        <v>0</v>
      </c>
      <c r="E42" s="22">
        <v>0</v>
      </c>
      <c r="F42" s="28">
        <v>0</v>
      </c>
      <c r="G42" s="22">
        <v>-55</v>
      </c>
      <c r="H42" s="28">
        <v>-55</v>
      </c>
      <c r="I42" s="28">
        <v>0</v>
      </c>
      <c r="J42" s="28">
        <v>0</v>
      </c>
      <c r="K42" s="22">
        <v>-6</v>
      </c>
      <c r="L42" s="28">
        <v>-3</v>
      </c>
      <c r="M42" s="28">
        <v>0</v>
      </c>
      <c r="N42" s="28">
        <v>0</v>
      </c>
      <c r="O42" s="22">
        <v>-2</v>
      </c>
      <c r="P42" s="28">
        <v>-2</v>
      </c>
      <c r="Q42" s="28">
        <v>-1</v>
      </c>
      <c r="R42" s="28">
        <v>0</v>
      </c>
      <c r="S42" s="22">
        <v>-2</v>
      </c>
    </row>
    <row r="43" spans="1:19" ht="13.5">
      <c r="A43" s="6" t="s">
        <v>224</v>
      </c>
      <c r="B43" s="28">
        <v>-25</v>
      </c>
      <c r="C43" s="22">
        <v>-25</v>
      </c>
      <c r="D43" s="28">
        <v>-25</v>
      </c>
      <c r="E43" s="22">
        <v>-16</v>
      </c>
      <c r="F43" s="28">
        <v>-16</v>
      </c>
      <c r="G43" s="22"/>
      <c r="H43" s="28"/>
      <c r="I43" s="28"/>
      <c r="J43" s="28"/>
      <c r="K43" s="22">
        <v>-17</v>
      </c>
      <c r="L43" s="28">
        <v>-17</v>
      </c>
      <c r="M43" s="28">
        <v>-17</v>
      </c>
      <c r="N43" s="28">
        <v>-17</v>
      </c>
      <c r="O43" s="22">
        <v>-26</v>
      </c>
      <c r="P43" s="28">
        <v>-26</v>
      </c>
      <c r="Q43" s="28">
        <v>-26</v>
      </c>
      <c r="R43" s="28">
        <v>-26</v>
      </c>
      <c r="S43" s="22">
        <v>-26</v>
      </c>
    </row>
    <row r="44" spans="1:19" ht="13.5">
      <c r="A44" s="6" t="s">
        <v>32</v>
      </c>
      <c r="B44" s="28">
        <v>-16</v>
      </c>
      <c r="C44" s="22">
        <v>-8</v>
      </c>
      <c r="D44" s="28">
        <v>-3</v>
      </c>
      <c r="E44" s="22">
        <v>-2</v>
      </c>
      <c r="F44" s="28">
        <v>-1</v>
      </c>
      <c r="G44" s="22">
        <v>-1</v>
      </c>
      <c r="H44" s="28">
        <v>-1</v>
      </c>
      <c r="I44" s="28">
        <v>0</v>
      </c>
      <c r="J44" s="28">
        <v>0</v>
      </c>
      <c r="K44" s="22"/>
      <c r="L44" s="28"/>
      <c r="M44" s="28"/>
      <c r="N44" s="28"/>
      <c r="O44" s="22"/>
      <c r="P44" s="28"/>
      <c r="Q44" s="28"/>
      <c r="R44" s="28"/>
      <c r="S44" s="22"/>
    </row>
    <row r="45" spans="1:19" ht="14.25" thickBot="1">
      <c r="A45" s="5" t="s">
        <v>225</v>
      </c>
      <c r="B45" s="29">
        <v>-51</v>
      </c>
      <c r="C45" s="23">
        <v>-208</v>
      </c>
      <c r="D45" s="29">
        <v>-192</v>
      </c>
      <c r="E45" s="23">
        <v>-45</v>
      </c>
      <c r="F45" s="29">
        <v>-31</v>
      </c>
      <c r="G45" s="23">
        <v>-483</v>
      </c>
      <c r="H45" s="29">
        <v>-81</v>
      </c>
      <c r="I45" s="29">
        <v>-14</v>
      </c>
      <c r="J45" s="29">
        <v>-11</v>
      </c>
      <c r="K45" s="23">
        <v>-50</v>
      </c>
      <c r="L45" s="29">
        <v>-45</v>
      </c>
      <c r="M45" s="29">
        <v>-31</v>
      </c>
      <c r="N45" s="29">
        <v>-29</v>
      </c>
      <c r="O45" s="23">
        <v>345</v>
      </c>
      <c r="P45" s="29">
        <v>-53</v>
      </c>
      <c r="Q45" s="29">
        <v>-41</v>
      </c>
      <c r="R45" s="29">
        <v>-38</v>
      </c>
      <c r="S45" s="23">
        <v>-55</v>
      </c>
    </row>
    <row r="46" spans="1:19" ht="14.25" thickTop="1">
      <c r="A46" s="7" t="s">
        <v>226</v>
      </c>
      <c r="B46" s="28">
        <v>824</v>
      </c>
      <c r="C46" s="22">
        <v>-230</v>
      </c>
      <c r="D46" s="28">
        <v>-250</v>
      </c>
      <c r="E46" s="22">
        <v>159</v>
      </c>
      <c r="F46" s="28">
        <v>-110</v>
      </c>
      <c r="G46" s="22">
        <v>405</v>
      </c>
      <c r="H46" s="28">
        <v>591</v>
      </c>
      <c r="I46" s="28">
        <v>585</v>
      </c>
      <c r="J46" s="28">
        <v>79</v>
      </c>
      <c r="K46" s="22">
        <v>167</v>
      </c>
      <c r="L46" s="28">
        <v>-96</v>
      </c>
      <c r="M46" s="28">
        <v>-13</v>
      </c>
      <c r="N46" s="28">
        <v>-530</v>
      </c>
      <c r="O46" s="22">
        <v>5</v>
      </c>
      <c r="P46" s="28">
        <v>-1111</v>
      </c>
      <c r="Q46" s="28">
        <v>-387</v>
      </c>
      <c r="R46" s="28">
        <v>-274</v>
      </c>
      <c r="S46" s="22">
        <v>-157</v>
      </c>
    </row>
    <row r="47" spans="1:19" ht="13.5">
      <c r="A47" s="7" t="s">
        <v>227</v>
      </c>
      <c r="B47" s="28">
        <v>2811</v>
      </c>
      <c r="C47" s="22">
        <v>3042</v>
      </c>
      <c r="D47" s="28">
        <v>3042</v>
      </c>
      <c r="E47" s="22">
        <v>2882</v>
      </c>
      <c r="F47" s="28">
        <v>2882</v>
      </c>
      <c r="G47" s="22">
        <v>2476</v>
      </c>
      <c r="H47" s="28">
        <v>2476</v>
      </c>
      <c r="I47" s="28">
        <v>2476</v>
      </c>
      <c r="J47" s="28">
        <v>2476</v>
      </c>
      <c r="K47" s="22">
        <v>2308</v>
      </c>
      <c r="L47" s="28">
        <v>2308</v>
      </c>
      <c r="M47" s="28">
        <v>2308</v>
      </c>
      <c r="N47" s="28">
        <v>2308</v>
      </c>
      <c r="O47" s="22">
        <v>2302</v>
      </c>
      <c r="P47" s="28">
        <v>2302</v>
      </c>
      <c r="Q47" s="28">
        <v>2302</v>
      </c>
      <c r="R47" s="28">
        <v>2302</v>
      </c>
      <c r="S47" s="22">
        <v>2460</v>
      </c>
    </row>
    <row r="48" spans="1:19" ht="14.25" thickBot="1">
      <c r="A48" s="7" t="s">
        <v>227</v>
      </c>
      <c r="B48" s="28">
        <v>3636</v>
      </c>
      <c r="C48" s="22">
        <v>2811</v>
      </c>
      <c r="D48" s="28">
        <v>2791</v>
      </c>
      <c r="E48" s="22">
        <v>3042</v>
      </c>
      <c r="F48" s="28">
        <v>2771</v>
      </c>
      <c r="G48" s="22">
        <v>2882</v>
      </c>
      <c r="H48" s="28">
        <v>3067</v>
      </c>
      <c r="I48" s="28">
        <v>3062</v>
      </c>
      <c r="J48" s="28">
        <v>2556</v>
      </c>
      <c r="K48" s="22">
        <v>2476</v>
      </c>
      <c r="L48" s="28">
        <v>2212</v>
      </c>
      <c r="M48" s="28">
        <v>2295</v>
      </c>
      <c r="N48" s="28">
        <v>1778</v>
      </c>
      <c r="O48" s="22">
        <v>2308</v>
      </c>
      <c r="P48" s="28">
        <v>1191</v>
      </c>
      <c r="Q48" s="28">
        <v>1915</v>
      </c>
      <c r="R48" s="28">
        <v>2027</v>
      </c>
      <c r="S48" s="22">
        <v>2302</v>
      </c>
    </row>
    <row r="49" spans="1:19" ht="14.25" thickTop="1">
      <c r="A49" s="8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</row>
    <row r="51" ht="13.5">
      <c r="A51" s="20" t="s">
        <v>93</v>
      </c>
    </row>
    <row r="52" ht="13.5">
      <c r="A52" s="20" t="s">
        <v>94</v>
      </c>
    </row>
  </sheetData>
  <mergeCells count="1">
    <mergeCell ref="B6:S6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2:X54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24" width="17.625" style="0" customWidth="1"/>
  </cols>
  <sheetData>
    <row r="1" ht="14.25" thickBot="1"/>
    <row r="2" spans="1:24" ht="14.25" thickTop="1">
      <c r="A2" s="10" t="s">
        <v>89</v>
      </c>
      <c r="B2" s="14">
        <v>5953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</row>
    <row r="3" spans="1:24" ht="14.25" thickBot="1">
      <c r="A3" s="11" t="s">
        <v>90</v>
      </c>
      <c r="B3" s="1" t="s">
        <v>91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4.25" thickTop="1">
      <c r="A4" s="10" t="s">
        <v>4</v>
      </c>
      <c r="B4" s="15" t="str">
        <f>HYPERLINK("http://www.kabupro.jp/mark/20140212/S10012JT.htm","四半期報告書")</f>
        <v>四半期報告書</v>
      </c>
      <c r="C4" s="15" t="str">
        <f>HYPERLINK("http://www.kabupro.jp/mark/20131111/S1000E23.htm","四半期報告書")</f>
        <v>四半期報告書</v>
      </c>
      <c r="D4" s="15" t="str">
        <f>HYPERLINK("http://www.kabupro.jp/mark/20140212/S10012JT.htm","四半期報告書")</f>
        <v>四半期報告書</v>
      </c>
      <c r="E4" s="15" t="str">
        <f>HYPERLINK("http://www.kabupro.jp/mark/20130208/S000CQWN.htm","四半期報告書")</f>
        <v>四半期報告書</v>
      </c>
      <c r="F4" s="15" t="str">
        <f>HYPERLINK("http://www.kabupro.jp/mark/20121114/S000C8AI.htm","四半期報告書")</f>
        <v>四半期報告書</v>
      </c>
      <c r="G4" s="15" t="str">
        <f>HYPERLINK("http://www.kabupro.jp/mark/20120809/S000BMRK.htm","四半期報告書")</f>
        <v>四半期報告書</v>
      </c>
      <c r="H4" s="15" t="str">
        <f>HYPERLINK("http://www.kabupro.jp/mark/20130627/S000DOSC.htm","有価証券報告書")</f>
        <v>有価証券報告書</v>
      </c>
      <c r="I4" s="15" t="str">
        <f>HYPERLINK("http://www.kabupro.jp/mark/20120209/S000A7M5.htm","四半期報告書")</f>
        <v>四半期報告書</v>
      </c>
      <c r="J4" s="15" t="str">
        <f>HYPERLINK("http://www.kabupro.jp/mark/20111111/S0009O6U.htm","四半期報告書")</f>
        <v>四半期報告書</v>
      </c>
      <c r="K4" s="15" t="str">
        <f>HYPERLINK("http://www.kabupro.jp/mark/20110811/S00092QN.htm","四半期報告書")</f>
        <v>四半期報告書</v>
      </c>
      <c r="L4" s="15" t="str">
        <f>HYPERLINK("http://www.kabupro.jp/mark/20120628/S000B511.htm","有価証券報告書")</f>
        <v>有価証券報告書</v>
      </c>
      <c r="M4" s="15" t="str">
        <f>HYPERLINK("http://www.kabupro.jp/mark/20110210/S0007O7W.htm","四半期報告書")</f>
        <v>四半期報告書</v>
      </c>
      <c r="N4" s="15" t="str">
        <f>HYPERLINK("http://www.kabupro.jp/mark/20101111/S00072SJ.htm","四半期報告書")</f>
        <v>四半期報告書</v>
      </c>
      <c r="O4" s="15" t="str">
        <f>HYPERLINK("http://www.kabupro.jp/mark/20100812/S0006K8R.htm","四半期報告書")</f>
        <v>四半期報告書</v>
      </c>
      <c r="P4" s="15" t="str">
        <f>HYPERLINK("http://www.kabupro.jp/mark/20110624/S0008JXQ.htm","有価証券報告書")</f>
        <v>有価証券報告書</v>
      </c>
      <c r="Q4" s="15" t="str">
        <f>HYPERLINK("http://www.kabupro.jp/mark/20100215/S00056O4.htm","四半期報告書")</f>
        <v>四半期報告書</v>
      </c>
      <c r="R4" s="15" t="str">
        <f>HYPERLINK("http://www.kabupro.jp/mark/20091112/S0004HO5.htm","四半期報告書")</f>
        <v>四半期報告書</v>
      </c>
      <c r="S4" s="15" t="str">
        <f>HYPERLINK("http://www.kabupro.jp/mark/20090812/S0003VDH.htm","四半期報告書")</f>
        <v>四半期報告書</v>
      </c>
      <c r="T4" s="15" t="str">
        <f>HYPERLINK("http://www.kabupro.jp/mark/20100625/S0005YWG.htm","有価証券報告書")</f>
        <v>有価証券報告書</v>
      </c>
      <c r="U4" s="15" t="str">
        <f>HYPERLINK("http://www.kabupro.jp/mark/20090213/S0002GCQ.htm","四半期報告書")</f>
        <v>四半期報告書</v>
      </c>
      <c r="V4" s="15" t="str">
        <f>HYPERLINK("http://www.kabupro.jp/mark/20081114/S0001T60.htm","四半期報告書")</f>
        <v>四半期報告書</v>
      </c>
      <c r="W4" s="15" t="str">
        <f>HYPERLINK("http://www.kabupro.jp/mark/20080812/S00012JP.htm","四半期報告書")</f>
        <v>四半期報告書</v>
      </c>
      <c r="X4" s="15" t="str">
        <f>HYPERLINK("http://www.kabupro.jp/mark/20090626/S0003DAL.htm","有価証券報告書")</f>
        <v>有価証券報告書</v>
      </c>
    </row>
    <row r="5" spans="1:24" ht="14.25" thickBot="1">
      <c r="A5" s="11" t="s">
        <v>5</v>
      </c>
      <c r="B5" s="1" t="s">
        <v>155</v>
      </c>
      <c r="C5" s="1" t="s">
        <v>158</v>
      </c>
      <c r="D5" s="1" t="s">
        <v>155</v>
      </c>
      <c r="E5" s="1" t="s">
        <v>160</v>
      </c>
      <c r="F5" s="1" t="s">
        <v>162</v>
      </c>
      <c r="G5" s="1" t="s">
        <v>164</v>
      </c>
      <c r="H5" s="1" t="s">
        <v>11</v>
      </c>
      <c r="I5" s="1" t="s">
        <v>166</v>
      </c>
      <c r="J5" s="1" t="s">
        <v>168</v>
      </c>
      <c r="K5" s="1" t="s">
        <v>170</v>
      </c>
      <c r="L5" s="1" t="s">
        <v>15</v>
      </c>
      <c r="M5" s="1" t="s">
        <v>172</v>
      </c>
      <c r="N5" s="1" t="s">
        <v>174</v>
      </c>
      <c r="O5" s="1" t="s">
        <v>176</v>
      </c>
      <c r="P5" s="1" t="s">
        <v>17</v>
      </c>
      <c r="Q5" s="1" t="s">
        <v>178</v>
      </c>
      <c r="R5" s="1" t="s">
        <v>180</v>
      </c>
      <c r="S5" s="1" t="s">
        <v>182</v>
      </c>
      <c r="T5" s="1" t="s">
        <v>19</v>
      </c>
      <c r="U5" s="1" t="s">
        <v>184</v>
      </c>
      <c r="V5" s="1" t="s">
        <v>186</v>
      </c>
      <c r="W5" s="1" t="s">
        <v>188</v>
      </c>
      <c r="X5" s="1" t="s">
        <v>21</v>
      </c>
    </row>
    <row r="6" spans="1:24" ht="15" thickBot="1" thickTop="1">
      <c r="A6" s="10" t="s">
        <v>6</v>
      </c>
      <c r="B6" s="18" t="s">
        <v>195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</row>
    <row r="7" spans="1:24" ht="14.25" thickTop="1">
      <c r="A7" s="12" t="s">
        <v>7</v>
      </c>
      <c r="B7" s="14" t="s">
        <v>156</v>
      </c>
      <c r="C7" s="14" t="s">
        <v>156</v>
      </c>
      <c r="D7" s="16" t="s">
        <v>12</v>
      </c>
      <c r="E7" s="14" t="s">
        <v>156</v>
      </c>
      <c r="F7" s="14" t="s">
        <v>156</v>
      </c>
      <c r="G7" s="14" t="s">
        <v>156</v>
      </c>
      <c r="H7" s="16" t="s">
        <v>12</v>
      </c>
      <c r="I7" s="14" t="s">
        <v>156</v>
      </c>
      <c r="J7" s="14" t="s">
        <v>156</v>
      </c>
      <c r="K7" s="14" t="s">
        <v>156</v>
      </c>
      <c r="L7" s="16" t="s">
        <v>12</v>
      </c>
      <c r="M7" s="14" t="s">
        <v>156</v>
      </c>
      <c r="N7" s="14" t="s">
        <v>156</v>
      </c>
      <c r="O7" s="14" t="s">
        <v>156</v>
      </c>
      <c r="P7" s="16" t="s">
        <v>12</v>
      </c>
      <c r="Q7" s="14" t="s">
        <v>156</v>
      </c>
      <c r="R7" s="14" t="s">
        <v>156</v>
      </c>
      <c r="S7" s="14" t="s">
        <v>156</v>
      </c>
      <c r="T7" s="16" t="s">
        <v>12</v>
      </c>
      <c r="U7" s="14" t="s">
        <v>156</v>
      </c>
      <c r="V7" s="14" t="s">
        <v>156</v>
      </c>
      <c r="W7" s="14" t="s">
        <v>156</v>
      </c>
      <c r="X7" s="16" t="s">
        <v>12</v>
      </c>
    </row>
    <row r="8" spans="1:24" ht="13.5">
      <c r="A8" s="13" t="s">
        <v>8</v>
      </c>
      <c r="B8" s="1"/>
      <c r="C8" s="1"/>
      <c r="D8" s="17"/>
      <c r="E8" s="1"/>
      <c r="F8" s="1"/>
      <c r="G8" s="1"/>
      <c r="H8" s="17"/>
      <c r="I8" s="1"/>
      <c r="J8" s="1"/>
      <c r="K8" s="1"/>
      <c r="L8" s="17"/>
      <c r="M8" s="1"/>
      <c r="N8" s="1"/>
      <c r="O8" s="1"/>
      <c r="P8" s="17"/>
      <c r="Q8" s="1"/>
      <c r="R8" s="1"/>
      <c r="S8" s="1"/>
      <c r="T8" s="17"/>
      <c r="U8" s="1"/>
      <c r="V8" s="1"/>
      <c r="W8" s="1"/>
      <c r="X8" s="17"/>
    </row>
    <row r="9" spans="1:24" ht="13.5">
      <c r="A9" s="13" t="s">
        <v>9</v>
      </c>
      <c r="B9" s="1" t="s">
        <v>157</v>
      </c>
      <c r="C9" s="1" t="s">
        <v>159</v>
      </c>
      <c r="D9" s="17" t="s">
        <v>13</v>
      </c>
      <c r="E9" s="1" t="s">
        <v>161</v>
      </c>
      <c r="F9" s="1" t="s">
        <v>163</v>
      </c>
      <c r="G9" s="1" t="s">
        <v>165</v>
      </c>
      <c r="H9" s="17" t="s">
        <v>14</v>
      </c>
      <c r="I9" s="1" t="s">
        <v>167</v>
      </c>
      <c r="J9" s="1" t="s">
        <v>169</v>
      </c>
      <c r="K9" s="1" t="s">
        <v>171</v>
      </c>
      <c r="L9" s="17" t="s">
        <v>16</v>
      </c>
      <c r="M9" s="1" t="s">
        <v>173</v>
      </c>
      <c r="N9" s="1" t="s">
        <v>175</v>
      </c>
      <c r="O9" s="1" t="s">
        <v>177</v>
      </c>
      <c r="P9" s="17" t="s">
        <v>18</v>
      </c>
      <c r="Q9" s="1" t="s">
        <v>179</v>
      </c>
      <c r="R9" s="1" t="s">
        <v>181</v>
      </c>
      <c r="S9" s="1" t="s">
        <v>183</v>
      </c>
      <c r="T9" s="17" t="s">
        <v>20</v>
      </c>
      <c r="U9" s="1" t="s">
        <v>185</v>
      </c>
      <c r="V9" s="1" t="s">
        <v>187</v>
      </c>
      <c r="W9" s="1" t="s">
        <v>189</v>
      </c>
      <c r="X9" s="17" t="s">
        <v>22</v>
      </c>
    </row>
    <row r="10" spans="1:24" ht="14.25" thickBot="1">
      <c r="A10" s="13" t="s">
        <v>10</v>
      </c>
      <c r="B10" s="1" t="s">
        <v>24</v>
      </c>
      <c r="C10" s="1" t="s">
        <v>24</v>
      </c>
      <c r="D10" s="17" t="s">
        <v>24</v>
      </c>
      <c r="E10" s="1" t="s">
        <v>24</v>
      </c>
      <c r="F10" s="1" t="s">
        <v>24</v>
      </c>
      <c r="G10" s="1" t="s">
        <v>24</v>
      </c>
      <c r="H10" s="17" t="s">
        <v>24</v>
      </c>
      <c r="I10" s="1" t="s">
        <v>24</v>
      </c>
      <c r="J10" s="1" t="s">
        <v>24</v>
      </c>
      <c r="K10" s="1" t="s">
        <v>24</v>
      </c>
      <c r="L10" s="17" t="s">
        <v>24</v>
      </c>
      <c r="M10" s="1" t="s">
        <v>24</v>
      </c>
      <c r="N10" s="1" t="s">
        <v>24</v>
      </c>
      <c r="O10" s="1" t="s">
        <v>24</v>
      </c>
      <c r="P10" s="17" t="s">
        <v>24</v>
      </c>
      <c r="Q10" s="1" t="s">
        <v>24</v>
      </c>
      <c r="R10" s="1" t="s">
        <v>24</v>
      </c>
      <c r="S10" s="1" t="s">
        <v>24</v>
      </c>
      <c r="T10" s="17" t="s">
        <v>24</v>
      </c>
      <c r="U10" s="1" t="s">
        <v>24</v>
      </c>
      <c r="V10" s="1" t="s">
        <v>24</v>
      </c>
      <c r="W10" s="1" t="s">
        <v>24</v>
      </c>
      <c r="X10" s="17" t="s">
        <v>24</v>
      </c>
    </row>
    <row r="11" spans="1:24" ht="14.25" thickTop="1">
      <c r="A11" s="9" t="s">
        <v>23</v>
      </c>
      <c r="B11" s="27">
        <v>3068</v>
      </c>
      <c r="C11" s="27">
        <v>3640</v>
      </c>
      <c r="D11" s="21">
        <v>2831</v>
      </c>
      <c r="E11" s="27">
        <v>2688</v>
      </c>
      <c r="F11" s="27">
        <v>2811</v>
      </c>
      <c r="G11" s="27">
        <v>2771</v>
      </c>
      <c r="H11" s="21">
        <v>3042</v>
      </c>
      <c r="I11" s="27">
        <v>2111</v>
      </c>
      <c r="J11" s="27">
        <v>2621</v>
      </c>
      <c r="K11" s="27">
        <v>2840</v>
      </c>
      <c r="L11" s="21">
        <v>2882</v>
      </c>
      <c r="M11" s="27">
        <v>3067</v>
      </c>
      <c r="N11" s="27">
        <v>3062</v>
      </c>
      <c r="O11" s="27">
        <v>2556</v>
      </c>
      <c r="P11" s="21">
        <v>2476</v>
      </c>
      <c r="Q11" s="27">
        <v>2212</v>
      </c>
      <c r="R11" s="27">
        <v>2295</v>
      </c>
      <c r="S11" s="27">
        <v>1778</v>
      </c>
      <c r="T11" s="21">
        <v>2308</v>
      </c>
      <c r="U11" s="27">
        <v>1191</v>
      </c>
      <c r="V11" s="27">
        <v>1915</v>
      </c>
      <c r="W11" s="27">
        <v>2027</v>
      </c>
      <c r="X11" s="21">
        <v>2302</v>
      </c>
    </row>
    <row r="12" spans="1:24" ht="13.5">
      <c r="A12" s="2" t="s">
        <v>190</v>
      </c>
      <c r="B12" s="28">
        <v>3461</v>
      </c>
      <c r="C12" s="28">
        <v>2710</v>
      </c>
      <c r="D12" s="22">
        <v>3562</v>
      </c>
      <c r="E12" s="28">
        <v>3246</v>
      </c>
      <c r="F12" s="28">
        <v>2952</v>
      </c>
      <c r="G12" s="28">
        <v>3380</v>
      </c>
      <c r="H12" s="22">
        <v>4374</v>
      </c>
      <c r="I12" s="28">
        <v>4134</v>
      </c>
      <c r="J12" s="28">
        <v>3502</v>
      </c>
      <c r="K12" s="28">
        <v>3436</v>
      </c>
      <c r="L12" s="22">
        <v>3919</v>
      </c>
      <c r="M12" s="28">
        <v>3799</v>
      </c>
      <c r="N12" s="28">
        <v>3700</v>
      </c>
      <c r="O12" s="28">
        <v>4090</v>
      </c>
      <c r="P12" s="22">
        <v>4934</v>
      </c>
      <c r="Q12" s="28">
        <v>4355</v>
      </c>
      <c r="R12" s="28">
        <v>2985</v>
      </c>
      <c r="S12" s="28">
        <v>3840</v>
      </c>
      <c r="T12" s="22">
        <v>4586</v>
      </c>
      <c r="U12" s="28">
        <v>5461</v>
      </c>
      <c r="V12" s="28">
        <v>4872</v>
      </c>
      <c r="W12" s="28">
        <v>4763</v>
      </c>
      <c r="X12" s="22">
        <v>5562</v>
      </c>
    </row>
    <row r="13" spans="1:24" ht="13.5">
      <c r="A13" s="2" t="s">
        <v>27</v>
      </c>
      <c r="B13" s="28">
        <v>348</v>
      </c>
      <c r="C13" s="28">
        <v>370</v>
      </c>
      <c r="D13" s="22">
        <v>276</v>
      </c>
      <c r="E13" s="28">
        <v>368</v>
      </c>
      <c r="F13" s="28">
        <v>381</v>
      </c>
      <c r="G13" s="28">
        <v>299</v>
      </c>
      <c r="H13" s="22">
        <v>174</v>
      </c>
      <c r="I13" s="28">
        <v>354</v>
      </c>
      <c r="J13" s="28">
        <v>344</v>
      </c>
      <c r="K13" s="28">
        <v>292</v>
      </c>
      <c r="L13" s="22">
        <v>255</v>
      </c>
      <c r="M13" s="28">
        <v>349</v>
      </c>
      <c r="N13" s="28">
        <v>297</v>
      </c>
      <c r="O13" s="28">
        <v>306</v>
      </c>
      <c r="P13" s="22">
        <v>231</v>
      </c>
      <c r="Q13" s="28">
        <v>370</v>
      </c>
      <c r="R13" s="28">
        <v>295</v>
      </c>
      <c r="S13" s="28">
        <v>324</v>
      </c>
      <c r="T13" s="22">
        <v>396</v>
      </c>
      <c r="U13" s="28">
        <v>471</v>
      </c>
      <c r="V13" s="28">
        <v>463</v>
      </c>
      <c r="W13" s="28">
        <v>501</v>
      </c>
      <c r="X13" s="22"/>
    </row>
    <row r="14" spans="1:24" ht="13.5">
      <c r="A14" s="2" t="s">
        <v>28</v>
      </c>
      <c r="B14" s="28">
        <v>747</v>
      </c>
      <c r="C14" s="28">
        <v>705</v>
      </c>
      <c r="D14" s="22">
        <v>747</v>
      </c>
      <c r="E14" s="28">
        <v>766</v>
      </c>
      <c r="F14" s="28">
        <v>817</v>
      </c>
      <c r="G14" s="28">
        <v>810</v>
      </c>
      <c r="H14" s="22">
        <v>730</v>
      </c>
      <c r="I14" s="28">
        <v>783</v>
      </c>
      <c r="J14" s="28">
        <v>755</v>
      </c>
      <c r="K14" s="28">
        <v>846</v>
      </c>
      <c r="L14" s="22">
        <v>880</v>
      </c>
      <c r="M14" s="28">
        <v>983</v>
      </c>
      <c r="N14" s="28">
        <v>1167</v>
      </c>
      <c r="O14" s="28">
        <v>1186</v>
      </c>
      <c r="P14" s="22">
        <v>949</v>
      </c>
      <c r="Q14" s="28">
        <v>1175</v>
      </c>
      <c r="R14" s="28">
        <v>1568</v>
      </c>
      <c r="S14" s="28">
        <v>1391</v>
      </c>
      <c r="T14" s="22">
        <v>1495</v>
      </c>
      <c r="U14" s="28">
        <v>1810</v>
      </c>
      <c r="V14" s="28">
        <v>1707</v>
      </c>
      <c r="W14" s="28">
        <v>1576</v>
      </c>
      <c r="X14" s="22"/>
    </row>
    <row r="15" spans="1:24" ht="13.5">
      <c r="A15" s="2" t="s">
        <v>191</v>
      </c>
      <c r="B15" s="28">
        <v>336</v>
      </c>
      <c r="C15" s="28">
        <v>336</v>
      </c>
      <c r="D15" s="22">
        <v>355</v>
      </c>
      <c r="E15" s="28">
        <v>393</v>
      </c>
      <c r="F15" s="28">
        <v>356</v>
      </c>
      <c r="G15" s="28">
        <v>350</v>
      </c>
      <c r="H15" s="22"/>
      <c r="I15" s="28">
        <v>384</v>
      </c>
      <c r="J15" s="28">
        <v>364</v>
      </c>
      <c r="K15" s="28">
        <v>370</v>
      </c>
      <c r="L15" s="22"/>
      <c r="M15" s="28">
        <v>354</v>
      </c>
      <c r="N15" s="28">
        <v>336</v>
      </c>
      <c r="O15" s="28">
        <v>376</v>
      </c>
      <c r="P15" s="22"/>
      <c r="Q15" s="28">
        <v>408</v>
      </c>
      <c r="R15" s="28">
        <v>389</v>
      </c>
      <c r="S15" s="28">
        <v>447</v>
      </c>
      <c r="T15" s="22"/>
      <c r="U15" s="28">
        <v>536</v>
      </c>
      <c r="V15" s="28">
        <v>546</v>
      </c>
      <c r="W15" s="28">
        <v>525</v>
      </c>
      <c r="X15" s="22"/>
    </row>
    <row r="16" spans="1:24" ht="13.5">
      <c r="A16" s="2" t="s">
        <v>31</v>
      </c>
      <c r="B16" s="28"/>
      <c r="C16" s="28"/>
      <c r="D16" s="22">
        <v>44</v>
      </c>
      <c r="E16" s="28"/>
      <c r="F16" s="28"/>
      <c r="G16" s="28"/>
      <c r="H16" s="22"/>
      <c r="I16" s="28"/>
      <c r="J16" s="28"/>
      <c r="K16" s="28"/>
      <c r="L16" s="22"/>
      <c r="M16" s="28"/>
      <c r="N16" s="28"/>
      <c r="O16" s="28"/>
      <c r="P16" s="22"/>
      <c r="Q16" s="28"/>
      <c r="R16" s="28"/>
      <c r="S16" s="28"/>
      <c r="T16" s="22">
        <v>152</v>
      </c>
      <c r="U16" s="28"/>
      <c r="V16" s="28"/>
      <c r="W16" s="28"/>
      <c r="X16" s="22">
        <v>110</v>
      </c>
    </row>
    <row r="17" spans="1:24" ht="13.5">
      <c r="A17" s="2" t="s">
        <v>32</v>
      </c>
      <c r="B17" s="28">
        <v>158</v>
      </c>
      <c r="C17" s="28">
        <v>170</v>
      </c>
      <c r="D17" s="22">
        <v>195</v>
      </c>
      <c r="E17" s="28">
        <v>127</v>
      </c>
      <c r="F17" s="28">
        <v>208</v>
      </c>
      <c r="G17" s="28">
        <v>184</v>
      </c>
      <c r="H17" s="22">
        <v>126</v>
      </c>
      <c r="I17" s="28">
        <v>117</v>
      </c>
      <c r="J17" s="28">
        <v>75</v>
      </c>
      <c r="K17" s="28">
        <v>61</v>
      </c>
      <c r="L17" s="22">
        <v>116</v>
      </c>
      <c r="M17" s="28">
        <v>121</v>
      </c>
      <c r="N17" s="28">
        <v>73</v>
      </c>
      <c r="O17" s="28">
        <v>67</v>
      </c>
      <c r="P17" s="22">
        <v>59</v>
      </c>
      <c r="Q17" s="28">
        <v>74</v>
      </c>
      <c r="R17" s="28">
        <v>213</v>
      </c>
      <c r="S17" s="28">
        <v>193</v>
      </c>
      <c r="T17" s="22">
        <v>56</v>
      </c>
      <c r="U17" s="28">
        <v>250</v>
      </c>
      <c r="V17" s="28">
        <v>383</v>
      </c>
      <c r="W17" s="28">
        <v>288</v>
      </c>
      <c r="X17" s="22">
        <v>147</v>
      </c>
    </row>
    <row r="18" spans="1:24" ht="13.5">
      <c r="A18" s="2" t="s">
        <v>33</v>
      </c>
      <c r="B18" s="28">
        <v>-4</v>
      </c>
      <c r="C18" s="28">
        <v>-3</v>
      </c>
      <c r="D18" s="22">
        <v>-1</v>
      </c>
      <c r="E18" s="28">
        <v>-4</v>
      </c>
      <c r="F18" s="28">
        <v>-7</v>
      </c>
      <c r="G18" s="28">
        <v>-7</v>
      </c>
      <c r="H18" s="22">
        <v>-8</v>
      </c>
      <c r="I18" s="28">
        <v>-9</v>
      </c>
      <c r="J18" s="28">
        <v>-11</v>
      </c>
      <c r="K18" s="28">
        <v>-11</v>
      </c>
      <c r="L18" s="22">
        <v>-12</v>
      </c>
      <c r="M18" s="28">
        <v>-11</v>
      </c>
      <c r="N18" s="28">
        <v>-12</v>
      </c>
      <c r="O18" s="28">
        <v>-14</v>
      </c>
      <c r="P18" s="22">
        <v>-16</v>
      </c>
      <c r="Q18" s="28">
        <v>-13</v>
      </c>
      <c r="R18" s="28">
        <v>-8</v>
      </c>
      <c r="S18" s="28">
        <v>-10</v>
      </c>
      <c r="T18" s="22">
        <v>-15</v>
      </c>
      <c r="U18" s="28">
        <v>-8</v>
      </c>
      <c r="V18" s="28">
        <v>-8</v>
      </c>
      <c r="W18" s="28">
        <v>-7</v>
      </c>
      <c r="X18" s="22">
        <v>-8</v>
      </c>
    </row>
    <row r="19" spans="1:24" ht="13.5">
      <c r="A19" s="2" t="s">
        <v>34</v>
      </c>
      <c r="B19" s="28">
        <v>8116</v>
      </c>
      <c r="C19" s="28">
        <v>8430</v>
      </c>
      <c r="D19" s="22">
        <v>8012</v>
      </c>
      <c r="E19" s="28">
        <v>7585</v>
      </c>
      <c r="F19" s="28">
        <v>7521</v>
      </c>
      <c r="G19" s="28">
        <v>7788</v>
      </c>
      <c r="H19" s="22">
        <v>8777</v>
      </c>
      <c r="I19" s="28">
        <v>8097</v>
      </c>
      <c r="J19" s="28">
        <v>7886</v>
      </c>
      <c r="K19" s="28">
        <v>7871</v>
      </c>
      <c r="L19" s="22">
        <v>8411</v>
      </c>
      <c r="M19" s="28">
        <v>8669</v>
      </c>
      <c r="N19" s="28">
        <v>8806</v>
      </c>
      <c r="O19" s="28">
        <v>8691</v>
      </c>
      <c r="P19" s="22">
        <v>9109</v>
      </c>
      <c r="Q19" s="28">
        <v>8681</v>
      </c>
      <c r="R19" s="28">
        <v>7819</v>
      </c>
      <c r="S19" s="28">
        <v>8038</v>
      </c>
      <c r="T19" s="22">
        <v>9523</v>
      </c>
      <c r="U19" s="28">
        <v>9859</v>
      </c>
      <c r="V19" s="28">
        <v>10048</v>
      </c>
      <c r="W19" s="28">
        <v>9807</v>
      </c>
      <c r="X19" s="22">
        <v>10348</v>
      </c>
    </row>
    <row r="20" spans="1:24" ht="13.5">
      <c r="A20" s="3" t="s">
        <v>46</v>
      </c>
      <c r="B20" s="28">
        <v>1584</v>
      </c>
      <c r="C20" s="28">
        <v>1584</v>
      </c>
      <c r="D20" s="22">
        <v>1611</v>
      </c>
      <c r="E20" s="28">
        <v>1649</v>
      </c>
      <c r="F20" s="28">
        <v>1678</v>
      </c>
      <c r="G20" s="28">
        <v>1678</v>
      </c>
      <c r="H20" s="22">
        <v>1678</v>
      </c>
      <c r="I20" s="28">
        <v>1678</v>
      </c>
      <c r="J20" s="28">
        <v>1678</v>
      </c>
      <c r="K20" s="28">
        <v>1678</v>
      </c>
      <c r="L20" s="22">
        <v>1678</v>
      </c>
      <c r="M20" s="28">
        <v>1678</v>
      </c>
      <c r="N20" s="28">
        <v>1678</v>
      </c>
      <c r="O20" s="28">
        <v>1678</v>
      </c>
      <c r="P20" s="22">
        <v>1678</v>
      </c>
      <c r="Q20" s="28">
        <v>1678</v>
      </c>
      <c r="R20" s="28">
        <v>1678</v>
      </c>
      <c r="S20" s="28">
        <v>1678</v>
      </c>
      <c r="T20" s="22">
        <v>1678</v>
      </c>
      <c r="U20" s="28">
        <v>1688</v>
      </c>
      <c r="V20" s="28"/>
      <c r="W20" s="28"/>
      <c r="X20" s="22">
        <v>1688</v>
      </c>
    </row>
    <row r="21" spans="1:24" ht="13.5">
      <c r="A21" s="3" t="s">
        <v>192</v>
      </c>
      <c r="B21" s="28">
        <v>894</v>
      </c>
      <c r="C21" s="28">
        <v>886</v>
      </c>
      <c r="D21" s="22">
        <v>1331</v>
      </c>
      <c r="E21" s="28">
        <v>1363</v>
      </c>
      <c r="F21" s="28">
        <v>1351</v>
      </c>
      <c r="G21" s="28">
        <v>1358</v>
      </c>
      <c r="H21" s="22">
        <v>33</v>
      </c>
      <c r="I21" s="28">
        <v>1500</v>
      </c>
      <c r="J21" s="28">
        <v>1547</v>
      </c>
      <c r="K21" s="28">
        <v>1547</v>
      </c>
      <c r="L21" s="22">
        <v>59</v>
      </c>
      <c r="M21" s="28">
        <v>1646</v>
      </c>
      <c r="N21" s="28">
        <v>1657</v>
      </c>
      <c r="O21" s="28">
        <v>1703</v>
      </c>
      <c r="P21" s="22">
        <v>78</v>
      </c>
      <c r="Q21" s="28">
        <v>1779</v>
      </c>
      <c r="R21" s="28">
        <v>1820</v>
      </c>
      <c r="S21" s="28">
        <v>1883</v>
      </c>
      <c r="T21" s="22">
        <v>108</v>
      </c>
      <c r="U21" s="28">
        <v>1989</v>
      </c>
      <c r="V21" s="28"/>
      <c r="W21" s="28"/>
      <c r="X21" s="22">
        <v>128</v>
      </c>
    </row>
    <row r="22" spans="1:24" ht="13.5">
      <c r="A22" s="3" t="s">
        <v>49</v>
      </c>
      <c r="B22" s="28">
        <v>2479</v>
      </c>
      <c r="C22" s="28">
        <v>2471</v>
      </c>
      <c r="D22" s="22">
        <v>2943</v>
      </c>
      <c r="E22" s="28">
        <v>3013</v>
      </c>
      <c r="F22" s="28">
        <v>3030</v>
      </c>
      <c r="G22" s="28">
        <v>3037</v>
      </c>
      <c r="H22" s="22">
        <v>3004</v>
      </c>
      <c r="I22" s="28">
        <v>3179</v>
      </c>
      <c r="J22" s="28">
        <v>3226</v>
      </c>
      <c r="K22" s="28">
        <v>3226</v>
      </c>
      <c r="L22" s="22">
        <v>3261</v>
      </c>
      <c r="M22" s="28">
        <v>3325</v>
      </c>
      <c r="N22" s="28">
        <v>3336</v>
      </c>
      <c r="O22" s="28">
        <v>3382</v>
      </c>
      <c r="P22" s="22">
        <v>3397</v>
      </c>
      <c r="Q22" s="28">
        <v>3458</v>
      </c>
      <c r="R22" s="28">
        <v>3499</v>
      </c>
      <c r="S22" s="28">
        <v>3561</v>
      </c>
      <c r="T22" s="22">
        <v>3619</v>
      </c>
      <c r="U22" s="28">
        <v>3677</v>
      </c>
      <c r="V22" s="28">
        <v>3708</v>
      </c>
      <c r="W22" s="28">
        <v>3739</v>
      </c>
      <c r="X22" s="22">
        <v>3762</v>
      </c>
    </row>
    <row r="23" spans="1:24" ht="13.5">
      <c r="A23" s="2" t="s">
        <v>51</v>
      </c>
      <c r="B23" s="28">
        <v>41</v>
      </c>
      <c r="C23" s="28">
        <v>44</v>
      </c>
      <c r="D23" s="22">
        <v>49</v>
      </c>
      <c r="E23" s="28">
        <v>42</v>
      </c>
      <c r="F23" s="28">
        <v>45</v>
      </c>
      <c r="G23" s="28">
        <v>24</v>
      </c>
      <c r="H23" s="22">
        <v>25</v>
      </c>
      <c r="I23" s="28">
        <v>90</v>
      </c>
      <c r="J23" s="28">
        <v>90</v>
      </c>
      <c r="K23" s="28">
        <v>92</v>
      </c>
      <c r="L23" s="22">
        <v>93</v>
      </c>
      <c r="M23" s="28">
        <v>95</v>
      </c>
      <c r="N23" s="28">
        <v>96</v>
      </c>
      <c r="O23" s="28">
        <v>90</v>
      </c>
      <c r="P23" s="22">
        <v>90</v>
      </c>
      <c r="Q23" s="28">
        <v>84</v>
      </c>
      <c r="R23" s="28">
        <v>85</v>
      </c>
      <c r="S23" s="28">
        <v>87</v>
      </c>
      <c r="T23" s="22">
        <v>85</v>
      </c>
      <c r="U23" s="28">
        <v>87</v>
      </c>
      <c r="V23" s="28">
        <v>89</v>
      </c>
      <c r="W23" s="28">
        <v>91</v>
      </c>
      <c r="X23" s="22">
        <v>94</v>
      </c>
    </row>
    <row r="24" spans="1:24" ht="13.5">
      <c r="A24" s="3" t="s">
        <v>52</v>
      </c>
      <c r="B24" s="28">
        <v>3930</v>
      </c>
      <c r="C24" s="28">
        <v>2720</v>
      </c>
      <c r="D24" s="22">
        <v>2394</v>
      </c>
      <c r="E24" s="28">
        <v>1987</v>
      </c>
      <c r="F24" s="28">
        <v>1867</v>
      </c>
      <c r="G24" s="28">
        <v>1878</v>
      </c>
      <c r="H24" s="22">
        <v>1735</v>
      </c>
      <c r="I24" s="28">
        <v>1575</v>
      </c>
      <c r="J24" s="28">
        <v>1446</v>
      </c>
      <c r="K24" s="28">
        <v>1496</v>
      </c>
      <c r="L24" s="22">
        <v>1515</v>
      </c>
      <c r="M24" s="28">
        <v>1513</v>
      </c>
      <c r="N24" s="28">
        <v>1499</v>
      </c>
      <c r="O24" s="28">
        <v>1595</v>
      </c>
      <c r="P24" s="22">
        <v>1643</v>
      </c>
      <c r="Q24" s="28">
        <v>1466</v>
      </c>
      <c r="R24" s="28">
        <v>1567</v>
      </c>
      <c r="S24" s="28">
        <v>1705</v>
      </c>
      <c r="T24" s="22">
        <v>1412</v>
      </c>
      <c r="U24" s="28">
        <v>1647</v>
      </c>
      <c r="V24" s="28">
        <v>1617</v>
      </c>
      <c r="W24" s="28">
        <v>1988</v>
      </c>
      <c r="X24" s="22">
        <v>1975</v>
      </c>
    </row>
    <row r="25" spans="1:24" ht="13.5">
      <c r="A25" s="3" t="s">
        <v>32</v>
      </c>
      <c r="B25" s="28">
        <v>587</v>
      </c>
      <c r="C25" s="28">
        <v>695</v>
      </c>
      <c r="D25" s="22">
        <v>598</v>
      </c>
      <c r="E25" s="28">
        <v>577</v>
      </c>
      <c r="F25" s="28">
        <v>605</v>
      </c>
      <c r="G25" s="28">
        <v>611</v>
      </c>
      <c r="H25" s="22">
        <v>627</v>
      </c>
      <c r="I25" s="28">
        <v>622</v>
      </c>
      <c r="J25" s="28">
        <v>650</v>
      </c>
      <c r="K25" s="28">
        <v>663</v>
      </c>
      <c r="L25" s="22">
        <v>654</v>
      </c>
      <c r="M25" s="28">
        <v>628</v>
      </c>
      <c r="N25" s="28">
        <v>653</v>
      </c>
      <c r="O25" s="28">
        <v>671</v>
      </c>
      <c r="P25" s="22">
        <v>717</v>
      </c>
      <c r="Q25" s="28">
        <v>770</v>
      </c>
      <c r="R25" s="28">
        <v>1934</v>
      </c>
      <c r="S25" s="28">
        <v>1846</v>
      </c>
      <c r="T25" s="22">
        <v>781</v>
      </c>
      <c r="U25" s="28">
        <v>1736</v>
      </c>
      <c r="V25" s="28">
        <v>1614</v>
      </c>
      <c r="W25" s="28">
        <v>1555</v>
      </c>
      <c r="X25" s="22">
        <v>698</v>
      </c>
    </row>
    <row r="26" spans="1:24" ht="13.5">
      <c r="A26" s="3" t="s">
        <v>33</v>
      </c>
      <c r="B26" s="28">
        <v>-27</v>
      </c>
      <c r="C26" s="28">
        <v>-27</v>
      </c>
      <c r="D26" s="22">
        <v>-27</v>
      </c>
      <c r="E26" s="28">
        <v>-43</v>
      </c>
      <c r="F26" s="28">
        <v>-52</v>
      </c>
      <c r="G26" s="28">
        <v>-54</v>
      </c>
      <c r="H26" s="22">
        <v>-62</v>
      </c>
      <c r="I26" s="28">
        <v>-62</v>
      </c>
      <c r="J26" s="28">
        <v>-64</v>
      </c>
      <c r="K26" s="28">
        <v>-64</v>
      </c>
      <c r="L26" s="22">
        <v>-53</v>
      </c>
      <c r="M26" s="28">
        <v>-52</v>
      </c>
      <c r="N26" s="28">
        <v>-52</v>
      </c>
      <c r="O26" s="28">
        <v>-63</v>
      </c>
      <c r="P26" s="22">
        <v>-65</v>
      </c>
      <c r="Q26" s="28">
        <v>-132</v>
      </c>
      <c r="R26" s="28">
        <v>-150</v>
      </c>
      <c r="S26" s="28">
        <v>-156</v>
      </c>
      <c r="T26" s="22">
        <v>-156</v>
      </c>
      <c r="U26" s="28">
        <v>-146</v>
      </c>
      <c r="V26" s="28">
        <v>-70</v>
      </c>
      <c r="W26" s="28">
        <v>-67</v>
      </c>
      <c r="X26" s="22">
        <v>-63</v>
      </c>
    </row>
    <row r="27" spans="1:24" ht="13.5">
      <c r="A27" s="3" t="s">
        <v>58</v>
      </c>
      <c r="B27" s="28">
        <v>4490</v>
      </c>
      <c r="C27" s="28">
        <v>3389</v>
      </c>
      <c r="D27" s="22">
        <v>2964</v>
      </c>
      <c r="E27" s="28">
        <v>2522</v>
      </c>
      <c r="F27" s="28">
        <v>2420</v>
      </c>
      <c r="G27" s="28">
        <v>2436</v>
      </c>
      <c r="H27" s="22">
        <v>2301</v>
      </c>
      <c r="I27" s="28">
        <v>2136</v>
      </c>
      <c r="J27" s="28">
        <v>2033</v>
      </c>
      <c r="K27" s="28">
        <v>2095</v>
      </c>
      <c r="L27" s="22">
        <v>2116</v>
      </c>
      <c r="M27" s="28">
        <v>2090</v>
      </c>
      <c r="N27" s="28">
        <v>2099</v>
      </c>
      <c r="O27" s="28">
        <v>2203</v>
      </c>
      <c r="P27" s="22">
        <v>2295</v>
      </c>
      <c r="Q27" s="28">
        <v>2104</v>
      </c>
      <c r="R27" s="28">
        <v>3352</v>
      </c>
      <c r="S27" s="28">
        <v>3394</v>
      </c>
      <c r="T27" s="22">
        <v>2818</v>
      </c>
      <c r="U27" s="28">
        <v>3238</v>
      </c>
      <c r="V27" s="28">
        <v>3160</v>
      </c>
      <c r="W27" s="28">
        <v>3476</v>
      </c>
      <c r="X27" s="22">
        <v>3399</v>
      </c>
    </row>
    <row r="28" spans="1:24" ht="13.5">
      <c r="A28" s="2" t="s">
        <v>59</v>
      </c>
      <c r="B28" s="28">
        <v>7010</v>
      </c>
      <c r="C28" s="28">
        <v>5904</v>
      </c>
      <c r="D28" s="22">
        <v>5958</v>
      </c>
      <c r="E28" s="28">
        <v>5577</v>
      </c>
      <c r="F28" s="28">
        <v>5496</v>
      </c>
      <c r="G28" s="28">
        <v>5497</v>
      </c>
      <c r="H28" s="22">
        <v>5331</v>
      </c>
      <c r="I28" s="28">
        <v>5405</v>
      </c>
      <c r="J28" s="28">
        <v>5350</v>
      </c>
      <c r="K28" s="28">
        <v>5414</v>
      </c>
      <c r="L28" s="22">
        <v>5471</v>
      </c>
      <c r="M28" s="28">
        <v>5511</v>
      </c>
      <c r="N28" s="28">
        <v>5532</v>
      </c>
      <c r="O28" s="28">
        <v>5675</v>
      </c>
      <c r="P28" s="22">
        <v>5784</v>
      </c>
      <c r="Q28" s="28">
        <v>5647</v>
      </c>
      <c r="R28" s="28">
        <v>6937</v>
      </c>
      <c r="S28" s="28">
        <v>7043</v>
      </c>
      <c r="T28" s="22">
        <v>6523</v>
      </c>
      <c r="U28" s="28">
        <v>7003</v>
      </c>
      <c r="V28" s="28">
        <v>6958</v>
      </c>
      <c r="W28" s="28">
        <v>7307</v>
      </c>
      <c r="X28" s="22">
        <v>7256</v>
      </c>
    </row>
    <row r="29" spans="1:24" ht="14.25" thickBot="1">
      <c r="A29" s="5" t="s">
        <v>60</v>
      </c>
      <c r="B29" s="29">
        <v>15127</v>
      </c>
      <c r="C29" s="29">
        <v>14335</v>
      </c>
      <c r="D29" s="23">
        <v>13970</v>
      </c>
      <c r="E29" s="29">
        <v>13162</v>
      </c>
      <c r="F29" s="29">
        <v>13017</v>
      </c>
      <c r="G29" s="29">
        <v>13286</v>
      </c>
      <c r="H29" s="23">
        <v>14108</v>
      </c>
      <c r="I29" s="29">
        <v>13502</v>
      </c>
      <c r="J29" s="29">
        <v>13236</v>
      </c>
      <c r="K29" s="29">
        <v>13286</v>
      </c>
      <c r="L29" s="23">
        <v>13883</v>
      </c>
      <c r="M29" s="29">
        <v>14180</v>
      </c>
      <c r="N29" s="29">
        <v>14338</v>
      </c>
      <c r="O29" s="29">
        <v>14366</v>
      </c>
      <c r="P29" s="23">
        <v>14893</v>
      </c>
      <c r="Q29" s="29">
        <v>14328</v>
      </c>
      <c r="R29" s="29">
        <v>14757</v>
      </c>
      <c r="S29" s="29">
        <v>15082</v>
      </c>
      <c r="T29" s="23">
        <v>16046</v>
      </c>
      <c r="U29" s="29">
        <v>16863</v>
      </c>
      <c r="V29" s="29">
        <v>17006</v>
      </c>
      <c r="W29" s="29">
        <v>17115</v>
      </c>
      <c r="X29" s="23">
        <v>17605</v>
      </c>
    </row>
    <row r="30" spans="1:24" ht="14.25" thickTop="1">
      <c r="A30" s="2" t="s">
        <v>193</v>
      </c>
      <c r="B30" s="28">
        <v>2621</v>
      </c>
      <c r="C30" s="28">
        <v>2126</v>
      </c>
      <c r="D30" s="22">
        <v>2257</v>
      </c>
      <c r="E30" s="28">
        <v>2192</v>
      </c>
      <c r="F30" s="28">
        <v>2212</v>
      </c>
      <c r="G30" s="28">
        <v>2244</v>
      </c>
      <c r="H30" s="22">
        <v>2615</v>
      </c>
      <c r="I30" s="28">
        <v>2503</v>
      </c>
      <c r="J30" s="28">
        <v>2189</v>
      </c>
      <c r="K30" s="28">
        <v>2263</v>
      </c>
      <c r="L30" s="22">
        <v>2648</v>
      </c>
      <c r="M30" s="28">
        <v>2609</v>
      </c>
      <c r="N30" s="28">
        <v>2564</v>
      </c>
      <c r="O30" s="28">
        <v>2653</v>
      </c>
      <c r="P30" s="22">
        <v>2844</v>
      </c>
      <c r="Q30" s="28">
        <v>2522</v>
      </c>
      <c r="R30" s="28">
        <v>1787</v>
      </c>
      <c r="S30" s="28">
        <v>1813</v>
      </c>
      <c r="T30" s="22">
        <v>2732</v>
      </c>
      <c r="U30" s="28">
        <v>3596</v>
      </c>
      <c r="V30" s="28">
        <v>3591</v>
      </c>
      <c r="W30" s="28">
        <v>3488</v>
      </c>
      <c r="X30" s="22">
        <v>3704</v>
      </c>
    </row>
    <row r="31" spans="1:24" ht="13.5">
      <c r="A31" s="2" t="s">
        <v>63</v>
      </c>
      <c r="B31" s="28">
        <v>4620</v>
      </c>
      <c r="C31" s="28">
        <v>4620</v>
      </c>
      <c r="D31" s="22">
        <v>4420</v>
      </c>
      <c r="E31" s="28">
        <v>4020</v>
      </c>
      <c r="F31" s="28">
        <v>4155</v>
      </c>
      <c r="G31" s="28">
        <v>4206</v>
      </c>
      <c r="H31" s="22">
        <v>4607</v>
      </c>
      <c r="I31" s="28">
        <v>4608</v>
      </c>
      <c r="J31" s="28">
        <v>4509</v>
      </c>
      <c r="K31" s="28">
        <v>4809</v>
      </c>
      <c r="L31" s="22">
        <v>4410</v>
      </c>
      <c r="M31" s="28">
        <v>5211</v>
      </c>
      <c r="N31" s="28">
        <v>5212</v>
      </c>
      <c r="O31" s="28">
        <v>5313</v>
      </c>
      <c r="P31" s="22">
        <v>5314</v>
      </c>
      <c r="Q31" s="28">
        <v>4915</v>
      </c>
      <c r="R31" s="28">
        <v>5216</v>
      </c>
      <c r="S31" s="28">
        <v>5116</v>
      </c>
      <c r="T31" s="22">
        <v>5017</v>
      </c>
      <c r="U31" s="28">
        <v>4618</v>
      </c>
      <c r="V31" s="28">
        <v>4519</v>
      </c>
      <c r="W31" s="28">
        <v>4520</v>
      </c>
      <c r="X31" s="22">
        <v>4121</v>
      </c>
    </row>
    <row r="32" spans="1:24" ht="13.5">
      <c r="A32" s="2" t="s">
        <v>66</v>
      </c>
      <c r="B32" s="28">
        <v>67</v>
      </c>
      <c r="C32" s="28">
        <v>82</v>
      </c>
      <c r="D32" s="22">
        <v>26</v>
      </c>
      <c r="E32" s="28">
        <v>37</v>
      </c>
      <c r="F32" s="28">
        <v>23</v>
      </c>
      <c r="G32" s="28">
        <v>8</v>
      </c>
      <c r="H32" s="22">
        <v>35</v>
      </c>
      <c r="I32" s="28">
        <v>19</v>
      </c>
      <c r="J32" s="28">
        <v>21</v>
      </c>
      <c r="K32" s="28">
        <v>9</v>
      </c>
      <c r="L32" s="22">
        <v>26</v>
      </c>
      <c r="M32" s="28">
        <v>30</v>
      </c>
      <c r="N32" s="28">
        <v>27</v>
      </c>
      <c r="O32" s="28">
        <v>11</v>
      </c>
      <c r="P32" s="22">
        <v>38</v>
      </c>
      <c r="Q32" s="28">
        <v>14</v>
      </c>
      <c r="R32" s="28">
        <v>23</v>
      </c>
      <c r="S32" s="28">
        <v>14</v>
      </c>
      <c r="T32" s="22">
        <v>39</v>
      </c>
      <c r="U32" s="28">
        <v>47</v>
      </c>
      <c r="V32" s="28">
        <v>41</v>
      </c>
      <c r="W32" s="28">
        <v>19</v>
      </c>
      <c r="X32" s="22">
        <v>49</v>
      </c>
    </row>
    <row r="33" spans="1:24" ht="13.5">
      <c r="A33" s="2" t="s">
        <v>32</v>
      </c>
      <c r="B33" s="28">
        <v>849</v>
      </c>
      <c r="C33" s="28">
        <v>1046</v>
      </c>
      <c r="D33" s="22">
        <v>755</v>
      </c>
      <c r="E33" s="28">
        <v>711</v>
      </c>
      <c r="F33" s="28">
        <v>859</v>
      </c>
      <c r="G33" s="28">
        <v>782</v>
      </c>
      <c r="H33" s="22">
        <v>377</v>
      </c>
      <c r="I33" s="28">
        <v>790</v>
      </c>
      <c r="J33" s="28">
        <v>795</v>
      </c>
      <c r="K33" s="28">
        <v>735</v>
      </c>
      <c r="L33" s="22">
        <v>290</v>
      </c>
      <c r="M33" s="28">
        <v>707</v>
      </c>
      <c r="N33" s="28">
        <v>868</v>
      </c>
      <c r="O33" s="28">
        <v>796</v>
      </c>
      <c r="P33" s="22">
        <v>409</v>
      </c>
      <c r="Q33" s="28">
        <v>824</v>
      </c>
      <c r="R33" s="28">
        <v>907</v>
      </c>
      <c r="S33" s="28">
        <v>845</v>
      </c>
      <c r="T33" s="22">
        <v>308</v>
      </c>
      <c r="U33" s="28">
        <v>827</v>
      </c>
      <c r="V33" s="28">
        <v>973</v>
      </c>
      <c r="W33" s="28">
        <v>934</v>
      </c>
      <c r="X33" s="22">
        <v>335</v>
      </c>
    </row>
    <row r="34" spans="1:24" ht="13.5">
      <c r="A34" s="2" t="s">
        <v>70</v>
      </c>
      <c r="B34" s="28">
        <v>8159</v>
      </c>
      <c r="C34" s="28">
        <v>7875</v>
      </c>
      <c r="D34" s="22">
        <v>7459</v>
      </c>
      <c r="E34" s="28">
        <v>6962</v>
      </c>
      <c r="F34" s="28">
        <v>7250</v>
      </c>
      <c r="G34" s="28">
        <v>7242</v>
      </c>
      <c r="H34" s="22">
        <v>8078</v>
      </c>
      <c r="I34" s="28">
        <v>7947</v>
      </c>
      <c r="J34" s="28">
        <v>7552</v>
      </c>
      <c r="K34" s="28">
        <v>7818</v>
      </c>
      <c r="L34" s="22">
        <v>7845</v>
      </c>
      <c r="M34" s="28">
        <v>8561</v>
      </c>
      <c r="N34" s="28">
        <v>8709</v>
      </c>
      <c r="O34" s="28">
        <v>8802</v>
      </c>
      <c r="P34" s="22">
        <v>9183</v>
      </c>
      <c r="Q34" s="28">
        <v>8292</v>
      </c>
      <c r="R34" s="28">
        <v>7954</v>
      </c>
      <c r="S34" s="28">
        <v>7810</v>
      </c>
      <c r="T34" s="22">
        <v>8650</v>
      </c>
      <c r="U34" s="28">
        <v>9137</v>
      </c>
      <c r="V34" s="28">
        <v>9183</v>
      </c>
      <c r="W34" s="28">
        <v>9027</v>
      </c>
      <c r="X34" s="22">
        <v>8962</v>
      </c>
    </row>
    <row r="35" spans="1:24" ht="13.5">
      <c r="A35" s="2" t="s">
        <v>71</v>
      </c>
      <c r="B35" s="28">
        <v>690</v>
      </c>
      <c r="C35" s="28">
        <v>700</v>
      </c>
      <c r="D35" s="22">
        <v>910</v>
      </c>
      <c r="E35" s="28">
        <v>1310</v>
      </c>
      <c r="F35" s="28">
        <v>1227</v>
      </c>
      <c r="G35" s="28">
        <v>1327</v>
      </c>
      <c r="H35" s="22">
        <v>938</v>
      </c>
      <c r="I35" s="28">
        <v>939</v>
      </c>
      <c r="J35" s="28">
        <v>1050</v>
      </c>
      <c r="K35" s="28">
        <v>750</v>
      </c>
      <c r="L35" s="22">
        <v>1161</v>
      </c>
      <c r="M35" s="28">
        <v>762</v>
      </c>
      <c r="N35" s="28">
        <v>773</v>
      </c>
      <c r="O35" s="28">
        <v>673</v>
      </c>
      <c r="P35" s="22">
        <v>684</v>
      </c>
      <c r="Q35" s="28">
        <v>1085</v>
      </c>
      <c r="R35" s="28">
        <v>795</v>
      </c>
      <c r="S35" s="28">
        <v>896</v>
      </c>
      <c r="T35" s="22">
        <v>1007</v>
      </c>
      <c r="U35" s="28">
        <v>1008</v>
      </c>
      <c r="V35" s="28">
        <v>1118</v>
      </c>
      <c r="W35" s="28">
        <v>1119</v>
      </c>
      <c r="X35" s="22">
        <v>1530</v>
      </c>
    </row>
    <row r="36" spans="1:24" ht="13.5">
      <c r="A36" s="2" t="s">
        <v>73</v>
      </c>
      <c r="B36" s="28">
        <v>1641</v>
      </c>
      <c r="C36" s="28">
        <v>1629</v>
      </c>
      <c r="D36" s="22">
        <v>1643</v>
      </c>
      <c r="E36" s="28">
        <v>1651</v>
      </c>
      <c r="F36" s="28">
        <v>1640</v>
      </c>
      <c r="G36" s="28">
        <v>1629</v>
      </c>
      <c r="H36" s="22">
        <v>1617</v>
      </c>
      <c r="I36" s="28">
        <v>1605</v>
      </c>
      <c r="J36" s="28">
        <v>1588</v>
      </c>
      <c r="K36" s="28">
        <v>1570</v>
      </c>
      <c r="L36" s="22">
        <v>1555</v>
      </c>
      <c r="M36" s="28">
        <v>1545</v>
      </c>
      <c r="N36" s="28">
        <v>1534</v>
      </c>
      <c r="O36" s="28">
        <v>1522</v>
      </c>
      <c r="P36" s="22">
        <v>1556</v>
      </c>
      <c r="Q36" s="28">
        <v>1543</v>
      </c>
      <c r="R36" s="28">
        <v>1532</v>
      </c>
      <c r="S36" s="28">
        <v>1522</v>
      </c>
      <c r="T36" s="22">
        <v>1516</v>
      </c>
      <c r="U36" s="28">
        <v>1514</v>
      </c>
      <c r="V36" s="28">
        <v>1510</v>
      </c>
      <c r="W36" s="28">
        <v>1504</v>
      </c>
      <c r="X36" s="22">
        <v>1515</v>
      </c>
    </row>
    <row r="37" spans="1:24" ht="13.5">
      <c r="A37" s="2" t="s">
        <v>74</v>
      </c>
      <c r="B37" s="28">
        <v>62</v>
      </c>
      <c r="C37" s="28">
        <v>4</v>
      </c>
      <c r="D37" s="22">
        <v>34</v>
      </c>
      <c r="E37" s="28"/>
      <c r="F37" s="28"/>
      <c r="G37" s="28"/>
      <c r="H37" s="22"/>
      <c r="I37" s="28"/>
      <c r="J37" s="28"/>
      <c r="K37" s="28"/>
      <c r="L37" s="22"/>
      <c r="M37" s="28"/>
      <c r="N37" s="28"/>
      <c r="O37" s="28"/>
      <c r="P37" s="22"/>
      <c r="Q37" s="28"/>
      <c r="R37" s="28"/>
      <c r="S37" s="28"/>
      <c r="T37" s="22"/>
      <c r="U37" s="28"/>
      <c r="V37" s="28"/>
      <c r="W37" s="28"/>
      <c r="X37" s="22"/>
    </row>
    <row r="38" spans="1:24" ht="13.5">
      <c r="A38" s="2" t="s">
        <v>32</v>
      </c>
      <c r="B38" s="28">
        <v>614</v>
      </c>
      <c r="C38" s="28">
        <v>605</v>
      </c>
      <c r="D38" s="22">
        <v>611</v>
      </c>
      <c r="E38" s="28">
        <v>605</v>
      </c>
      <c r="F38" s="28">
        <v>583</v>
      </c>
      <c r="G38" s="28">
        <v>585</v>
      </c>
      <c r="H38" s="22">
        <v>570</v>
      </c>
      <c r="I38" s="28">
        <v>571</v>
      </c>
      <c r="J38" s="28">
        <v>571</v>
      </c>
      <c r="K38" s="28">
        <v>532</v>
      </c>
      <c r="L38" s="22">
        <v>532</v>
      </c>
      <c r="M38" s="28">
        <v>533</v>
      </c>
      <c r="N38" s="28">
        <v>533</v>
      </c>
      <c r="O38" s="28">
        <v>528</v>
      </c>
      <c r="P38" s="22">
        <v>523</v>
      </c>
      <c r="Q38" s="28">
        <v>513</v>
      </c>
      <c r="R38" s="28">
        <v>506</v>
      </c>
      <c r="S38" s="28">
        <v>534</v>
      </c>
      <c r="T38" s="22">
        <v>439</v>
      </c>
      <c r="U38" s="28">
        <v>539</v>
      </c>
      <c r="V38" s="28">
        <v>537</v>
      </c>
      <c r="W38" s="28">
        <v>541</v>
      </c>
      <c r="X38" s="22">
        <v>440</v>
      </c>
    </row>
    <row r="39" spans="1:24" ht="13.5">
      <c r="A39" s="2" t="s">
        <v>75</v>
      </c>
      <c r="B39" s="28">
        <v>3009</v>
      </c>
      <c r="C39" s="28">
        <v>2939</v>
      </c>
      <c r="D39" s="22">
        <v>3199</v>
      </c>
      <c r="E39" s="28">
        <v>3566</v>
      </c>
      <c r="F39" s="28">
        <v>3451</v>
      </c>
      <c r="G39" s="28">
        <v>3542</v>
      </c>
      <c r="H39" s="22">
        <v>3126</v>
      </c>
      <c r="I39" s="28">
        <v>3116</v>
      </c>
      <c r="J39" s="28">
        <v>3210</v>
      </c>
      <c r="K39" s="28">
        <v>2854</v>
      </c>
      <c r="L39" s="22">
        <v>3249</v>
      </c>
      <c r="M39" s="28">
        <v>2841</v>
      </c>
      <c r="N39" s="28">
        <v>2840</v>
      </c>
      <c r="O39" s="28">
        <v>2725</v>
      </c>
      <c r="P39" s="22">
        <v>2764</v>
      </c>
      <c r="Q39" s="28">
        <v>3141</v>
      </c>
      <c r="R39" s="28">
        <v>2834</v>
      </c>
      <c r="S39" s="28">
        <v>2954</v>
      </c>
      <c r="T39" s="22">
        <v>3059</v>
      </c>
      <c r="U39" s="28">
        <v>3061</v>
      </c>
      <c r="V39" s="28">
        <v>3166</v>
      </c>
      <c r="W39" s="28">
        <v>3165</v>
      </c>
      <c r="X39" s="22">
        <v>3586</v>
      </c>
    </row>
    <row r="40" spans="1:24" ht="14.25" thickBot="1">
      <c r="A40" s="5" t="s">
        <v>76</v>
      </c>
      <c r="B40" s="29">
        <v>11169</v>
      </c>
      <c r="C40" s="29">
        <v>10815</v>
      </c>
      <c r="D40" s="23">
        <v>10659</v>
      </c>
      <c r="E40" s="29">
        <v>10529</v>
      </c>
      <c r="F40" s="29">
        <v>10702</v>
      </c>
      <c r="G40" s="29">
        <v>10784</v>
      </c>
      <c r="H40" s="23">
        <v>11204</v>
      </c>
      <c r="I40" s="29">
        <v>11063</v>
      </c>
      <c r="J40" s="29">
        <v>10763</v>
      </c>
      <c r="K40" s="29">
        <v>10672</v>
      </c>
      <c r="L40" s="23">
        <v>11095</v>
      </c>
      <c r="M40" s="29">
        <v>11402</v>
      </c>
      <c r="N40" s="29">
        <v>11550</v>
      </c>
      <c r="O40" s="29">
        <v>11527</v>
      </c>
      <c r="P40" s="23">
        <v>11947</v>
      </c>
      <c r="Q40" s="29">
        <v>11434</v>
      </c>
      <c r="R40" s="29">
        <v>10789</v>
      </c>
      <c r="S40" s="29">
        <v>10764</v>
      </c>
      <c r="T40" s="23">
        <v>11710</v>
      </c>
      <c r="U40" s="29">
        <v>12199</v>
      </c>
      <c r="V40" s="29">
        <v>12349</v>
      </c>
      <c r="W40" s="29">
        <v>12193</v>
      </c>
      <c r="X40" s="23">
        <v>12548</v>
      </c>
    </row>
    <row r="41" spans="1:24" ht="14.25" thickTop="1">
      <c r="A41" s="2" t="s">
        <v>77</v>
      </c>
      <c r="B41" s="28">
        <v>1641</v>
      </c>
      <c r="C41" s="28">
        <v>1641</v>
      </c>
      <c r="D41" s="22">
        <v>1641</v>
      </c>
      <c r="E41" s="28">
        <v>1641</v>
      </c>
      <c r="F41" s="28">
        <v>1641</v>
      </c>
      <c r="G41" s="28">
        <v>1641</v>
      </c>
      <c r="H41" s="22">
        <v>1641</v>
      </c>
      <c r="I41" s="28">
        <v>1641</v>
      </c>
      <c r="J41" s="28">
        <v>1641</v>
      </c>
      <c r="K41" s="28">
        <v>1641</v>
      </c>
      <c r="L41" s="22">
        <v>1641</v>
      </c>
      <c r="M41" s="28">
        <v>1641</v>
      </c>
      <c r="N41" s="28">
        <v>1641</v>
      </c>
      <c r="O41" s="28">
        <v>1641</v>
      </c>
      <c r="P41" s="22">
        <v>1641</v>
      </c>
      <c r="Q41" s="28">
        <v>1641</v>
      </c>
      <c r="R41" s="28">
        <v>1641</v>
      </c>
      <c r="S41" s="28">
        <v>1641</v>
      </c>
      <c r="T41" s="22">
        <v>1641</v>
      </c>
      <c r="U41" s="28">
        <v>1641</v>
      </c>
      <c r="V41" s="28">
        <v>1641</v>
      </c>
      <c r="W41" s="28">
        <v>1641</v>
      </c>
      <c r="X41" s="22">
        <v>1641</v>
      </c>
    </row>
    <row r="42" spans="1:24" ht="13.5">
      <c r="A42" s="2" t="s">
        <v>80</v>
      </c>
      <c r="B42" s="28">
        <v>1225</v>
      </c>
      <c r="C42" s="28">
        <v>1225</v>
      </c>
      <c r="D42" s="22">
        <v>1225</v>
      </c>
      <c r="E42" s="28">
        <v>1225</v>
      </c>
      <c r="F42" s="28">
        <v>1225</v>
      </c>
      <c r="G42" s="28">
        <v>1225</v>
      </c>
      <c r="H42" s="22">
        <v>1225</v>
      </c>
      <c r="I42" s="28">
        <v>1225</v>
      </c>
      <c r="J42" s="28">
        <v>1225</v>
      </c>
      <c r="K42" s="28">
        <v>1225</v>
      </c>
      <c r="L42" s="22">
        <v>1225</v>
      </c>
      <c r="M42" s="28">
        <v>1225</v>
      </c>
      <c r="N42" s="28">
        <v>1225</v>
      </c>
      <c r="O42" s="28">
        <v>1225</v>
      </c>
      <c r="P42" s="22">
        <v>1994</v>
      </c>
      <c r="Q42" s="28">
        <v>1994</v>
      </c>
      <c r="R42" s="28">
        <v>1994</v>
      </c>
      <c r="S42" s="28">
        <v>1994</v>
      </c>
      <c r="T42" s="22">
        <v>1994</v>
      </c>
      <c r="U42" s="28">
        <v>1994</v>
      </c>
      <c r="V42" s="28">
        <v>1994</v>
      </c>
      <c r="W42" s="28">
        <v>1994</v>
      </c>
      <c r="X42" s="22">
        <v>1994</v>
      </c>
    </row>
    <row r="43" spans="1:24" ht="13.5">
      <c r="A43" s="2" t="s">
        <v>82</v>
      </c>
      <c r="B43" s="28">
        <v>927</v>
      </c>
      <c r="C43" s="28">
        <v>599</v>
      </c>
      <c r="D43" s="22">
        <v>398</v>
      </c>
      <c r="E43" s="28">
        <v>138</v>
      </c>
      <c r="F43" s="28">
        <v>-45</v>
      </c>
      <c r="G43" s="28">
        <v>117</v>
      </c>
      <c r="H43" s="22">
        <v>374</v>
      </c>
      <c r="I43" s="28">
        <v>74</v>
      </c>
      <c r="J43" s="28">
        <v>79</v>
      </c>
      <c r="K43" s="28">
        <v>154</v>
      </c>
      <c r="L43" s="22">
        <v>318</v>
      </c>
      <c r="M43" s="28">
        <v>307</v>
      </c>
      <c r="N43" s="28">
        <v>263</v>
      </c>
      <c r="O43" s="28">
        <v>212</v>
      </c>
      <c r="P43" s="22">
        <v>-488</v>
      </c>
      <c r="Q43" s="28">
        <v>-355</v>
      </c>
      <c r="R43" s="28">
        <v>610</v>
      </c>
      <c r="S43" s="28">
        <v>827</v>
      </c>
      <c r="T43" s="22">
        <v>1164</v>
      </c>
      <c r="U43" s="28">
        <v>1228</v>
      </c>
      <c r="V43" s="28">
        <v>1192</v>
      </c>
      <c r="W43" s="28">
        <v>1188</v>
      </c>
      <c r="X43" s="22">
        <v>1317</v>
      </c>
    </row>
    <row r="44" spans="1:24" ht="13.5">
      <c r="A44" s="2" t="s">
        <v>83</v>
      </c>
      <c r="B44" s="28">
        <v>-88</v>
      </c>
      <c r="C44" s="28">
        <v>-87</v>
      </c>
      <c r="D44" s="22">
        <v>-87</v>
      </c>
      <c r="E44" s="28">
        <v>-87</v>
      </c>
      <c r="F44" s="28">
        <v>-86</v>
      </c>
      <c r="G44" s="28">
        <v>-86</v>
      </c>
      <c r="H44" s="22">
        <v>-86</v>
      </c>
      <c r="I44" s="28">
        <v>-86</v>
      </c>
      <c r="J44" s="28">
        <v>-86</v>
      </c>
      <c r="K44" s="28">
        <v>-86</v>
      </c>
      <c r="L44" s="22">
        <v>-86</v>
      </c>
      <c r="M44" s="28">
        <v>-85</v>
      </c>
      <c r="N44" s="28">
        <v>-30</v>
      </c>
      <c r="O44" s="28">
        <v>-30</v>
      </c>
      <c r="P44" s="22">
        <v>-30</v>
      </c>
      <c r="Q44" s="28">
        <v>-28</v>
      </c>
      <c r="R44" s="28">
        <v>-25</v>
      </c>
      <c r="S44" s="28">
        <v>-25</v>
      </c>
      <c r="T44" s="22">
        <v>-24</v>
      </c>
      <c r="U44" s="28">
        <v>-24</v>
      </c>
      <c r="V44" s="28">
        <v>-23</v>
      </c>
      <c r="W44" s="28">
        <v>-23</v>
      </c>
      <c r="X44" s="22">
        <v>-22</v>
      </c>
    </row>
    <row r="45" spans="1:24" ht="13.5">
      <c r="A45" s="2" t="s">
        <v>84</v>
      </c>
      <c r="B45" s="28">
        <v>3705</v>
      </c>
      <c r="C45" s="28">
        <v>3378</v>
      </c>
      <c r="D45" s="22">
        <v>3177</v>
      </c>
      <c r="E45" s="28">
        <v>2918</v>
      </c>
      <c r="F45" s="28">
        <v>2734</v>
      </c>
      <c r="G45" s="28">
        <v>2897</v>
      </c>
      <c r="H45" s="22">
        <v>3154</v>
      </c>
      <c r="I45" s="28">
        <v>2854</v>
      </c>
      <c r="J45" s="28">
        <v>2860</v>
      </c>
      <c r="K45" s="28">
        <v>2934</v>
      </c>
      <c r="L45" s="22">
        <v>3098</v>
      </c>
      <c r="M45" s="28">
        <v>3088</v>
      </c>
      <c r="N45" s="28">
        <v>3099</v>
      </c>
      <c r="O45" s="28">
        <v>3048</v>
      </c>
      <c r="P45" s="22">
        <v>3116</v>
      </c>
      <c r="Q45" s="28">
        <v>3252</v>
      </c>
      <c r="R45" s="28">
        <v>4220</v>
      </c>
      <c r="S45" s="28">
        <v>4437</v>
      </c>
      <c r="T45" s="22">
        <v>4776</v>
      </c>
      <c r="U45" s="28">
        <v>4840</v>
      </c>
      <c r="V45" s="28">
        <v>4804</v>
      </c>
      <c r="W45" s="28">
        <v>4801</v>
      </c>
      <c r="X45" s="22">
        <v>4931</v>
      </c>
    </row>
    <row r="46" spans="1:24" ht="13.5">
      <c r="A46" s="2" t="s">
        <v>85</v>
      </c>
      <c r="B46" s="28">
        <v>211</v>
      </c>
      <c r="C46" s="28">
        <v>81</v>
      </c>
      <c r="D46" s="22">
        <v>121</v>
      </c>
      <c r="E46" s="28">
        <v>-261</v>
      </c>
      <c r="F46" s="28">
        <v>-399</v>
      </c>
      <c r="G46" s="28">
        <v>-388</v>
      </c>
      <c r="H46" s="22">
        <v>-227</v>
      </c>
      <c r="I46" s="28">
        <v>-385</v>
      </c>
      <c r="J46" s="28">
        <v>-367</v>
      </c>
      <c r="K46" s="28">
        <v>-305</v>
      </c>
      <c r="L46" s="22">
        <v>-286</v>
      </c>
      <c r="M46" s="28">
        <v>-291</v>
      </c>
      <c r="N46" s="28">
        <v>-304</v>
      </c>
      <c r="O46" s="28">
        <v>-213</v>
      </c>
      <c r="P46" s="22">
        <v>-172</v>
      </c>
      <c r="Q46" s="28">
        <v>-354</v>
      </c>
      <c r="R46" s="28">
        <v>-267</v>
      </c>
      <c r="S46" s="28">
        <v>-140</v>
      </c>
      <c r="T46" s="22">
        <v>-438</v>
      </c>
      <c r="U46" s="28">
        <v>-216</v>
      </c>
      <c r="V46" s="28">
        <v>-194</v>
      </c>
      <c r="W46" s="28">
        <v>110</v>
      </c>
      <c r="X46" s="22">
        <v>102</v>
      </c>
    </row>
    <row r="47" spans="1:24" ht="13.5">
      <c r="A47" s="2" t="s">
        <v>194</v>
      </c>
      <c r="B47" s="28">
        <v>41</v>
      </c>
      <c r="C47" s="28">
        <v>59</v>
      </c>
      <c r="D47" s="22">
        <v>12</v>
      </c>
      <c r="E47" s="28">
        <v>-23</v>
      </c>
      <c r="F47" s="28">
        <v>-20</v>
      </c>
      <c r="G47" s="28">
        <v>-7</v>
      </c>
      <c r="H47" s="22">
        <v>-23</v>
      </c>
      <c r="I47" s="28">
        <v>-29</v>
      </c>
      <c r="J47" s="28">
        <v>-20</v>
      </c>
      <c r="K47" s="28">
        <v>-15</v>
      </c>
      <c r="L47" s="22">
        <v>-24</v>
      </c>
      <c r="M47" s="28">
        <v>-19</v>
      </c>
      <c r="N47" s="28">
        <v>-7</v>
      </c>
      <c r="O47" s="28">
        <v>5</v>
      </c>
      <c r="P47" s="22">
        <v>2</v>
      </c>
      <c r="Q47" s="28">
        <v>-3</v>
      </c>
      <c r="R47" s="28">
        <v>14</v>
      </c>
      <c r="S47" s="28">
        <v>21</v>
      </c>
      <c r="T47" s="22">
        <v>-1</v>
      </c>
      <c r="U47" s="28">
        <v>40</v>
      </c>
      <c r="V47" s="28">
        <v>47</v>
      </c>
      <c r="W47" s="28">
        <v>10</v>
      </c>
      <c r="X47" s="22">
        <v>22</v>
      </c>
    </row>
    <row r="48" spans="1:24" ht="13.5">
      <c r="A48" s="2" t="s">
        <v>86</v>
      </c>
      <c r="B48" s="28">
        <v>252</v>
      </c>
      <c r="C48" s="28">
        <v>141</v>
      </c>
      <c r="D48" s="22">
        <v>133</v>
      </c>
      <c r="E48" s="28">
        <v>-284</v>
      </c>
      <c r="F48" s="28">
        <v>-419</v>
      </c>
      <c r="G48" s="28">
        <v>-395</v>
      </c>
      <c r="H48" s="22">
        <v>-250</v>
      </c>
      <c r="I48" s="28">
        <v>-415</v>
      </c>
      <c r="J48" s="28">
        <v>-387</v>
      </c>
      <c r="K48" s="28">
        <v>-321</v>
      </c>
      <c r="L48" s="22">
        <v>-310</v>
      </c>
      <c r="M48" s="28">
        <v>-310</v>
      </c>
      <c r="N48" s="28">
        <v>-311</v>
      </c>
      <c r="O48" s="28">
        <v>-208</v>
      </c>
      <c r="P48" s="22">
        <v>-170</v>
      </c>
      <c r="Q48" s="28">
        <v>-358</v>
      </c>
      <c r="R48" s="28">
        <v>-253</v>
      </c>
      <c r="S48" s="28">
        <v>-119</v>
      </c>
      <c r="T48" s="22">
        <v>-440</v>
      </c>
      <c r="U48" s="28">
        <v>-176</v>
      </c>
      <c r="V48" s="28">
        <v>-147</v>
      </c>
      <c r="W48" s="28">
        <v>120</v>
      </c>
      <c r="X48" s="22">
        <v>125</v>
      </c>
    </row>
    <row r="49" spans="1:24" ht="13.5">
      <c r="A49" s="6" t="s">
        <v>87</v>
      </c>
      <c r="B49" s="28">
        <v>3958</v>
      </c>
      <c r="C49" s="28">
        <v>3519</v>
      </c>
      <c r="D49" s="22">
        <v>3311</v>
      </c>
      <c r="E49" s="28">
        <v>2633</v>
      </c>
      <c r="F49" s="28">
        <v>2314</v>
      </c>
      <c r="G49" s="28">
        <v>2502</v>
      </c>
      <c r="H49" s="22">
        <v>2904</v>
      </c>
      <c r="I49" s="28">
        <v>2439</v>
      </c>
      <c r="J49" s="28">
        <v>2473</v>
      </c>
      <c r="K49" s="28">
        <v>2613</v>
      </c>
      <c r="L49" s="22">
        <v>2788</v>
      </c>
      <c r="M49" s="28">
        <v>2778</v>
      </c>
      <c r="N49" s="28">
        <v>2788</v>
      </c>
      <c r="O49" s="28">
        <v>2839</v>
      </c>
      <c r="P49" s="22">
        <v>2946</v>
      </c>
      <c r="Q49" s="28">
        <v>2894</v>
      </c>
      <c r="R49" s="28">
        <v>3967</v>
      </c>
      <c r="S49" s="28">
        <v>4318</v>
      </c>
      <c r="T49" s="22">
        <v>4335</v>
      </c>
      <c r="U49" s="28">
        <v>4664</v>
      </c>
      <c r="V49" s="28">
        <v>4657</v>
      </c>
      <c r="W49" s="28">
        <v>4922</v>
      </c>
      <c r="X49" s="22">
        <v>5056</v>
      </c>
    </row>
    <row r="50" spans="1:24" ht="14.25" thickBot="1">
      <c r="A50" s="7" t="s">
        <v>88</v>
      </c>
      <c r="B50" s="28">
        <v>15127</v>
      </c>
      <c r="C50" s="28">
        <v>14335</v>
      </c>
      <c r="D50" s="22">
        <v>13970</v>
      </c>
      <c r="E50" s="28">
        <v>13162</v>
      </c>
      <c r="F50" s="28">
        <v>13017</v>
      </c>
      <c r="G50" s="28">
        <v>13286</v>
      </c>
      <c r="H50" s="22">
        <v>14108</v>
      </c>
      <c r="I50" s="28">
        <v>13502</v>
      </c>
      <c r="J50" s="28">
        <v>13236</v>
      </c>
      <c r="K50" s="28">
        <v>13286</v>
      </c>
      <c r="L50" s="22">
        <v>13883</v>
      </c>
      <c r="M50" s="28">
        <v>14180</v>
      </c>
      <c r="N50" s="28">
        <v>14338</v>
      </c>
      <c r="O50" s="28">
        <v>14366</v>
      </c>
      <c r="P50" s="22">
        <v>14893</v>
      </c>
      <c r="Q50" s="28">
        <v>14328</v>
      </c>
      <c r="R50" s="28">
        <v>14757</v>
      </c>
      <c r="S50" s="28">
        <v>15082</v>
      </c>
      <c r="T50" s="22">
        <v>16046</v>
      </c>
      <c r="U50" s="28">
        <v>16863</v>
      </c>
      <c r="V50" s="28">
        <v>17006</v>
      </c>
      <c r="W50" s="28">
        <v>17115</v>
      </c>
      <c r="X50" s="22">
        <v>17605</v>
      </c>
    </row>
    <row r="51" spans="1:24" ht="14.25" thickTop="1">
      <c r="A51" s="8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</row>
    <row r="53" ht="13.5">
      <c r="A53" s="20" t="s">
        <v>93</v>
      </c>
    </row>
    <row r="54" ht="13.5">
      <c r="A54" s="20" t="s">
        <v>94</v>
      </c>
    </row>
  </sheetData>
  <mergeCells count="1">
    <mergeCell ref="B6:X6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2:G71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7" width="17.625" style="0" customWidth="1"/>
  </cols>
  <sheetData>
    <row r="1" ht="14.25" thickBot="1"/>
    <row r="2" spans="1:7" ht="14.25" thickTop="1">
      <c r="A2" s="10" t="s">
        <v>89</v>
      </c>
      <c r="B2" s="14">
        <v>5953</v>
      </c>
      <c r="C2" s="14"/>
      <c r="D2" s="14"/>
      <c r="E2" s="14"/>
      <c r="F2" s="14"/>
      <c r="G2" s="14"/>
    </row>
    <row r="3" spans="1:7" ht="14.25" thickBot="1">
      <c r="A3" s="11" t="s">
        <v>90</v>
      </c>
      <c r="B3" s="1" t="s">
        <v>91</v>
      </c>
      <c r="C3" s="1"/>
      <c r="D3" s="1"/>
      <c r="E3" s="1"/>
      <c r="F3" s="1"/>
      <c r="G3" s="1"/>
    </row>
    <row r="4" spans="1:7" ht="14.25" thickTop="1">
      <c r="A4" s="10" t="s">
        <v>4</v>
      </c>
      <c r="B4" s="15" t="str">
        <f>HYPERLINK("http://www.kabupro.jp/mark/20130627/S000DOSC.htm","有価証券報告書")</f>
        <v>有価証券報告書</v>
      </c>
      <c r="C4" s="15" t="str">
        <f>HYPERLINK("http://www.kabupro.jp/mark/20130627/S000DOSC.htm","有価証券報告書")</f>
        <v>有価証券報告書</v>
      </c>
      <c r="D4" s="15" t="str">
        <f>HYPERLINK("http://www.kabupro.jp/mark/20120628/S000B511.htm","有価証券報告書")</f>
        <v>有価証券報告書</v>
      </c>
      <c r="E4" s="15" t="str">
        <f>HYPERLINK("http://www.kabupro.jp/mark/20110624/S0008JXQ.htm","有価証券報告書")</f>
        <v>有価証券報告書</v>
      </c>
      <c r="F4" s="15" t="str">
        <f>HYPERLINK("http://www.kabupro.jp/mark/20100625/S0005YWG.htm","有価証券報告書")</f>
        <v>有価証券報告書</v>
      </c>
      <c r="G4" s="15" t="str">
        <f>HYPERLINK("http://www.kabupro.jp/mark/20090626/S0003DAL.htm","有価証券報告書")</f>
        <v>有価証券報告書</v>
      </c>
    </row>
    <row r="5" spans="1:7" ht="14.25" thickBot="1">
      <c r="A5" s="11" t="s">
        <v>5</v>
      </c>
      <c r="B5" s="1" t="s">
        <v>11</v>
      </c>
      <c r="C5" s="1" t="s">
        <v>11</v>
      </c>
      <c r="D5" s="1" t="s">
        <v>15</v>
      </c>
      <c r="E5" s="1" t="s">
        <v>17</v>
      </c>
      <c r="F5" s="1" t="s">
        <v>19</v>
      </c>
      <c r="G5" s="1" t="s">
        <v>21</v>
      </c>
    </row>
    <row r="6" spans="1:7" ht="15" thickBot="1" thickTop="1">
      <c r="A6" s="10" t="s">
        <v>6</v>
      </c>
      <c r="B6" s="18" t="s">
        <v>154</v>
      </c>
      <c r="C6" s="19"/>
      <c r="D6" s="19"/>
      <c r="E6" s="19"/>
      <c r="F6" s="19"/>
      <c r="G6" s="19"/>
    </row>
    <row r="7" spans="1:7" ht="14.25" thickTop="1">
      <c r="A7" s="12" t="s">
        <v>7</v>
      </c>
      <c r="B7" s="16" t="s">
        <v>12</v>
      </c>
      <c r="C7" s="16" t="s">
        <v>12</v>
      </c>
      <c r="D7" s="16" t="s">
        <v>12</v>
      </c>
      <c r="E7" s="16" t="s">
        <v>12</v>
      </c>
      <c r="F7" s="16" t="s">
        <v>12</v>
      </c>
      <c r="G7" s="16" t="s">
        <v>12</v>
      </c>
    </row>
    <row r="8" spans="1:7" ht="13.5">
      <c r="A8" s="13" t="s">
        <v>8</v>
      </c>
      <c r="B8" s="17" t="s">
        <v>95</v>
      </c>
      <c r="C8" s="17" t="s">
        <v>96</v>
      </c>
      <c r="D8" s="17" t="s">
        <v>97</v>
      </c>
      <c r="E8" s="17" t="s">
        <v>98</v>
      </c>
      <c r="F8" s="17" t="s">
        <v>99</v>
      </c>
      <c r="G8" s="17" t="s">
        <v>100</v>
      </c>
    </row>
    <row r="9" spans="1:7" ht="13.5">
      <c r="A9" s="13" t="s">
        <v>9</v>
      </c>
      <c r="B9" s="17" t="s">
        <v>13</v>
      </c>
      <c r="C9" s="17" t="s">
        <v>14</v>
      </c>
      <c r="D9" s="17" t="s">
        <v>16</v>
      </c>
      <c r="E9" s="17" t="s">
        <v>18</v>
      </c>
      <c r="F9" s="17" t="s">
        <v>20</v>
      </c>
      <c r="G9" s="17" t="s">
        <v>22</v>
      </c>
    </row>
    <row r="10" spans="1:7" ht="14.25" thickBot="1">
      <c r="A10" s="13" t="s">
        <v>10</v>
      </c>
      <c r="B10" s="17" t="s">
        <v>24</v>
      </c>
      <c r="C10" s="17" t="s">
        <v>24</v>
      </c>
      <c r="D10" s="17" t="s">
        <v>24</v>
      </c>
      <c r="E10" s="17" t="s">
        <v>24</v>
      </c>
      <c r="F10" s="17" t="s">
        <v>24</v>
      </c>
      <c r="G10" s="17" t="s">
        <v>24</v>
      </c>
    </row>
    <row r="11" spans="1:7" ht="14.25" thickTop="1">
      <c r="A11" s="26" t="s">
        <v>101</v>
      </c>
      <c r="B11" s="21">
        <v>8338</v>
      </c>
      <c r="C11" s="21">
        <v>8952</v>
      </c>
      <c r="D11" s="21">
        <v>9604</v>
      </c>
      <c r="E11" s="21">
        <v>8689</v>
      </c>
      <c r="F11" s="21">
        <v>11140</v>
      </c>
      <c r="G11" s="21">
        <v>11107</v>
      </c>
    </row>
    <row r="12" spans="1:7" ht="13.5">
      <c r="A12" s="6" t="s">
        <v>102</v>
      </c>
      <c r="B12" s="22">
        <v>8338</v>
      </c>
      <c r="C12" s="22">
        <v>8952</v>
      </c>
      <c r="D12" s="22">
        <v>10022</v>
      </c>
      <c r="E12" s="22">
        <v>8913</v>
      </c>
      <c r="F12" s="22">
        <v>11643</v>
      </c>
      <c r="G12" s="22">
        <v>12098</v>
      </c>
    </row>
    <row r="13" spans="1:7" ht="13.5">
      <c r="A13" s="2" t="s">
        <v>103</v>
      </c>
      <c r="B13" s="22">
        <v>142</v>
      </c>
      <c r="C13" s="22">
        <v>162</v>
      </c>
      <c r="D13" s="22">
        <v>157</v>
      </c>
      <c r="E13" s="22">
        <v>260</v>
      </c>
      <c r="F13" s="22">
        <v>308</v>
      </c>
      <c r="G13" s="22">
        <v>258</v>
      </c>
    </row>
    <row r="14" spans="1:7" ht="13.5">
      <c r="A14" s="2" t="s">
        <v>104</v>
      </c>
      <c r="B14" s="22">
        <v>6902</v>
      </c>
      <c r="C14" s="22">
        <v>7369</v>
      </c>
      <c r="D14" s="22">
        <v>7896</v>
      </c>
      <c r="E14" s="22">
        <v>7685</v>
      </c>
      <c r="F14" s="22">
        <v>9418</v>
      </c>
      <c r="G14" s="22">
        <v>9320</v>
      </c>
    </row>
    <row r="15" spans="1:7" ht="13.5">
      <c r="A15" s="2" t="s">
        <v>105</v>
      </c>
      <c r="B15" s="22">
        <v>37</v>
      </c>
      <c r="C15" s="22">
        <v>18</v>
      </c>
      <c r="D15" s="22">
        <v>85</v>
      </c>
      <c r="E15" s="22">
        <v>56</v>
      </c>
      <c r="F15" s="22">
        <v>182</v>
      </c>
      <c r="G15" s="22">
        <v>257</v>
      </c>
    </row>
    <row r="16" spans="1:7" ht="13.5">
      <c r="A16" s="2" t="s">
        <v>106</v>
      </c>
      <c r="B16" s="22">
        <v>7082</v>
      </c>
      <c r="C16" s="22">
        <v>7550</v>
      </c>
      <c r="D16" s="22">
        <v>8139</v>
      </c>
      <c r="E16" s="22">
        <v>8002</v>
      </c>
      <c r="F16" s="22">
        <v>9916</v>
      </c>
      <c r="G16" s="22">
        <v>9836</v>
      </c>
    </row>
    <row r="17" spans="1:7" ht="13.5">
      <c r="A17" s="2" t="s">
        <v>107</v>
      </c>
      <c r="B17" s="22">
        <v>226</v>
      </c>
      <c r="C17" s="22">
        <v>142</v>
      </c>
      <c r="D17" s="22">
        <v>162</v>
      </c>
      <c r="E17" s="22">
        <v>157</v>
      </c>
      <c r="F17" s="22">
        <v>260</v>
      </c>
      <c r="G17" s="22">
        <v>308</v>
      </c>
    </row>
    <row r="18" spans="1:7" ht="13.5">
      <c r="A18" s="2" t="s">
        <v>108</v>
      </c>
      <c r="B18" s="22"/>
      <c r="C18" s="22">
        <v>0</v>
      </c>
      <c r="D18" s="22"/>
      <c r="E18" s="22"/>
      <c r="F18" s="22">
        <v>11</v>
      </c>
      <c r="G18" s="22">
        <v>9</v>
      </c>
    </row>
    <row r="19" spans="1:7" ht="13.5">
      <c r="A19" s="2" t="s">
        <v>109</v>
      </c>
      <c r="B19" s="22">
        <v>2</v>
      </c>
      <c r="C19" s="22"/>
      <c r="D19" s="22">
        <v>14</v>
      </c>
      <c r="E19" s="22">
        <v>7</v>
      </c>
      <c r="F19" s="22"/>
      <c r="G19" s="22"/>
    </row>
    <row r="20" spans="1:7" ht="13.5">
      <c r="A20" s="2" t="s">
        <v>110</v>
      </c>
      <c r="B20" s="22">
        <v>6858</v>
      </c>
      <c r="C20" s="22">
        <v>7407</v>
      </c>
      <c r="D20" s="22">
        <v>7991</v>
      </c>
      <c r="E20" s="22">
        <v>7852</v>
      </c>
      <c r="F20" s="22">
        <v>9644</v>
      </c>
      <c r="G20" s="22">
        <v>9517</v>
      </c>
    </row>
    <row r="21" spans="1:7" ht="13.5">
      <c r="A21" s="6" t="s">
        <v>111</v>
      </c>
      <c r="B21" s="22">
        <v>6858</v>
      </c>
      <c r="C21" s="22">
        <v>7407</v>
      </c>
      <c r="D21" s="22">
        <v>8370</v>
      </c>
      <c r="E21" s="22">
        <v>8063</v>
      </c>
      <c r="F21" s="22">
        <v>10081</v>
      </c>
      <c r="G21" s="22">
        <v>10410</v>
      </c>
    </row>
    <row r="22" spans="1:7" ht="13.5">
      <c r="A22" s="7" t="s">
        <v>112</v>
      </c>
      <c r="B22" s="22">
        <v>1480</v>
      </c>
      <c r="C22" s="22">
        <v>1544</v>
      </c>
      <c r="D22" s="22">
        <v>1652</v>
      </c>
      <c r="E22" s="22">
        <v>850</v>
      </c>
      <c r="F22" s="22">
        <v>1561</v>
      </c>
      <c r="G22" s="22">
        <v>1687</v>
      </c>
    </row>
    <row r="23" spans="1:7" ht="13.5">
      <c r="A23" s="6" t="s">
        <v>113</v>
      </c>
      <c r="B23" s="22">
        <v>267</v>
      </c>
      <c r="C23" s="22">
        <v>284</v>
      </c>
      <c r="D23" s="22">
        <v>328</v>
      </c>
      <c r="E23" s="22">
        <v>316</v>
      </c>
      <c r="F23" s="22">
        <v>375</v>
      </c>
      <c r="G23" s="22">
        <v>401</v>
      </c>
    </row>
    <row r="24" spans="1:7" ht="13.5">
      <c r="A24" s="6" t="s">
        <v>114</v>
      </c>
      <c r="B24" s="22">
        <v>15</v>
      </c>
      <c r="C24" s="22">
        <v>21</v>
      </c>
      <c r="D24" s="22">
        <v>17</v>
      </c>
      <c r="E24" s="22">
        <v>108</v>
      </c>
      <c r="F24" s="22">
        <v>79</v>
      </c>
      <c r="G24" s="22">
        <v>64</v>
      </c>
    </row>
    <row r="25" spans="1:7" ht="13.5">
      <c r="A25" s="6" t="s">
        <v>115</v>
      </c>
      <c r="B25" s="22">
        <v>21</v>
      </c>
      <c r="C25" s="22">
        <v>14</v>
      </c>
      <c r="D25" s="22">
        <v>26</v>
      </c>
      <c r="E25" s="22">
        <v>28</v>
      </c>
      <c r="F25" s="22">
        <v>29</v>
      </c>
      <c r="G25" s="22">
        <v>24</v>
      </c>
    </row>
    <row r="26" spans="1:7" ht="13.5">
      <c r="A26" s="6" t="s">
        <v>116</v>
      </c>
      <c r="B26" s="22">
        <v>96</v>
      </c>
      <c r="C26" s="22">
        <v>87</v>
      </c>
      <c r="D26" s="22">
        <v>85</v>
      </c>
      <c r="E26" s="22">
        <v>115</v>
      </c>
      <c r="F26" s="22">
        <v>138</v>
      </c>
      <c r="G26" s="22">
        <v>104</v>
      </c>
    </row>
    <row r="27" spans="1:7" ht="13.5">
      <c r="A27" s="6" t="s">
        <v>117</v>
      </c>
      <c r="B27" s="22">
        <v>349</v>
      </c>
      <c r="C27" s="22">
        <v>376</v>
      </c>
      <c r="D27" s="22">
        <v>311</v>
      </c>
      <c r="E27" s="22">
        <v>177</v>
      </c>
      <c r="F27" s="22">
        <v>190</v>
      </c>
      <c r="G27" s="22">
        <v>257</v>
      </c>
    </row>
    <row r="28" spans="1:7" ht="13.5">
      <c r="A28" s="6" t="s">
        <v>118</v>
      </c>
      <c r="B28" s="22">
        <v>112</v>
      </c>
      <c r="C28" s="22">
        <v>83</v>
      </c>
      <c r="D28" s="22">
        <v>81</v>
      </c>
      <c r="E28" s="22">
        <v>45</v>
      </c>
      <c r="F28" s="22">
        <v>86</v>
      </c>
      <c r="G28" s="22">
        <v>87</v>
      </c>
    </row>
    <row r="29" spans="1:7" ht="13.5">
      <c r="A29" s="6" t="s">
        <v>119</v>
      </c>
      <c r="B29" s="22">
        <v>62</v>
      </c>
      <c r="C29" s="22">
        <v>67</v>
      </c>
      <c r="D29" s="22">
        <v>56</v>
      </c>
      <c r="E29" s="22">
        <v>39</v>
      </c>
      <c r="F29" s="22">
        <v>38</v>
      </c>
      <c r="G29" s="22">
        <v>41</v>
      </c>
    </row>
    <row r="30" spans="1:7" ht="13.5">
      <c r="A30" s="6" t="s">
        <v>120</v>
      </c>
      <c r="B30" s="22">
        <v>107</v>
      </c>
      <c r="C30" s="22">
        <v>95</v>
      </c>
      <c r="D30" s="22">
        <v>90</v>
      </c>
      <c r="E30" s="22">
        <v>62</v>
      </c>
      <c r="F30" s="22">
        <v>73</v>
      </c>
      <c r="G30" s="22">
        <v>78</v>
      </c>
    </row>
    <row r="31" spans="1:7" ht="13.5">
      <c r="A31" s="6" t="s">
        <v>121</v>
      </c>
      <c r="B31" s="22">
        <v>14</v>
      </c>
      <c r="C31" s="22">
        <v>11</v>
      </c>
      <c r="D31" s="22">
        <v>13</v>
      </c>
      <c r="E31" s="22">
        <v>13</v>
      </c>
      <c r="F31" s="22">
        <v>24</v>
      </c>
      <c r="G31" s="22">
        <v>25</v>
      </c>
    </row>
    <row r="32" spans="1:7" ht="13.5">
      <c r="A32" s="6" t="s">
        <v>122</v>
      </c>
      <c r="B32" s="22">
        <v>71</v>
      </c>
      <c r="C32" s="22">
        <v>77</v>
      </c>
      <c r="D32" s="22">
        <v>86</v>
      </c>
      <c r="E32" s="22">
        <v>57</v>
      </c>
      <c r="F32" s="22">
        <v>76</v>
      </c>
      <c r="G32" s="22">
        <v>84</v>
      </c>
    </row>
    <row r="33" spans="1:7" ht="13.5">
      <c r="A33" s="6" t="s">
        <v>123</v>
      </c>
      <c r="B33" s="22">
        <v>15</v>
      </c>
      <c r="C33" s="22">
        <v>17</v>
      </c>
      <c r="D33" s="22">
        <v>29</v>
      </c>
      <c r="E33" s="22">
        <v>22</v>
      </c>
      <c r="F33" s="22">
        <v>24</v>
      </c>
      <c r="G33" s="22">
        <v>26</v>
      </c>
    </row>
    <row r="34" spans="1:7" ht="13.5">
      <c r="A34" s="6" t="s">
        <v>124</v>
      </c>
      <c r="B34" s="22">
        <v>10</v>
      </c>
      <c r="C34" s="22">
        <v>11</v>
      </c>
      <c r="D34" s="22">
        <v>9</v>
      </c>
      <c r="E34" s="22">
        <v>6</v>
      </c>
      <c r="F34" s="22">
        <v>10</v>
      </c>
      <c r="G34" s="22">
        <v>10</v>
      </c>
    </row>
    <row r="35" spans="1:7" ht="13.5">
      <c r="A35" s="6" t="s">
        <v>125</v>
      </c>
      <c r="B35" s="22">
        <v>22</v>
      </c>
      <c r="C35" s="22">
        <v>22</v>
      </c>
      <c r="D35" s="22">
        <v>22</v>
      </c>
      <c r="E35" s="22">
        <v>18</v>
      </c>
      <c r="F35" s="22">
        <v>24</v>
      </c>
      <c r="G35" s="22">
        <v>24</v>
      </c>
    </row>
    <row r="36" spans="1:7" ht="13.5">
      <c r="A36" s="6" t="s">
        <v>126</v>
      </c>
      <c r="B36" s="22">
        <v>75</v>
      </c>
      <c r="C36" s="22">
        <v>61</v>
      </c>
      <c r="D36" s="22">
        <v>65</v>
      </c>
      <c r="E36" s="22">
        <v>55</v>
      </c>
      <c r="F36" s="22">
        <v>55</v>
      </c>
      <c r="G36" s="22">
        <v>55</v>
      </c>
    </row>
    <row r="37" spans="1:7" ht="13.5">
      <c r="A37" s="6" t="s">
        <v>127</v>
      </c>
      <c r="B37" s="22">
        <v>1</v>
      </c>
      <c r="C37" s="22">
        <v>3</v>
      </c>
      <c r="D37" s="22">
        <v>5</v>
      </c>
      <c r="E37" s="22">
        <v>5</v>
      </c>
      <c r="F37" s="22">
        <v>8</v>
      </c>
      <c r="G37" s="22">
        <v>9</v>
      </c>
    </row>
    <row r="38" spans="1:7" ht="13.5">
      <c r="A38" s="6" t="s">
        <v>128</v>
      </c>
      <c r="B38" s="22">
        <v>119</v>
      </c>
      <c r="C38" s="22">
        <v>127</v>
      </c>
      <c r="D38" s="22">
        <v>149</v>
      </c>
      <c r="E38" s="22">
        <v>126</v>
      </c>
      <c r="F38" s="22">
        <v>18</v>
      </c>
      <c r="G38" s="22">
        <v>59</v>
      </c>
    </row>
    <row r="39" spans="1:7" ht="13.5">
      <c r="A39" s="6" t="s">
        <v>32</v>
      </c>
      <c r="B39" s="22">
        <v>162</v>
      </c>
      <c r="C39" s="22">
        <v>176</v>
      </c>
      <c r="D39" s="22">
        <v>211</v>
      </c>
      <c r="E39" s="22">
        <v>240</v>
      </c>
      <c r="F39" s="22">
        <v>224</v>
      </c>
      <c r="G39" s="22">
        <v>234</v>
      </c>
    </row>
    <row r="40" spans="1:7" ht="13.5">
      <c r="A40" s="6" t="s">
        <v>129</v>
      </c>
      <c r="B40" s="22">
        <v>1526</v>
      </c>
      <c r="C40" s="22">
        <v>1539</v>
      </c>
      <c r="D40" s="22">
        <v>1593</v>
      </c>
      <c r="E40" s="22">
        <v>1441</v>
      </c>
      <c r="F40" s="22">
        <v>1576</v>
      </c>
      <c r="G40" s="22">
        <v>1592</v>
      </c>
    </row>
    <row r="41" spans="1:7" ht="14.25" thickBot="1">
      <c r="A41" s="25" t="s">
        <v>130</v>
      </c>
      <c r="B41" s="23">
        <v>-45</v>
      </c>
      <c r="C41" s="23">
        <v>5</v>
      </c>
      <c r="D41" s="23">
        <v>58</v>
      </c>
      <c r="E41" s="23">
        <v>-590</v>
      </c>
      <c r="F41" s="23">
        <v>-14</v>
      </c>
      <c r="G41" s="23">
        <v>95</v>
      </c>
    </row>
    <row r="42" spans="1:7" ht="14.25" thickTop="1">
      <c r="A42" s="6" t="s">
        <v>131</v>
      </c>
      <c r="B42" s="22">
        <v>7</v>
      </c>
      <c r="C42" s="22">
        <v>2</v>
      </c>
      <c r="D42" s="22">
        <v>2</v>
      </c>
      <c r="E42" s="22">
        <v>2</v>
      </c>
      <c r="F42" s="22">
        <v>3</v>
      </c>
      <c r="G42" s="22">
        <v>7</v>
      </c>
    </row>
    <row r="43" spans="1:7" ht="13.5">
      <c r="A43" s="6" t="s">
        <v>132</v>
      </c>
      <c r="B43" s="22">
        <v>55</v>
      </c>
      <c r="C43" s="22">
        <v>58</v>
      </c>
      <c r="D43" s="22">
        <v>56</v>
      </c>
      <c r="E43" s="22">
        <v>66</v>
      </c>
      <c r="F43" s="22">
        <v>38</v>
      </c>
      <c r="G43" s="22">
        <v>66</v>
      </c>
    </row>
    <row r="44" spans="1:7" ht="13.5">
      <c r="A44" s="6" t="s">
        <v>133</v>
      </c>
      <c r="B44" s="22">
        <v>12</v>
      </c>
      <c r="C44" s="22">
        <v>14</v>
      </c>
      <c r="D44" s="22">
        <v>15</v>
      </c>
      <c r="E44" s="22">
        <v>21</v>
      </c>
      <c r="F44" s="22">
        <v>22</v>
      </c>
      <c r="G44" s="22">
        <v>37</v>
      </c>
    </row>
    <row r="45" spans="1:7" ht="13.5">
      <c r="A45" s="6" t="s">
        <v>134</v>
      </c>
      <c r="B45" s="22">
        <v>0</v>
      </c>
      <c r="C45" s="22">
        <v>9</v>
      </c>
      <c r="D45" s="22">
        <v>17</v>
      </c>
      <c r="E45" s="22">
        <v>1</v>
      </c>
      <c r="F45" s="22">
        <v>12</v>
      </c>
      <c r="G45" s="22"/>
    </row>
    <row r="46" spans="1:7" ht="13.5">
      <c r="A46" s="6" t="s">
        <v>32</v>
      </c>
      <c r="B46" s="22">
        <v>35</v>
      </c>
      <c r="C46" s="22">
        <v>40</v>
      </c>
      <c r="D46" s="22">
        <v>23</v>
      </c>
      <c r="E46" s="22">
        <v>5</v>
      </c>
      <c r="F46" s="22">
        <v>6</v>
      </c>
      <c r="G46" s="22">
        <v>26</v>
      </c>
    </row>
    <row r="47" spans="1:7" ht="13.5">
      <c r="A47" s="6" t="s">
        <v>135</v>
      </c>
      <c r="B47" s="22">
        <v>110</v>
      </c>
      <c r="C47" s="22">
        <v>125</v>
      </c>
      <c r="D47" s="22">
        <v>128</v>
      </c>
      <c r="E47" s="22">
        <v>138</v>
      </c>
      <c r="F47" s="22">
        <v>100</v>
      </c>
      <c r="G47" s="22">
        <v>138</v>
      </c>
    </row>
    <row r="48" spans="1:7" ht="13.5">
      <c r="A48" s="6" t="s">
        <v>136</v>
      </c>
      <c r="B48" s="22">
        <v>82</v>
      </c>
      <c r="C48" s="22">
        <v>85</v>
      </c>
      <c r="D48" s="22">
        <v>93</v>
      </c>
      <c r="E48" s="22">
        <v>99</v>
      </c>
      <c r="F48" s="22">
        <v>104</v>
      </c>
      <c r="G48" s="22">
        <v>105</v>
      </c>
    </row>
    <row r="49" spans="1:7" ht="13.5">
      <c r="A49" s="6" t="s">
        <v>127</v>
      </c>
      <c r="B49" s="22">
        <v>13</v>
      </c>
      <c r="C49" s="22">
        <v>15</v>
      </c>
      <c r="D49" s="22"/>
      <c r="E49" s="22"/>
      <c r="F49" s="22"/>
      <c r="G49" s="22"/>
    </row>
    <row r="50" spans="1:7" ht="13.5">
      <c r="A50" s="6" t="s">
        <v>32</v>
      </c>
      <c r="B50" s="22">
        <v>16</v>
      </c>
      <c r="C50" s="22">
        <v>23</v>
      </c>
      <c r="D50" s="22">
        <v>35</v>
      </c>
      <c r="E50" s="22">
        <v>40</v>
      </c>
      <c r="F50" s="22">
        <v>40</v>
      </c>
      <c r="G50" s="22">
        <v>49</v>
      </c>
    </row>
    <row r="51" spans="1:7" ht="13.5">
      <c r="A51" s="6" t="s">
        <v>137</v>
      </c>
      <c r="B51" s="22">
        <v>112</v>
      </c>
      <c r="C51" s="22">
        <v>125</v>
      </c>
      <c r="D51" s="22">
        <v>129</v>
      </c>
      <c r="E51" s="22">
        <v>140</v>
      </c>
      <c r="F51" s="22">
        <v>144</v>
      </c>
      <c r="G51" s="22">
        <v>155</v>
      </c>
    </row>
    <row r="52" spans="1:7" ht="14.25" thickBot="1">
      <c r="A52" s="25" t="s">
        <v>138</v>
      </c>
      <c r="B52" s="23">
        <v>-47</v>
      </c>
      <c r="C52" s="23">
        <v>5</v>
      </c>
      <c r="D52" s="23">
        <v>57</v>
      </c>
      <c r="E52" s="23">
        <v>-593</v>
      </c>
      <c r="F52" s="23">
        <v>-58</v>
      </c>
      <c r="G52" s="23">
        <v>77</v>
      </c>
    </row>
    <row r="53" spans="1:7" ht="14.25" thickTop="1">
      <c r="A53" s="6" t="s">
        <v>139</v>
      </c>
      <c r="B53" s="22">
        <v>106</v>
      </c>
      <c r="C53" s="22"/>
      <c r="D53" s="22"/>
      <c r="E53" s="22"/>
      <c r="F53" s="22"/>
      <c r="G53" s="22"/>
    </row>
    <row r="54" spans="1:7" ht="13.5">
      <c r="A54" s="6" t="s">
        <v>140</v>
      </c>
      <c r="B54" s="22"/>
      <c r="C54" s="22">
        <v>146</v>
      </c>
      <c r="D54" s="22"/>
      <c r="E54" s="22">
        <v>3</v>
      </c>
      <c r="F54" s="22">
        <v>10</v>
      </c>
      <c r="G54" s="22">
        <v>6</v>
      </c>
    </row>
    <row r="55" spans="1:7" ht="13.5">
      <c r="A55" s="6" t="s">
        <v>141</v>
      </c>
      <c r="B55" s="22">
        <v>10</v>
      </c>
      <c r="C55" s="22"/>
      <c r="D55" s="22"/>
      <c r="E55" s="22"/>
      <c r="F55" s="22">
        <v>2</v>
      </c>
      <c r="G55" s="22">
        <v>143</v>
      </c>
    </row>
    <row r="56" spans="1:7" ht="13.5">
      <c r="A56" s="6" t="s">
        <v>142</v>
      </c>
      <c r="B56" s="22">
        <v>116</v>
      </c>
      <c r="C56" s="22">
        <v>146</v>
      </c>
      <c r="D56" s="22"/>
      <c r="E56" s="22">
        <v>21</v>
      </c>
      <c r="F56" s="22">
        <v>20</v>
      </c>
      <c r="G56" s="22">
        <v>149</v>
      </c>
    </row>
    <row r="57" spans="1:7" ht="13.5">
      <c r="A57" s="6" t="s">
        <v>143</v>
      </c>
      <c r="B57" s="22">
        <v>37</v>
      </c>
      <c r="C57" s="22"/>
      <c r="D57" s="22"/>
      <c r="E57" s="22"/>
      <c r="F57" s="22"/>
      <c r="G57" s="22"/>
    </row>
    <row r="58" spans="1:7" ht="13.5">
      <c r="A58" s="6" t="s">
        <v>144</v>
      </c>
      <c r="B58" s="22"/>
      <c r="C58" s="22">
        <v>5</v>
      </c>
      <c r="D58" s="22"/>
      <c r="E58" s="22"/>
      <c r="F58" s="22"/>
      <c r="G58" s="22"/>
    </row>
    <row r="59" spans="1:7" ht="13.5">
      <c r="A59" s="6" t="s">
        <v>145</v>
      </c>
      <c r="B59" s="22"/>
      <c r="C59" s="22">
        <v>22</v>
      </c>
      <c r="D59" s="22"/>
      <c r="E59" s="22"/>
      <c r="F59" s="22">
        <v>44</v>
      </c>
      <c r="G59" s="22"/>
    </row>
    <row r="60" spans="1:7" ht="13.5">
      <c r="A60" s="6" t="s">
        <v>146</v>
      </c>
      <c r="B60" s="22"/>
      <c r="C60" s="22">
        <v>25</v>
      </c>
      <c r="D60" s="22"/>
      <c r="E60" s="22"/>
      <c r="F60" s="22"/>
      <c r="G60" s="22"/>
    </row>
    <row r="61" spans="1:7" ht="13.5">
      <c r="A61" s="6" t="s">
        <v>147</v>
      </c>
      <c r="B61" s="22"/>
      <c r="C61" s="22">
        <v>12</v>
      </c>
      <c r="D61" s="22">
        <v>1</v>
      </c>
      <c r="E61" s="22"/>
      <c r="F61" s="22">
        <v>0</v>
      </c>
      <c r="G61" s="22">
        <v>26</v>
      </c>
    </row>
    <row r="62" spans="1:7" ht="13.5">
      <c r="A62" s="6" t="s">
        <v>148</v>
      </c>
      <c r="B62" s="22">
        <v>37</v>
      </c>
      <c r="C62" s="22">
        <v>66</v>
      </c>
      <c r="D62" s="22">
        <v>25</v>
      </c>
      <c r="E62" s="22">
        <v>167</v>
      </c>
      <c r="F62" s="22">
        <v>81</v>
      </c>
      <c r="G62" s="22">
        <v>159</v>
      </c>
    </row>
    <row r="63" spans="1:7" ht="13.5">
      <c r="A63" s="7" t="s">
        <v>149</v>
      </c>
      <c r="B63" s="22">
        <v>31</v>
      </c>
      <c r="C63" s="22">
        <v>85</v>
      </c>
      <c r="D63" s="22">
        <v>32</v>
      </c>
      <c r="E63" s="22">
        <v>-738</v>
      </c>
      <c r="F63" s="22">
        <v>-119</v>
      </c>
      <c r="G63" s="22">
        <v>67</v>
      </c>
    </row>
    <row r="64" spans="1:7" ht="13.5">
      <c r="A64" s="7" t="s">
        <v>150</v>
      </c>
      <c r="B64" s="22">
        <v>18</v>
      </c>
      <c r="C64" s="22">
        <v>13</v>
      </c>
      <c r="D64" s="22">
        <v>14</v>
      </c>
      <c r="E64" s="22">
        <v>14</v>
      </c>
      <c r="F64" s="22">
        <v>15</v>
      </c>
      <c r="G64" s="22">
        <v>14</v>
      </c>
    </row>
    <row r="65" spans="1:7" ht="13.5">
      <c r="A65" s="7" t="s">
        <v>151</v>
      </c>
      <c r="B65" s="22">
        <v>-44</v>
      </c>
      <c r="C65" s="22"/>
      <c r="D65" s="22"/>
      <c r="E65" s="22">
        <v>881</v>
      </c>
      <c r="F65" s="22">
        <v>36</v>
      </c>
      <c r="G65" s="22">
        <v>73</v>
      </c>
    </row>
    <row r="66" spans="1:7" ht="13.5">
      <c r="A66" s="7" t="s">
        <v>152</v>
      </c>
      <c r="B66" s="22">
        <v>-25</v>
      </c>
      <c r="C66" s="22">
        <v>13</v>
      </c>
      <c r="D66" s="22">
        <v>14</v>
      </c>
      <c r="E66" s="22">
        <v>895</v>
      </c>
      <c r="F66" s="22">
        <v>51</v>
      </c>
      <c r="G66" s="22">
        <v>87</v>
      </c>
    </row>
    <row r="67" spans="1:7" ht="14.25" thickBot="1">
      <c r="A67" s="7" t="s">
        <v>153</v>
      </c>
      <c r="B67" s="22">
        <v>56</v>
      </c>
      <c r="C67" s="22">
        <v>72</v>
      </c>
      <c r="D67" s="22">
        <v>17</v>
      </c>
      <c r="E67" s="22">
        <v>-1634</v>
      </c>
      <c r="F67" s="22">
        <v>-171</v>
      </c>
      <c r="G67" s="22">
        <v>-20</v>
      </c>
    </row>
    <row r="68" spans="1:7" ht="14.25" thickTop="1">
      <c r="A68" s="8"/>
      <c r="B68" s="24"/>
      <c r="C68" s="24"/>
      <c r="D68" s="24"/>
      <c r="E68" s="24"/>
      <c r="F68" s="24"/>
      <c r="G68" s="24"/>
    </row>
    <row r="70" ht="13.5">
      <c r="A70" s="20" t="s">
        <v>93</v>
      </c>
    </row>
    <row r="71" ht="13.5">
      <c r="A71" s="20" t="s">
        <v>94</v>
      </c>
    </row>
  </sheetData>
  <mergeCells count="1">
    <mergeCell ref="B6:G6"/>
  </mergeCell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2:G90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7" width="17.625" style="0" customWidth="1"/>
  </cols>
  <sheetData>
    <row r="1" ht="14.25" thickBot="1"/>
    <row r="2" spans="1:7" ht="14.25" thickTop="1">
      <c r="A2" s="10" t="s">
        <v>89</v>
      </c>
      <c r="B2" s="14">
        <v>5953</v>
      </c>
      <c r="C2" s="14"/>
      <c r="D2" s="14"/>
      <c r="E2" s="14"/>
      <c r="F2" s="14"/>
      <c r="G2" s="14"/>
    </row>
    <row r="3" spans="1:7" ht="14.25" thickBot="1">
      <c r="A3" s="11" t="s">
        <v>90</v>
      </c>
      <c r="B3" s="1" t="s">
        <v>91</v>
      </c>
      <c r="C3" s="1"/>
      <c r="D3" s="1"/>
      <c r="E3" s="1"/>
      <c r="F3" s="1"/>
      <c r="G3" s="1"/>
    </row>
    <row r="4" spans="1:7" ht="14.25" thickTop="1">
      <c r="A4" s="10" t="s">
        <v>4</v>
      </c>
      <c r="B4" s="15" t="str">
        <f>HYPERLINK("http://www.kabupro.jp/mark/20130627/S000DOSC.htm","有価証券報告書")</f>
        <v>有価証券報告書</v>
      </c>
      <c r="C4" s="15" t="str">
        <f>HYPERLINK("http://www.kabupro.jp/mark/20130627/S000DOSC.htm","有価証券報告書")</f>
        <v>有価証券報告書</v>
      </c>
      <c r="D4" s="15" t="str">
        <f>HYPERLINK("http://www.kabupro.jp/mark/20120628/S000B511.htm","有価証券報告書")</f>
        <v>有価証券報告書</v>
      </c>
      <c r="E4" s="15" t="str">
        <f>HYPERLINK("http://www.kabupro.jp/mark/20110624/S0008JXQ.htm","有価証券報告書")</f>
        <v>有価証券報告書</v>
      </c>
      <c r="F4" s="15" t="str">
        <f>HYPERLINK("http://www.kabupro.jp/mark/20100625/S0005YWG.htm","有価証券報告書")</f>
        <v>有価証券報告書</v>
      </c>
      <c r="G4" s="15" t="str">
        <f>HYPERLINK("http://www.kabupro.jp/mark/20090626/S0003DAL.htm","有価証券報告書")</f>
        <v>有価証券報告書</v>
      </c>
    </row>
    <row r="5" spans="1:7" ht="14.25" thickBot="1">
      <c r="A5" s="11" t="s">
        <v>5</v>
      </c>
      <c r="B5" s="1" t="s">
        <v>11</v>
      </c>
      <c r="C5" s="1" t="s">
        <v>11</v>
      </c>
      <c r="D5" s="1" t="s">
        <v>15</v>
      </c>
      <c r="E5" s="1" t="s">
        <v>17</v>
      </c>
      <c r="F5" s="1" t="s">
        <v>19</v>
      </c>
      <c r="G5" s="1" t="s">
        <v>21</v>
      </c>
    </row>
    <row r="6" spans="1:7" ht="15" thickBot="1" thickTop="1">
      <c r="A6" s="10" t="s">
        <v>6</v>
      </c>
      <c r="B6" s="18" t="s">
        <v>92</v>
      </c>
      <c r="C6" s="19"/>
      <c r="D6" s="19"/>
      <c r="E6" s="19"/>
      <c r="F6" s="19"/>
      <c r="G6" s="19"/>
    </row>
    <row r="7" spans="1:7" ht="14.25" thickTop="1">
      <c r="A7" s="12" t="s">
        <v>7</v>
      </c>
      <c r="B7" s="16" t="s">
        <v>12</v>
      </c>
      <c r="C7" s="16" t="s">
        <v>12</v>
      </c>
      <c r="D7" s="16" t="s">
        <v>12</v>
      </c>
      <c r="E7" s="16" t="s">
        <v>12</v>
      </c>
      <c r="F7" s="16" t="s">
        <v>12</v>
      </c>
      <c r="G7" s="16" t="s">
        <v>12</v>
      </c>
    </row>
    <row r="8" spans="1:7" ht="13.5">
      <c r="A8" s="13" t="s">
        <v>8</v>
      </c>
      <c r="B8" s="17"/>
      <c r="C8" s="17"/>
      <c r="D8" s="17"/>
      <c r="E8" s="17"/>
      <c r="F8" s="17"/>
      <c r="G8" s="17"/>
    </row>
    <row r="9" spans="1:7" ht="13.5">
      <c r="A9" s="13" t="s">
        <v>9</v>
      </c>
      <c r="B9" s="17" t="s">
        <v>13</v>
      </c>
      <c r="C9" s="17" t="s">
        <v>14</v>
      </c>
      <c r="D9" s="17" t="s">
        <v>16</v>
      </c>
      <c r="E9" s="17" t="s">
        <v>18</v>
      </c>
      <c r="F9" s="17" t="s">
        <v>20</v>
      </c>
      <c r="G9" s="17" t="s">
        <v>22</v>
      </c>
    </row>
    <row r="10" spans="1:7" ht="14.25" thickBot="1">
      <c r="A10" s="13" t="s">
        <v>10</v>
      </c>
      <c r="B10" s="17" t="s">
        <v>24</v>
      </c>
      <c r="C10" s="17" t="s">
        <v>24</v>
      </c>
      <c r="D10" s="17" t="s">
        <v>24</v>
      </c>
      <c r="E10" s="17" t="s">
        <v>24</v>
      </c>
      <c r="F10" s="17" t="s">
        <v>24</v>
      </c>
      <c r="G10" s="17" t="s">
        <v>24</v>
      </c>
    </row>
    <row r="11" spans="1:7" ht="14.25" thickTop="1">
      <c r="A11" s="9" t="s">
        <v>23</v>
      </c>
      <c r="B11" s="21">
        <v>2665</v>
      </c>
      <c r="C11" s="21">
        <v>2754</v>
      </c>
      <c r="D11" s="21">
        <v>2611</v>
      </c>
      <c r="E11" s="21">
        <v>2227</v>
      </c>
      <c r="F11" s="21">
        <v>2045</v>
      </c>
      <c r="G11" s="21">
        <v>1979</v>
      </c>
    </row>
    <row r="12" spans="1:7" ht="13.5">
      <c r="A12" s="2" t="s">
        <v>25</v>
      </c>
      <c r="B12" s="22">
        <v>1327</v>
      </c>
      <c r="C12" s="22">
        <v>1532</v>
      </c>
      <c r="D12" s="22">
        <v>1426</v>
      </c>
      <c r="E12" s="22">
        <v>1531</v>
      </c>
      <c r="F12" s="22">
        <v>1701</v>
      </c>
      <c r="G12" s="22">
        <v>2083</v>
      </c>
    </row>
    <row r="13" spans="1:7" ht="13.5">
      <c r="A13" s="2" t="s">
        <v>26</v>
      </c>
      <c r="B13" s="22">
        <v>1914</v>
      </c>
      <c r="C13" s="22">
        <v>2312</v>
      </c>
      <c r="D13" s="22">
        <v>2179</v>
      </c>
      <c r="E13" s="22">
        <v>2870</v>
      </c>
      <c r="F13" s="22">
        <v>2551</v>
      </c>
      <c r="G13" s="22">
        <v>3068</v>
      </c>
    </row>
    <row r="14" spans="1:7" ht="13.5">
      <c r="A14" s="2" t="s">
        <v>27</v>
      </c>
      <c r="B14" s="22">
        <v>226</v>
      </c>
      <c r="C14" s="22">
        <v>142</v>
      </c>
      <c r="D14" s="22">
        <v>162</v>
      </c>
      <c r="E14" s="22">
        <v>157</v>
      </c>
      <c r="F14" s="22">
        <v>260</v>
      </c>
      <c r="G14" s="22"/>
    </row>
    <row r="15" spans="1:7" ht="13.5">
      <c r="A15" s="2" t="s">
        <v>28</v>
      </c>
      <c r="B15" s="22">
        <v>743</v>
      </c>
      <c r="C15" s="22">
        <v>716</v>
      </c>
      <c r="D15" s="22">
        <v>880</v>
      </c>
      <c r="E15" s="22">
        <v>949</v>
      </c>
      <c r="F15" s="22">
        <v>1493</v>
      </c>
      <c r="G15" s="22">
        <v>1066</v>
      </c>
    </row>
    <row r="16" spans="1:7" ht="13.5">
      <c r="A16" s="2" t="s">
        <v>29</v>
      </c>
      <c r="B16" s="22">
        <v>355</v>
      </c>
      <c r="C16" s="22">
        <v>337</v>
      </c>
      <c r="D16" s="22">
        <v>336</v>
      </c>
      <c r="E16" s="22">
        <v>378</v>
      </c>
      <c r="F16" s="22">
        <v>467</v>
      </c>
      <c r="G16" s="22"/>
    </row>
    <row r="17" spans="1:7" ht="13.5">
      <c r="A17" s="2" t="s">
        <v>30</v>
      </c>
      <c r="B17" s="22">
        <v>12</v>
      </c>
      <c r="C17" s="22">
        <v>14</v>
      </c>
      <c r="D17" s="22">
        <v>16</v>
      </c>
      <c r="E17" s="22">
        <v>17</v>
      </c>
      <c r="F17" s="22">
        <v>17</v>
      </c>
      <c r="G17" s="22">
        <v>14</v>
      </c>
    </row>
    <row r="18" spans="1:7" ht="13.5">
      <c r="A18" s="2" t="s">
        <v>31</v>
      </c>
      <c r="B18" s="22">
        <v>44</v>
      </c>
      <c r="C18" s="22"/>
      <c r="D18" s="22"/>
      <c r="E18" s="22"/>
      <c r="F18" s="22">
        <v>124</v>
      </c>
      <c r="G18" s="22">
        <v>84</v>
      </c>
    </row>
    <row r="19" spans="1:7" ht="13.5">
      <c r="A19" s="2" t="s">
        <v>32</v>
      </c>
      <c r="B19" s="22">
        <v>261</v>
      </c>
      <c r="C19" s="22">
        <v>178</v>
      </c>
      <c r="D19" s="22">
        <v>117</v>
      </c>
      <c r="E19" s="22">
        <v>134</v>
      </c>
      <c r="F19" s="22">
        <v>122</v>
      </c>
      <c r="G19" s="22">
        <v>311</v>
      </c>
    </row>
    <row r="20" spans="1:7" ht="13.5">
      <c r="A20" s="2" t="s">
        <v>33</v>
      </c>
      <c r="B20" s="22">
        <v>0</v>
      </c>
      <c r="C20" s="22">
        <v>-2</v>
      </c>
      <c r="D20" s="22">
        <v>-6</v>
      </c>
      <c r="E20" s="22">
        <v>-6</v>
      </c>
      <c r="F20" s="22">
        <v>-10</v>
      </c>
      <c r="G20" s="22">
        <v>-31</v>
      </c>
    </row>
    <row r="21" spans="1:7" ht="13.5">
      <c r="A21" s="2" t="s">
        <v>34</v>
      </c>
      <c r="B21" s="22">
        <v>7549</v>
      </c>
      <c r="C21" s="22">
        <v>7986</v>
      </c>
      <c r="D21" s="22">
        <v>7786</v>
      </c>
      <c r="E21" s="22">
        <v>8355</v>
      </c>
      <c r="F21" s="22">
        <v>8849</v>
      </c>
      <c r="G21" s="22">
        <v>9526</v>
      </c>
    </row>
    <row r="22" spans="1:7" ht="13.5">
      <c r="A22" s="3" t="s">
        <v>35</v>
      </c>
      <c r="B22" s="22">
        <v>3007</v>
      </c>
      <c r="C22" s="22">
        <v>2972</v>
      </c>
      <c r="D22" s="22">
        <v>3223</v>
      </c>
      <c r="E22" s="22">
        <v>3204</v>
      </c>
      <c r="F22" s="22">
        <v>3202</v>
      </c>
      <c r="G22" s="22">
        <v>3198</v>
      </c>
    </row>
    <row r="23" spans="1:7" ht="13.5">
      <c r="A23" s="4" t="s">
        <v>36</v>
      </c>
      <c r="B23" s="22">
        <v>-2336</v>
      </c>
      <c r="C23" s="22">
        <v>-2287</v>
      </c>
      <c r="D23" s="22">
        <v>-2385</v>
      </c>
      <c r="E23" s="22">
        <v>-2317</v>
      </c>
      <c r="F23" s="22">
        <v>-2243</v>
      </c>
      <c r="G23" s="22">
        <v>-2166</v>
      </c>
    </row>
    <row r="24" spans="1:7" ht="13.5">
      <c r="A24" s="4" t="s">
        <v>37</v>
      </c>
      <c r="B24" s="22">
        <v>671</v>
      </c>
      <c r="C24" s="22">
        <v>685</v>
      </c>
      <c r="D24" s="22">
        <v>837</v>
      </c>
      <c r="E24" s="22">
        <v>887</v>
      </c>
      <c r="F24" s="22">
        <v>958</v>
      </c>
      <c r="G24" s="22">
        <v>1031</v>
      </c>
    </row>
    <row r="25" spans="1:7" ht="13.5">
      <c r="A25" s="3" t="s">
        <v>38</v>
      </c>
      <c r="B25" s="22">
        <v>234</v>
      </c>
      <c r="C25" s="22">
        <v>230</v>
      </c>
      <c r="D25" s="22">
        <v>232</v>
      </c>
      <c r="E25" s="22">
        <v>229</v>
      </c>
      <c r="F25" s="22">
        <v>229</v>
      </c>
      <c r="G25" s="22">
        <v>219</v>
      </c>
    </row>
    <row r="26" spans="1:7" ht="13.5">
      <c r="A26" s="4" t="s">
        <v>36</v>
      </c>
      <c r="B26" s="22">
        <v>-203</v>
      </c>
      <c r="C26" s="22">
        <v>-197</v>
      </c>
      <c r="D26" s="22">
        <v>-194</v>
      </c>
      <c r="E26" s="22">
        <v>-186</v>
      </c>
      <c r="F26" s="22">
        <v>-176</v>
      </c>
      <c r="G26" s="22">
        <v>-164</v>
      </c>
    </row>
    <row r="27" spans="1:7" ht="13.5">
      <c r="A27" s="4" t="s">
        <v>39</v>
      </c>
      <c r="B27" s="22">
        <v>31</v>
      </c>
      <c r="C27" s="22">
        <v>33</v>
      </c>
      <c r="D27" s="22">
        <v>38</v>
      </c>
      <c r="E27" s="22">
        <v>43</v>
      </c>
      <c r="F27" s="22">
        <v>52</v>
      </c>
      <c r="G27" s="22">
        <v>54</v>
      </c>
    </row>
    <row r="28" spans="1:7" ht="13.5">
      <c r="A28" s="3" t="s">
        <v>40</v>
      </c>
      <c r="B28" s="22">
        <v>3357</v>
      </c>
      <c r="C28" s="22">
        <v>3292</v>
      </c>
      <c r="D28" s="22">
        <v>3465</v>
      </c>
      <c r="E28" s="22">
        <v>3394</v>
      </c>
      <c r="F28" s="22">
        <v>3561</v>
      </c>
      <c r="G28" s="22">
        <v>3311</v>
      </c>
    </row>
    <row r="29" spans="1:7" ht="13.5">
      <c r="A29" s="4" t="s">
        <v>36</v>
      </c>
      <c r="B29" s="22">
        <v>-3012</v>
      </c>
      <c r="C29" s="22">
        <v>-2931</v>
      </c>
      <c r="D29" s="22">
        <v>-3035</v>
      </c>
      <c r="E29" s="22">
        <v>-2913</v>
      </c>
      <c r="F29" s="22">
        <v>-2983</v>
      </c>
      <c r="G29" s="22">
        <v>-2740</v>
      </c>
    </row>
    <row r="30" spans="1:7" ht="13.5">
      <c r="A30" s="4" t="s">
        <v>41</v>
      </c>
      <c r="B30" s="22">
        <v>344</v>
      </c>
      <c r="C30" s="22">
        <v>361</v>
      </c>
      <c r="D30" s="22">
        <v>429</v>
      </c>
      <c r="E30" s="22">
        <v>481</v>
      </c>
      <c r="F30" s="22">
        <v>578</v>
      </c>
      <c r="G30" s="22">
        <v>571</v>
      </c>
    </row>
    <row r="31" spans="1:7" ht="13.5">
      <c r="A31" s="3" t="s">
        <v>42</v>
      </c>
      <c r="B31" s="22">
        <v>46</v>
      </c>
      <c r="C31" s="22">
        <v>52</v>
      </c>
      <c r="D31" s="22">
        <v>59</v>
      </c>
      <c r="E31" s="22">
        <v>60</v>
      </c>
      <c r="F31" s="22">
        <v>60</v>
      </c>
      <c r="G31" s="22">
        <v>56</v>
      </c>
    </row>
    <row r="32" spans="1:7" ht="13.5">
      <c r="A32" s="4" t="s">
        <v>36</v>
      </c>
      <c r="B32" s="22">
        <v>-46</v>
      </c>
      <c r="C32" s="22">
        <v>-52</v>
      </c>
      <c r="D32" s="22">
        <v>-57</v>
      </c>
      <c r="E32" s="22">
        <v>-57</v>
      </c>
      <c r="F32" s="22">
        <v>-54</v>
      </c>
      <c r="G32" s="22">
        <v>-50</v>
      </c>
    </row>
    <row r="33" spans="1:7" ht="13.5">
      <c r="A33" s="4" t="s">
        <v>43</v>
      </c>
      <c r="B33" s="22">
        <v>0</v>
      </c>
      <c r="C33" s="22">
        <v>0</v>
      </c>
      <c r="D33" s="22">
        <v>1</v>
      </c>
      <c r="E33" s="22">
        <v>2</v>
      </c>
      <c r="F33" s="22">
        <v>6</v>
      </c>
      <c r="G33" s="22">
        <v>6</v>
      </c>
    </row>
    <row r="34" spans="1:7" ht="13.5">
      <c r="A34" s="3" t="s">
        <v>44</v>
      </c>
      <c r="B34" s="22">
        <v>1987</v>
      </c>
      <c r="C34" s="22">
        <v>1968</v>
      </c>
      <c r="D34" s="22">
        <v>2027</v>
      </c>
      <c r="E34" s="22">
        <v>2018</v>
      </c>
      <c r="F34" s="22">
        <v>1995</v>
      </c>
      <c r="G34" s="22">
        <v>1955</v>
      </c>
    </row>
    <row r="35" spans="1:7" ht="13.5">
      <c r="A35" s="4" t="s">
        <v>36</v>
      </c>
      <c r="B35" s="22">
        <v>-1960</v>
      </c>
      <c r="C35" s="22">
        <v>-1949</v>
      </c>
      <c r="D35" s="22">
        <v>-1980</v>
      </c>
      <c r="E35" s="22">
        <v>-1943</v>
      </c>
      <c r="F35" s="22">
        <v>-1890</v>
      </c>
      <c r="G35" s="22">
        <v>-1832</v>
      </c>
    </row>
    <row r="36" spans="1:7" ht="13.5">
      <c r="A36" s="4" t="s">
        <v>45</v>
      </c>
      <c r="B36" s="22">
        <v>26</v>
      </c>
      <c r="C36" s="22">
        <v>18</v>
      </c>
      <c r="D36" s="22">
        <v>46</v>
      </c>
      <c r="E36" s="22">
        <v>75</v>
      </c>
      <c r="F36" s="22">
        <v>105</v>
      </c>
      <c r="G36" s="22">
        <v>122</v>
      </c>
    </row>
    <row r="37" spans="1:7" ht="13.5">
      <c r="A37" s="3" t="s">
        <v>46</v>
      </c>
      <c r="B37" s="22">
        <v>1445</v>
      </c>
      <c r="C37" s="22">
        <v>1483</v>
      </c>
      <c r="D37" s="22">
        <v>1483</v>
      </c>
      <c r="E37" s="22">
        <v>1483</v>
      </c>
      <c r="F37" s="22">
        <v>1483</v>
      </c>
      <c r="G37" s="22">
        <v>1492</v>
      </c>
    </row>
    <row r="38" spans="1:7" ht="13.5">
      <c r="A38" s="3" t="s">
        <v>47</v>
      </c>
      <c r="B38" s="22">
        <v>77</v>
      </c>
      <c r="C38" s="22">
        <v>12</v>
      </c>
      <c r="D38" s="22">
        <v>12</v>
      </c>
      <c r="E38" s="22"/>
      <c r="F38" s="22"/>
      <c r="G38" s="22"/>
    </row>
    <row r="39" spans="1:7" ht="13.5">
      <c r="A39" s="4" t="s">
        <v>36</v>
      </c>
      <c r="B39" s="22">
        <v>-11</v>
      </c>
      <c r="C39" s="22">
        <v>-3</v>
      </c>
      <c r="D39" s="22">
        <v>-1</v>
      </c>
      <c r="E39" s="22"/>
      <c r="F39" s="22"/>
      <c r="G39" s="22"/>
    </row>
    <row r="40" spans="1:7" ht="13.5">
      <c r="A40" s="4" t="s">
        <v>47</v>
      </c>
      <c r="B40" s="22">
        <v>66</v>
      </c>
      <c r="C40" s="22">
        <v>8</v>
      </c>
      <c r="D40" s="22">
        <v>10</v>
      </c>
      <c r="E40" s="22"/>
      <c r="F40" s="22"/>
      <c r="G40" s="22"/>
    </row>
    <row r="41" spans="1:7" ht="13.5">
      <c r="A41" s="3" t="s">
        <v>48</v>
      </c>
      <c r="B41" s="22">
        <v>4</v>
      </c>
      <c r="C41" s="22">
        <v>6</v>
      </c>
      <c r="D41" s="22">
        <v>1</v>
      </c>
      <c r="E41" s="22">
        <v>1</v>
      </c>
      <c r="F41" s="22">
        <v>3</v>
      </c>
      <c r="G41" s="22">
        <v>22</v>
      </c>
    </row>
    <row r="42" spans="1:7" ht="13.5">
      <c r="A42" s="3" t="s">
        <v>49</v>
      </c>
      <c r="B42" s="22">
        <v>2590</v>
      </c>
      <c r="C42" s="22">
        <v>2595</v>
      </c>
      <c r="D42" s="22">
        <v>2849</v>
      </c>
      <c r="E42" s="22">
        <v>2974</v>
      </c>
      <c r="F42" s="22">
        <v>3186</v>
      </c>
      <c r="G42" s="22">
        <v>3301</v>
      </c>
    </row>
    <row r="43" spans="1:7" ht="13.5">
      <c r="A43" s="3" t="s">
        <v>50</v>
      </c>
      <c r="B43" s="22">
        <v>37</v>
      </c>
      <c r="C43" s="22">
        <v>12</v>
      </c>
      <c r="D43" s="22">
        <v>16</v>
      </c>
      <c r="E43" s="22">
        <v>12</v>
      </c>
      <c r="F43" s="22">
        <v>6</v>
      </c>
      <c r="G43" s="22">
        <v>13</v>
      </c>
    </row>
    <row r="44" spans="1:7" ht="13.5">
      <c r="A44" s="3" t="s">
        <v>32</v>
      </c>
      <c r="B44" s="22">
        <v>11</v>
      </c>
      <c r="C44" s="22">
        <v>11</v>
      </c>
      <c r="D44" s="22">
        <v>11</v>
      </c>
      <c r="E44" s="22">
        <v>11</v>
      </c>
      <c r="F44" s="22">
        <v>11</v>
      </c>
      <c r="G44" s="22">
        <v>11</v>
      </c>
    </row>
    <row r="45" spans="1:7" ht="13.5">
      <c r="A45" s="3" t="s">
        <v>51</v>
      </c>
      <c r="B45" s="22">
        <v>48</v>
      </c>
      <c r="C45" s="22">
        <v>23</v>
      </c>
      <c r="D45" s="22">
        <v>92</v>
      </c>
      <c r="E45" s="22">
        <v>88</v>
      </c>
      <c r="F45" s="22">
        <v>81</v>
      </c>
      <c r="G45" s="22">
        <v>89</v>
      </c>
    </row>
    <row r="46" spans="1:7" ht="13.5">
      <c r="A46" s="3" t="s">
        <v>52</v>
      </c>
      <c r="B46" s="22">
        <v>2392</v>
      </c>
      <c r="C46" s="22">
        <v>1728</v>
      </c>
      <c r="D46" s="22">
        <v>1507</v>
      </c>
      <c r="E46" s="22">
        <v>1631</v>
      </c>
      <c r="F46" s="22">
        <v>1402</v>
      </c>
      <c r="G46" s="22">
        <v>1965</v>
      </c>
    </row>
    <row r="47" spans="1:7" ht="13.5">
      <c r="A47" s="3" t="s">
        <v>53</v>
      </c>
      <c r="B47" s="22">
        <v>116</v>
      </c>
      <c r="C47" s="22">
        <v>140</v>
      </c>
      <c r="D47" s="22">
        <v>140</v>
      </c>
      <c r="E47" s="22">
        <v>144</v>
      </c>
      <c r="F47" s="22">
        <v>144</v>
      </c>
      <c r="G47" s="22">
        <v>144</v>
      </c>
    </row>
    <row r="48" spans="1:7" ht="13.5">
      <c r="A48" s="3" t="s">
        <v>54</v>
      </c>
      <c r="B48" s="22">
        <v>96</v>
      </c>
      <c r="C48" s="22">
        <v>83</v>
      </c>
      <c r="D48" s="22">
        <v>86</v>
      </c>
      <c r="E48" s="22">
        <v>94</v>
      </c>
      <c r="F48" s="22">
        <v>77</v>
      </c>
      <c r="G48" s="22">
        <v>110</v>
      </c>
    </row>
    <row r="49" spans="1:7" ht="13.5">
      <c r="A49" s="3" t="s">
        <v>55</v>
      </c>
      <c r="B49" s="22">
        <v>210</v>
      </c>
      <c r="C49" s="22">
        <v>210</v>
      </c>
      <c r="D49" s="22">
        <v>210</v>
      </c>
      <c r="E49" s="22">
        <v>210</v>
      </c>
      <c r="F49" s="22">
        <v>210</v>
      </c>
      <c r="G49" s="22">
        <v>210</v>
      </c>
    </row>
    <row r="50" spans="1:7" ht="13.5">
      <c r="A50" s="3" t="s">
        <v>56</v>
      </c>
      <c r="B50" s="22">
        <v>6</v>
      </c>
      <c r="C50" s="22">
        <v>6</v>
      </c>
      <c r="D50" s="22">
        <v>6</v>
      </c>
      <c r="E50" s="22">
        <v>9</v>
      </c>
      <c r="F50" s="22">
        <v>7</v>
      </c>
      <c r="G50" s="22">
        <v>8</v>
      </c>
    </row>
    <row r="51" spans="1:7" ht="13.5">
      <c r="A51" s="3" t="s">
        <v>57</v>
      </c>
      <c r="B51" s="22">
        <v>2</v>
      </c>
      <c r="C51" s="22">
        <v>10</v>
      </c>
      <c r="D51" s="22">
        <v>14</v>
      </c>
      <c r="E51" s="22">
        <v>18</v>
      </c>
      <c r="F51" s="22">
        <v>110</v>
      </c>
      <c r="G51" s="22">
        <v>26</v>
      </c>
    </row>
    <row r="52" spans="1:7" ht="13.5">
      <c r="A52" s="3" t="s">
        <v>32</v>
      </c>
      <c r="B52" s="22">
        <v>209</v>
      </c>
      <c r="C52" s="22">
        <v>260</v>
      </c>
      <c r="D52" s="22">
        <v>266</v>
      </c>
      <c r="E52" s="22">
        <v>282</v>
      </c>
      <c r="F52" s="22">
        <v>255</v>
      </c>
      <c r="G52" s="22">
        <v>233</v>
      </c>
    </row>
    <row r="53" spans="1:7" ht="13.5">
      <c r="A53" s="3" t="s">
        <v>33</v>
      </c>
      <c r="B53" s="22">
        <v>-24</v>
      </c>
      <c r="C53" s="22">
        <v>-56</v>
      </c>
      <c r="D53" s="22">
        <v>-47</v>
      </c>
      <c r="E53" s="22">
        <v>-52</v>
      </c>
      <c r="F53" s="22">
        <v>-139</v>
      </c>
      <c r="G53" s="22">
        <v>-59</v>
      </c>
    </row>
    <row r="54" spans="1:7" ht="13.5">
      <c r="A54" s="3" t="s">
        <v>58</v>
      </c>
      <c r="B54" s="22">
        <v>3009</v>
      </c>
      <c r="C54" s="22">
        <v>2382</v>
      </c>
      <c r="D54" s="22">
        <v>2197</v>
      </c>
      <c r="E54" s="22">
        <v>2355</v>
      </c>
      <c r="F54" s="22">
        <v>2867</v>
      </c>
      <c r="G54" s="22">
        <v>3446</v>
      </c>
    </row>
    <row r="55" spans="1:7" ht="13.5">
      <c r="A55" s="2" t="s">
        <v>59</v>
      </c>
      <c r="B55" s="22">
        <v>5648</v>
      </c>
      <c r="C55" s="22">
        <v>5001</v>
      </c>
      <c r="D55" s="22">
        <v>5139</v>
      </c>
      <c r="E55" s="22">
        <v>5418</v>
      </c>
      <c r="F55" s="22">
        <v>6136</v>
      </c>
      <c r="G55" s="22">
        <v>6837</v>
      </c>
    </row>
    <row r="56" spans="1:7" ht="14.25" thickBot="1">
      <c r="A56" s="5" t="s">
        <v>60</v>
      </c>
      <c r="B56" s="23">
        <v>13198</v>
      </c>
      <c r="C56" s="23">
        <v>12987</v>
      </c>
      <c r="D56" s="23">
        <v>12925</v>
      </c>
      <c r="E56" s="23">
        <v>13773</v>
      </c>
      <c r="F56" s="23">
        <v>14986</v>
      </c>
      <c r="G56" s="23">
        <v>16363</v>
      </c>
    </row>
    <row r="57" spans="1:7" ht="14.25" thickTop="1">
      <c r="A57" s="2" t="s">
        <v>61</v>
      </c>
      <c r="B57" s="22">
        <v>1196</v>
      </c>
      <c r="C57" s="22">
        <v>1229</v>
      </c>
      <c r="D57" s="22">
        <v>1191</v>
      </c>
      <c r="E57" s="22">
        <v>1382</v>
      </c>
      <c r="F57" s="22">
        <v>1636</v>
      </c>
      <c r="G57" s="22">
        <v>2009</v>
      </c>
    </row>
    <row r="58" spans="1:7" ht="13.5">
      <c r="A58" s="2" t="s">
        <v>62</v>
      </c>
      <c r="B58" s="22">
        <v>779</v>
      </c>
      <c r="C58" s="22">
        <v>842</v>
      </c>
      <c r="D58" s="22">
        <v>1061</v>
      </c>
      <c r="E58" s="22">
        <v>984</v>
      </c>
      <c r="F58" s="22">
        <v>687</v>
      </c>
      <c r="G58" s="22">
        <v>1154</v>
      </c>
    </row>
    <row r="59" spans="1:7" ht="13.5">
      <c r="A59" s="2" t="s">
        <v>63</v>
      </c>
      <c r="B59" s="22">
        <v>4400</v>
      </c>
      <c r="C59" s="22">
        <v>4550</v>
      </c>
      <c r="D59" s="22">
        <v>4350</v>
      </c>
      <c r="E59" s="22">
        <v>5250</v>
      </c>
      <c r="F59" s="22">
        <v>4950</v>
      </c>
      <c r="G59" s="22">
        <v>4050</v>
      </c>
    </row>
    <row r="60" spans="1:7" ht="13.5">
      <c r="A60" s="2" t="s">
        <v>64</v>
      </c>
      <c r="B60" s="22">
        <v>31</v>
      </c>
      <c r="C60" s="22">
        <v>45</v>
      </c>
      <c r="D60" s="22">
        <v>53</v>
      </c>
      <c r="E60" s="22">
        <v>26</v>
      </c>
      <c r="F60" s="22">
        <v>20</v>
      </c>
      <c r="G60" s="22">
        <v>31</v>
      </c>
    </row>
    <row r="61" spans="1:7" ht="13.5">
      <c r="A61" s="2" t="s">
        <v>65</v>
      </c>
      <c r="B61" s="22">
        <v>380</v>
      </c>
      <c r="C61" s="22">
        <v>370</v>
      </c>
      <c r="D61" s="22">
        <v>395</v>
      </c>
      <c r="E61" s="22">
        <v>460</v>
      </c>
      <c r="F61" s="22">
        <v>408</v>
      </c>
      <c r="G61" s="22">
        <v>414</v>
      </c>
    </row>
    <row r="62" spans="1:7" ht="13.5">
      <c r="A62" s="2" t="s">
        <v>66</v>
      </c>
      <c r="B62" s="22">
        <v>23</v>
      </c>
      <c r="C62" s="22">
        <v>20</v>
      </c>
      <c r="D62" s="22">
        <v>24</v>
      </c>
      <c r="E62" s="22">
        <v>21</v>
      </c>
      <c r="F62" s="22">
        <v>33</v>
      </c>
      <c r="G62" s="22">
        <v>17</v>
      </c>
    </row>
    <row r="63" spans="1:7" ht="13.5">
      <c r="A63" s="2" t="s">
        <v>67</v>
      </c>
      <c r="B63" s="22">
        <v>43</v>
      </c>
      <c r="C63" s="22">
        <v>46</v>
      </c>
      <c r="D63" s="22">
        <v>43</v>
      </c>
      <c r="E63" s="22">
        <v>43</v>
      </c>
      <c r="F63" s="22">
        <v>36</v>
      </c>
      <c r="G63" s="22">
        <v>39</v>
      </c>
    </row>
    <row r="64" spans="1:7" ht="13.5">
      <c r="A64" s="2" t="s">
        <v>68</v>
      </c>
      <c r="B64" s="22">
        <v>193</v>
      </c>
      <c r="C64" s="22">
        <v>184</v>
      </c>
      <c r="D64" s="22">
        <v>170</v>
      </c>
      <c r="E64" s="22">
        <v>185</v>
      </c>
      <c r="F64" s="22">
        <v>211</v>
      </c>
      <c r="G64" s="22">
        <v>224</v>
      </c>
    </row>
    <row r="65" spans="1:7" ht="13.5">
      <c r="A65" s="2" t="s">
        <v>69</v>
      </c>
      <c r="B65" s="22">
        <v>25</v>
      </c>
      <c r="C65" s="22">
        <v>6</v>
      </c>
      <c r="D65" s="22">
        <v>25</v>
      </c>
      <c r="E65" s="22">
        <v>5</v>
      </c>
      <c r="F65" s="22">
        <v>38</v>
      </c>
      <c r="G65" s="22">
        <v>104</v>
      </c>
    </row>
    <row r="66" spans="1:7" ht="13.5">
      <c r="A66" s="2" t="s">
        <v>32</v>
      </c>
      <c r="B66" s="22">
        <v>29</v>
      </c>
      <c r="C66" s="22">
        <v>74</v>
      </c>
      <c r="D66" s="22">
        <v>4</v>
      </c>
      <c r="E66" s="22">
        <v>90</v>
      </c>
      <c r="F66" s="22">
        <v>1</v>
      </c>
      <c r="G66" s="22"/>
    </row>
    <row r="67" spans="1:7" ht="13.5">
      <c r="A67" s="2" t="s">
        <v>70</v>
      </c>
      <c r="B67" s="22">
        <v>7103</v>
      </c>
      <c r="C67" s="22">
        <v>7372</v>
      </c>
      <c r="D67" s="22">
        <v>7325</v>
      </c>
      <c r="E67" s="22">
        <v>8530</v>
      </c>
      <c r="F67" s="22">
        <v>8078</v>
      </c>
      <c r="G67" s="22">
        <v>8211</v>
      </c>
    </row>
    <row r="68" spans="1:7" ht="13.5">
      <c r="A68" s="2" t="s">
        <v>71</v>
      </c>
      <c r="B68" s="22">
        <v>800</v>
      </c>
      <c r="C68" s="22">
        <v>800</v>
      </c>
      <c r="D68" s="22">
        <v>1000</v>
      </c>
      <c r="E68" s="22">
        <v>500</v>
      </c>
      <c r="F68" s="22">
        <v>800</v>
      </c>
      <c r="G68" s="22">
        <v>1300</v>
      </c>
    </row>
    <row r="69" spans="1:7" ht="13.5">
      <c r="A69" s="2" t="s">
        <v>72</v>
      </c>
      <c r="B69" s="22">
        <v>496</v>
      </c>
      <c r="C69" s="22">
        <v>496</v>
      </c>
      <c r="D69" s="22">
        <v>455</v>
      </c>
      <c r="E69" s="22">
        <v>455</v>
      </c>
      <c r="F69" s="22">
        <v>439</v>
      </c>
      <c r="G69" s="22">
        <v>440</v>
      </c>
    </row>
    <row r="70" spans="1:7" ht="13.5">
      <c r="A70" s="2" t="s">
        <v>73</v>
      </c>
      <c r="B70" s="22">
        <v>1643</v>
      </c>
      <c r="C70" s="22">
        <v>1617</v>
      </c>
      <c r="D70" s="22">
        <v>1555</v>
      </c>
      <c r="E70" s="22">
        <v>1556</v>
      </c>
      <c r="F70" s="22">
        <v>1515</v>
      </c>
      <c r="G70" s="22">
        <v>1514</v>
      </c>
    </row>
    <row r="71" spans="1:7" ht="13.5">
      <c r="A71" s="2" t="s">
        <v>74</v>
      </c>
      <c r="B71" s="22">
        <v>34</v>
      </c>
      <c r="C71" s="22"/>
      <c r="D71" s="22"/>
      <c r="E71" s="22"/>
      <c r="F71" s="22"/>
      <c r="G71" s="22"/>
    </row>
    <row r="72" spans="1:7" ht="13.5">
      <c r="A72" s="2" t="s">
        <v>32</v>
      </c>
      <c r="B72" s="22">
        <v>115</v>
      </c>
      <c r="C72" s="22">
        <v>74</v>
      </c>
      <c r="D72" s="22">
        <v>76</v>
      </c>
      <c r="E72" s="22">
        <v>67</v>
      </c>
      <c r="F72" s="22"/>
      <c r="G72" s="22"/>
    </row>
    <row r="73" spans="1:7" ht="13.5">
      <c r="A73" s="2" t="s">
        <v>75</v>
      </c>
      <c r="B73" s="22">
        <v>3089</v>
      </c>
      <c r="C73" s="22">
        <v>2987</v>
      </c>
      <c r="D73" s="22">
        <v>3087</v>
      </c>
      <c r="E73" s="22">
        <v>2579</v>
      </c>
      <c r="F73" s="22">
        <v>2851</v>
      </c>
      <c r="G73" s="22">
        <v>3355</v>
      </c>
    </row>
    <row r="74" spans="1:7" ht="14.25" thickBot="1">
      <c r="A74" s="5" t="s">
        <v>76</v>
      </c>
      <c r="B74" s="23">
        <v>10192</v>
      </c>
      <c r="C74" s="23">
        <v>10359</v>
      </c>
      <c r="D74" s="23">
        <v>10413</v>
      </c>
      <c r="E74" s="23">
        <v>11110</v>
      </c>
      <c r="F74" s="23">
        <v>10929</v>
      </c>
      <c r="G74" s="23">
        <v>11567</v>
      </c>
    </row>
    <row r="75" spans="1:7" ht="14.25" thickTop="1">
      <c r="A75" s="2" t="s">
        <v>77</v>
      </c>
      <c r="B75" s="22">
        <v>1641</v>
      </c>
      <c r="C75" s="22">
        <v>1641</v>
      </c>
      <c r="D75" s="22">
        <v>1641</v>
      </c>
      <c r="E75" s="22">
        <v>1641</v>
      </c>
      <c r="F75" s="22">
        <v>1641</v>
      </c>
      <c r="G75" s="22">
        <v>1641</v>
      </c>
    </row>
    <row r="76" spans="1:7" ht="13.5">
      <c r="A76" s="3" t="s">
        <v>78</v>
      </c>
      <c r="B76" s="22">
        <v>532</v>
      </c>
      <c r="C76" s="22">
        <v>532</v>
      </c>
      <c r="D76" s="22">
        <v>532</v>
      </c>
      <c r="E76" s="22">
        <v>1032</v>
      </c>
      <c r="F76" s="22">
        <v>1832</v>
      </c>
      <c r="G76" s="22">
        <v>1832</v>
      </c>
    </row>
    <row r="77" spans="1:7" ht="13.5">
      <c r="A77" s="3" t="s">
        <v>79</v>
      </c>
      <c r="B77" s="22">
        <v>693</v>
      </c>
      <c r="C77" s="22">
        <v>693</v>
      </c>
      <c r="D77" s="22">
        <v>693</v>
      </c>
      <c r="E77" s="22">
        <v>962</v>
      </c>
      <c r="F77" s="22">
        <v>162</v>
      </c>
      <c r="G77" s="22">
        <v>162</v>
      </c>
    </row>
    <row r="78" spans="1:7" ht="13.5">
      <c r="A78" s="3" t="s">
        <v>80</v>
      </c>
      <c r="B78" s="22">
        <v>1225</v>
      </c>
      <c r="C78" s="22">
        <v>1225</v>
      </c>
      <c r="D78" s="22">
        <v>1225</v>
      </c>
      <c r="E78" s="22">
        <v>1994</v>
      </c>
      <c r="F78" s="22">
        <v>1994</v>
      </c>
      <c r="G78" s="22">
        <v>1994</v>
      </c>
    </row>
    <row r="79" spans="1:7" ht="13.5">
      <c r="A79" s="4" t="s">
        <v>81</v>
      </c>
      <c r="B79" s="22">
        <v>104</v>
      </c>
      <c r="C79" s="22">
        <v>73</v>
      </c>
      <c r="D79" s="22">
        <v>17</v>
      </c>
      <c r="E79" s="22">
        <v>-1568</v>
      </c>
      <c r="F79" s="22">
        <v>-116</v>
      </c>
      <c r="G79" s="22">
        <v>81</v>
      </c>
    </row>
    <row r="80" spans="1:7" ht="13.5">
      <c r="A80" s="3" t="s">
        <v>82</v>
      </c>
      <c r="B80" s="22">
        <v>104</v>
      </c>
      <c r="C80" s="22">
        <v>73</v>
      </c>
      <c r="D80" s="22">
        <v>17</v>
      </c>
      <c r="E80" s="22">
        <v>-768</v>
      </c>
      <c r="F80" s="22">
        <v>883</v>
      </c>
      <c r="G80" s="22">
        <v>1081</v>
      </c>
    </row>
    <row r="81" spans="1:7" ht="13.5">
      <c r="A81" s="2" t="s">
        <v>83</v>
      </c>
      <c r="B81" s="22">
        <v>-87</v>
      </c>
      <c r="C81" s="22">
        <v>-86</v>
      </c>
      <c r="D81" s="22">
        <v>-86</v>
      </c>
      <c r="E81" s="22">
        <v>-30</v>
      </c>
      <c r="F81" s="22">
        <v>-24</v>
      </c>
      <c r="G81" s="22">
        <v>-22</v>
      </c>
    </row>
    <row r="82" spans="1:7" ht="13.5">
      <c r="A82" s="2" t="s">
        <v>84</v>
      </c>
      <c r="B82" s="22">
        <v>2883</v>
      </c>
      <c r="C82" s="22">
        <v>2853</v>
      </c>
      <c r="D82" s="22">
        <v>2798</v>
      </c>
      <c r="E82" s="22">
        <v>2835</v>
      </c>
      <c r="F82" s="22">
        <v>4494</v>
      </c>
      <c r="G82" s="22">
        <v>4694</v>
      </c>
    </row>
    <row r="83" spans="1:7" ht="13.5">
      <c r="A83" s="2" t="s">
        <v>85</v>
      </c>
      <c r="B83" s="22">
        <v>121</v>
      </c>
      <c r="C83" s="22">
        <v>-225</v>
      </c>
      <c r="D83" s="22">
        <v>-285</v>
      </c>
      <c r="E83" s="22">
        <v>-172</v>
      </c>
      <c r="F83" s="22">
        <v>-438</v>
      </c>
      <c r="G83" s="22">
        <v>102</v>
      </c>
    </row>
    <row r="84" spans="1:7" ht="13.5">
      <c r="A84" s="2" t="s">
        <v>86</v>
      </c>
      <c r="B84" s="22">
        <v>121</v>
      </c>
      <c r="C84" s="22">
        <v>-225</v>
      </c>
      <c r="D84" s="22">
        <v>-285</v>
      </c>
      <c r="E84" s="22">
        <v>-172</v>
      </c>
      <c r="F84" s="22">
        <v>-438</v>
      </c>
      <c r="G84" s="22">
        <v>102</v>
      </c>
    </row>
    <row r="85" spans="1:7" ht="13.5">
      <c r="A85" s="6" t="s">
        <v>87</v>
      </c>
      <c r="B85" s="22">
        <v>3005</v>
      </c>
      <c r="C85" s="22">
        <v>2627</v>
      </c>
      <c r="D85" s="22">
        <v>2512</v>
      </c>
      <c r="E85" s="22">
        <v>2663</v>
      </c>
      <c r="F85" s="22">
        <v>4056</v>
      </c>
      <c r="G85" s="22">
        <v>4796</v>
      </c>
    </row>
    <row r="86" spans="1:7" ht="14.25" thickBot="1">
      <c r="A86" s="7" t="s">
        <v>88</v>
      </c>
      <c r="B86" s="22">
        <v>13198</v>
      </c>
      <c r="C86" s="22">
        <v>12987</v>
      </c>
      <c r="D86" s="22">
        <v>12925</v>
      </c>
      <c r="E86" s="22">
        <v>13773</v>
      </c>
      <c r="F86" s="22">
        <v>14986</v>
      </c>
      <c r="G86" s="22">
        <v>16363</v>
      </c>
    </row>
    <row r="87" spans="1:7" ht="14.25" thickTop="1">
      <c r="A87" s="8"/>
      <c r="B87" s="24"/>
      <c r="C87" s="24"/>
      <c r="D87" s="24"/>
      <c r="E87" s="24"/>
      <c r="F87" s="24"/>
      <c r="G87" s="24"/>
    </row>
    <row r="89" ht="13.5">
      <c r="A89" s="20" t="s">
        <v>93</v>
      </c>
    </row>
    <row r="90" ht="13.5">
      <c r="A90" s="20" t="s">
        <v>94</v>
      </c>
    </row>
  </sheetData>
  <mergeCells count="1">
    <mergeCell ref="B6:G6"/>
  </mergeCells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udam</dc:creator>
  <cp:keywords/>
  <dc:description/>
  <cp:lastModifiedBy>udam</cp:lastModifiedBy>
  <dcterms:created xsi:type="dcterms:W3CDTF">2014-02-12T16:29:55Z</dcterms:created>
  <dcterms:modified xsi:type="dcterms:W3CDTF">2014-02-12T16:30:04Z</dcterms:modified>
  <cp:category/>
  <cp:version/>
  <cp:contentType/>
  <cp:contentStatus/>
</cp:coreProperties>
</file>