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<sst xmlns="http://schemas.openxmlformats.org/spreadsheetml/2006/main" count="662" uniqueCount="270">
  <si>
    <t>その他</t>
  </si>
  <si>
    <t>支払手形及び買掛金</t>
  </si>
  <si>
    <t>未払役員賞与</t>
  </si>
  <si>
    <t>役員退職慰労引当金</t>
  </si>
  <si>
    <t>繰延ヘッジ損益</t>
  </si>
  <si>
    <t>為替換算調整勘定</t>
  </si>
  <si>
    <t>少数株主持分</t>
  </si>
  <si>
    <t>連結・貸借対照表</t>
  </si>
  <si>
    <t>累積四半期</t>
  </si>
  <si>
    <t>2013/03/21</t>
  </si>
  <si>
    <t>段階取得に係る差損益（△は益）</t>
  </si>
  <si>
    <t>貸倒引当金の増減額（△は減少）</t>
  </si>
  <si>
    <t>退職給付引当金の増減額（△は減少）</t>
  </si>
  <si>
    <t>役員退職慰労引当金の増減額（△は減少）</t>
  </si>
  <si>
    <t>固定資産除売却損益（△は益）</t>
  </si>
  <si>
    <t>関係会社株式売却損益（△は益）</t>
  </si>
  <si>
    <t>投資有価証券評価損益（△は益）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</si>
  <si>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</si>
  <si>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</si>
  <si>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</si>
  <si>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</si>
  <si>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</si>
  <si>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</si>
  <si>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</si>
  <si>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</si>
  <si>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</si>
  <si>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</si>
  <si>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</si>
  <si>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有形及び無形固定資産の取得による支出</t>
  </si>
  <si>
    <t>有形及び無形固定資産の売却による収入</t>
  </si>
  <si>
    <t>投資有価証券の取得による支出</t>
  </si>
  <si>
    <t>投資有価証券等の取得による支出</t>
  </si>
  <si>
    <t>連結の範囲の変更を伴う子会社株式等の取得による支出</t>
  </si>
  <si>
    <t>連結の範囲の変更を伴う子会社株式等の取得による収入</t>
  </si>
  <si>
    <t>連結の範囲の変更を伴う子会社株式の売却による収入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</si>
  <si>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</si>
  <si>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</si>
  <si>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</si>
  <si>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</si>
  <si>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</si>
  <si>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</si>
  <si>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</si>
  <si>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</si>
  <si>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</si>
  <si>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</si>
  <si>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</si>
  <si>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非連結子会社との合併に伴う現金及び現金同等物の増加額</t>
  </si>
  <si>
    <t>連結・キャッシュフロー計算書</t>
  </si>
  <si>
    <t>売上原価</t>
  </si>
  <si>
    <t>持分法による投資利益</t>
  </si>
  <si>
    <t>為替差益</t>
  </si>
  <si>
    <t>デリバティブ評価益</t>
  </si>
  <si>
    <t>補助金収入</t>
  </si>
  <si>
    <t>持分法による投資損失</t>
  </si>
  <si>
    <t>貸倒引当金戻入額</t>
  </si>
  <si>
    <t>段階取得に係る差益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</si>
  <si>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</si>
  <si>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</si>
  <si>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</si>
  <si>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</si>
  <si>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</si>
  <si>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</si>
  <si>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</si>
  <si>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</si>
  <si>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</si>
  <si>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</si>
  <si>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2013/06/19</t>
  </si>
  <si>
    <t>通期</t>
  </si>
  <si>
    <t>2013/03/20</t>
  </si>
  <si>
    <t>2012/03/20</t>
  </si>
  <si>
    <t>2012/06/20</t>
  </si>
  <si>
    <t>2011/03/20</t>
  </si>
  <si>
    <t>2011/06/17</t>
  </si>
  <si>
    <t>2010/03/20</t>
  </si>
  <si>
    <t>2010/06/18</t>
  </si>
  <si>
    <t>2009/03/20</t>
  </si>
  <si>
    <t>現金及び預金</t>
  </si>
  <si>
    <t>百万円</t>
  </si>
  <si>
    <t>受取手形</t>
  </si>
  <si>
    <t>売掛金</t>
  </si>
  <si>
    <t>製品</t>
  </si>
  <si>
    <t>半製品</t>
  </si>
  <si>
    <t>商品及び製品</t>
  </si>
  <si>
    <t>仕掛品</t>
  </si>
  <si>
    <t>原材料</t>
  </si>
  <si>
    <t>原材料及び貯蔵品</t>
  </si>
  <si>
    <t>前渡金</t>
  </si>
  <si>
    <t>前払費用</t>
  </si>
  <si>
    <t>繰延税金資産</t>
  </si>
  <si>
    <t>未収還付法人税等</t>
  </si>
  <si>
    <t>未収消費税等</t>
  </si>
  <si>
    <t>未収入金</t>
  </si>
  <si>
    <t>短期貸付金</t>
  </si>
  <si>
    <t>信託受益権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</si>
  <si>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</si>
  <si>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</si>
  <si>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</si>
  <si>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</si>
  <si>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</si>
  <si>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</si>
  <si>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</si>
  <si>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</t>
  </si>
  <si>
    <t>器具及び備品</t>
  </si>
  <si>
    <t>工具、器具及び備品（純額）</t>
  </si>
  <si>
    <t>土地</t>
  </si>
  <si>
    <t>リース資産</t>
  </si>
  <si>
    <t>建設仮勘定</t>
  </si>
  <si>
    <t>有形固定資産</t>
  </si>
  <si>
    <t>有形固定資産</t>
  </si>
  <si>
    <t>施設利用権</t>
  </si>
  <si>
    <t>ソフトウエア</t>
  </si>
  <si>
    <t>ソフトウエア仮勘定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</si>
  <si>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</si>
  <si>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</si>
  <si>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</si>
  <si>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</si>
  <si>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</si>
  <si>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</si>
  <si>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</si>
  <si>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</si>
  <si>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</si>
  <si>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</si>
  <si>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</si>
  <si>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投資その他の資産</t>
  </si>
  <si>
    <t>固定資産</t>
  </si>
  <si>
    <t>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</si>
  <si>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</si>
  <si>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</si>
  <si>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</si>
  <si>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</si>
  <si>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</si>
  <si>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</si>
  <si>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</si>
  <si>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</si>
  <si>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</si>
  <si>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</si>
  <si>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</si>
  <si>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設備関係支払手形</t>
  </si>
  <si>
    <t>資産除去債務</t>
  </si>
  <si>
    <t>流動負債</t>
  </si>
  <si>
    <t>新株予約権付社債</t>
  </si>
  <si>
    <t>長期借入金</t>
  </si>
  <si>
    <t>リース債務</t>
  </si>
  <si>
    <t>退職給付引当金</t>
  </si>
  <si>
    <t>退職給付引当金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</si>
  <si>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</si>
  <si>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</si>
  <si>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</si>
  <si>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</si>
  <si>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</si>
  <si>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</si>
  <si>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</si>
  <si>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</si>
  <si>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</si>
  <si>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</si>
  <si>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</si>
  <si>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</si>
  <si>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</si>
  <si>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</si>
  <si>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</si>
  <si>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</si>
  <si>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</si>
  <si>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</si>
  <si>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</si>
  <si>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</si>
  <si>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株式会社安川電機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</si>
  <si>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</si>
  <si>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</si>
  <si>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</si>
  <si>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2012/03/21</t>
  </si>
  <si>
    <t>2011/03/21</t>
  </si>
  <si>
    <t>2010/03/21</t>
  </si>
  <si>
    <t>2009/03/21</t>
  </si>
  <si>
    <t>2008/03/21</t>
  </si>
  <si>
    <t>売上高</t>
  </si>
  <si>
    <t>製品期首たな卸高</t>
  </si>
  <si>
    <t>当期製品製造原価</t>
  </si>
  <si>
    <t>当期製品仕入高</t>
  </si>
  <si>
    <t>他勘定受入高</t>
  </si>
  <si>
    <t>合計</t>
  </si>
  <si>
    <t>他勘定振替高</t>
  </si>
  <si>
    <t>製品期末たな卸高</t>
  </si>
  <si>
    <t>製品売上原価</t>
  </si>
  <si>
    <t>売上総利益</t>
  </si>
  <si>
    <t>販売手数料</t>
  </si>
  <si>
    <t>運賃諸掛</t>
  </si>
  <si>
    <t>給料及び手当</t>
  </si>
  <si>
    <t>法定福利費</t>
  </si>
  <si>
    <t>（うち退職給付費用）</t>
  </si>
  <si>
    <t>（うち役員退職慰労引当金繰入額）</t>
  </si>
  <si>
    <t>業務委託費</t>
  </si>
  <si>
    <t>減価償却費</t>
  </si>
  <si>
    <t>貸倒引当金繰入額</t>
  </si>
  <si>
    <t>賃借料</t>
  </si>
  <si>
    <t>その他の経費</t>
  </si>
  <si>
    <t>販売費・一般管理費</t>
  </si>
  <si>
    <t>販売費・一般管理費</t>
  </si>
  <si>
    <t>営業利益</t>
  </si>
  <si>
    <t>受取利息</t>
  </si>
  <si>
    <t>受取利息</t>
  </si>
  <si>
    <t>受取配当金</t>
  </si>
  <si>
    <t>受取配当金</t>
  </si>
  <si>
    <t>貸倒引当金戻入額</t>
  </si>
  <si>
    <t>雑収益</t>
  </si>
  <si>
    <t>営業外収益</t>
  </si>
  <si>
    <t>営業外収益</t>
  </si>
  <si>
    <t>支払利息</t>
  </si>
  <si>
    <t>債権売却損</t>
  </si>
  <si>
    <t>為替差損</t>
  </si>
  <si>
    <t>雑支出</t>
  </si>
  <si>
    <t>営業外費用</t>
  </si>
  <si>
    <t>営業外費用</t>
  </si>
  <si>
    <t>経常利益</t>
  </si>
  <si>
    <t>固定資産売却益</t>
  </si>
  <si>
    <t>固定資産売却益</t>
  </si>
  <si>
    <t>投資有価証券売却益</t>
  </si>
  <si>
    <t>関係会社株式売却益</t>
  </si>
  <si>
    <t>負ののれん発生益</t>
  </si>
  <si>
    <t>抱合せ株式消滅差益</t>
  </si>
  <si>
    <t>特別利益</t>
  </si>
  <si>
    <t>固定資産除売却損</t>
  </si>
  <si>
    <t>関係会社株式評価損</t>
  </si>
  <si>
    <t>投資有価証券評価損</t>
  </si>
  <si>
    <t>たな卸資産評価損</t>
  </si>
  <si>
    <t>減損損失</t>
  </si>
  <si>
    <t>減損損失</t>
  </si>
  <si>
    <t>資産除去債務会計基準の適用に伴う影響額</t>
  </si>
  <si>
    <t>退職給付関連損失</t>
  </si>
  <si>
    <t>退職給付制度改定損</t>
  </si>
  <si>
    <t>事業構造再編費用</t>
  </si>
  <si>
    <t>特別損失</t>
  </si>
  <si>
    <t>税引前四半期純利益</t>
  </si>
  <si>
    <t>法人税、住民税及び事業税</t>
  </si>
  <si>
    <t>過年度法人税等</t>
  </si>
  <si>
    <t>過年度未払法人税等戻入額</t>
  </si>
  <si>
    <t>法人税等調整額</t>
  </si>
  <si>
    <t>法人税等合計</t>
  </si>
  <si>
    <t>四半期純利益</t>
  </si>
  <si>
    <t>個別・損益計算書</t>
  </si>
  <si>
    <t>2014/01/31</t>
  </si>
  <si>
    <t>四半期</t>
  </si>
  <si>
    <t>2013/12/20</t>
  </si>
  <si>
    <t>2013/10/31</t>
  </si>
  <si>
    <t>2013/09/20</t>
  </si>
  <si>
    <t>2013/08/01</t>
  </si>
  <si>
    <t>2013/06/20</t>
  </si>
  <si>
    <t>2013/01/31</t>
  </si>
  <si>
    <t>2012/12/20</t>
  </si>
  <si>
    <t>2012/11/01</t>
  </si>
  <si>
    <t>2012/09/20</t>
  </si>
  <si>
    <t>2012/08/02</t>
  </si>
  <si>
    <t>2012/02/02</t>
  </si>
  <si>
    <t>2011/12/20</t>
  </si>
  <si>
    <t>2011/11/02</t>
  </si>
  <si>
    <t>2011/09/20</t>
  </si>
  <si>
    <t>2011/08/03</t>
  </si>
  <si>
    <t>2011/06/20</t>
  </si>
  <si>
    <t>2011/02/02</t>
  </si>
  <si>
    <t>2010/12/20</t>
  </si>
  <si>
    <t>2010/11/02</t>
  </si>
  <si>
    <t>2010/09/20</t>
  </si>
  <si>
    <t>2010/08/03</t>
  </si>
  <si>
    <t>2010/06/20</t>
  </si>
  <si>
    <t>2010/02/02</t>
  </si>
  <si>
    <t>2009/12/20</t>
  </si>
  <si>
    <t>2009/11/02</t>
  </si>
  <si>
    <t>2009/09/20</t>
  </si>
  <si>
    <t>2009/08/03</t>
  </si>
  <si>
    <t>2009/06/20</t>
  </si>
  <si>
    <t>受取手形及び営業未収入金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</si>
</sst>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163</v>
      </c>
      <c r="B2" s="14">
        <v>6506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164</v>
      </c>
      <c r="B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59</v>
      </c>
      <c r="B4" s="15" t="str">
        <f>HYPERLINK("http://www.kabupro.jp/mark/20140131/S10010LE.htm","四半期報告書")</f>
        <v>四半期報告書</v>
      </c>
      <c r="C4" s="15" t="str">
        <f>HYPERLINK("http://www.kabupro.jp/mark/20131031/S1000A8I.htm","四半期報告書")</f>
        <v>四半期報告書</v>
      </c>
      <c r="D4" s="15" t="str">
        <f>HYPERLINK("http://www.kabupro.jp/mark/20130801/S000E465.htm","四半期報告書")</f>
        <v>四半期報告書</v>
      </c>
      <c r="E4" s="15" t="str">
        <f>HYPERLINK("http://www.kabupro.jp/mark/20130619/S000DM65.htm","有価証券報告書")</f>
        <v>有価証券報告書</v>
      </c>
      <c r="F4" s="15" t="str">
        <f>HYPERLINK("http://www.kabupro.jp/mark/20140131/S10010LE.htm","四半期報告書")</f>
        <v>四半期報告書</v>
      </c>
      <c r="G4" s="15" t="str">
        <f>HYPERLINK("http://www.kabupro.jp/mark/20131031/S1000A8I.htm","四半期報告書")</f>
        <v>四半期報告書</v>
      </c>
      <c r="H4" s="15" t="str">
        <f>HYPERLINK("http://www.kabupro.jp/mark/20130801/S000E465.htm","四半期報告書")</f>
        <v>四半期報告書</v>
      </c>
      <c r="I4" s="15" t="str">
        <f>HYPERLINK("http://www.kabupro.jp/mark/20130619/S000DM65.htm","有価証券報告書")</f>
        <v>有価証券報告書</v>
      </c>
      <c r="J4" s="15" t="str">
        <f>HYPERLINK("http://www.kabupro.jp/mark/20130131/S000CP8V.htm","四半期報告書")</f>
        <v>四半期報告書</v>
      </c>
      <c r="K4" s="15" t="str">
        <f>HYPERLINK("http://www.kabupro.jp/mark/20121101/S000C4WS.htm","四半期報告書")</f>
        <v>四半期報告書</v>
      </c>
      <c r="L4" s="15" t="str">
        <f>HYPERLINK("http://www.kabupro.jp/mark/20120802/S000BKCB.htm","四半期報告書")</f>
        <v>四半期報告書</v>
      </c>
      <c r="M4" s="15" t="str">
        <f>HYPERLINK("http://www.kabupro.jp/mark/20120620/S000B2IP.htm","有価証券報告書")</f>
        <v>有価証券報告書</v>
      </c>
      <c r="N4" s="15" t="str">
        <f>HYPERLINK("http://www.kabupro.jp/mark/20120202/S000A67Q.htm","四半期報告書")</f>
        <v>四半期報告書</v>
      </c>
      <c r="O4" s="15" t="str">
        <f>HYPERLINK("http://www.kabupro.jp/mark/20111102/S0009L3V.htm","四半期報告書")</f>
        <v>四半期報告書</v>
      </c>
      <c r="P4" s="15" t="str">
        <f>HYPERLINK("http://www.kabupro.jp/mark/20110803/S00090BL.htm","四半期報告書")</f>
        <v>四半期報告書</v>
      </c>
      <c r="Q4" s="15" t="str">
        <f>HYPERLINK("http://www.kabupro.jp/mark/20110617/S0008HPB.htm","有価証券報告書")</f>
        <v>有価証券報告書</v>
      </c>
      <c r="R4" s="15" t="str">
        <f>HYPERLINK("http://www.kabupro.jp/mark/20110202/S0007MDZ.htm","四半期報告書")</f>
        <v>四半期報告書</v>
      </c>
      <c r="S4" s="15" t="str">
        <f>HYPERLINK("http://www.kabupro.jp/mark/20101102/S00070WK.htm","四半期報告書")</f>
        <v>四半期報告書</v>
      </c>
      <c r="T4" s="15" t="str">
        <f>HYPERLINK("http://www.kabupro.jp/mark/20100803/S0006G32.htm","四半期報告書")</f>
        <v>四半期報告書</v>
      </c>
      <c r="U4" s="15" t="str">
        <f>HYPERLINK("http://www.kabupro.jp/mark/20100618/S0005XG7.htm","有価証券報告書")</f>
        <v>有価証券報告書</v>
      </c>
    </row>
    <row r="5" spans="1:21" ht="14.25" thickBot="1">
      <c r="A5" s="11" t="s">
        <v>60</v>
      </c>
      <c r="B5" s="1" t="s">
        <v>239</v>
      </c>
      <c r="C5" s="1" t="s">
        <v>242</v>
      </c>
      <c r="D5" s="1" t="s">
        <v>244</v>
      </c>
      <c r="E5" s="1" t="s">
        <v>66</v>
      </c>
      <c r="F5" s="1" t="s">
        <v>239</v>
      </c>
      <c r="G5" s="1" t="s">
        <v>242</v>
      </c>
      <c r="H5" s="1" t="s">
        <v>244</v>
      </c>
      <c r="I5" s="1" t="s">
        <v>66</v>
      </c>
      <c r="J5" s="1" t="s">
        <v>246</v>
      </c>
      <c r="K5" s="1" t="s">
        <v>248</v>
      </c>
      <c r="L5" s="1" t="s">
        <v>250</v>
      </c>
      <c r="M5" s="1" t="s">
        <v>70</v>
      </c>
      <c r="N5" s="1" t="s">
        <v>251</v>
      </c>
      <c r="O5" s="1" t="s">
        <v>253</v>
      </c>
      <c r="P5" s="1" t="s">
        <v>255</v>
      </c>
      <c r="Q5" s="1" t="s">
        <v>72</v>
      </c>
      <c r="R5" s="1" t="s">
        <v>257</v>
      </c>
      <c r="S5" s="1" t="s">
        <v>259</v>
      </c>
      <c r="T5" s="1" t="s">
        <v>261</v>
      </c>
      <c r="U5" s="1" t="s">
        <v>74</v>
      </c>
    </row>
    <row r="6" spans="1:21" ht="15" thickBot="1" thickTop="1">
      <c r="A6" s="10" t="s">
        <v>61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62</v>
      </c>
      <c r="B7" s="14" t="s">
        <v>8</v>
      </c>
      <c r="C7" s="14" t="s">
        <v>8</v>
      </c>
      <c r="D7" s="14" t="s">
        <v>8</v>
      </c>
      <c r="E7" s="16" t="s">
        <v>67</v>
      </c>
      <c r="F7" s="14" t="s">
        <v>8</v>
      </c>
      <c r="G7" s="14" t="s">
        <v>8</v>
      </c>
      <c r="H7" s="14" t="s">
        <v>8</v>
      </c>
      <c r="I7" s="16" t="s">
        <v>67</v>
      </c>
      <c r="J7" s="14" t="s">
        <v>8</v>
      </c>
      <c r="K7" s="14" t="s">
        <v>8</v>
      </c>
      <c r="L7" s="14" t="s">
        <v>8</v>
      </c>
      <c r="M7" s="16" t="s">
        <v>67</v>
      </c>
      <c r="N7" s="14" t="s">
        <v>8</v>
      </c>
      <c r="O7" s="14" t="s">
        <v>8</v>
      </c>
      <c r="P7" s="14" t="s">
        <v>8</v>
      </c>
      <c r="Q7" s="16" t="s">
        <v>67</v>
      </c>
      <c r="R7" s="14" t="s">
        <v>8</v>
      </c>
      <c r="S7" s="14" t="s">
        <v>8</v>
      </c>
      <c r="T7" s="14" t="s">
        <v>8</v>
      </c>
      <c r="U7" s="16" t="s">
        <v>67</v>
      </c>
    </row>
    <row r="8" spans="1:21" ht="13.5">
      <c r="A8" s="13" t="s">
        <v>63</v>
      </c>
      <c r="B8" s="1" t="s">
        <v>9</v>
      </c>
      <c r="C8" s="1" t="s">
        <v>9</v>
      </c>
      <c r="D8" s="1" t="s">
        <v>9</v>
      </c>
      <c r="E8" s="17" t="s">
        <v>169</v>
      </c>
      <c r="F8" s="1" t="s">
        <v>169</v>
      </c>
      <c r="G8" s="1" t="s">
        <v>169</v>
      </c>
      <c r="H8" s="1" t="s">
        <v>169</v>
      </c>
      <c r="I8" s="17" t="s">
        <v>170</v>
      </c>
      <c r="J8" s="1" t="s">
        <v>170</v>
      </c>
      <c r="K8" s="1" t="s">
        <v>170</v>
      </c>
      <c r="L8" s="1" t="s">
        <v>170</v>
      </c>
      <c r="M8" s="17" t="s">
        <v>171</v>
      </c>
      <c r="N8" s="1" t="s">
        <v>171</v>
      </c>
      <c r="O8" s="1" t="s">
        <v>171</v>
      </c>
      <c r="P8" s="1" t="s">
        <v>171</v>
      </c>
      <c r="Q8" s="17" t="s">
        <v>172</v>
      </c>
      <c r="R8" s="1" t="s">
        <v>172</v>
      </c>
      <c r="S8" s="1" t="s">
        <v>172</v>
      </c>
      <c r="T8" s="1" t="s">
        <v>172</v>
      </c>
      <c r="U8" s="17" t="s">
        <v>173</v>
      </c>
    </row>
    <row r="9" spans="1:21" ht="13.5">
      <c r="A9" s="13" t="s">
        <v>64</v>
      </c>
      <c r="B9" s="1" t="s">
        <v>241</v>
      </c>
      <c r="C9" s="1" t="s">
        <v>243</v>
      </c>
      <c r="D9" s="1" t="s">
        <v>245</v>
      </c>
      <c r="E9" s="17" t="s">
        <v>68</v>
      </c>
      <c r="F9" s="1" t="s">
        <v>247</v>
      </c>
      <c r="G9" s="1" t="s">
        <v>249</v>
      </c>
      <c r="H9" s="1" t="s">
        <v>70</v>
      </c>
      <c r="I9" s="17" t="s">
        <v>69</v>
      </c>
      <c r="J9" s="1" t="s">
        <v>252</v>
      </c>
      <c r="K9" s="1" t="s">
        <v>254</v>
      </c>
      <c r="L9" s="1" t="s">
        <v>256</v>
      </c>
      <c r="M9" s="17" t="s">
        <v>71</v>
      </c>
      <c r="N9" s="1" t="s">
        <v>258</v>
      </c>
      <c r="O9" s="1" t="s">
        <v>260</v>
      </c>
      <c r="P9" s="1" t="s">
        <v>262</v>
      </c>
      <c r="Q9" s="17" t="s">
        <v>73</v>
      </c>
      <c r="R9" s="1" t="s">
        <v>264</v>
      </c>
      <c r="S9" s="1" t="s">
        <v>266</v>
      </c>
      <c r="T9" s="1" t="s">
        <v>268</v>
      </c>
      <c r="U9" s="17" t="s">
        <v>75</v>
      </c>
    </row>
    <row r="10" spans="1:21" ht="14.25" thickBot="1">
      <c r="A10" s="13" t="s">
        <v>65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  <c r="R10" s="1" t="s">
        <v>77</v>
      </c>
      <c r="S10" s="1" t="s">
        <v>77</v>
      </c>
      <c r="T10" s="1" t="s">
        <v>77</v>
      </c>
      <c r="U10" s="17" t="s">
        <v>77</v>
      </c>
    </row>
    <row r="11" spans="1:21" ht="14.25" thickTop="1">
      <c r="A11" s="26" t="s">
        <v>174</v>
      </c>
      <c r="B11" s="27">
        <v>259597</v>
      </c>
      <c r="C11" s="27">
        <v>177158</v>
      </c>
      <c r="D11" s="27">
        <v>85518</v>
      </c>
      <c r="E11" s="21">
        <v>310383</v>
      </c>
      <c r="F11" s="27">
        <v>219118</v>
      </c>
      <c r="G11" s="27">
        <v>150486</v>
      </c>
      <c r="H11" s="27">
        <v>72574</v>
      </c>
      <c r="I11" s="21">
        <v>307111</v>
      </c>
      <c r="J11" s="27">
        <v>226212</v>
      </c>
      <c r="K11" s="27">
        <v>158052</v>
      </c>
      <c r="L11" s="27">
        <v>76457</v>
      </c>
      <c r="M11" s="21">
        <v>296847</v>
      </c>
      <c r="N11" s="27">
        <v>212518</v>
      </c>
      <c r="O11" s="27">
        <v>139464</v>
      </c>
      <c r="P11" s="27">
        <v>63364</v>
      </c>
      <c r="Q11" s="21">
        <v>224710</v>
      </c>
      <c r="R11" s="27">
        <v>150554</v>
      </c>
      <c r="S11" s="27">
        <v>98355</v>
      </c>
      <c r="T11" s="27">
        <v>46350</v>
      </c>
      <c r="U11" s="21">
        <v>350249</v>
      </c>
    </row>
    <row r="12" spans="1:21" ht="13.5">
      <c r="A12" s="7" t="s">
        <v>48</v>
      </c>
      <c r="B12" s="28">
        <v>182089</v>
      </c>
      <c r="C12" s="28">
        <v>124844</v>
      </c>
      <c r="D12" s="28">
        <v>59681</v>
      </c>
      <c r="E12" s="22">
        <v>228274</v>
      </c>
      <c r="F12" s="28">
        <v>162253</v>
      </c>
      <c r="G12" s="28">
        <v>111295</v>
      </c>
      <c r="H12" s="28">
        <v>54074</v>
      </c>
      <c r="I12" s="22">
        <v>227540</v>
      </c>
      <c r="J12" s="28">
        <v>166144</v>
      </c>
      <c r="K12" s="28">
        <v>115596</v>
      </c>
      <c r="L12" s="28">
        <v>55451</v>
      </c>
      <c r="M12" s="22">
        <v>219815</v>
      </c>
      <c r="N12" s="28">
        <v>157668</v>
      </c>
      <c r="O12" s="28">
        <v>105022</v>
      </c>
      <c r="P12" s="28">
        <v>48879</v>
      </c>
      <c r="Q12" s="22">
        <v>173807</v>
      </c>
      <c r="R12" s="28">
        <v>118648</v>
      </c>
      <c r="S12" s="28">
        <v>77901</v>
      </c>
      <c r="T12" s="28">
        <v>36255</v>
      </c>
      <c r="U12" s="22">
        <v>258541</v>
      </c>
    </row>
    <row r="13" spans="1:21" ht="13.5">
      <c r="A13" s="7" t="s">
        <v>183</v>
      </c>
      <c r="B13" s="28">
        <v>77508</v>
      </c>
      <c r="C13" s="28">
        <v>52314</v>
      </c>
      <c r="D13" s="28">
        <v>25836</v>
      </c>
      <c r="E13" s="22">
        <v>82108</v>
      </c>
      <c r="F13" s="28">
        <v>56865</v>
      </c>
      <c r="G13" s="28">
        <v>39191</v>
      </c>
      <c r="H13" s="28">
        <v>18500</v>
      </c>
      <c r="I13" s="22">
        <v>79571</v>
      </c>
      <c r="J13" s="28">
        <v>60067</v>
      </c>
      <c r="K13" s="28">
        <v>42455</v>
      </c>
      <c r="L13" s="28">
        <v>21005</v>
      </c>
      <c r="M13" s="22">
        <v>77032</v>
      </c>
      <c r="N13" s="28">
        <v>54849</v>
      </c>
      <c r="O13" s="28">
        <v>34442</v>
      </c>
      <c r="P13" s="28">
        <v>14485</v>
      </c>
      <c r="Q13" s="22">
        <v>50903</v>
      </c>
      <c r="R13" s="28">
        <v>31905</v>
      </c>
      <c r="S13" s="28">
        <v>20454</v>
      </c>
      <c r="T13" s="28">
        <v>10095</v>
      </c>
      <c r="U13" s="22">
        <v>91708</v>
      </c>
    </row>
    <row r="14" spans="1:21" ht="13.5">
      <c r="A14" s="7" t="s">
        <v>195</v>
      </c>
      <c r="B14" s="28">
        <v>60402</v>
      </c>
      <c r="C14" s="28">
        <v>39678</v>
      </c>
      <c r="D14" s="28">
        <v>19472</v>
      </c>
      <c r="E14" s="22">
        <v>69037</v>
      </c>
      <c r="F14" s="28">
        <v>50066</v>
      </c>
      <c r="G14" s="28">
        <v>33052</v>
      </c>
      <c r="H14" s="28">
        <v>16319</v>
      </c>
      <c r="I14" s="22">
        <v>64752</v>
      </c>
      <c r="J14" s="28">
        <v>48845</v>
      </c>
      <c r="K14" s="28">
        <v>33203</v>
      </c>
      <c r="L14" s="28">
        <v>16283</v>
      </c>
      <c r="M14" s="22">
        <v>64157</v>
      </c>
      <c r="N14" s="28">
        <v>47165</v>
      </c>
      <c r="O14" s="28">
        <v>30963</v>
      </c>
      <c r="P14" s="28">
        <v>15097</v>
      </c>
      <c r="Q14" s="22">
        <v>57880</v>
      </c>
      <c r="R14" s="28">
        <v>42939</v>
      </c>
      <c r="S14" s="28">
        <v>28828</v>
      </c>
      <c r="T14" s="28">
        <v>14708</v>
      </c>
      <c r="U14" s="22">
        <v>70901</v>
      </c>
    </row>
    <row r="15" spans="1:21" ht="14.25" thickBot="1">
      <c r="A15" s="25" t="s">
        <v>197</v>
      </c>
      <c r="B15" s="29">
        <v>17105</v>
      </c>
      <c r="C15" s="29">
        <v>12635</v>
      </c>
      <c r="D15" s="29">
        <v>6364</v>
      </c>
      <c r="E15" s="23">
        <v>13070</v>
      </c>
      <c r="F15" s="29">
        <v>6798</v>
      </c>
      <c r="G15" s="29">
        <v>6139</v>
      </c>
      <c r="H15" s="29">
        <v>2180</v>
      </c>
      <c r="I15" s="23">
        <v>14818</v>
      </c>
      <c r="J15" s="29">
        <v>11221</v>
      </c>
      <c r="K15" s="29">
        <v>9252</v>
      </c>
      <c r="L15" s="29">
        <v>4721</v>
      </c>
      <c r="M15" s="23">
        <v>12874</v>
      </c>
      <c r="N15" s="29">
        <v>7684</v>
      </c>
      <c r="O15" s="29">
        <v>3478</v>
      </c>
      <c r="P15" s="29">
        <v>-612</v>
      </c>
      <c r="Q15" s="23">
        <v>-6977</v>
      </c>
      <c r="R15" s="29">
        <v>-11033</v>
      </c>
      <c r="S15" s="29">
        <v>-8374</v>
      </c>
      <c r="T15" s="29">
        <v>-4612</v>
      </c>
      <c r="U15" s="23">
        <v>20806</v>
      </c>
    </row>
    <row r="16" spans="1:21" ht="14.25" thickTop="1">
      <c r="A16" s="6" t="s">
        <v>198</v>
      </c>
      <c r="B16" s="28">
        <v>95</v>
      </c>
      <c r="C16" s="28">
        <v>70</v>
      </c>
      <c r="D16" s="28">
        <v>29</v>
      </c>
      <c r="E16" s="22">
        <v>114</v>
      </c>
      <c r="F16" s="28">
        <v>73</v>
      </c>
      <c r="G16" s="28">
        <v>34</v>
      </c>
      <c r="H16" s="28">
        <v>11</v>
      </c>
      <c r="I16" s="22">
        <v>62</v>
      </c>
      <c r="J16" s="28">
        <v>60</v>
      </c>
      <c r="K16" s="28">
        <v>40</v>
      </c>
      <c r="L16" s="28">
        <v>10</v>
      </c>
      <c r="M16" s="22">
        <v>73</v>
      </c>
      <c r="N16" s="28">
        <v>64</v>
      </c>
      <c r="O16" s="28">
        <v>61</v>
      </c>
      <c r="P16" s="28">
        <v>21</v>
      </c>
      <c r="Q16" s="22">
        <v>74</v>
      </c>
      <c r="R16" s="28">
        <v>49</v>
      </c>
      <c r="S16" s="28">
        <v>33</v>
      </c>
      <c r="T16" s="28">
        <v>24</v>
      </c>
      <c r="U16" s="22">
        <v>152</v>
      </c>
    </row>
    <row r="17" spans="1:21" ht="13.5">
      <c r="A17" s="6" t="s">
        <v>200</v>
      </c>
      <c r="B17" s="28">
        <v>367</v>
      </c>
      <c r="C17" s="28">
        <v>252</v>
      </c>
      <c r="D17" s="28">
        <v>10</v>
      </c>
      <c r="E17" s="22">
        <v>420</v>
      </c>
      <c r="F17" s="28">
        <v>317</v>
      </c>
      <c r="G17" s="28">
        <v>228</v>
      </c>
      <c r="H17" s="28">
        <v>23</v>
      </c>
      <c r="I17" s="22">
        <v>329</v>
      </c>
      <c r="J17" s="28">
        <v>323</v>
      </c>
      <c r="K17" s="28">
        <v>233</v>
      </c>
      <c r="L17" s="28">
        <v>21</v>
      </c>
      <c r="M17" s="22">
        <v>270</v>
      </c>
      <c r="N17" s="28">
        <v>259</v>
      </c>
      <c r="O17" s="28">
        <v>178</v>
      </c>
      <c r="P17" s="28">
        <v>18</v>
      </c>
      <c r="Q17" s="22">
        <v>232</v>
      </c>
      <c r="R17" s="28">
        <v>222</v>
      </c>
      <c r="S17" s="28">
        <v>131</v>
      </c>
      <c r="T17" s="28">
        <v>24</v>
      </c>
      <c r="U17" s="22">
        <v>364</v>
      </c>
    </row>
    <row r="18" spans="1:21" ht="13.5">
      <c r="A18" s="6" t="s">
        <v>49</v>
      </c>
      <c r="B18" s="28">
        <v>499</v>
      </c>
      <c r="C18" s="28">
        <v>248</v>
      </c>
      <c r="D18" s="28">
        <v>31</v>
      </c>
      <c r="E18" s="22">
        <v>975</v>
      </c>
      <c r="F18" s="28">
        <v>564</v>
      </c>
      <c r="G18" s="28">
        <v>374</v>
      </c>
      <c r="H18" s="28">
        <v>55</v>
      </c>
      <c r="I18" s="22">
        <v>760</v>
      </c>
      <c r="J18" s="28">
        <v>363</v>
      </c>
      <c r="K18" s="28">
        <v>175</v>
      </c>
      <c r="L18" s="28">
        <v>65</v>
      </c>
      <c r="M18" s="22">
        <v>442</v>
      </c>
      <c r="N18" s="28">
        <v>60</v>
      </c>
      <c r="O18" s="28"/>
      <c r="P18" s="28"/>
      <c r="Q18" s="22"/>
      <c r="R18" s="28"/>
      <c r="S18" s="28"/>
      <c r="T18" s="28"/>
      <c r="U18" s="22">
        <v>485</v>
      </c>
    </row>
    <row r="19" spans="1:21" ht="13.5">
      <c r="A19" s="6" t="s">
        <v>50</v>
      </c>
      <c r="B19" s="28">
        <v>526</v>
      </c>
      <c r="C19" s="28">
        <v>314</v>
      </c>
      <c r="D19" s="28">
        <v>231</v>
      </c>
      <c r="E19" s="22"/>
      <c r="F19" s="28"/>
      <c r="G19" s="28"/>
      <c r="H19" s="28"/>
      <c r="I19" s="22">
        <v>61</v>
      </c>
      <c r="J19" s="28"/>
      <c r="K19" s="28"/>
      <c r="L19" s="28">
        <v>67</v>
      </c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3.5">
      <c r="A20" s="6" t="s">
        <v>51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>
        <v>135</v>
      </c>
      <c r="Q20" s="22"/>
      <c r="R20" s="28"/>
      <c r="S20" s="28"/>
      <c r="T20" s="28">
        <v>63</v>
      </c>
      <c r="U20" s="22"/>
    </row>
    <row r="21" spans="1:21" ht="13.5">
      <c r="A21" s="6" t="s">
        <v>52</v>
      </c>
      <c r="B21" s="28">
        <v>494</v>
      </c>
      <c r="C21" s="28">
        <v>276</v>
      </c>
      <c r="D21" s="28">
        <v>129</v>
      </c>
      <c r="E21" s="22"/>
      <c r="F21" s="28">
        <v>88</v>
      </c>
      <c r="G21" s="28">
        <v>88</v>
      </c>
      <c r="H21" s="28">
        <v>86</v>
      </c>
      <c r="I21" s="22"/>
      <c r="J21" s="28"/>
      <c r="K21" s="28"/>
      <c r="L21" s="28">
        <v>16</v>
      </c>
      <c r="M21" s="22"/>
      <c r="N21" s="28"/>
      <c r="O21" s="28"/>
      <c r="P21" s="28"/>
      <c r="Q21" s="22"/>
      <c r="R21" s="28"/>
      <c r="S21" s="28"/>
      <c r="T21" s="28"/>
      <c r="U21" s="22"/>
    </row>
    <row r="22" spans="1:21" ht="13.5">
      <c r="A22" s="6" t="s">
        <v>0</v>
      </c>
      <c r="B22" s="28">
        <v>254</v>
      </c>
      <c r="C22" s="28">
        <v>158</v>
      </c>
      <c r="D22" s="28">
        <v>74</v>
      </c>
      <c r="E22" s="22"/>
      <c r="F22" s="28">
        <v>402</v>
      </c>
      <c r="G22" s="28">
        <v>325</v>
      </c>
      <c r="H22" s="28">
        <v>188</v>
      </c>
      <c r="I22" s="22"/>
      <c r="J22" s="28">
        <v>263</v>
      </c>
      <c r="K22" s="28">
        <v>160</v>
      </c>
      <c r="L22" s="28">
        <v>62</v>
      </c>
      <c r="M22" s="22"/>
      <c r="N22" s="28">
        <v>442</v>
      </c>
      <c r="O22" s="28">
        <v>393</v>
      </c>
      <c r="P22" s="28">
        <v>255</v>
      </c>
      <c r="Q22" s="22"/>
      <c r="R22" s="28">
        <v>750</v>
      </c>
      <c r="S22" s="28">
        <v>619</v>
      </c>
      <c r="T22" s="28">
        <v>115</v>
      </c>
      <c r="U22" s="22"/>
    </row>
    <row r="23" spans="1:21" ht="13.5">
      <c r="A23" s="6" t="s">
        <v>204</v>
      </c>
      <c r="B23" s="28">
        <v>2238</v>
      </c>
      <c r="C23" s="28">
        <v>1321</v>
      </c>
      <c r="D23" s="28">
        <v>508</v>
      </c>
      <c r="E23" s="22">
        <v>2073</v>
      </c>
      <c r="F23" s="28">
        <v>1446</v>
      </c>
      <c r="G23" s="28">
        <v>1051</v>
      </c>
      <c r="H23" s="28">
        <v>366</v>
      </c>
      <c r="I23" s="22">
        <v>1764</v>
      </c>
      <c r="J23" s="28">
        <v>1134</v>
      </c>
      <c r="K23" s="28">
        <v>706</v>
      </c>
      <c r="L23" s="28">
        <v>302</v>
      </c>
      <c r="M23" s="22">
        <v>1735</v>
      </c>
      <c r="N23" s="28">
        <v>1066</v>
      </c>
      <c r="O23" s="28">
        <v>819</v>
      </c>
      <c r="P23" s="28">
        <v>575</v>
      </c>
      <c r="Q23" s="22">
        <v>2268</v>
      </c>
      <c r="R23" s="28">
        <v>1903</v>
      </c>
      <c r="S23" s="28">
        <v>1235</v>
      </c>
      <c r="T23" s="28">
        <v>226</v>
      </c>
      <c r="U23" s="22">
        <v>1631</v>
      </c>
    </row>
    <row r="24" spans="1:21" ht="13.5">
      <c r="A24" s="6" t="s">
        <v>206</v>
      </c>
      <c r="B24" s="28">
        <v>526</v>
      </c>
      <c r="C24" s="28">
        <v>346</v>
      </c>
      <c r="D24" s="28">
        <v>167</v>
      </c>
      <c r="E24" s="22">
        <v>620</v>
      </c>
      <c r="F24" s="28">
        <v>475</v>
      </c>
      <c r="G24" s="28">
        <v>325</v>
      </c>
      <c r="H24" s="28">
        <v>184</v>
      </c>
      <c r="I24" s="22">
        <v>727</v>
      </c>
      <c r="J24" s="28">
        <v>554</v>
      </c>
      <c r="K24" s="28">
        <v>375</v>
      </c>
      <c r="L24" s="28">
        <v>223</v>
      </c>
      <c r="M24" s="22">
        <v>647</v>
      </c>
      <c r="N24" s="28">
        <v>490</v>
      </c>
      <c r="O24" s="28">
        <v>321</v>
      </c>
      <c r="P24" s="28">
        <v>159</v>
      </c>
      <c r="Q24" s="22">
        <v>688</v>
      </c>
      <c r="R24" s="28">
        <v>537</v>
      </c>
      <c r="S24" s="28">
        <v>370</v>
      </c>
      <c r="T24" s="28">
        <v>193</v>
      </c>
      <c r="U24" s="22">
        <v>997</v>
      </c>
    </row>
    <row r="25" spans="1:21" ht="13.5">
      <c r="A25" s="6" t="s">
        <v>208</v>
      </c>
      <c r="B25" s="28"/>
      <c r="C25" s="28"/>
      <c r="D25" s="28"/>
      <c r="E25" s="22">
        <v>277</v>
      </c>
      <c r="F25" s="28">
        <v>130</v>
      </c>
      <c r="G25" s="28">
        <v>415</v>
      </c>
      <c r="H25" s="28">
        <v>319</v>
      </c>
      <c r="I25" s="22"/>
      <c r="J25" s="28">
        <v>154</v>
      </c>
      <c r="K25" s="28">
        <v>158</v>
      </c>
      <c r="L25" s="28"/>
      <c r="M25" s="22">
        <v>232</v>
      </c>
      <c r="N25" s="28">
        <v>306</v>
      </c>
      <c r="O25" s="28">
        <v>306</v>
      </c>
      <c r="P25" s="28">
        <v>297</v>
      </c>
      <c r="Q25" s="22">
        <v>344</v>
      </c>
      <c r="R25" s="28">
        <v>390</v>
      </c>
      <c r="S25" s="28">
        <v>260</v>
      </c>
      <c r="T25" s="28"/>
      <c r="U25" s="22">
        <v>670</v>
      </c>
    </row>
    <row r="26" spans="1:21" ht="13.5">
      <c r="A26" s="6" t="s">
        <v>53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>
        <v>10</v>
      </c>
      <c r="P26" s="28">
        <v>162</v>
      </c>
      <c r="Q26" s="22">
        <v>2</v>
      </c>
      <c r="R26" s="28">
        <v>295</v>
      </c>
      <c r="S26" s="28">
        <v>163</v>
      </c>
      <c r="T26" s="28">
        <v>212</v>
      </c>
      <c r="U26" s="22"/>
    </row>
    <row r="27" spans="1:21" ht="13.5">
      <c r="A27" s="6" t="s">
        <v>94</v>
      </c>
      <c r="B27" s="28">
        <v>356</v>
      </c>
      <c r="C27" s="28">
        <v>203</v>
      </c>
      <c r="D27" s="28">
        <v>83</v>
      </c>
      <c r="E27" s="22"/>
      <c r="F27" s="28">
        <v>132</v>
      </c>
      <c r="G27" s="28">
        <v>95</v>
      </c>
      <c r="H27" s="28">
        <v>43</v>
      </c>
      <c r="I27" s="22"/>
      <c r="J27" s="28">
        <v>164</v>
      </c>
      <c r="K27" s="28">
        <v>126</v>
      </c>
      <c r="L27" s="28">
        <v>44</v>
      </c>
      <c r="M27" s="22"/>
      <c r="N27" s="28">
        <v>234</v>
      </c>
      <c r="O27" s="28">
        <v>181</v>
      </c>
      <c r="P27" s="28">
        <v>47</v>
      </c>
      <c r="Q27" s="22"/>
      <c r="R27" s="28">
        <v>199</v>
      </c>
      <c r="S27" s="28">
        <v>166</v>
      </c>
      <c r="T27" s="28">
        <v>177</v>
      </c>
      <c r="U27" s="22"/>
    </row>
    <row r="28" spans="1:21" ht="13.5">
      <c r="A28" s="6" t="s">
        <v>210</v>
      </c>
      <c r="B28" s="28">
        <v>882</v>
      </c>
      <c r="C28" s="28">
        <v>549</v>
      </c>
      <c r="D28" s="28">
        <v>251</v>
      </c>
      <c r="E28" s="22">
        <v>1091</v>
      </c>
      <c r="F28" s="28">
        <v>738</v>
      </c>
      <c r="G28" s="28">
        <v>836</v>
      </c>
      <c r="H28" s="28">
        <v>547</v>
      </c>
      <c r="I28" s="22">
        <v>957</v>
      </c>
      <c r="J28" s="28">
        <v>873</v>
      </c>
      <c r="K28" s="28">
        <v>660</v>
      </c>
      <c r="L28" s="28">
        <v>268</v>
      </c>
      <c r="M28" s="22">
        <v>1180</v>
      </c>
      <c r="N28" s="28">
        <v>1032</v>
      </c>
      <c r="O28" s="28">
        <v>819</v>
      </c>
      <c r="P28" s="28">
        <v>666</v>
      </c>
      <c r="Q28" s="22">
        <v>1341</v>
      </c>
      <c r="R28" s="28">
        <v>1422</v>
      </c>
      <c r="S28" s="28">
        <v>959</v>
      </c>
      <c r="T28" s="28">
        <v>583</v>
      </c>
      <c r="U28" s="22">
        <v>2413</v>
      </c>
    </row>
    <row r="29" spans="1:21" ht="14.25" thickBot="1">
      <c r="A29" s="25" t="s">
        <v>212</v>
      </c>
      <c r="B29" s="29">
        <v>18460</v>
      </c>
      <c r="C29" s="29">
        <v>13407</v>
      </c>
      <c r="D29" s="29">
        <v>6620</v>
      </c>
      <c r="E29" s="23">
        <v>14053</v>
      </c>
      <c r="F29" s="29">
        <v>7506</v>
      </c>
      <c r="G29" s="29">
        <v>6354</v>
      </c>
      <c r="H29" s="29">
        <v>1998</v>
      </c>
      <c r="I29" s="23">
        <v>15626</v>
      </c>
      <c r="J29" s="29">
        <v>11482</v>
      </c>
      <c r="K29" s="29">
        <v>9298</v>
      </c>
      <c r="L29" s="29">
        <v>4755</v>
      </c>
      <c r="M29" s="23">
        <v>13429</v>
      </c>
      <c r="N29" s="29">
        <v>7719</v>
      </c>
      <c r="O29" s="29">
        <v>3478</v>
      </c>
      <c r="P29" s="29">
        <v>-702</v>
      </c>
      <c r="Q29" s="23">
        <v>-6049</v>
      </c>
      <c r="R29" s="29">
        <v>-10553</v>
      </c>
      <c r="S29" s="29">
        <v>-8098</v>
      </c>
      <c r="T29" s="29">
        <v>-4970</v>
      </c>
      <c r="U29" s="23">
        <v>20024</v>
      </c>
    </row>
    <row r="30" spans="1:21" ht="14.25" thickTop="1">
      <c r="A30" s="6" t="s">
        <v>213</v>
      </c>
      <c r="B30" s="28">
        <v>255</v>
      </c>
      <c r="C30" s="28">
        <v>11</v>
      </c>
      <c r="D30" s="28">
        <v>4</v>
      </c>
      <c r="E30" s="22">
        <v>113</v>
      </c>
      <c r="F30" s="28">
        <v>26</v>
      </c>
      <c r="G30" s="28">
        <v>7</v>
      </c>
      <c r="H30" s="28">
        <v>5</v>
      </c>
      <c r="I30" s="22">
        <v>24</v>
      </c>
      <c r="J30" s="28">
        <v>19</v>
      </c>
      <c r="K30" s="28">
        <v>2</v>
      </c>
      <c r="L30" s="28">
        <v>1</v>
      </c>
      <c r="M30" s="22">
        <v>46</v>
      </c>
      <c r="N30" s="28">
        <v>44</v>
      </c>
      <c r="O30" s="28">
        <v>42</v>
      </c>
      <c r="P30" s="28">
        <v>5</v>
      </c>
      <c r="Q30" s="22">
        <v>49</v>
      </c>
      <c r="R30" s="28">
        <v>45</v>
      </c>
      <c r="S30" s="28">
        <v>24</v>
      </c>
      <c r="T30" s="28">
        <v>0</v>
      </c>
      <c r="U30" s="22">
        <v>36</v>
      </c>
    </row>
    <row r="31" spans="1:21" ht="13.5">
      <c r="A31" s="6" t="s">
        <v>216</v>
      </c>
      <c r="B31" s="28"/>
      <c r="C31" s="28"/>
      <c r="D31" s="28"/>
      <c r="E31" s="22">
        <v>172</v>
      </c>
      <c r="F31" s="28">
        <v>172</v>
      </c>
      <c r="G31" s="28">
        <v>172</v>
      </c>
      <c r="H31" s="28">
        <v>172</v>
      </c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</row>
    <row r="32" spans="1:21" ht="13.5">
      <c r="A32" s="6" t="s">
        <v>54</v>
      </c>
      <c r="B32" s="28"/>
      <c r="C32" s="28"/>
      <c r="D32" s="28"/>
      <c r="E32" s="22"/>
      <c r="F32" s="28"/>
      <c r="G32" s="28"/>
      <c r="H32" s="28"/>
      <c r="I32" s="22">
        <v>65</v>
      </c>
      <c r="J32" s="28">
        <v>198</v>
      </c>
      <c r="K32" s="28">
        <v>323</v>
      </c>
      <c r="L32" s="28">
        <v>251</v>
      </c>
      <c r="M32" s="22"/>
      <c r="N32" s="28"/>
      <c r="O32" s="28"/>
      <c r="P32" s="28">
        <v>30</v>
      </c>
      <c r="Q32" s="22"/>
      <c r="R32" s="28"/>
      <c r="S32" s="28"/>
      <c r="T32" s="28"/>
      <c r="U32" s="22"/>
    </row>
    <row r="33" spans="1:21" ht="13.5">
      <c r="A33" s="6" t="s">
        <v>217</v>
      </c>
      <c r="B33" s="28"/>
      <c r="C33" s="28"/>
      <c r="D33" s="28"/>
      <c r="E33" s="22"/>
      <c r="F33" s="28"/>
      <c r="G33" s="28"/>
      <c r="H33" s="28"/>
      <c r="I33" s="22">
        <v>1091</v>
      </c>
      <c r="J33" s="28">
        <v>1091</v>
      </c>
      <c r="K33" s="28">
        <v>1091</v>
      </c>
      <c r="L33" s="28">
        <v>1039</v>
      </c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3.5">
      <c r="A34" s="6" t="s">
        <v>55</v>
      </c>
      <c r="B34" s="28"/>
      <c r="C34" s="28"/>
      <c r="D34" s="28"/>
      <c r="E34" s="22">
        <v>162</v>
      </c>
      <c r="F34" s="28">
        <v>160</v>
      </c>
      <c r="G34" s="28">
        <v>159</v>
      </c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3.5">
      <c r="A35" s="6" t="s">
        <v>94</v>
      </c>
      <c r="B35" s="28"/>
      <c r="C35" s="28"/>
      <c r="D35" s="28"/>
      <c r="E35" s="22">
        <v>9</v>
      </c>
      <c r="F35" s="28">
        <v>69</v>
      </c>
      <c r="G35" s="28">
        <v>67</v>
      </c>
      <c r="H35" s="28">
        <v>70</v>
      </c>
      <c r="I35" s="22">
        <v>58</v>
      </c>
      <c r="J35" s="28">
        <v>22</v>
      </c>
      <c r="K35" s="28">
        <v>15</v>
      </c>
      <c r="L35" s="28"/>
      <c r="M35" s="22">
        <v>32</v>
      </c>
      <c r="N35" s="28">
        <v>3</v>
      </c>
      <c r="O35" s="28"/>
      <c r="P35" s="28"/>
      <c r="Q35" s="22"/>
      <c r="R35" s="28"/>
      <c r="S35" s="28"/>
      <c r="T35" s="28"/>
      <c r="U35" s="22">
        <v>4</v>
      </c>
    </row>
    <row r="36" spans="1:21" ht="13.5">
      <c r="A36" s="6" t="s">
        <v>219</v>
      </c>
      <c r="B36" s="28">
        <v>255</v>
      </c>
      <c r="C36" s="28">
        <v>11</v>
      </c>
      <c r="D36" s="28">
        <v>4</v>
      </c>
      <c r="E36" s="22">
        <v>577</v>
      </c>
      <c r="F36" s="28">
        <v>428</v>
      </c>
      <c r="G36" s="28">
        <v>407</v>
      </c>
      <c r="H36" s="28">
        <v>248</v>
      </c>
      <c r="I36" s="22">
        <v>1248</v>
      </c>
      <c r="J36" s="28">
        <v>1331</v>
      </c>
      <c r="K36" s="28">
        <v>1432</v>
      </c>
      <c r="L36" s="28">
        <v>1292</v>
      </c>
      <c r="M36" s="22">
        <v>118</v>
      </c>
      <c r="N36" s="28">
        <v>47</v>
      </c>
      <c r="O36" s="28">
        <v>42</v>
      </c>
      <c r="P36" s="28">
        <v>35</v>
      </c>
      <c r="Q36" s="22">
        <v>49</v>
      </c>
      <c r="R36" s="28">
        <v>45</v>
      </c>
      <c r="S36" s="28">
        <v>24</v>
      </c>
      <c r="T36" s="28">
        <v>0</v>
      </c>
      <c r="U36" s="22">
        <v>44</v>
      </c>
    </row>
    <row r="37" spans="1:21" ht="13.5">
      <c r="A37" s="6" t="s">
        <v>220</v>
      </c>
      <c r="B37" s="28">
        <v>230</v>
      </c>
      <c r="C37" s="28">
        <v>200</v>
      </c>
      <c r="D37" s="28">
        <v>25</v>
      </c>
      <c r="E37" s="22">
        <v>218</v>
      </c>
      <c r="F37" s="28">
        <v>158</v>
      </c>
      <c r="G37" s="28">
        <v>135</v>
      </c>
      <c r="H37" s="28">
        <v>83</v>
      </c>
      <c r="I37" s="22">
        <v>112</v>
      </c>
      <c r="J37" s="28">
        <v>35</v>
      </c>
      <c r="K37" s="28">
        <v>22</v>
      </c>
      <c r="L37" s="28">
        <v>10</v>
      </c>
      <c r="M37" s="22">
        <v>82</v>
      </c>
      <c r="N37" s="28">
        <v>62</v>
      </c>
      <c r="O37" s="28">
        <v>37</v>
      </c>
      <c r="P37" s="28">
        <v>29</v>
      </c>
      <c r="Q37" s="22">
        <v>159</v>
      </c>
      <c r="R37" s="28">
        <v>109</v>
      </c>
      <c r="S37" s="28">
        <v>88</v>
      </c>
      <c r="T37" s="28">
        <v>69</v>
      </c>
      <c r="U37" s="22">
        <v>212</v>
      </c>
    </row>
    <row r="38" spans="1:21" ht="13.5">
      <c r="A38" s="6" t="s">
        <v>223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2138</v>
      </c>
      <c r="R38" s="28">
        <v>2138</v>
      </c>
      <c r="S38" s="28">
        <v>2138</v>
      </c>
      <c r="T38" s="28">
        <v>2138</v>
      </c>
      <c r="U38" s="22"/>
    </row>
    <row r="39" spans="1:21" ht="13.5">
      <c r="A39" s="6" t="s">
        <v>222</v>
      </c>
      <c r="B39" s="28">
        <v>1</v>
      </c>
      <c r="C39" s="28">
        <v>1</v>
      </c>
      <c r="D39" s="28">
        <v>1</v>
      </c>
      <c r="E39" s="22">
        <v>219</v>
      </c>
      <c r="F39" s="28">
        <v>198</v>
      </c>
      <c r="G39" s="28">
        <v>198</v>
      </c>
      <c r="H39" s="28">
        <v>198</v>
      </c>
      <c r="I39" s="22">
        <v>170</v>
      </c>
      <c r="J39" s="28">
        <v>172</v>
      </c>
      <c r="K39" s="28">
        <v>39</v>
      </c>
      <c r="L39" s="28">
        <v>36</v>
      </c>
      <c r="M39" s="22">
        <v>1084</v>
      </c>
      <c r="N39" s="28">
        <v>389</v>
      </c>
      <c r="O39" s="28">
        <v>358</v>
      </c>
      <c r="P39" s="28">
        <v>139</v>
      </c>
      <c r="Q39" s="22">
        <v>31</v>
      </c>
      <c r="R39" s="28"/>
      <c r="S39" s="28"/>
      <c r="T39" s="28"/>
      <c r="U39" s="22">
        <v>2221</v>
      </c>
    </row>
    <row r="40" spans="1:21" ht="13.5">
      <c r="A40" s="6" t="s">
        <v>224</v>
      </c>
      <c r="B40" s="28">
        <v>374</v>
      </c>
      <c r="C40" s="28">
        <v>374</v>
      </c>
      <c r="D40" s="28"/>
      <c r="E40" s="22">
        <v>286</v>
      </c>
      <c r="F40" s="28">
        <v>286</v>
      </c>
      <c r="G40" s="28">
        <v>286</v>
      </c>
      <c r="H40" s="28">
        <v>250</v>
      </c>
      <c r="I40" s="22"/>
      <c r="J40" s="28"/>
      <c r="K40" s="28"/>
      <c r="L40" s="28"/>
      <c r="M40" s="22">
        <v>14</v>
      </c>
      <c r="N40" s="28"/>
      <c r="O40" s="28"/>
      <c r="P40" s="28"/>
      <c r="Q40" s="22">
        <v>32</v>
      </c>
      <c r="R40" s="28"/>
      <c r="S40" s="28"/>
      <c r="T40" s="28"/>
      <c r="U40" s="22">
        <v>104</v>
      </c>
    </row>
    <row r="41" spans="1:21" ht="13.5">
      <c r="A41" s="6" t="s">
        <v>229</v>
      </c>
      <c r="B41" s="28">
        <v>840</v>
      </c>
      <c r="C41" s="28"/>
      <c r="D41" s="28"/>
      <c r="E41" s="22"/>
      <c r="F41" s="28">
        <v>664</v>
      </c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</row>
    <row r="42" spans="1:21" ht="13.5">
      <c r="A42" s="6" t="s">
        <v>226</v>
      </c>
      <c r="B42" s="28"/>
      <c r="C42" s="28"/>
      <c r="D42" s="28"/>
      <c r="E42" s="22"/>
      <c r="F42" s="28"/>
      <c r="G42" s="28"/>
      <c r="H42" s="28"/>
      <c r="I42" s="22">
        <v>332</v>
      </c>
      <c r="J42" s="28">
        <v>332</v>
      </c>
      <c r="K42" s="28">
        <v>332</v>
      </c>
      <c r="L42" s="28">
        <v>332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6" t="s">
        <v>94</v>
      </c>
      <c r="B43" s="28">
        <v>2</v>
      </c>
      <c r="C43" s="28"/>
      <c r="D43" s="28"/>
      <c r="E43" s="22">
        <v>231</v>
      </c>
      <c r="F43" s="28">
        <v>19</v>
      </c>
      <c r="G43" s="28">
        <v>17</v>
      </c>
      <c r="H43" s="28">
        <v>17</v>
      </c>
      <c r="I43" s="22">
        <v>288</v>
      </c>
      <c r="J43" s="28">
        <v>86</v>
      </c>
      <c r="K43" s="28">
        <v>28</v>
      </c>
      <c r="L43" s="28">
        <v>22</v>
      </c>
      <c r="M43" s="22">
        <v>295</v>
      </c>
      <c r="N43" s="28">
        <v>113</v>
      </c>
      <c r="O43" s="28">
        <v>106</v>
      </c>
      <c r="P43" s="28"/>
      <c r="Q43" s="22">
        <v>375</v>
      </c>
      <c r="R43" s="28">
        <v>319</v>
      </c>
      <c r="S43" s="28">
        <v>83</v>
      </c>
      <c r="T43" s="28">
        <v>48</v>
      </c>
      <c r="U43" s="22">
        <v>802</v>
      </c>
    </row>
    <row r="44" spans="1:21" ht="13.5">
      <c r="A44" s="6" t="s">
        <v>230</v>
      </c>
      <c r="B44" s="28">
        <v>1449</v>
      </c>
      <c r="C44" s="28">
        <v>1417</v>
      </c>
      <c r="D44" s="28">
        <v>27</v>
      </c>
      <c r="E44" s="22">
        <v>2505</v>
      </c>
      <c r="F44" s="28">
        <v>1328</v>
      </c>
      <c r="G44" s="28">
        <v>877</v>
      </c>
      <c r="H44" s="28">
        <v>550</v>
      </c>
      <c r="I44" s="22">
        <v>1521</v>
      </c>
      <c r="J44" s="28">
        <v>773</v>
      </c>
      <c r="K44" s="28">
        <v>569</v>
      </c>
      <c r="L44" s="28">
        <v>402</v>
      </c>
      <c r="M44" s="22">
        <v>1488</v>
      </c>
      <c r="N44" s="28">
        <v>565</v>
      </c>
      <c r="O44" s="28">
        <v>502</v>
      </c>
      <c r="P44" s="28">
        <v>169</v>
      </c>
      <c r="Q44" s="22">
        <v>3370</v>
      </c>
      <c r="R44" s="28">
        <v>2567</v>
      </c>
      <c r="S44" s="28">
        <v>2311</v>
      </c>
      <c r="T44" s="28">
        <v>2256</v>
      </c>
      <c r="U44" s="22">
        <v>4240</v>
      </c>
    </row>
    <row r="45" spans="1:21" ht="13.5">
      <c r="A45" s="7" t="s">
        <v>231</v>
      </c>
      <c r="B45" s="28">
        <v>17266</v>
      </c>
      <c r="C45" s="28">
        <v>12001</v>
      </c>
      <c r="D45" s="28">
        <v>6598</v>
      </c>
      <c r="E45" s="22">
        <v>12125</v>
      </c>
      <c r="F45" s="28">
        <v>6607</v>
      </c>
      <c r="G45" s="28">
        <v>5884</v>
      </c>
      <c r="H45" s="28">
        <v>1697</v>
      </c>
      <c r="I45" s="22">
        <v>15353</v>
      </c>
      <c r="J45" s="28">
        <v>12040</v>
      </c>
      <c r="K45" s="28">
        <v>10161</v>
      </c>
      <c r="L45" s="28">
        <v>5645</v>
      </c>
      <c r="M45" s="22">
        <v>12060</v>
      </c>
      <c r="N45" s="28">
        <v>7201</v>
      </c>
      <c r="O45" s="28">
        <v>3018</v>
      </c>
      <c r="P45" s="28">
        <v>-836</v>
      </c>
      <c r="Q45" s="22">
        <v>-9370</v>
      </c>
      <c r="R45" s="28">
        <v>-13075</v>
      </c>
      <c r="S45" s="28">
        <v>-10385</v>
      </c>
      <c r="T45" s="28">
        <v>-7226</v>
      </c>
      <c r="U45" s="22">
        <v>15827</v>
      </c>
    </row>
    <row r="46" spans="1:21" ht="13.5">
      <c r="A46" s="7" t="s">
        <v>232</v>
      </c>
      <c r="B46" s="28">
        <v>4478</v>
      </c>
      <c r="C46" s="28">
        <v>3092</v>
      </c>
      <c r="D46" s="28">
        <v>1350</v>
      </c>
      <c r="E46" s="22">
        <v>4812</v>
      </c>
      <c r="F46" s="28">
        <v>2777</v>
      </c>
      <c r="G46" s="28">
        <v>2336</v>
      </c>
      <c r="H46" s="28">
        <v>1075</v>
      </c>
      <c r="I46" s="22">
        <v>4076</v>
      </c>
      <c r="J46" s="28">
        <v>3126</v>
      </c>
      <c r="K46" s="28">
        <v>2672</v>
      </c>
      <c r="L46" s="28">
        <v>1355</v>
      </c>
      <c r="M46" s="22">
        <v>4374</v>
      </c>
      <c r="N46" s="28">
        <v>2939</v>
      </c>
      <c r="O46" s="28">
        <v>2056</v>
      </c>
      <c r="P46" s="28">
        <v>733</v>
      </c>
      <c r="Q46" s="22">
        <v>1228</v>
      </c>
      <c r="R46" s="28">
        <v>658</v>
      </c>
      <c r="S46" s="28">
        <v>321</v>
      </c>
      <c r="T46" s="28">
        <v>195</v>
      </c>
      <c r="U46" s="22">
        <v>5020</v>
      </c>
    </row>
    <row r="47" spans="1:21" ht="13.5">
      <c r="A47" s="7" t="s">
        <v>234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>
        <v>-139</v>
      </c>
      <c r="S47" s="28">
        <v>-139</v>
      </c>
      <c r="T47" s="28">
        <v>-139</v>
      </c>
      <c r="U47" s="22"/>
    </row>
    <row r="48" spans="1:21" ht="13.5">
      <c r="A48" s="7" t="s">
        <v>235</v>
      </c>
      <c r="B48" s="28">
        <v>870</v>
      </c>
      <c r="C48" s="28">
        <v>1324</v>
      </c>
      <c r="D48" s="28">
        <v>1715</v>
      </c>
      <c r="E48" s="22">
        <v>-110</v>
      </c>
      <c r="F48" s="28">
        <v>-322</v>
      </c>
      <c r="G48" s="28">
        <v>-138</v>
      </c>
      <c r="H48" s="28">
        <v>-395</v>
      </c>
      <c r="I48" s="22">
        <v>2684</v>
      </c>
      <c r="J48" s="28">
        <v>1905</v>
      </c>
      <c r="K48" s="28">
        <v>896</v>
      </c>
      <c r="L48" s="28">
        <v>515</v>
      </c>
      <c r="M48" s="22">
        <v>1131</v>
      </c>
      <c r="N48" s="28">
        <v>-26</v>
      </c>
      <c r="O48" s="28">
        <v>-685</v>
      </c>
      <c r="P48" s="28">
        <v>-427</v>
      </c>
      <c r="Q48" s="22">
        <v>-4786</v>
      </c>
      <c r="R48" s="28">
        <v>-5117</v>
      </c>
      <c r="S48" s="28">
        <v>-4087</v>
      </c>
      <c r="T48" s="28">
        <v>-2278</v>
      </c>
      <c r="U48" s="22">
        <v>4160</v>
      </c>
    </row>
    <row r="49" spans="1:21" ht="13.5">
      <c r="A49" s="7" t="s">
        <v>236</v>
      </c>
      <c r="B49" s="28">
        <v>5349</v>
      </c>
      <c r="C49" s="28">
        <v>4417</v>
      </c>
      <c r="D49" s="28">
        <v>3066</v>
      </c>
      <c r="E49" s="22">
        <v>4702</v>
      </c>
      <c r="F49" s="28">
        <v>2455</v>
      </c>
      <c r="G49" s="28">
        <v>2198</v>
      </c>
      <c r="H49" s="28">
        <v>680</v>
      </c>
      <c r="I49" s="22">
        <v>6760</v>
      </c>
      <c r="J49" s="28">
        <v>5031</v>
      </c>
      <c r="K49" s="28">
        <v>3568</v>
      </c>
      <c r="L49" s="28">
        <v>1870</v>
      </c>
      <c r="M49" s="22">
        <v>5505</v>
      </c>
      <c r="N49" s="28">
        <v>2913</v>
      </c>
      <c r="O49" s="28">
        <v>1370</v>
      </c>
      <c r="P49" s="28">
        <v>305</v>
      </c>
      <c r="Q49" s="22">
        <v>-3349</v>
      </c>
      <c r="R49" s="28">
        <v>-4598</v>
      </c>
      <c r="S49" s="28">
        <v>-3905</v>
      </c>
      <c r="T49" s="28">
        <v>-2223</v>
      </c>
      <c r="U49" s="22">
        <v>8967</v>
      </c>
    </row>
    <row r="50" spans="1:21" ht="13.5">
      <c r="A50" s="7" t="s">
        <v>56</v>
      </c>
      <c r="B50" s="28">
        <v>11916</v>
      </c>
      <c r="C50" s="28">
        <v>7584</v>
      </c>
      <c r="D50" s="28">
        <v>3531</v>
      </c>
      <c r="E50" s="22">
        <v>7423</v>
      </c>
      <c r="F50" s="28">
        <v>4152</v>
      </c>
      <c r="G50" s="28">
        <v>3686</v>
      </c>
      <c r="H50" s="28">
        <v>1016</v>
      </c>
      <c r="I50" s="22">
        <v>8592</v>
      </c>
      <c r="J50" s="28">
        <v>7008</v>
      </c>
      <c r="K50" s="28">
        <v>6592</v>
      </c>
      <c r="L50" s="28">
        <v>3774</v>
      </c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3.5">
      <c r="A51" s="7" t="s">
        <v>57</v>
      </c>
      <c r="B51" s="28">
        <v>654</v>
      </c>
      <c r="C51" s="28">
        <v>328</v>
      </c>
      <c r="D51" s="28">
        <v>155</v>
      </c>
      <c r="E51" s="22">
        <v>622</v>
      </c>
      <c r="F51" s="28">
        <v>289</v>
      </c>
      <c r="G51" s="28">
        <v>187</v>
      </c>
      <c r="H51" s="28">
        <v>120</v>
      </c>
      <c r="I51" s="22">
        <v>160</v>
      </c>
      <c r="J51" s="28">
        <v>33</v>
      </c>
      <c r="K51" s="28">
        <v>98</v>
      </c>
      <c r="L51" s="28">
        <v>8</v>
      </c>
      <c r="M51" s="22">
        <v>11</v>
      </c>
      <c r="N51" s="28">
        <v>-32</v>
      </c>
      <c r="O51" s="28">
        <v>-54</v>
      </c>
      <c r="P51" s="28">
        <v>-78</v>
      </c>
      <c r="Q51" s="22">
        <v>-321</v>
      </c>
      <c r="R51" s="28">
        <v>-314</v>
      </c>
      <c r="S51" s="28">
        <v>-216</v>
      </c>
      <c r="T51" s="28">
        <v>-227</v>
      </c>
      <c r="U51" s="22">
        <v>-32</v>
      </c>
    </row>
    <row r="52" spans="1:21" ht="14.25" thickBot="1">
      <c r="A52" s="7" t="s">
        <v>237</v>
      </c>
      <c r="B52" s="28">
        <v>11261</v>
      </c>
      <c r="C52" s="28">
        <v>7256</v>
      </c>
      <c r="D52" s="28">
        <v>3376</v>
      </c>
      <c r="E52" s="22">
        <v>6800</v>
      </c>
      <c r="F52" s="28">
        <v>3862</v>
      </c>
      <c r="G52" s="28">
        <v>3498</v>
      </c>
      <c r="H52" s="28">
        <v>896</v>
      </c>
      <c r="I52" s="22">
        <v>8432</v>
      </c>
      <c r="J52" s="28">
        <v>6974</v>
      </c>
      <c r="K52" s="28">
        <v>6493</v>
      </c>
      <c r="L52" s="28">
        <v>3765</v>
      </c>
      <c r="M52" s="22">
        <v>6544</v>
      </c>
      <c r="N52" s="28">
        <v>4321</v>
      </c>
      <c r="O52" s="28">
        <v>1701</v>
      </c>
      <c r="P52" s="28">
        <v>-1063</v>
      </c>
      <c r="Q52" s="22">
        <v>-5699</v>
      </c>
      <c r="R52" s="28">
        <v>-8161</v>
      </c>
      <c r="S52" s="28">
        <v>-6262</v>
      </c>
      <c r="T52" s="28">
        <v>-4775</v>
      </c>
      <c r="U52" s="22">
        <v>6892</v>
      </c>
    </row>
    <row r="53" spans="1:21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5" ht="13.5">
      <c r="A55" s="20" t="s">
        <v>167</v>
      </c>
    </row>
    <row r="56" ht="13.5">
      <c r="A56" s="20" t="s">
        <v>168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U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163</v>
      </c>
      <c r="B2" s="14">
        <v>6506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164</v>
      </c>
      <c r="B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59</v>
      </c>
      <c r="B4" s="15" t="str">
        <f>HYPERLINK("http://www.kabupro.jp/mark/20140131/S10010LE.htm","四半期報告書")</f>
        <v>四半期報告書</v>
      </c>
      <c r="C4" s="15" t="str">
        <f>HYPERLINK("http://www.kabupro.jp/mark/20131031/S1000A8I.htm","四半期報告書")</f>
        <v>四半期報告書</v>
      </c>
      <c r="D4" s="15" t="str">
        <f>HYPERLINK("http://www.kabupro.jp/mark/20130801/S000E465.htm","四半期報告書")</f>
        <v>四半期報告書</v>
      </c>
      <c r="E4" s="15" t="str">
        <f>HYPERLINK("http://www.kabupro.jp/mark/20130619/S000DM65.htm","有価証券報告書")</f>
        <v>有価証券報告書</v>
      </c>
      <c r="F4" s="15" t="str">
        <f>HYPERLINK("http://www.kabupro.jp/mark/20140131/S10010LE.htm","四半期報告書")</f>
        <v>四半期報告書</v>
      </c>
      <c r="G4" s="15" t="str">
        <f>HYPERLINK("http://www.kabupro.jp/mark/20131031/S1000A8I.htm","四半期報告書")</f>
        <v>四半期報告書</v>
      </c>
      <c r="H4" s="15" t="str">
        <f>HYPERLINK("http://www.kabupro.jp/mark/20130801/S000E465.htm","四半期報告書")</f>
        <v>四半期報告書</v>
      </c>
      <c r="I4" s="15" t="str">
        <f>HYPERLINK("http://www.kabupro.jp/mark/20130619/S000DM65.htm","有価証券報告書")</f>
        <v>有価証券報告書</v>
      </c>
      <c r="J4" s="15" t="str">
        <f>HYPERLINK("http://www.kabupro.jp/mark/20130131/S000CP8V.htm","四半期報告書")</f>
        <v>四半期報告書</v>
      </c>
      <c r="K4" s="15" t="str">
        <f>HYPERLINK("http://www.kabupro.jp/mark/20121101/S000C4WS.htm","四半期報告書")</f>
        <v>四半期報告書</v>
      </c>
      <c r="L4" s="15" t="str">
        <f>HYPERLINK("http://www.kabupro.jp/mark/20120802/S000BKCB.htm","四半期報告書")</f>
        <v>四半期報告書</v>
      </c>
      <c r="M4" s="15" t="str">
        <f>HYPERLINK("http://www.kabupro.jp/mark/20120620/S000B2IP.htm","有価証券報告書")</f>
        <v>有価証券報告書</v>
      </c>
      <c r="N4" s="15" t="str">
        <f>HYPERLINK("http://www.kabupro.jp/mark/20120202/S000A67Q.htm","四半期報告書")</f>
        <v>四半期報告書</v>
      </c>
      <c r="O4" s="15" t="str">
        <f>HYPERLINK("http://www.kabupro.jp/mark/20111102/S0009L3V.htm","四半期報告書")</f>
        <v>四半期報告書</v>
      </c>
      <c r="P4" s="15" t="str">
        <f>HYPERLINK("http://www.kabupro.jp/mark/20110803/S00090BL.htm","四半期報告書")</f>
        <v>四半期報告書</v>
      </c>
      <c r="Q4" s="15" t="str">
        <f>HYPERLINK("http://www.kabupro.jp/mark/20110617/S0008HPB.htm","有価証券報告書")</f>
        <v>有価証券報告書</v>
      </c>
      <c r="R4" s="15" t="str">
        <f>HYPERLINK("http://www.kabupro.jp/mark/20110202/S0007MDZ.htm","四半期報告書")</f>
        <v>四半期報告書</v>
      </c>
      <c r="S4" s="15" t="str">
        <f>HYPERLINK("http://www.kabupro.jp/mark/20101102/S00070WK.htm","四半期報告書")</f>
        <v>四半期報告書</v>
      </c>
      <c r="T4" s="15" t="str">
        <f>HYPERLINK("http://www.kabupro.jp/mark/20100803/S0006G32.htm","四半期報告書")</f>
        <v>四半期報告書</v>
      </c>
      <c r="U4" s="15" t="str">
        <f>HYPERLINK("http://www.kabupro.jp/mark/20100618/S0005XG7.htm","有価証券報告書")</f>
        <v>有価証券報告書</v>
      </c>
    </row>
    <row r="5" spans="1:21" ht="14.25" thickBot="1">
      <c r="A5" s="11" t="s">
        <v>60</v>
      </c>
      <c r="B5" s="1" t="s">
        <v>239</v>
      </c>
      <c r="C5" s="1" t="s">
        <v>242</v>
      </c>
      <c r="D5" s="1" t="s">
        <v>244</v>
      </c>
      <c r="E5" s="1" t="s">
        <v>66</v>
      </c>
      <c r="F5" s="1" t="s">
        <v>239</v>
      </c>
      <c r="G5" s="1" t="s">
        <v>242</v>
      </c>
      <c r="H5" s="1" t="s">
        <v>244</v>
      </c>
      <c r="I5" s="1" t="s">
        <v>66</v>
      </c>
      <c r="J5" s="1" t="s">
        <v>246</v>
      </c>
      <c r="K5" s="1" t="s">
        <v>248</v>
      </c>
      <c r="L5" s="1" t="s">
        <v>250</v>
      </c>
      <c r="M5" s="1" t="s">
        <v>70</v>
      </c>
      <c r="N5" s="1" t="s">
        <v>251</v>
      </c>
      <c r="O5" s="1" t="s">
        <v>253</v>
      </c>
      <c r="P5" s="1" t="s">
        <v>255</v>
      </c>
      <c r="Q5" s="1" t="s">
        <v>72</v>
      </c>
      <c r="R5" s="1" t="s">
        <v>257</v>
      </c>
      <c r="S5" s="1" t="s">
        <v>259</v>
      </c>
      <c r="T5" s="1" t="s">
        <v>261</v>
      </c>
      <c r="U5" s="1" t="s">
        <v>74</v>
      </c>
    </row>
    <row r="6" spans="1:21" ht="15" thickBot="1" thickTop="1">
      <c r="A6" s="10" t="s">
        <v>61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62</v>
      </c>
      <c r="B7" s="14" t="s">
        <v>8</v>
      </c>
      <c r="C7" s="14" t="s">
        <v>8</v>
      </c>
      <c r="D7" s="14" t="s">
        <v>8</v>
      </c>
      <c r="E7" s="16" t="s">
        <v>67</v>
      </c>
      <c r="F7" s="14" t="s">
        <v>8</v>
      </c>
      <c r="G7" s="14" t="s">
        <v>8</v>
      </c>
      <c r="H7" s="14" t="s">
        <v>8</v>
      </c>
      <c r="I7" s="16" t="s">
        <v>67</v>
      </c>
      <c r="J7" s="14" t="s">
        <v>8</v>
      </c>
      <c r="K7" s="14" t="s">
        <v>8</v>
      </c>
      <c r="L7" s="14" t="s">
        <v>8</v>
      </c>
      <c r="M7" s="16" t="s">
        <v>67</v>
      </c>
      <c r="N7" s="14" t="s">
        <v>8</v>
      </c>
      <c r="O7" s="14" t="s">
        <v>8</v>
      </c>
      <c r="P7" s="14" t="s">
        <v>8</v>
      </c>
      <c r="Q7" s="16" t="s">
        <v>67</v>
      </c>
      <c r="R7" s="14" t="s">
        <v>8</v>
      </c>
      <c r="S7" s="14" t="s">
        <v>8</v>
      </c>
      <c r="T7" s="14" t="s">
        <v>8</v>
      </c>
      <c r="U7" s="16" t="s">
        <v>67</v>
      </c>
    </row>
    <row r="8" spans="1:21" ht="13.5">
      <c r="A8" s="13" t="s">
        <v>63</v>
      </c>
      <c r="B8" s="1" t="s">
        <v>9</v>
      </c>
      <c r="C8" s="1" t="s">
        <v>9</v>
      </c>
      <c r="D8" s="1" t="s">
        <v>9</v>
      </c>
      <c r="E8" s="17" t="s">
        <v>169</v>
      </c>
      <c r="F8" s="1" t="s">
        <v>169</v>
      </c>
      <c r="G8" s="1" t="s">
        <v>169</v>
      </c>
      <c r="H8" s="1" t="s">
        <v>169</v>
      </c>
      <c r="I8" s="17" t="s">
        <v>170</v>
      </c>
      <c r="J8" s="1" t="s">
        <v>170</v>
      </c>
      <c r="K8" s="1" t="s">
        <v>170</v>
      </c>
      <c r="L8" s="1" t="s">
        <v>170</v>
      </c>
      <c r="M8" s="17" t="s">
        <v>171</v>
      </c>
      <c r="N8" s="1" t="s">
        <v>171</v>
      </c>
      <c r="O8" s="1" t="s">
        <v>171</v>
      </c>
      <c r="P8" s="1" t="s">
        <v>171</v>
      </c>
      <c r="Q8" s="17" t="s">
        <v>172</v>
      </c>
      <c r="R8" s="1" t="s">
        <v>172</v>
      </c>
      <c r="S8" s="1" t="s">
        <v>172</v>
      </c>
      <c r="T8" s="1" t="s">
        <v>172</v>
      </c>
      <c r="U8" s="17" t="s">
        <v>173</v>
      </c>
    </row>
    <row r="9" spans="1:21" ht="13.5">
      <c r="A9" s="13" t="s">
        <v>64</v>
      </c>
      <c r="B9" s="1" t="s">
        <v>241</v>
      </c>
      <c r="C9" s="1" t="s">
        <v>243</v>
      </c>
      <c r="D9" s="1" t="s">
        <v>245</v>
      </c>
      <c r="E9" s="17" t="s">
        <v>68</v>
      </c>
      <c r="F9" s="1" t="s">
        <v>247</v>
      </c>
      <c r="G9" s="1" t="s">
        <v>249</v>
      </c>
      <c r="H9" s="1" t="s">
        <v>70</v>
      </c>
      <c r="I9" s="17" t="s">
        <v>69</v>
      </c>
      <c r="J9" s="1" t="s">
        <v>252</v>
      </c>
      <c r="K9" s="1" t="s">
        <v>254</v>
      </c>
      <c r="L9" s="1" t="s">
        <v>256</v>
      </c>
      <c r="M9" s="17" t="s">
        <v>71</v>
      </c>
      <c r="N9" s="1" t="s">
        <v>258</v>
      </c>
      <c r="O9" s="1" t="s">
        <v>260</v>
      </c>
      <c r="P9" s="1" t="s">
        <v>262</v>
      </c>
      <c r="Q9" s="17" t="s">
        <v>73</v>
      </c>
      <c r="R9" s="1" t="s">
        <v>264</v>
      </c>
      <c r="S9" s="1" t="s">
        <v>266</v>
      </c>
      <c r="T9" s="1" t="s">
        <v>268</v>
      </c>
      <c r="U9" s="17" t="s">
        <v>75</v>
      </c>
    </row>
    <row r="10" spans="1:21" ht="14.25" thickBot="1">
      <c r="A10" s="13" t="s">
        <v>65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  <c r="R10" s="1" t="s">
        <v>77</v>
      </c>
      <c r="S10" s="1" t="s">
        <v>77</v>
      </c>
      <c r="T10" s="1" t="s">
        <v>77</v>
      </c>
      <c r="U10" s="17" t="s">
        <v>77</v>
      </c>
    </row>
    <row r="11" spans="1:21" ht="14.25" thickTop="1">
      <c r="A11" s="30" t="s">
        <v>231</v>
      </c>
      <c r="B11" s="27">
        <v>17266</v>
      </c>
      <c r="C11" s="27">
        <v>12001</v>
      </c>
      <c r="D11" s="27">
        <v>6598</v>
      </c>
      <c r="E11" s="21">
        <v>12125</v>
      </c>
      <c r="F11" s="27">
        <v>6607</v>
      </c>
      <c r="G11" s="27">
        <v>5884</v>
      </c>
      <c r="H11" s="27">
        <v>1697</v>
      </c>
      <c r="I11" s="21">
        <v>15353</v>
      </c>
      <c r="J11" s="27">
        <v>12040</v>
      </c>
      <c r="K11" s="27">
        <v>10161</v>
      </c>
      <c r="L11" s="27">
        <v>5645</v>
      </c>
      <c r="M11" s="21">
        <v>12060</v>
      </c>
      <c r="N11" s="27">
        <v>7201</v>
      </c>
      <c r="O11" s="27">
        <v>3018</v>
      </c>
      <c r="P11" s="27">
        <v>-836</v>
      </c>
      <c r="Q11" s="21">
        <v>-9370</v>
      </c>
      <c r="R11" s="27">
        <v>-13075</v>
      </c>
      <c r="S11" s="27">
        <v>-10385</v>
      </c>
      <c r="T11" s="27">
        <v>-7226</v>
      </c>
      <c r="U11" s="21">
        <v>15827</v>
      </c>
    </row>
    <row r="12" spans="1:21" ht="13.5">
      <c r="A12" s="6" t="s">
        <v>191</v>
      </c>
      <c r="B12" s="28">
        <v>6627</v>
      </c>
      <c r="C12" s="28">
        <v>4178</v>
      </c>
      <c r="D12" s="28">
        <v>2235</v>
      </c>
      <c r="E12" s="22">
        <v>8114</v>
      </c>
      <c r="F12" s="28">
        <v>5833</v>
      </c>
      <c r="G12" s="28">
        <v>3864</v>
      </c>
      <c r="H12" s="28">
        <v>1883</v>
      </c>
      <c r="I12" s="22">
        <v>7606</v>
      </c>
      <c r="J12" s="28">
        <v>5608</v>
      </c>
      <c r="K12" s="28">
        <v>3617</v>
      </c>
      <c r="L12" s="28">
        <v>1701</v>
      </c>
      <c r="M12" s="22">
        <v>7057</v>
      </c>
      <c r="N12" s="28">
        <v>5003</v>
      </c>
      <c r="O12" s="28">
        <v>3255</v>
      </c>
      <c r="P12" s="28">
        <v>1551</v>
      </c>
      <c r="Q12" s="22">
        <v>7840</v>
      </c>
      <c r="R12" s="28">
        <v>5772</v>
      </c>
      <c r="S12" s="28">
        <v>3864</v>
      </c>
      <c r="T12" s="28">
        <v>1910</v>
      </c>
      <c r="U12" s="22">
        <v>8028</v>
      </c>
    </row>
    <row r="13" spans="1:21" ht="13.5">
      <c r="A13" s="6" t="s">
        <v>224</v>
      </c>
      <c r="B13" s="28">
        <v>374</v>
      </c>
      <c r="C13" s="28">
        <v>374</v>
      </c>
      <c r="D13" s="28"/>
      <c r="E13" s="22">
        <v>286</v>
      </c>
      <c r="F13" s="28">
        <v>286</v>
      </c>
      <c r="G13" s="28">
        <v>286</v>
      </c>
      <c r="H13" s="28">
        <v>250</v>
      </c>
      <c r="I13" s="22"/>
      <c r="J13" s="28"/>
      <c r="K13" s="28"/>
      <c r="L13" s="28"/>
      <c r="M13" s="22">
        <v>14</v>
      </c>
      <c r="N13" s="28"/>
      <c r="O13" s="28"/>
      <c r="P13" s="28"/>
      <c r="Q13" s="22">
        <v>32</v>
      </c>
      <c r="R13" s="28"/>
      <c r="S13" s="28"/>
      <c r="T13" s="28"/>
      <c r="U13" s="22">
        <v>104</v>
      </c>
    </row>
    <row r="14" spans="1:21" ht="13.5">
      <c r="A14" s="6" t="s">
        <v>226</v>
      </c>
      <c r="B14" s="28"/>
      <c r="C14" s="28"/>
      <c r="D14" s="28"/>
      <c r="E14" s="22"/>
      <c r="F14" s="28"/>
      <c r="G14" s="28"/>
      <c r="H14" s="28"/>
      <c r="I14" s="22">
        <v>332</v>
      </c>
      <c r="J14" s="28">
        <v>332</v>
      </c>
      <c r="K14" s="28">
        <v>332</v>
      </c>
      <c r="L14" s="28">
        <v>332</v>
      </c>
      <c r="M14" s="22"/>
      <c r="N14" s="28"/>
      <c r="O14" s="28"/>
      <c r="P14" s="28"/>
      <c r="Q14" s="22"/>
      <c r="R14" s="28"/>
      <c r="S14" s="28"/>
      <c r="T14" s="28"/>
      <c r="U14" s="22"/>
    </row>
    <row r="15" spans="1:21" ht="13.5">
      <c r="A15" s="6" t="s">
        <v>10</v>
      </c>
      <c r="B15" s="28"/>
      <c r="C15" s="28"/>
      <c r="D15" s="28"/>
      <c r="E15" s="22"/>
      <c r="F15" s="28">
        <v>-160</v>
      </c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</row>
    <row r="16" spans="1:21" ht="13.5">
      <c r="A16" s="6" t="s">
        <v>217</v>
      </c>
      <c r="B16" s="28"/>
      <c r="C16" s="28"/>
      <c r="D16" s="28"/>
      <c r="E16" s="22"/>
      <c r="F16" s="28"/>
      <c r="G16" s="28"/>
      <c r="H16" s="28"/>
      <c r="I16" s="22">
        <v>-1091</v>
      </c>
      <c r="J16" s="28">
        <v>-1091</v>
      </c>
      <c r="K16" s="28">
        <v>-1091</v>
      </c>
      <c r="L16" s="28">
        <v>-1039</v>
      </c>
      <c r="M16" s="22"/>
      <c r="N16" s="28"/>
      <c r="O16" s="28"/>
      <c r="P16" s="28"/>
      <c r="Q16" s="22"/>
      <c r="R16" s="28"/>
      <c r="S16" s="28"/>
      <c r="T16" s="28"/>
      <c r="U16" s="22"/>
    </row>
    <row r="17" spans="1:21" ht="13.5">
      <c r="A17" s="6" t="s">
        <v>11</v>
      </c>
      <c r="B17" s="28">
        <v>-239</v>
      </c>
      <c r="C17" s="28">
        <v>-201</v>
      </c>
      <c r="D17" s="28">
        <v>-89</v>
      </c>
      <c r="E17" s="22">
        <v>-225</v>
      </c>
      <c r="F17" s="28">
        <v>-117</v>
      </c>
      <c r="G17" s="28">
        <v>124</v>
      </c>
      <c r="H17" s="28">
        <v>-17</v>
      </c>
      <c r="I17" s="22">
        <v>-436</v>
      </c>
      <c r="J17" s="28">
        <v>-247</v>
      </c>
      <c r="K17" s="28">
        <v>-330</v>
      </c>
      <c r="L17" s="28">
        <v>-242</v>
      </c>
      <c r="M17" s="22">
        <v>196</v>
      </c>
      <c r="N17" s="28">
        <v>43</v>
      </c>
      <c r="O17" s="28">
        <v>162</v>
      </c>
      <c r="P17" s="28">
        <v>-49</v>
      </c>
      <c r="Q17" s="22">
        <v>-111</v>
      </c>
      <c r="R17" s="28">
        <v>-249</v>
      </c>
      <c r="S17" s="28">
        <v>-316</v>
      </c>
      <c r="T17" s="28">
        <v>488</v>
      </c>
      <c r="U17" s="22"/>
    </row>
    <row r="18" spans="1:21" ht="13.5">
      <c r="A18" s="6" t="s">
        <v>12</v>
      </c>
      <c r="B18" s="28">
        <v>477</v>
      </c>
      <c r="C18" s="28">
        <v>226</v>
      </c>
      <c r="D18" s="28">
        <v>186</v>
      </c>
      <c r="E18" s="22">
        <v>-4909</v>
      </c>
      <c r="F18" s="28">
        <v>-4438</v>
      </c>
      <c r="G18" s="28">
        <v>-4522</v>
      </c>
      <c r="H18" s="28">
        <v>-4253</v>
      </c>
      <c r="I18" s="22">
        <v>-111</v>
      </c>
      <c r="J18" s="28">
        <v>-160</v>
      </c>
      <c r="K18" s="28">
        <v>-259</v>
      </c>
      <c r="L18" s="28">
        <v>-43</v>
      </c>
      <c r="M18" s="22">
        <v>-633</v>
      </c>
      <c r="N18" s="28">
        <v>-162</v>
      </c>
      <c r="O18" s="28">
        <v>-96</v>
      </c>
      <c r="P18" s="28">
        <v>104</v>
      </c>
      <c r="Q18" s="22">
        <v>-680</v>
      </c>
      <c r="R18" s="28">
        <v>-325</v>
      </c>
      <c r="S18" s="28">
        <v>-359</v>
      </c>
      <c r="T18" s="28">
        <v>-50</v>
      </c>
      <c r="U18" s="22">
        <v>-1448</v>
      </c>
    </row>
    <row r="19" spans="1:21" ht="13.5">
      <c r="A19" s="6" t="s">
        <v>13</v>
      </c>
      <c r="B19" s="28">
        <v>2</v>
      </c>
      <c r="C19" s="28">
        <v>-12</v>
      </c>
      <c r="D19" s="28">
        <v>-4</v>
      </c>
      <c r="E19" s="22">
        <v>-72</v>
      </c>
      <c r="F19" s="28">
        <v>-83</v>
      </c>
      <c r="G19" s="28">
        <v>-103</v>
      </c>
      <c r="H19" s="28">
        <v>-109</v>
      </c>
      <c r="I19" s="22">
        <v>6</v>
      </c>
      <c r="J19" s="28">
        <v>-17</v>
      </c>
      <c r="K19" s="28">
        <v>-32</v>
      </c>
      <c r="L19" s="28">
        <v>-50</v>
      </c>
      <c r="M19" s="22">
        <v>14</v>
      </c>
      <c r="N19" s="28">
        <v>-7</v>
      </c>
      <c r="O19" s="28">
        <v>-23</v>
      </c>
      <c r="P19" s="28">
        <v>-46</v>
      </c>
      <c r="Q19" s="22">
        <v>12</v>
      </c>
      <c r="R19" s="28">
        <v>-4</v>
      </c>
      <c r="S19" s="28">
        <v>-16</v>
      </c>
      <c r="T19" s="28">
        <v>-37</v>
      </c>
      <c r="U19" s="22">
        <v>-557</v>
      </c>
    </row>
    <row r="20" spans="1:21" ht="13.5">
      <c r="A20" s="6" t="s">
        <v>14</v>
      </c>
      <c r="B20" s="28">
        <v>-25</v>
      </c>
      <c r="C20" s="28">
        <v>188</v>
      </c>
      <c r="D20" s="28">
        <v>20</v>
      </c>
      <c r="E20" s="22">
        <v>105</v>
      </c>
      <c r="F20" s="28">
        <v>132</v>
      </c>
      <c r="G20" s="28">
        <v>127</v>
      </c>
      <c r="H20" s="28">
        <v>77</v>
      </c>
      <c r="I20" s="22">
        <v>87</v>
      </c>
      <c r="J20" s="28">
        <v>16</v>
      </c>
      <c r="K20" s="28">
        <v>19</v>
      </c>
      <c r="L20" s="28">
        <v>9</v>
      </c>
      <c r="M20" s="22">
        <v>35</v>
      </c>
      <c r="N20" s="28">
        <v>18</v>
      </c>
      <c r="O20" s="28">
        <v>-4</v>
      </c>
      <c r="P20" s="28">
        <v>23</v>
      </c>
      <c r="Q20" s="22">
        <v>109</v>
      </c>
      <c r="R20" s="28">
        <v>63</v>
      </c>
      <c r="S20" s="28">
        <v>63</v>
      </c>
      <c r="T20" s="28">
        <v>68</v>
      </c>
      <c r="U20" s="22"/>
    </row>
    <row r="21" spans="1:21" ht="13.5">
      <c r="A21" s="6" t="s">
        <v>15</v>
      </c>
      <c r="B21" s="28"/>
      <c r="C21" s="28"/>
      <c r="D21" s="28"/>
      <c r="E21" s="22">
        <v>-172</v>
      </c>
      <c r="F21" s="28">
        <v>-172</v>
      </c>
      <c r="G21" s="28">
        <v>-172</v>
      </c>
      <c r="H21" s="28">
        <v>-172</v>
      </c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</row>
    <row r="22" spans="1:21" ht="13.5">
      <c r="A22" s="6" t="s">
        <v>16</v>
      </c>
      <c r="B22" s="28">
        <v>1</v>
      </c>
      <c r="C22" s="28">
        <v>1</v>
      </c>
      <c r="D22" s="28">
        <v>1</v>
      </c>
      <c r="E22" s="22">
        <v>219</v>
      </c>
      <c r="F22" s="28">
        <v>198</v>
      </c>
      <c r="G22" s="28">
        <v>198</v>
      </c>
      <c r="H22" s="28">
        <v>198</v>
      </c>
      <c r="I22" s="22">
        <v>170</v>
      </c>
      <c r="J22" s="28">
        <v>172</v>
      </c>
      <c r="K22" s="28">
        <v>39</v>
      </c>
      <c r="L22" s="28">
        <v>36</v>
      </c>
      <c r="M22" s="22">
        <v>1084</v>
      </c>
      <c r="N22" s="28">
        <v>389</v>
      </c>
      <c r="O22" s="28">
        <v>358</v>
      </c>
      <c r="P22" s="28"/>
      <c r="Q22" s="22">
        <v>31</v>
      </c>
      <c r="R22" s="28"/>
      <c r="S22" s="28"/>
      <c r="T22" s="28"/>
      <c r="U22" s="22">
        <v>2221</v>
      </c>
    </row>
    <row r="23" spans="1:21" ht="13.5">
      <c r="A23" s="6" t="s">
        <v>17</v>
      </c>
      <c r="B23" s="28">
        <v>-463</v>
      </c>
      <c r="C23" s="28">
        <v>-323</v>
      </c>
      <c r="D23" s="28">
        <v>-40</v>
      </c>
      <c r="E23" s="22">
        <v>-535</v>
      </c>
      <c r="F23" s="28">
        <v>-391</v>
      </c>
      <c r="G23" s="28">
        <v>-262</v>
      </c>
      <c r="H23" s="28">
        <v>-35</v>
      </c>
      <c r="I23" s="22">
        <v>-391</v>
      </c>
      <c r="J23" s="28">
        <v>-384</v>
      </c>
      <c r="K23" s="28">
        <v>-274</v>
      </c>
      <c r="L23" s="28">
        <v>-32</v>
      </c>
      <c r="M23" s="22">
        <v>-344</v>
      </c>
      <c r="N23" s="28">
        <v>-324</v>
      </c>
      <c r="O23" s="28">
        <v>-239</v>
      </c>
      <c r="P23" s="28">
        <v>-40</v>
      </c>
      <c r="Q23" s="22">
        <v>-306</v>
      </c>
      <c r="R23" s="28">
        <v>-271</v>
      </c>
      <c r="S23" s="28">
        <v>-164</v>
      </c>
      <c r="T23" s="28">
        <v>-48</v>
      </c>
      <c r="U23" s="22">
        <v>-517</v>
      </c>
    </row>
    <row r="24" spans="1:21" ht="13.5">
      <c r="A24" s="6" t="s">
        <v>206</v>
      </c>
      <c r="B24" s="28">
        <v>526</v>
      </c>
      <c r="C24" s="28">
        <v>346</v>
      </c>
      <c r="D24" s="28">
        <v>167</v>
      </c>
      <c r="E24" s="22">
        <v>620</v>
      </c>
      <c r="F24" s="28">
        <v>475</v>
      </c>
      <c r="G24" s="28">
        <v>325</v>
      </c>
      <c r="H24" s="28">
        <v>184</v>
      </c>
      <c r="I24" s="22">
        <v>727</v>
      </c>
      <c r="J24" s="28">
        <v>554</v>
      </c>
      <c r="K24" s="28">
        <v>375</v>
      </c>
      <c r="L24" s="28">
        <v>223</v>
      </c>
      <c r="M24" s="22">
        <v>647</v>
      </c>
      <c r="N24" s="28">
        <v>490</v>
      </c>
      <c r="O24" s="28">
        <v>321</v>
      </c>
      <c r="P24" s="28">
        <v>159</v>
      </c>
      <c r="Q24" s="22">
        <v>688</v>
      </c>
      <c r="R24" s="28">
        <v>537</v>
      </c>
      <c r="S24" s="28">
        <v>370</v>
      </c>
      <c r="T24" s="28">
        <v>193</v>
      </c>
      <c r="U24" s="22">
        <v>997</v>
      </c>
    </row>
    <row r="25" spans="1:21" ht="13.5">
      <c r="A25" s="6" t="s">
        <v>18</v>
      </c>
      <c r="B25" s="28">
        <v>15353</v>
      </c>
      <c r="C25" s="28">
        <v>8563</v>
      </c>
      <c r="D25" s="28">
        <v>7546</v>
      </c>
      <c r="E25" s="22">
        <v>171</v>
      </c>
      <c r="F25" s="28">
        <v>12844</v>
      </c>
      <c r="G25" s="28">
        <v>6677</v>
      </c>
      <c r="H25" s="28">
        <v>11585</v>
      </c>
      <c r="I25" s="22">
        <v>1858</v>
      </c>
      <c r="J25" s="28">
        <v>11419</v>
      </c>
      <c r="K25" s="28">
        <v>6205</v>
      </c>
      <c r="L25" s="28">
        <v>8194</v>
      </c>
      <c r="M25" s="22">
        <v>-19549</v>
      </c>
      <c r="N25" s="28">
        <v>-9979</v>
      </c>
      <c r="O25" s="28">
        <v>-8648</v>
      </c>
      <c r="P25" s="28">
        <v>2188</v>
      </c>
      <c r="Q25" s="22">
        <v>3369</v>
      </c>
      <c r="R25" s="28">
        <v>23319</v>
      </c>
      <c r="S25" s="28">
        <v>21757</v>
      </c>
      <c r="T25" s="28">
        <v>18274</v>
      </c>
      <c r="U25" s="22">
        <v>21990</v>
      </c>
    </row>
    <row r="26" spans="1:21" ht="13.5">
      <c r="A26" s="6" t="s">
        <v>19</v>
      </c>
      <c r="B26" s="28">
        <v>-11750</v>
      </c>
      <c r="C26" s="28">
        <v>-4801</v>
      </c>
      <c r="D26" s="28">
        <v>-3599</v>
      </c>
      <c r="E26" s="22">
        <v>7084</v>
      </c>
      <c r="F26" s="28">
        <v>-808</v>
      </c>
      <c r="G26" s="28">
        <v>3202</v>
      </c>
      <c r="H26" s="28">
        <v>35</v>
      </c>
      <c r="I26" s="22">
        <v>-2632</v>
      </c>
      <c r="J26" s="28">
        <v>-11964</v>
      </c>
      <c r="K26" s="28">
        <v>-7742</v>
      </c>
      <c r="L26" s="28">
        <v>-4824</v>
      </c>
      <c r="M26" s="22">
        <v>-13425</v>
      </c>
      <c r="N26" s="28">
        <v>-15749</v>
      </c>
      <c r="O26" s="28">
        <v>-9075</v>
      </c>
      <c r="P26" s="28">
        <v>-4208</v>
      </c>
      <c r="Q26" s="22">
        <v>5532</v>
      </c>
      <c r="R26" s="28">
        <v>4916</v>
      </c>
      <c r="S26" s="28">
        <v>6826</v>
      </c>
      <c r="T26" s="28">
        <v>2212</v>
      </c>
      <c r="U26" s="22">
        <v>-630</v>
      </c>
    </row>
    <row r="27" spans="1:21" ht="13.5">
      <c r="A27" s="6" t="s">
        <v>20</v>
      </c>
      <c r="B27" s="28">
        <v>-822</v>
      </c>
      <c r="C27" s="28">
        <v>2816</v>
      </c>
      <c r="D27" s="28">
        <v>486</v>
      </c>
      <c r="E27" s="22">
        <v>-1128</v>
      </c>
      <c r="F27" s="28">
        <v>-990</v>
      </c>
      <c r="G27" s="28">
        <v>1066</v>
      </c>
      <c r="H27" s="28">
        <v>-2022</v>
      </c>
      <c r="I27" s="22">
        <v>-10289</v>
      </c>
      <c r="J27" s="28">
        <v>-2078</v>
      </c>
      <c r="K27" s="28">
        <v>1992</v>
      </c>
      <c r="L27" s="28">
        <v>-2474</v>
      </c>
      <c r="M27" s="22">
        <v>13869</v>
      </c>
      <c r="N27" s="28">
        <v>14287</v>
      </c>
      <c r="O27" s="28">
        <v>12336</v>
      </c>
      <c r="P27" s="28">
        <v>4626</v>
      </c>
      <c r="Q27" s="22">
        <v>-2780</v>
      </c>
      <c r="R27" s="28">
        <v>-15387</v>
      </c>
      <c r="S27" s="28">
        <v>-22673</v>
      </c>
      <c r="T27" s="28">
        <v>-21356</v>
      </c>
      <c r="U27" s="22">
        <v>-15096</v>
      </c>
    </row>
    <row r="28" spans="1:21" ht="13.5">
      <c r="A28" s="6" t="s">
        <v>21</v>
      </c>
      <c r="B28" s="28">
        <v>-106</v>
      </c>
      <c r="C28" s="28">
        <v>-207</v>
      </c>
      <c r="D28" s="28">
        <v>221</v>
      </c>
      <c r="E28" s="22">
        <v>1176</v>
      </c>
      <c r="F28" s="28">
        <v>1524</v>
      </c>
      <c r="G28" s="28">
        <v>1308</v>
      </c>
      <c r="H28" s="28">
        <v>1277</v>
      </c>
      <c r="I28" s="22">
        <v>111</v>
      </c>
      <c r="J28" s="28">
        <v>126</v>
      </c>
      <c r="K28" s="28">
        <v>-48</v>
      </c>
      <c r="L28" s="28">
        <v>-111</v>
      </c>
      <c r="M28" s="22">
        <v>305</v>
      </c>
      <c r="N28" s="28">
        <v>171</v>
      </c>
      <c r="O28" s="28">
        <v>-88</v>
      </c>
      <c r="P28" s="28">
        <v>185</v>
      </c>
      <c r="Q28" s="22">
        <v>-514</v>
      </c>
      <c r="R28" s="28">
        <v>-579</v>
      </c>
      <c r="S28" s="28">
        <v>-404</v>
      </c>
      <c r="T28" s="28">
        <v>-435</v>
      </c>
      <c r="U28" s="22">
        <v>-714</v>
      </c>
    </row>
    <row r="29" spans="1:21" ht="13.5">
      <c r="A29" s="6" t="s">
        <v>94</v>
      </c>
      <c r="B29" s="28">
        <v>-2535</v>
      </c>
      <c r="C29" s="28">
        <v>-2176</v>
      </c>
      <c r="D29" s="28">
        <v>-3570</v>
      </c>
      <c r="E29" s="22">
        <v>4640</v>
      </c>
      <c r="F29" s="28">
        <v>2793</v>
      </c>
      <c r="G29" s="28">
        <v>3437</v>
      </c>
      <c r="H29" s="28">
        <v>1676</v>
      </c>
      <c r="I29" s="22">
        <v>420</v>
      </c>
      <c r="J29" s="28">
        <v>514</v>
      </c>
      <c r="K29" s="28">
        <v>2714</v>
      </c>
      <c r="L29" s="28">
        <v>2849</v>
      </c>
      <c r="M29" s="22">
        <v>2542</v>
      </c>
      <c r="N29" s="28">
        <v>2059</v>
      </c>
      <c r="O29" s="28">
        <v>2813</v>
      </c>
      <c r="P29" s="28">
        <v>825</v>
      </c>
      <c r="Q29" s="22">
        <v>-2714</v>
      </c>
      <c r="R29" s="28">
        <v>-626</v>
      </c>
      <c r="S29" s="28">
        <v>1642</v>
      </c>
      <c r="T29" s="28">
        <v>-1128</v>
      </c>
      <c r="U29" s="22">
        <v>-2379</v>
      </c>
    </row>
    <row r="30" spans="1:21" ht="13.5">
      <c r="A30" s="6" t="s">
        <v>22</v>
      </c>
      <c r="B30" s="28">
        <v>24685</v>
      </c>
      <c r="C30" s="28">
        <v>20973</v>
      </c>
      <c r="D30" s="28">
        <v>10160</v>
      </c>
      <c r="E30" s="22">
        <v>27921</v>
      </c>
      <c r="F30" s="28">
        <v>23535</v>
      </c>
      <c r="G30" s="28">
        <v>21282</v>
      </c>
      <c r="H30" s="28">
        <v>12257</v>
      </c>
      <c r="I30" s="22">
        <v>12115</v>
      </c>
      <c r="J30" s="28">
        <v>14987</v>
      </c>
      <c r="K30" s="28">
        <v>15826</v>
      </c>
      <c r="L30" s="28">
        <v>10174</v>
      </c>
      <c r="M30" s="22">
        <v>3090</v>
      </c>
      <c r="N30" s="28">
        <v>3440</v>
      </c>
      <c r="O30" s="28">
        <v>4088</v>
      </c>
      <c r="P30" s="28">
        <v>4484</v>
      </c>
      <c r="Q30" s="22">
        <v>4065</v>
      </c>
      <c r="R30" s="28">
        <v>6227</v>
      </c>
      <c r="S30" s="28">
        <v>2343</v>
      </c>
      <c r="T30" s="28">
        <v>-4995</v>
      </c>
      <c r="U30" s="22">
        <v>27654</v>
      </c>
    </row>
    <row r="31" spans="1:21" ht="13.5">
      <c r="A31" s="6" t="s">
        <v>23</v>
      </c>
      <c r="B31" s="28">
        <v>677</v>
      </c>
      <c r="C31" s="28">
        <v>533</v>
      </c>
      <c r="D31" s="28">
        <v>219</v>
      </c>
      <c r="E31" s="22">
        <v>983</v>
      </c>
      <c r="F31" s="28">
        <v>840</v>
      </c>
      <c r="G31" s="28">
        <v>353</v>
      </c>
      <c r="H31" s="28">
        <v>55</v>
      </c>
      <c r="I31" s="22">
        <v>549</v>
      </c>
      <c r="J31" s="28">
        <v>483</v>
      </c>
      <c r="K31" s="28">
        <v>372</v>
      </c>
      <c r="L31" s="28">
        <v>48</v>
      </c>
      <c r="M31" s="22">
        <v>439</v>
      </c>
      <c r="N31" s="28">
        <v>400</v>
      </c>
      <c r="O31" s="28">
        <v>317</v>
      </c>
      <c r="P31" s="28">
        <v>87</v>
      </c>
      <c r="Q31" s="22">
        <v>487</v>
      </c>
      <c r="R31" s="28">
        <v>451</v>
      </c>
      <c r="S31" s="28">
        <v>337</v>
      </c>
      <c r="T31" s="28">
        <v>150</v>
      </c>
      <c r="U31" s="22">
        <v>759</v>
      </c>
    </row>
    <row r="32" spans="1:21" ht="13.5">
      <c r="A32" s="6" t="s">
        <v>24</v>
      </c>
      <c r="B32" s="28">
        <v>-526</v>
      </c>
      <c r="C32" s="28">
        <v>-360</v>
      </c>
      <c r="D32" s="28">
        <v>-169</v>
      </c>
      <c r="E32" s="22">
        <v>-618</v>
      </c>
      <c r="F32" s="28">
        <v>-475</v>
      </c>
      <c r="G32" s="28">
        <v>-331</v>
      </c>
      <c r="H32" s="28">
        <v>-176</v>
      </c>
      <c r="I32" s="22">
        <v>-706</v>
      </c>
      <c r="J32" s="28">
        <v>-501</v>
      </c>
      <c r="K32" s="28">
        <v>-370</v>
      </c>
      <c r="L32" s="28">
        <v>-181</v>
      </c>
      <c r="M32" s="22">
        <v>-651</v>
      </c>
      <c r="N32" s="28">
        <v>-448</v>
      </c>
      <c r="O32" s="28">
        <v>-310</v>
      </c>
      <c r="P32" s="28">
        <v>-111</v>
      </c>
      <c r="Q32" s="22">
        <v>-689</v>
      </c>
      <c r="R32" s="28">
        <v>-529</v>
      </c>
      <c r="S32" s="28">
        <v>-358</v>
      </c>
      <c r="T32" s="28">
        <v>-193</v>
      </c>
      <c r="U32" s="22">
        <v>-1016</v>
      </c>
    </row>
    <row r="33" spans="1:21" ht="13.5">
      <c r="A33" s="6" t="s">
        <v>25</v>
      </c>
      <c r="B33" s="28">
        <v>-4735</v>
      </c>
      <c r="C33" s="28">
        <v>-2974</v>
      </c>
      <c r="D33" s="28">
        <v>-2320</v>
      </c>
      <c r="E33" s="22">
        <v>-3646</v>
      </c>
      <c r="F33" s="28">
        <v>-2705</v>
      </c>
      <c r="G33" s="28">
        <v>-1332</v>
      </c>
      <c r="H33" s="28">
        <v>-1223</v>
      </c>
      <c r="I33" s="22">
        <v>-5566</v>
      </c>
      <c r="J33" s="28">
        <v>-4713</v>
      </c>
      <c r="K33" s="28">
        <v>-3702</v>
      </c>
      <c r="L33" s="28">
        <v>-3230</v>
      </c>
      <c r="M33" s="22">
        <v>-1509</v>
      </c>
      <c r="N33" s="28">
        <v>-1408</v>
      </c>
      <c r="O33" s="28">
        <v>-722</v>
      </c>
      <c r="P33" s="28">
        <v>-182</v>
      </c>
      <c r="Q33" s="22">
        <v>-2726</v>
      </c>
      <c r="R33" s="28">
        <v>-2489</v>
      </c>
      <c r="S33" s="28">
        <v>-1339</v>
      </c>
      <c r="T33" s="28">
        <v>-1182</v>
      </c>
      <c r="U33" s="22">
        <v>-14912</v>
      </c>
    </row>
    <row r="34" spans="1:21" ht="13.5">
      <c r="A34" s="6" t="s">
        <v>26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1120</v>
      </c>
      <c r="N34" s="28">
        <v>1120</v>
      </c>
      <c r="O34" s="28">
        <v>1098</v>
      </c>
      <c r="P34" s="28"/>
      <c r="Q34" s="22">
        <v>2897</v>
      </c>
      <c r="R34" s="28">
        <v>2897</v>
      </c>
      <c r="S34" s="28">
        <v>2886</v>
      </c>
      <c r="T34" s="28"/>
      <c r="U34" s="22"/>
    </row>
    <row r="35" spans="1:21" ht="14.25" thickBot="1">
      <c r="A35" s="4" t="s">
        <v>27</v>
      </c>
      <c r="B35" s="29">
        <v>20101</v>
      </c>
      <c r="C35" s="29">
        <v>18172</v>
      </c>
      <c r="D35" s="29">
        <v>7889</v>
      </c>
      <c r="E35" s="23">
        <v>24640</v>
      </c>
      <c r="F35" s="29">
        <v>21195</v>
      </c>
      <c r="G35" s="29">
        <v>19971</v>
      </c>
      <c r="H35" s="29">
        <v>10912</v>
      </c>
      <c r="I35" s="23">
        <v>6391</v>
      </c>
      <c r="J35" s="29">
        <v>10256</v>
      </c>
      <c r="K35" s="29">
        <v>12126</v>
      </c>
      <c r="L35" s="29">
        <v>6810</v>
      </c>
      <c r="M35" s="23">
        <v>2489</v>
      </c>
      <c r="N35" s="29">
        <v>3104</v>
      </c>
      <c r="O35" s="29">
        <v>4470</v>
      </c>
      <c r="P35" s="29">
        <v>4276</v>
      </c>
      <c r="Q35" s="23">
        <v>4035</v>
      </c>
      <c r="R35" s="29">
        <v>6556</v>
      </c>
      <c r="S35" s="29">
        <v>3869</v>
      </c>
      <c r="T35" s="29">
        <v>-6221</v>
      </c>
      <c r="U35" s="23">
        <v>12485</v>
      </c>
    </row>
    <row r="36" spans="1:21" ht="14.25" thickTop="1">
      <c r="A36" s="6" t="s">
        <v>28</v>
      </c>
      <c r="B36" s="28">
        <v>-9055</v>
      </c>
      <c r="C36" s="28">
        <v>-5743</v>
      </c>
      <c r="D36" s="28">
        <v>-3486</v>
      </c>
      <c r="E36" s="22">
        <v>-11278</v>
      </c>
      <c r="F36" s="28">
        <v>-6686</v>
      </c>
      <c r="G36" s="28">
        <v>-4519</v>
      </c>
      <c r="H36" s="28">
        <v>-1982</v>
      </c>
      <c r="I36" s="22">
        <v>-9863</v>
      </c>
      <c r="J36" s="28">
        <v>-8035</v>
      </c>
      <c r="K36" s="28">
        <v>-5689</v>
      </c>
      <c r="L36" s="28">
        <v>-2427</v>
      </c>
      <c r="M36" s="22">
        <v>-6266</v>
      </c>
      <c r="N36" s="28">
        <v>-4263</v>
      </c>
      <c r="O36" s="28">
        <v>-2819</v>
      </c>
      <c r="P36" s="28">
        <v>-991</v>
      </c>
      <c r="Q36" s="22">
        <v>-4866</v>
      </c>
      <c r="R36" s="28">
        <v>-3809</v>
      </c>
      <c r="S36" s="28">
        <v>-2953</v>
      </c>
      <c r="T36" s="28">
        <v>-1569</v>
      </c>
      <c r="U36" s="22">
        <v>-8472</v>
      </c>
    </row>
    <row r="37" spans="1:21" ht="13.5">
      <c r="A37" s="6" t="s">
        <v>29</v>
      </c>
      <c r="B37" s="28">
        <v>529</v>
      </c>
      <c r="C37" s="28">
        <v>261</v>
      </c>
      <c r="D37" s="28">
        <v>244</v>
      </c>
      <c r="E37" s="22">
        <v>167</v>
      </c>
      <c r="F37" s="28">
        <v>30</v>
      </c>
      <c r="G37" s="28">
        <v>20</v>
      </c>
      <c r="H37" s="28">
        <v>18</v>
      </c>
      <c r="I37" s="22">
        <v>77</v>
      </c>
      <c r="J37" s="28">
        <v>46</v>
      </c>
      <c r="K37" s="28">
        <v>27</v>
      </c>
      <c r="L37" s="28">
        <v>5</v>
      </c>
      <c r="M37" s="22">
        <v>230</v>
      </c>
      <c r="N37" s="28">
        <v>227</v>
      </c>
      <c r="O37" s="28">
        <v>98</v>
      </c>
      <c r="P37" s="28">
        <v>6</v>
      </c>
      <c r="Q37" s="22">
        <v>113</v>
      </c>
      <c r="R37" s="28">
        <v>98</v>
      </c>
      <c r="S37" s="28">
        <v>30</v>
      </c>
      <c r="T37" s="28">
        <v>26</v>
      </c>
      <c r="U37" s="22">
        <v>109</v>
      </c>
    </row>
    <row r="38" spans="1:21" ht="13.5">
      <c r="A38" s="6" t="s">
        <v>30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>
        <v>-509</v>
      </c>
      <c r="P38" s="28">
        <v>-17</v>
      </c>
      <c r="Q38" s="22"/>
      <c r="R38" s="28">
        <v>-529</v>
      </c>
      <c r="S38" s="28">
        <v>-504</v>
      </c>
      <c r="T38" s="28">
        <v>-502</v>
      </c>
      <c r="U38" s="22"/>
    </row>
    <row r="39" spans="1:21" ht="13.5">
      <c r="A39" s="6" t="s">
        <v>31</v>
      </c>
      <c r="B39" s="28">
        <v>-1351</v>
      </c>
      <c r="C39" s="28">
        <v>-146</v>
      </c>
      <c r="D39" s="28">
        <v>-14</v>
      </c>
      <c r="E39" s="22">
        <v>-2453</v>
      </c>
      <c r="F39" s="28">
        <v>-1859</v>
      </c>
      <c r="G39" s="28">
        <v>-1391</v>
      </c>
      <c r="H39" s="28">
        <v>-667</v>
      </c>
      <c r="I39" s="22">
        <v>-1837</v>
      </c>
      <c r="J39" s="28">
        <v>-1402</v>
      </c>
      <c r="K39" s="28">
        <v>-1014</v>
      </c>
      <c r="L39" s="28">
        <v>-2</v>
      </c>
      <c r="M39" s="22">
        <v>-668</v>
      </c>
      <c r="N39" s="28"/>
      <c r="O39" s="28"/>
      <c r="P39" s="28"/>
      <c r="Q39" s="22">
        <v>-1497</v>
      </c>
      <c r="R39" s="28"/>
      <c r="S39" s="28"/>
      <c r="T39" s="28"/>
      <c r="U39" s="22">
        <v>-2033</v>
      </c>
    </row>
    <row r="40" spans="1:21" ht="13.5">
      <c r="A40" s="6" t="s">
        <v>32</v>
      </c>
      <c r="B40" s="28">
        <v>-99</v>
      </c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3.5">
      <c r="A41" s="6" t="s">
        <v>33</v>
      </c>
      <c r="B41" s="28"/>
      <c r="C41" s="28"/>
      <c r="D41" s="28"/>
      <c r="E41" s="22"/>
      <c r="F41" s="28">
        <v>90</v>
      </c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</row>
    <row r="42" spans="1:21" ht="13.5">
      <c r="A42" s="6" t="s">
        <v>34</v>
      </c>
      <c r="B42" s="28"/>
      <c r="C42" s="28"/>
      <c r="D42" s="28"/>
      <c r="E42" s="22">
        <v>158</v>
      </c>
      <c r="F42" s="28">
        <v>158</v>
      </c>
      <c r="G42" s="28">
        <v>158</v>
      </c>
      <c r="H42" s="28">
        <v>158</v>
      </c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6" t="s">
        <v>94</v>
      </c>
      <c r="B43" s="28">
        <v>-28</v>
      </c>
      <c r="C43" s="28">
        <v>-79</v>
      </c>
      <c r="D43" s="28">
        <v>130</v>
      </c>
      <c r="E43" s="22">
        <v>-641</v>
      </c>
      <c r="F43" s="28">
        <v>-605</v>
      </c>
      <c r="G43" s="28">
        <v>-53</v>
      </c>
      <c r="H43" s="28">
        <v>-37</v>
      </c>
      <c r="I43" s="22">
        <v>-472</v>
      </c>
      <c r="J43" s="28">
        <v>-159</v>
      </c>
      <c r="K43" s="28">
        <v>-130</v>
      </c>
      <c r="L43" s="28">
        <v>-24</v>
      </c>
      <c r="M43" s="22">
        <v>-75</v>
      </c>
      <c r="N43" s="28">
        <v>-75</v>
      </c>
      <c r="O43" s="28">
        <v>-23</v>
      </c>
      <c r="P43" s="28">
        <v>18</v>
      </c>
      <c r="Q43" s="22">
        <v>-216</v>
      </c>
      <c r="R43" s="28">
        <v>-273</v>
      </c>
      <c r="S43" s="28">
        <v>-365</v>
      </c>
      <c r="T43" s="28">
        <v>-300</v>
      </c>
      <c r="U43" s="22">
        <v>-300</v>
      </c>
    </row>
    <row r="44" spans="1:21" ht="14.25" thickBot="1">
      <c r="A44" s="4" t="s">
        <v>35</v>
      </c>
      <c r="B44" s="29">
        <v>-10005</v>
      </c>
      <c r="C44" s="29">
        <v>-5807</v>
      </c>
      <c r="D44" s="29">
        <v>-3126</v>
      </c>
      <c r="E44" s="23">
        <v>-18058</v>
      </c>
      <c r="F44" s="29">
        <v>-8872</v>
      </c>
      <c r="G44" s="29">
        <v>-5695</v>
      </c>
      <c r="H44" s="29">
        <v>-2510</v>
      </c>
      <c r="I44" s="23">
        <v>-11874</v>
      </c>
      <c r="J44" s="29">
        <v>-9352</v>
      </c>
      <c r="K44" s="29">
        <v>-6609</v>
      </c>
      <c r="L44" s="29">
        <v>-2449</v>
      </c>
      <c r="M44" s="23">
        <v>-6741</v>
      </c>
      <c r="N44" s="29">
        <v>-4648</v>
      </c>
      <c r="O44" s="29">
        <v>-3254</v>
      </c>
      <c r="P44" s="29">
        <v>-983</v>
      </c>
      <c r="Q44" s="23">
        <v>-6466</v>
      </c>
      <c r="R44" s="29">
        <v>-4513</v>
      </c>
      <c r="S44" s="29">
        <v>-3792</v>
      </c>
      <c r="T44" s="29">
        <v>-2345</v>
      </c>
      <c r="U44" s="23">
        <v>-10687</v>
      </c>
    </row>
    <row r="45" spans="1:21" ht="14.25" thickTop="1">
      <c r="A45" s="6" t="s">
        <v>36</v>
      </c>
      <c r="B45" s="28">
        <v>-4058</v>
      </c>
      <c r="C45" s="28">
        <v>-2905</v>
      </c>
      <c r="D45" s="28">
        <v>-976</v>
      </c>
      <c r="E45" s="22">
        <v>-12146</v>
      </c>
      <c r="F45" s="28">
        <v>-7220</v>
      </c>
      <c r="G45" s="28">
        <v>-9704</v>
      </c>
      <c r="H45" s="28">
        <v>-5547</v>
      </c>
      <c r="I45" s="22">
        <v>-936</v>
      </c>
      <c r="J45" s="28">
        <v>620</v>
      </c>
      <c r="K45" s="28">
        <v>2791</v>
      </c>
      <c r="L45" s="28">
        <v>841</v>
      </c>
      <c r="M45" s="22">
        <v>2991</v>
      </c>
      <c r="N45" s="28">
        <v>2591</v>
      </c>
      <c r="O45" s="28">
        <v>1547</v>
      </c>
      <c r="P45" s="28">
        <v>-193</v>
      </c>
      <c r="Q45" s="22">
        <v>4209</v>
      </c>
      <c r="R45" s="28">
        <v>1962</v>
      </c>
      <c r="S45" s="28">
        <v>1675</v>
      </c>
      <c r="T45" s="28">
        <v>3281</v>
      </c>
      <c r="U45" s="22">
        <v>4820</v>
      </c>
    </row>
    <row r="46" spans="1:21" ht="13.5">
      <c r="A46" s="6" t="s">
        <v>37</v>
      </c>
      <c r="B46" s="28">
        <v>859</v>
      </c>
      <c r="C46" s="28">
        <v>857</v>
      </c>
      <c r="D46" s="28">
        <v>70</v>
      </c>
      <c r="E46" s="22">
        <v>10538</v>
      </c>
      <c r="F46" s="28">
        <v>6015</v>
      </c>
      <c r="G46" s="28">
        <v>1714</v>
      </c>
      <c r="H46" s="28">
        <v>663</v>
      </c>
      <c r="I46" s="22">
        <v>5424</v>
      </c>
      <c r="J46" s="28">
        <v>5397</v>
      </c>
      <c r="K46" s="28"/>
      <c r="L46" s="28"/>
      <c r="M46" s="22">
        <v>1050</v>
      </c>
      <c r="N46" s="28">
        <v>959</v>
      </c>
      <c r="O46" s="28">
        <v>770</v>
      </c>
      <c r="P46" s="28">
        <v>141</v>
      </c>
      <c r="Q46" s="22">
        <v>10310</v>
      </c>
      <c r="R46" s="28">
        <v>10310</v>
      </c>
      <c r="S46" s="28">
        <v>10260</v>
      </c>
      <c r="T46" s="28">
        <v>10100</v>
      </c>
      <c r="U46" s="22">
        <v>944</v>
      </c>
    </row>
    <row r="47" spans="1:21" ht="13.5">
      <c r="A47" s="6" t="s">
        <v>38</v>
      </c>
      <c r="B47" s="28">
        <v>-3388</v>
      </c>
      <c r="C47" s="28">
        <v>-2756</v>
      </c>
      <c r="D47" s="28">
        <v>-628</v>
      </c>
      <c r="E47" s="22">
        <v>-4802</v>
      </c>
      <c r="F47" s="28">
        <v>-2852</v>
      </c>
      <c r="G47" s="28">
        <v>-2172</v>
      </c>
      <c r="H47" s="28">
        <v>-570</v>
      </c>
      <c r="I47" s="22">
        <v>-3536</v>
      </c>
      <c r="J47" s="28">
        <v>-2025</v>
      </c>
      <c r="K47" s="28">
        <v>-1944</v>
      </c>
      <c r="L47" s="28">
        <v>-440</v>
      </c>
      <c r="M47" s="22">
        <v>-3922</v>
      </c>
      <c r="N47" s="28">
        <v>-2496</v>
      </c>
      <c r="O47" s="28">
        <v>-1932</v>
      </c>
      <c r="P47" s="28">
        <v>-434</v>
      </c>
      <c r="Q47" s="22">
        <v>-4361</v>
      </c>
      <c r="R47" s="28">
        <v>-1938</v>
      </c>
      <c r="S47" s="28">
        <v>-1550</v>
      </c>
      <c r="T47" s="28">
        <v>-460</v>
      </c>
      <c r="U47" s="22">
        <v>-4760</v>
      </c>
    </row>
    <row r="48" spans="1:21" ht="13.5">
      <c r="A48" s="6" t="s">
        <v>39</v>
      </c>
      <c r="B48" s="28">
        <v>-2771</v>
      </c>
      <c r="C48" s="28">
        <v>-1259</v>
      </c>
      <c r="D48" s="28">
        <v>-1259</v>
      </c>
      <c r="E48" s="22">
        <v>-2519</v>
      </c>
      <c r="F48" s="28">
        <v>-2519</v>
      </c>
      <c r="G48" s="28">
        <v>-1259</v>
      </c>
      <c r="H48" s="28">
        <v>-1259</v>
      </c>
      <c r="I48" s="22">
        <v>-2267</v>
      </c>
      <c r="J48" s="28">
        <v>-2267</v>
      </c>
      <c r="K48" s="28">
        <v>-1007</v>
      </c>
      <c r="L48" s="28">
        <v>-1007</v>
      </c>
      <c r="M48" s="22">
        <v>-881</v>
      </c>
      <c r="N48" s="28">
        <v>-881</v>
      </c>
      <c r="O48" s="28">
        <v>-377</v>
      </c>
      <c r="P48" s="28">
        <v>-377</v>
      </c>
      <c r="Q48" s="22">
        <v>-2015</v>
      </c>
      <c r="R48" s="28">
        <v>-2015</v>
      </c>
      <c r="S48" s="28">
        <v>-1637</v>
      </c>
      <c r="T48" s="28">
        <v>-1637</v>
      </c>
      <c r="U48" s="22">
        <v>-2897</v>
      </c>
    </row>
    <row r="49" spans="1:21" ht="13.5">
      <c r="A49" s="6" t="s">
        <v>40</v>
      </c>
      <c r="B49" s="28">
        <v>-296</v>
      </c>
      <c r="C49" s="28">
        <v>-4</v>
      </c>
      <c r="D49" s="28">
        <v>-4</v>
      </c>
      <c r="E49" s="22">
        <v>-86</v>
      </c>
      <c r="F49" s="28">
        <v>-83</v>
      </c>
      <c r="G49" s="28">
        <v>-83</v>
      </c>
      <c r="H49" s="28">
        <v>-8</v>
      </c>
      <c r="I49" s="22">
        <v>-68</v>
      </c>
      <c r="J49" s="28">
        <v>-68</v>
      </c>
      <c r="K49" s="28">
        <v>-15</v>
      </c>
      <c r="L49" s="28">
        <v>-15</v>
      </c>
      <c r="M49" s="22">
        <v>-7</v>
      </c>
      <c r="N49" s="28">
        <v>-7</v>
      </c>
      <c r="O49" s="28">
        <v>-7</v>
      </c>
      <c r="P49" s="28">
        <v>-7</v>
      </c>
      <c r="Q49" s="22">
        <v>-116</v>
      </c>
      <c r="R49" s="28">
        <v>-116</v>
      </c>
      <c r="S49" s="28">
        <v>-78</v>
      </c>
      <c r="T49" s="28">
        <v>-78</v>
      </c>
      <c r="U49" s="22">
        <v>-151</v>
      </c>
    </row>
    <row r="50" spans="1:21" ht="13.5">
      <c r="A50" s="6" t="s">
        <v>94</v>
      </c>
      <c r="B50" s="28">
        <v>-54</v>
      </c>
      <c r="C50" s="28">
        <v>-38</v>
      </c>
      <c r="D50" s="28">
        <v>-17</v>
      </c>
      <c r="E50" s="22">
        <v>-36</v>
      </c>
      <c r="F50" s="28">
        <v>-27</v>
      </c>
      <c r="G50" s="28">
        <v>-17</v>
      </c>
      <c r="H50" s="28">
        <v>-8</v>
      </c>
      <c r="I50" s="22">
        <v>-24</v>
      </c>
      <c r="J50" s="28">
        <v>-16</v>
      </c>
      <c r="K50" s="28">
        <v>-7</v>
      </c>
      <c r="L50" s="28">
        <v>-2</v>
      </c>
      <c r="M50" s="22">
        <v>-16</v>
      </c>
      <c r="N50" s="28">
        <v>-8</v>
      </c>
      <c r="O50" s="28">
        <v>-5</v>
      </c>
      <c r="P50" s="28">
        <v>-3</v>
      </c>
      <c r="Q50" s="22">
        <v>-10</v>
      </c>
      <c r="R50" s="28">
        <v>-7</v>
      </c>
      <c r="S50" s="28">
        <v>-5</v>
      </c>
      <c r="T50" s="28">
        <v>-1</v>
      </c>
      <c r="U50" s="22">
        <v>-16</v>
      </c>
    </row>
    <row r="51" spans="1:21" ht="14.25" thickBot="1">
      <c r="A51" s="4" t="s">
        <v>41</v>
      </c>
      <c r="B51" s="29">
        <v>-9710</v>
      </c>
      <c r="C51" s="29">
        <v>-6107</v>
      </c>
      <c r="D51" s="29">
        <v>-2815</v>
      </c>
      <c r="E51" s="23">
        <v>-9053</v>
      </c>
      <c r="F51" s="29">
        <v>-6688</v>
      </c>
      <c r="G51" s="29">
        <v>-11523</v>
      </c>
      <c r="H51" s="29">
        <v>-6730</v>
      </c>
      <c r="I51" s="23">
        <v>13592</v>
      </c>
      <c r="J51" s="29">
        <v>1639</v>
      </c>
      <c r="K51" s="29">
        <v>-185</v>
      </c>
      <c r="L51" s="29">
        <v>-624</v>
      </c>
      <c r="M51" s="23">
        <v>-786</v>
      </c>
      <c r="N51" s="29">
        <v>155</v>
      </c>
      <c r="O51" s="29">
        <v>-5</v>
      </c>
      <c r="P51" s="29">
        <v>-875</v>
      </c>
      <c r="Q51" s="23">
        <v>8015</v>
      </c>
      <c r="R51" s="29">
        <v>8193</v>
      </c>
      <c r="S51" s="29">
        <v>8663</v>
      </c>
      <c r="T51" s="29">
        <v>11202</v>
      </c>
      <c r="U51" s="23">
        <v>-2061</v>
      </c>
    </row>
    <row r="52" spans="1:21" ht="14.25" thickTop="1">
      <c r="A52" s="7" t="s">
        <v>42</v>
      </c>
      <c r="B52" s="28">
        <v>1636</v>
      </c>
      <c r="C52" s="28">
        <v>749</v>
      </c>
      <c r="D52" s="28">
        <v>1159</v>
      </c>
      <c r="E52" s="22">
        <v>1339</v>
      </c>
      <c r="F52" s="28">
        <v>269</v>
      </c>
      <c r="G52" s="28">
        <v>-317</v>
      </c>
      <c r="H52" s="28">
        <v>-392</v>
      </c>
      <c r="I52" s="22">
        <v>-39</v>
      </c>
      <c r="J52" s="28">
        <v>-341</v>
      </c>
      <c r="K52" s="28">
        <v>-237</v>
      </c>
      <c r="L52" s="28">
        <v>63</v>
      </c>
      <c r="M52" s="22">
        <v>-298</v>
      </c>
      <c r="N52" s="28">
        <v>-301</v>
      </c>
      <c r="O52" s="28">
        <v>-390</v>
      </c>
      <c r="P52" s="28">
        <v>-135</v>
      </c>
      <c r="Q52" s="22">
        <v>-5</v>
      </c>
      <c r="R52" s="28">
        <v>-114</v>
      </c>
      <c r="S52" s="28">
        <v>75</v>
      </c>
      <c r="T52" s="28">
        <v>223</v>
      </c>
      <c r="U52" s="22">
        <v>-971</v>
      </c>
    </row>
    <row r="53" spans="1:21" ht="13.5">
      <c r="A53" s="7" t="s">
        <v>43</v>
      </c>
      <c r="B53" s="28">
        <v>2021</v>
      </c>
      <c r="C53" s="28">
        <v>7006</v>
      </c>
      <c r="D53" s="28">
        <v>3107</v>
      </c>
      <c r="E53" s="22">
        <v>-1131</v>
      </c>
      <c r="F53" s="28">
        <v>5904</v>
      </c>
      <c r="G53" s="28">
        <v>2434</v>
      </c>
      <c r="H53" s="28">
        <v>1279</v>
      </c>
      <c r="I53" s="22">
        <v>8068</v>
      </c>
      <c r="J53" s="28">
        <v>2202</v>
      </c>
      <c r="K53" s="28">
        <v>5095</v>
      </c>
      <c r="L53" s="28">
        <v>3799</v>
      </c>
      <c r="M53" s="22">
        <v>-5337</v>
      </c>
      <c r="N53" s="28">
        <v>-1690</v>
      </c>
      <c r="O53" s="28">
        <v>820</v>
      </c>
      <c r="P53" s="28">
        <v>2282</v>
      </c>
      <c r="Q53" s="22">
        <v>5580</v>
      </c>
      <c r="R53" s="28">
        <v>10122</v>
      </c>
      <c r="S53" s="28">
        <v>8815</v>
      </c>
      <c r="T53" s="28">
        <v>2859</v>
      </c>
      <c r="U53" s="22">
        <v>-1236</v>
      </c>
    </row>
    <row r="54" spans="1:21" ht="13.5">
      <c r="A54" s="7" t="s">
        <v>44</v>
      </c>
      <c r="B54" s="28">
        <v>19389</v>
      </c>
      <c r="C54" s="28">
        <v>19389</v>
      </c>
      <c r="D54" s="28">
        <v>19389</v>
      </c>
      <c r="E54" s="22">
        <v>20206</v>
      </c>
      <c r="F54" s="28">
        <v>20206</v>
      </c>
      <c r="G54" s="28">
        <v>20206</v>
      </c>
      <c r="H54" s="28">
        <v>20206</v>
      </c>
      <c r="I54" s="22">
        <v>11885</v>
      </c>
      <c r="J54" s="28">
        <v>11885</v>
      </c>
      <c r="K54" s="28">
        <v>11885</v>
      </c>
      <c r="L54" s="28">
        <v>11885</v>
      </c>
      <c r="M54" s="22">
        <v>16296</v>
      </c>
      <c r="N54" s="28">
        <v>16296</v>
      </c>
      <c r="O54" s="28">
        <v>16296</v>
      </c>
      <c r="P54" s="28">
        <v>16296</v>
      </c>
      <c r="Q54" s="22">
        <v>10629</v>
      </c>
      <c r="R54" s="28">
        <v>10629</v>
      </c>
      <c r="S54" s="28">
        <v>10629</v>
      </c>
      <c r="T54" s="28">
        <v>10629</v>
      </c>
      <c r="U54" s="22">
        <v>11864</v>
      </c>
    </row>
    <row r="55" spans="1:21" ht="13.5">
      <c r="A55" s="7" t="s">
        <v>45</v>
      </c>
      <c r="B55" s="28">
        <v>1183</v>
      </c>
      <c r="C55" s="28">
        <v>1183</v>
      </c>
      <c r="D55" s="28">
        <v>1183</v>
      </c>
      <c r="E55" s="22">
        <v>36</v>
      </c>
      <c r="F55" s="28">
        <v>36</v>
      </c>
      <c r="G55" s="28">
        <v>36</v>
      </c>
      <c r="H55" s="28">
        <v>36</v>
      </c>
      <c r="I55" s="22">
        <v>251</v>
      </c>
      <c r="J55" s="28">
        <v>251</v>
      </c>
      <c r="K55" s="28">
        <v>251</v>
      </c>
      <c r="L55" s="28">
        <v>251</v>
      </c>
      <c r="M55" s="22">
        <v>926</v>
      </c>
      <c r="N55" s="28">
        <v>926</v>
      </c>
      <c r="O55" s="28">
        <v>926</v>
      </c>
      <c r="P55" s="28">
        <v>926</v>
      </c>
      <c r="Q55" s="22">
        <v>87</v>
      </c>
      <c r="R55" s="28">
        <v>87</v>
      </c>
      <c r="S55" s="28">
        <v>87</v>
      </c>
      <c r="T55" s="28">
        <v>87</v>
      </c>
      <c r="U55" s="22">
        <v>1</v>
      </c>
    </row>
    <row r="56" spans="1:21" ht="13.5">
      <c r="A56" s="7" t="s">
        <v>46</v>
      </c>
      <c r="B56" s="28">
        <v>58</v>
      </c>
      <c r="C56" s="28">
        <v>58</v>
      </c>
      <c r="D56" s="28">
        <v>58</v>
      </c>
      <c r="E56" s="22">
        <v>277</v>
      </c>
      <c r="F56" s="28">
        <v>277</v>
      </c>
      <c r="G56" s="28">
        <v>185</v>
      </c>
      <c r="H56" s="28">
        <v>185</v>
      </c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</row>
    <row r="57" spans="1:21" ht="14.25" thickBot="1">
      <c r="A57" s="7" t="s">
        <v>44</v>
      </c>
      <c r="B57" s="28">
        <v>22652</v>
      </c>
      <c r="C57" s="28">
        <v>27636</v>
      </c>
      <c r="D57" s="28">
        <v>23737</v>
      </c>
      <c r="E57" s="22">
        <v>19389</v>
      </c>
      <c r="F57" s="28">
        <v>26424</v>
      </c>
      <c r="G57" s="28">
        <v>22863</v>
      </c>
      <c r="H57" s="28">
        <v>21708</v>
      </c>
      <c r="I57" s="22">
        <v>20206</v>
      </c>
      <c r="J57" s="28">
        <v>14340</v>
      </c>
      <c r="K57" s="28">
        <v>17232</v>
      </c>
      <c r="L57" s="28">
        <v>15936</v>
      </c>
      <c r="M57" s="22">
        <v>11885</v>
      </c>
      <c r="N57" s="28">
        <v>15532</v>
      </c>
      <c r="O57" s="28">
        <v>18043</v>
      </c>
      <c r="P57" s="28">
        <v>19505</v>
      </c>
      <c r="Q57" s="22">
        <v>16296</v>
      </c>
      <c r="R57" s="28">
        <v>20839</v>
      </c>
      <c r="S57" s="28">
        <v>19532</v>
      </c>
      <c r="T57" s="28">
        <v>13576</v>
      </c>
      <c r="U57" s="22">
        <v>10629</v>
      </c>
    </row>
    <row r="58" spans="1:21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60" ht="13.5">
      <c r="A60" s="20" t="s">
        <v>167</v>
      </c>
    </row>
    <row r="61" ht="13.5">
      <c r="A61" s="20" t="s">
        <v>168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163</v>
      </c>
      <c r="B2" s="14">
        <v>6506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164</v>
      </c>
      <c r="B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59</v>
      </c>
      <c r="B4" s="15" t="str">
        <f>HYPERLINK("http://www.kabupro.jp/mark/20140131/S10010LE.htm","四半期報告書")</f>
        <v>四半期報告書</v>
      </c>
      <c r="C4" s="15" t="str">
        <f>HYPERLINK("http://www.kabupro.jp/mark/20131031/S1000A8I.htm","四半期報告書")</f>
        <v>四半期報告書</v>
      </c>
      <c r="D4" s="15" t="str">
        <f>HYPERLINK("http://www.kabupro.jp/mark/20130801/S000E465.htm","四半期報告書")</f>
        <v>四半期報告書</v>
      </c>
      <c r="E4" s="15" t="str">
        <f>HYPERLINK("http://www.kabupro.jp/mark/20140131/S10010LE.htm","四半期報告書")</f>
        <v>四半期報告書</v>
      </c>
      <c r="F4" s="15" t="str">
        <f>HYPERLINK("http://www.kabupro.jp/mark/20130131/S000CP8V.htm","四半期報告書")</f>
        <v>四半期報告書</v>
      </c>
      <c r="G4" s="15" t="str">
        <f>HYPERLINK("http://www.kabupro.jp/mark/20121101/S000C4WS.htm","四半期報告書")</f>
        <v>四半期報告書</v>
      </c>
      <c r="H4" s="15" t="str">
        <f>HYPERLINK("http://www.kabupro.jp/mark/20120802/S000BKCB.htm","四半期報告書")</f>
        <v>四半期報告書</v>
      </c>
      <c r="I4" s="15" t="str">
        <f>HYPERLINK("http://www.kabupro.jp/mark/20130619/S000DM65.htm","有価証券報告書")</f>
        <v>有価証券報告書</v>
      </c>
      <c r="J4" s="15" t="str">
        <f>HYPERLINK("http://www.kabupro.jp/mark/20120202/S000A67Q.htm","四半期報告書")</f>
        <v>四半期報告書</v>
      </c>
      <c r="K4" s="15" t="str">
        <f>HYPERLINK("http://www.kabupro.jp/mark/20111102/S0009L3V.htm","四半期報告書")</f>
        <v>四半期報告書</v>
      </c>
      <c r="L4" s="15" t="str">
        <f>HYPERLINK("http://www.kabupro.jp/mark/20110803/S00090BL.htm","四半期報告書")</f>
        <v>四半期報告書</v>
      </c>
      <c r="M4" s="15" t="str">
        <f>HYPERLINK("http://www.kabupro.jp/mark/20120620/S000B2IP.htm","有価証券報告書")</f>
        <v>有価証券報告書</v>
      </c>
      <c r="N4" s="15" t="str">
        <f>HYPERLINK("http://www.kabupro.jp/mark/20110202/S0007MDZ.htm","四半期報告書")</f>
        <v>四半期報告書</v>
      </c>
      <c r="O4" s="15" t="str">
        <f>HYPERLINK("http://www.kabupro.jp/mark/20101102/S00070WK.htm","四半期報告書")</f>
        <v>四半期報告書</v>
      </c>
      <c r="P4" s="15" t="str">
        <f>HYPERLINK("http://www.kabupro.jp/mark/20100803/S0006G32.htm","四半期報告書")</f>
        <v>四半期報告書</v>
      </c>
      <c r="Q4" s="15" t="str">
        <f>HYPERLINK("http://www.kabupro.jp/mark/20110617/S0008HPB.htm","有価証券報告書")</f>
        <v>有価証券報告書</v>
      </c>
      <c r="R4" s="15" t="str">
        <f>HYPERLINK("http://www.kabupro.jp/mark/20100202/S000512L.htm","四半期報告書")</f>
        <v>四半期報告書</v>
      </c>
      <c r="S4" s="15" t="str">
        <f>HYPERLINK("http://www.kabupro.jp/mark/20091102/S0004FK1.htm","四半期報告書")</f>
        <v>四半期報告書</v>
      </c>
      <c r="T4" s="15" t="str">
        <f>HYPERLINK("http://www.kabupro.jp/mark/20090803/S0003RWI.htm","四半期報告書")</f>
        <v>四半期報告書</v>
      </c>
      <c r="U4" s="15" t="str">
        <f>HYPERLINK("http://www.kabupro.jp/mark/20100618/S0005XG7.htm","有価証券報告書")</f>
        <v>有価証券報告書</v>
      </c>
    </row>
    <row r="5" spans="1:21" ht="14.25" thickBot="1">
      <c r="A5" s="11" t="s">
        <v>60</v>
      </c>
      <c r="B5" s="1" t="s">
        <v>239</v>
      </c>
      <c r="C5" s="1" t="s">
        <v>242</v>
      </c>
      <c r="D5" s="1" t="s">
        <v>244</v>
      </c>
      <c r="E5" s="1" t="s">
        <v>239</v>
      </c>
      <c r="F5" s="1" t="s">
        <v>246</v>
      </c>
      <c r="G5" s="1" t="s">
        <v>248</v>
      </c>
      <c r="H5" s="1" t="s">
        <v>250</v>
      </c>
      <c r="I5" s="1" t="s">
        <v>66</v>
      </c>
      <c r="J5" s="1" t="s">
        <v>251</v>
      </c>
      <c r="K5" s="1" t="s">
        <v>253</v>
      </c>
      <c r="L5" s="1" t="s">
        <v>255</v>
      </c>
      <c r="M5" s="1" t="s">
        <v>70</v>
      </c>
      <c r="N5" s="1" t="s">
        <v>257</v>
      </c>
      <c r="O5" s="1" t="s">
        <v>259</v>
      </c>
      <c r="P5" s="1" t="s">
        <v>261</v>
      </c>
      <c r="Q5" s="1" t="s">
        <v>72</v>
      </c>
      <c r="R5" s="1" t="s">
        <v>263</v>
      </c>
      <c r="S5" s="1" t="s">
        <v>265</v>
      </c>
      <c r="T5" s="1" t="s">
        <v>267</v>
      </c>
      <c r="U5" s="1" t="s">
        <v>74</v>
      </c>
    </row>
    <row r="6" spans="1:21" ht="15" thickBot="1" thickTop="1">
      <c r="A6" s="10" t="s">
        <v>61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62</v>
      </c>
      <c r="B7" s="14" t="s">
        <v>240</v>
      </c>
      <c r="C7" s="14" t="s">
        <v>240</v>
      </c>
      <c r="D7" s="14" t="s">
        <v>240</v>
      </c>
      <c r="E7" s="16" t="s">
        <v>67</v>
      </c>
      <c r="F7" s="14" t="s">
        <v>240</v>
      </c>
      <c r="G7" s="14" t="s">
        <v>240</v>
      </c>
      <c r="H7" s="14" t="s">
        <v>240</v>
      </c>
      <c r="I7" s="16" t="s">
        <v>67</v>
      </c>
      <c r="J7" s="14" t="s">
        <v>240</v>
      </c>
      <c r="K7" s="14" t="s">
        <v>240</v>
      </c>
      <c r="L7" s="14" t="s">
        <v>240</v>
      </c>
      <c r="M7" s="16" t="s">
        <v>67</v>
      </c>
      <c r="N7" s="14" t="s">
        <v>240</v>
      </c>
      <c r="O7" s="14" t="s">
        <v>240</v>
      </c>
      <c r="P7" s="14" t="s">
        <v>240</v>
      </c>
      <c r="Q7" s="16" t="s">
        <v>67</v>
      </c>
      <c r="R7" s="14" t="s">
        <v>240</v>
      </c>
      <c r="S7" s="14" t="s">
        <v>240</v>
      </c>
      <c r="T7" s="14" t="s">
        <v>240</v>
      </c>
      <c r="U7" s="16" t="s">
        <v>67</v>
      </c>
    </row>
    <row r="8" spans="1:21" ht="13.5">
      <c r="A8" s="13" t="s">
        <v>63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64</v>
      </c>
      <c r="B9" s="1" t="s">
        <v>241</v>
      </c>
      <c r="C9" s="1" t="s">
        <v>243</v>
      </c>
      <c r="D9" s="1" t="s">
        <v>245</v>
      </c>
      <c r="E9" s="17" t="s">
        <v>68</v>
      </c>
      <c r="F9" s="1" t="s">
        <v>247</v>
      </c>
      <c r="G9" s="1" t="s">
        <v>249</v>
      </c>
      <c r="H9" s="1" t="s">
        <v>70</v>
      </c>
      <c r="I9" s="17" t="s">
        <v>69</v>
      </c>
      <c r="J9" s="1" t="s">
        <v>252</v>
      </c>
      <c r="K9" s="1" t="s">
        <v>254</v>
      </c>
      <c r="L9" s="1" t="s">
        <v>256</v>
      </c>
      <c r="M9" s="17" t="s">
        <v>71</v>
      </c>
      <c r="N9" s="1" t="s">
        <v>258</v>
      </c>
      <c r="O9" s="1" t="s">
        <v>260</v>
      </c>
      <c r="P9" s="1" t="s">
        <v>262</v>
      </c>
      <c r="Q9" s="17" t="s">
        <v>73</v>
      </c>
      <c r="R9" s="1" t="s">
        <v>264</v>
      </c>
      <c r="S9" s="1" t="s">
        <v>266</v>
      </c>
      <c r="T9" s="1" t="s">
        <v>268</v>
      </c>
      <c r="U9" s="17" t="s">
        <v>75</v>
      </c>
    </row>
    <row r="10" spans="1:21" ht="14.25" thickBot="1">
      <c r="A10" s="13" t="s">
        <v>65</v>
      </c>
      <c r="B10" s="1" t="s">
        <v>77</v>
      </c>
      <c r="C10" s="1" t="s">
        <v>77</v>
      </c>
      <c r="D10" s="1" t="s">
        <v>77</v>
      </c>
      <c r="E10" s="17" t="s">
        <v>77</v>
      </c>
      <c r="F10" s="1" t="s">
        <v>77</v>
      </c>
      <c r="G10" s="1" t="s">
        <v>77</v>
      </c>
      <c r="H10" s="1" t="s">
        <v>77</v>
      </c>
      <c r="I10" s="17" t="s">
        <v>77</v>
      </c>
      <c r="J10" s="1" t="s">
        <v>77</v>
      </c>
      <c r="K10" s="1" t="s">
        <v>77</v>
      </c>
      <c r="L10" s="1" t="s">
        <v>77</v>
      </c>
      <c r="M10" s="17" t="s">
        <v>77</v>
      </c>
      <c r="N10" s="1" t="s">
        <v>77</v>
      </c>
      <c r="O10" s="1" t="s">
        <v>77</v>
      </c>
      <c r="P10" s="1" t="s">
        <v>77</v>
      </c>
      <c r="Q10" s="17" t="s">
        <v>77</v>
      </c>
      <c r="R10" s="1" t="s">
        <v>77</v>
      </c>
      <c r="S10" s="1" t="s">
        <v>77</v>
      </c>
      <c r="T10" s="1" t="s">
        <v>77</v>
      </c>
      <c r="U10" s="17" t="s">
        <v>77</v>
      </c>
    </row>
    <row r="11" spans="1:21" ht="14.25" thickTop="1">
      <c r="A11" s="9" t="s">
        <v>76</v>
      </c>
      <c r="B11" s="27">
        <v>22764</v>
      </c>
      <c r="C11" s="27">
        <v>27779</v>
      </c>
      <c r="D11" s="27">
        <v>23851</v>
      </c>
      <c r="E11" s="21">
        <v>19493</v>
      </c>
      <c r="F11" s="27">
        <v>26531</v>
      </c>
      <c r="G11" s="27">
        <v>22970</v>
      </c>
      <c r="H11" s="27">
        <v>21815</v>
      </c>
      <c r="I11" s="21">
        <v>20343</v>
      </c>
      <c r="J11" s="27">
        <v>14477</v>
      </c>
      <c r="K11" s="27">
        <v>17375</v>
      </c>
      <c r="L11" s="27">
        <v>16079</v>
      </c>
      <c r="M11" s="21">
        <v>12032</v>
      </c>
      <c r="N11" s="27">
        <v>15663</v>
      </c>
      <c r="O11" s="27">
        <v>18180</v>
      </c>
      <c r="P11" s="27">
        <v>19661</v>
      </c>
      <c r="Q11" s="21">
        <v>16430</v>
      </c>
      <c r="R11" s="27">
        <v>20969</v>
      </c>
      <c r="S11" s="27">
        <v>19699</v>
      </c>
      <c r="T11" s="27">
        <v>13741</v>
      </c>
      <c r="U11" s="21">
        <v>10794</v>
      </c>
    </row>
    <row r="12" spans="1:21" ht="13.5">
      <c r="A12" s="2" t="s">
        <v>269</v>
      </c>
      <c r="B12" s="28">
        <v>91817</v>
      </c>
      <c r="C12" s="28">
        <v>95279</v>
      </c>
      <c r="D12" s="28">
        <v>97541</v>
      </c>
      <c r="E12" s="22">
        <v>99729</v>
      </c>
      <c r="F12" s="28">
        <v>81140</v>
      </c>
      <c r="G12" s="28">
        <v>84288</v>
      </c>
      <c r="H12" s="28">
        <v>78538</v>
      </c>
      <c r="I12" s="22">
        <v>91411</v>
      </c>
      <c r="J12" s="28">
        <v>79310</v>
      </c>
      <c r="K12" s="28">
        <v>86380</v>
      </c>
      <c r="L12" s="28">
        <v>83728</v>
      </c>
      <c r="M12" s="22">
        <v>93073</v>
      </c>
      <c r="N12" s="28">
        <v>83904</v>
      </c>
      <c r="O12" s="28">
        <v>83344</v>
      </c>
      <c r="P12" s="28">
        <v>75875</v>
      </c>
      <c r="Q12" s="22">
        <v>81024</v>
      </c>
      <c r="R12" s="28">
        <v>61429</v>
      </c>
      <c r="S12" s="28">
        <v>63623</v>
      </c>
      <c r="T12" s="28">
        <v>66382</v>
      </c>
      <c r="U12" s="22">
        <v>88136</v>
      </c>
    </row>
    <row r="13" spans="1:21" ht="13.5">
      <c r="A13" s="2" t="s">
        <v>82</v>
      </c>
      <c r="B13" s="28">
        <v>49009</v>
      </c>
      <c r="C13" s="28">
        <v>42978</v>
      </c>
      <c r="D13" s="28">
        <v>42000</v>
      </c>
      <c r="E13" s="22">
        <v>39208</v>
      </c>
      <c r="F13" s="28">
        <v>41242</v>
      </c>
      <c r="G13" s="28">
        <v>37163</v>
      </c>
      <c r="H13" s="28">
        <v>39562</v>
      </c>
      <c r="I13" s="22">
        <v>41869</v>
      </c>
      <c r="J13" s="28">
        <v>45715</v>
      </c>
      <c r="K13" s="28">
        <v>43341</v>
      </c>
      <c r="L13" s="28">
        <v>37874</v>
      </c>
      <c r="M13" s="22">
        <v>36783</v>
      </c>
      <c r="N13" s="28">
        <v>37442</v>
      </c>
      <c r="O13" s="28">
        <v>32681</v>
      </c>
      <c r="P13" s="28">
        <v>31130</v>
      </c>
      <c r="Q13" s="22">
        <v>30747</v>
      </c>
      <c r="R13" s="28">
        <v>31025</v>
      </c>
      <c r="S13" s="28">
        <v>32174</v>
      </c>
      <c r="T13" s="28">
        <v>35358</v>
      </c>
      <c r="U13" s="22"/>
    </row>
    <row r="14" spans="1:21" ht="13.5">
      <c r="A14" s="2" t="s">
        <v>83</v>
      </c>
      <c r="B14" s="28">
        <v>15168</v>
      </c>
      <c r="C14" s="28">
        <v>11720</v>
      </c>
      <c r="D14" s="28">
        <v>12568</v>
      </c>
      <c r="E14" s="22">
        <v>9530</v>
      </c>
      <c r="F14" s="28">
        <v>10258</v>
      </c>
      <c r="G14" s="28">
        <v>8027</v>
      </c>
      <c r="H14" s="28">
        <v>8930</v>
      </c>
      <c r="I14" s="22">
        <v>7793</v>
      </c>
      <c r="J14" s="28">
        <v>11003</v>
      </c>
      <c r="K14" s="28">
        <v>10006</v>
      </c>
      <c r="L14" s="28">
        <v>11589</v>
      </c>
      <c r="M14" s="22">
        <v>8494</v>
      </c>
      <c r="N14" s="28">
        <v>10324</v>
      </c>
      <c r="O14" s="28">
        <v>8826</v>
      </c>
      <c r="P14" s="28">
        <v>7284</v>
      </c>
      <c r="Q14" s="22">
        <v>5935</v>
      </c>
      <c r="R14" s="28">
        <v>7522</v>
      </c>
      <c r="S14" s="28">
        <v>6022</v>
      </c>
      <c r="T14" s="28">
        <v>6844</v>
      </c>
      <c r="U14" s="22"/>
    </row>
    <row r="15" spans="1:21" ht="13.5">
      <c r="A15" s="2" t="s">
        <v>85</v>
      </c>
      <c r="B15" s="28">
        <v>17823</v>
      </c>
      <c r="C15" s="28">
        <v>17882</v>
      </c>
      <c r="D15" s="28">
        <v>17880</v>
      </c>
      <c r="E15" s="22">
        <v>15586</v>
      </c>
      <c r="F15" s="28">
        <v>14760</v>
      </c>
      <c r="G15" s="28">
        <v>14317</v>
      </c>
      <c r="H15" s="28">
        <v>13992</v>
      </c>
      <c r="I15" s="22">
        <v>14136</v>
      </c>
      <c r="J15" s="28">
        <v>14968</v>
      </c>
      <c r="K15" s="28">
        <v>14016</v>
      </c>
      <c r="L15" s="28">
        <v>14463</v>
      </c>
      <c r="M15" s="22">
        <v>12787</v>
      </c>
      <c r="N15" s="28">
        <v>12888</v>
      </c>
      <c r="O15" s="28">
        <v>12152</v>
      </c>
      <c r="P15" s="28">
        <v>11737</v>
      </c>
      <c r="Q15" s="22">
        <v>9517</v>
      </c>
      <c r="R15" s="28">
        <v>8465</v>
      </c>
      <c r="S15" s="28">
        <v>7780</v>
      </c>
      <c r="T15" s="28">
        <v>8986</v>
      </c>
      <c r="U15" s="22"/>
    </row>
    <row r="16" spans="1:21" ht="13.5">
      <c r="A16" s="2" t="s">
        <v>88</v>
      </c>
      <c r="B16" s="28"/>
      <c r="C16" s="28"/>
      <c r="D16" s="28"/>
      <c r="E16" s="22"/>
      <c r="F16" s="28"/>
      <c r="G16" s="28"/>
      <c r="H16" s="28"/>
      <c r="I16" s="22">
        <v>6223</v>
      </c>
      <c r="J16" s="28"/>
      <c r="K16" s="28"/>
      <c r="L16" s="28"/>
      <c r="M16" s="22">
        <v>7378</v>
      </c>
      <c r="N16" s="28"/>
      <c r="O16" s="28"/>
      <c r="P16" s="28"/>
      <c r="Q16" s="22">
        <v>6505</v>
      </c>
      <c r="R16" s="28"/>
      <c r="S16" s="28"/>
      <c r="T16" s="28"/>
      <c r="U16" s="22">
        <v>4374</v>
      </c>
    </row>
    <row r="17" spans="1:21" ht="13.5">
      <c r="A17" s="2" t="s">
        <v>94</v>
      </c>
      <c r="B17" s="28">
        <v>29980</v>
      </c>
      <c r="C17" s="28">
        <v>28636</v>
      </c>
      <c r="D17" s="28">
        <v>27385</v>
      </c>
      <c r="E17" s="22">
        <v>26261</v>
      </c>
      <c r="F17" s="28">
        <v>26655</v>
      </c>
      <c r="G17" s="28">
        <v>25278</v>
      </c>
      <c r="H17" s="28">
        <v>25738</v>
      </c>
      <c r="I17" s="22">
        <v>19234</v>
      </c>
      <c r="J17" s="28">
        <v>27458</v>
      </c>
      <c r="K17" s="28">
        <v>26225</v>
      </c>
      <c r="L17" s="28">
        <v>25492</v>
      </c>
      <c r="M17" s="22">
        <v>19289</v>
      </c>
      <c r="N17" s="28">
        <v>27016</v>
      </c>
      <c r="O17" s="28">
        <v>23481</v>
      </c>
      <c r="P17" s="28">
        <v>21512</v>
      </c>
      <c r="Q17" s="22">
        <v>13426</v>
      </c>
      <c r="R17" s="28">
        <v>20678</v>
      </c>
      <c r="S17" s="28">
        <v>20956</v>
      </c>
      <c r="T17" s="28">
        <v>24268</v>
      </c>
      <c r="U17" s="22">
        <v>12104</v>
      </c>
    </row>
    <row r="18" spans="1:21" ht="13.5">
      <c r="A18" s="2" t="s">
        <v>95</v>
      </c>
      <c r="B18" s="28">
        <v>-1251</v>
      </c>
      <c r="C18" s="28">
        <v>-1238</v>
      </c>
      <c r="D18" s="28">
        <v>-1284</v>
      </c>
      <c r="E18" s="22">
        <v>-1306</v>
      </c>
      <c r="F18" s="28">
        <v>-1332</v>
      </c>
      <c r="G18" s="28">
        <v>-1518</v>
      </c>
      <c r="H18" s="28">
        <v>-1370</v>
      </c>
      <c r="I18" s="22">
        <v>-1440</v>
      </c>
      <c r="J18" s="28">
        <v>-1546</v>
      </c>
      <c r="K18" s="28">
        <v>-1449</v>
      </c>
      <c r="L18" s="28">
        <v>-1462</v>
      </c>
      <c r="M18" s="22">
        <v>-1691</v>
      </c>
      <c r="N18" s="28">
        <v>-1526</v>
      </c>
      <c r="O18" s="28">
        <v>-1612</v>
      </c>
      <c r="P18" s="28">
        <v>-1450</v>
      </c>
      <c r="Q18" s="22">
        <v>-1550</v>
      </c>
      <c r="R18" s="28">
        <v>-1376</v>
      </c>
      <c r="S18" s="28">
        <v>-1344</v>
      </c>
      <c r="T18" s="28">
        <v>-1409</v>
      </c>
      <c r="U18" s="22">
        <v>-1041</v>
      </c>
    </row>
    <row r="19" spans="1:21" ht="13.5">
      <c r="A19" s="2" t="s">
        <v>96</v>
      </c>
      <c r="B19" s="28">
        <v>225311</v>
      </c>
      <c r="C19" s="28">
        <v>223037</v>
      </c>
      <c r="D19" s="28">
        <v>219944</v>
      </c>
      <c r="E19" s="22">
        <v>208505</v>
      </c>
      <c r="F19" s="28">
        <v>199256</v>
      </c>
      <c r="G19" s="28">
        <v>190526</v>
      </c>
      <c r="H19" s="28">
        <v>187207</v>
      </c>
      <c r="I19" s="22">
        <v>199572</v>
      </c>
      <c r="J19" s="28">
        <v>191387</v>
      </c>
      <c r="K19" s="28">
        <v>195895</v>
      </c>
      <c r="L19" s="28">
        <v>187765</v>
      </c>
      <c r="M19" s="22">
        <v>188148</v>
      </c>
      <c r="N19" s="28">
        <v>185713</v>
      </c>
      <c r="O19" s="28">
        <v>177054</v>
      </c>
      <c r="P19" s="28">
        <v>165750</v>
      </c>
      <c r="Q19" s="22">
        <v>162036</v>
      </c>
      <c r="R19" s="28">
        <v>148714</v>
      </c>
      <c r="S19" s="28">
        <v>148912</v>
      </c>
      <c r="T19" s="28">
        <v>154172</v>
      </c>
      <c r="U19" s="22">
        <v>169073</v>
      </c>
    </row>
    <row r="20" spans="1:21" ht="13.5">
      <c r="A20" s="2" t="s">
        <v>107</v>
      </c>
      <c r="B20" s="28">
        <v>48668</v>
      </c>
      <c r="C20" s="28">
        <v>46398</v>
      </c>
      <c r="D20" s="28">
        <v>44337</v>
      </c>
      <c r="E20" s="22">
        <v>40866</v>
      </c>
      <c r="F20" s="28">
        <v>38096</v>
      </c>
      <c r="G20" s="28">
        <v>37709</v>
      </c>
      <c r="H20" s="28">
        <v>37110</v>
      </c>
      <c r="I20" s="22">
        <v>37484</v>
      </c>
      <c r="J20" s="28">
        <v>37091</v>
      </c>
      <c r="K20" s="28">
        <v>36573</v>
      </c>
      <c r="L20" s="28">
        <v>35575</v>
      </c>
      <c r="M20" s="22">
        <v>35729</v>
      </c>
      <c r="N20" s="28">
        <v>35891</v>
      </c>
      <c r="O20" s="28">
        <v>36298</v>
      </c>
      <c r="P20" s="28">
        <v>36646</v>
      </c>
      <c r="Q20" s="22">
        <v>36390</v>
      </c>
      <c r="R20" s="28">
        <v>37204</v>
      </c>
      <c r="S20" s="28">
        <v>38615</v>
      </c>
      <c r="T20" s="28">
        <v>39838</v>
      </c>
      <c r="U20" s="22">
        <v>39871</v>
      </c>
    </row>
    <row r="21" spans="1:21" ht="13.5">
      <c r="A21" s="2" t="s">
        <v>113</v>
      </c>
      <c r="B21" s="28">
        <v>14195</v>
      </c>
      <c r="C21" s="28">
        <v>14209</v>
      </c>
      <c r="D21" s="28">
        <v>14255</v>
      </c>
      <c r="E21" s="22">
        <v>13607</v>
      </c>
      <c r="F21" s="28">
        <v>8078</v>
      </c>
      <c r="G21" s="28">
        <v>7164</v>
      </c>
      <c r="H21" s="28">
        <v>6626</v>
      </c>
      <c r="I21" s="22">
        <v>6734</v>
      </c>
      <c r="J21" s="28">
        <v>6338</v>
      </c>
      <c r="K21" s="28">
        <v>6458</v>
      </c>
      <c r="L21" s="28">
        <v>6153</v>
      </c>
      <c r="M21" s="22">
        <v>5849</v>
      </c>
      <c r="N21" s="28">
        <v>5469</v>
      </c>
      <c r="O21" s="28">
        <v>5484</v>
      </c>
      <c r="P21" s="28">
        <v>5433</v>
      </c>
      <c r="Q21" s="22">
        <v>5202</v>
      </c>
      <c r="R21" s="28">
        <v>5119</v>
      </c>
      <c r="S21" s="28">
        <v>5325</v>
      </c>
      <c r="T21" s="28">
        <v>5340</v>
      </c>
      <c r="U21" s="22">
        <v>6824</v>
      </c>
    </row>
    <row r="22" spans="1:21" ht="13.5">
      <c r="A22" s="3" t="s">
        <v>94</v>
      </c>
      <c r="B22" s="28">
        <v>40027</v>
      </c>
      <c r="C22" s="28">
        <v>37426</v>
      </c>
      <c r="D22" s="28">
        <v>36502</v>
      </c>
      <c r="E22" s="22">
        <v>39911</v>
      </c>
      <c r="F22" s="28">
        <v>37211</v>
      </c>
      <c r="G22" s="28">
        <v>36337</v>
      </c>
      <c r="H22" s="28">
        <v>35348</v>
      </c>
      <c r="I22" s="22">
        <v>4511</v>
      </c>
      <c r="J22" s="28">
        <v>33860</v>
      </c>
      <c r="K22" s="28">
        <v>34442</v>
      </c>
      <c r="L22" s="28">
        <v>35007</v>
      </c>
      <c r="M22" s="22">
        <v>3908</v>
      </c>
      <c r="N22" s="28">
        <v>35388</v>
      </c>
      <c r="O22" s="28">
        <v>36189</v>
      </c>
      <c r="P22" s="28">
        <v>36206</v>
      </c>
      <c r="Q22" s="22">
        <v>5709</v>
      </c>
      <c r="R22" s="28">
        <v>35064</v>
      </c>
      <c r="S22" s="28">
        <v>34039</v>
      </c>
      <c r="T22" s="28">
        <v>35722</v>
      </c>
      <c r="U22" s="22">
        <v>5558</v>
      </c>
    </row>
    <row r="23" spans="1:21" ht="13.5">
      <c r="A23" s="3" t="s">
        <v>95</v>
      </c>
      <c r="B23" s="28">
        <v>-284</v>
      </c>
      <c r="C23" s="28">
        <v>-289</v>
      </c>
      <c r="D23" s="28">
        <v>-366</v>
      </c>
      <c r="E23" s="22">
        <v>-372</v>
      </c>
      <c r="F23" s="28">
        <v>-378</v>
      </c>
      <c r="G23" s="28">
        <v>-376</v>
      </c>
      <c r="H23" s="28">
        <v>-378</v>
      </c>
      <c r="I23" s="22">
        <v>-377</v>
      </c>
      <c r="J23" s="28">
        <v>-434</v>
      </c>
      <c r="K23" s="28">
        <v>-478</v>
      </c>
      <c r="L23" s="28">
        <v>-514</v>
      </c>
      <c r="M23" s="22">
        <v>-509</v>
      </c>
      <c r="N23" s="28">
        <v>-526</v>
      </c>
      <c r="O23" s="28">
        <v>-549</v>
      </c>
      <c r="P23" s="28">
        <v>-548</v>
      </c>
      <c r="Q23" s="22">
        <v>-489</v>
      </c>
      <c r="R23" s="28">
        <v>-542</v>
      </c>
      <c r="S23" s="28">
        <v>-521</v>
      </c>
      <c r="T23" s="28">
        <v>-1271</v>
      </c>
      <c r="U23" s="22">
        <v>-1122</v>
      </c>
    </row>
    <row r="24" spans="1:21" ht="13.5">
      <c r="A24" s="3" t="s">
        <v>123</v>
      </c>
      <c r="B24" s="28">
        <v>39743</v>
      </c>
      <c r="C24" s="28">
        <v>37137</v>
      </c>
      <c r="D24" s="28">
        <v>36135</v>
      </c>
      <c r="E24" s="22">
        <v>39539</v>
      </c>
      <c r="F24" s="28">
        <v>36833</v>
      </c>
      <c r="G24" s="28">
        <v>35961</v>
      </c>
      <c r="H24" s="28">
        <v>34969</v>
      </c>
      <c r="I24" s="22">
        <v>35280</v>
      </c>
      <c r="J24" s="28">
        <v>33425</v>
      </c>
      <c r="K24" s="28">
        <v>33964</v>
      </c>
      <c r="L24" s="28">
        <v>34492</v>
      </c>
      <c r="M24" s="22">
        <v>34867</v>
      </c>
      <c r="N24" s="28">
        <v>34861</v>
      </c>
      <c r="O24" s="28">
        <v>35639</v>
      </c>
      <c r="P24" s="28">
        <v>35657</v>
      </c>
      <c r="Q24" s="22">
        <v>38019</v>
      </c>
      <c r="R24" s="28">
        <v>34522</v>
      </c>
      <c r="S24" s="28">
        <v>33518</v>
      </c>
      <c r="T24" s="28">
        <v>34451</v>
      </c>
      <c r="U24" s="22">
        <v>33341</v>
      </c>
    </row>
    <row r="25" spans="1:21" ht="13.5">
      <c r="A25" s="2" t="s">
        <v>124</v>
      </c>
      <c r="B25" s="28">
        <v>102607</v>
      </c>
      <c r="C25" s="28">
        <v>97746</v>
      </c>
      <c r="D25" s="28">
        <v>94728</v>
      </c>
      <c r="E25" s="22">
        <v>94013</v>
      </c>
      <c r="F25" s="28">
        <v>83007</v>
      </c>
      <c r="G25" s="28">
        <v>80835</v>
      </c>
      <c r="H25" s="28">
        <v>78706</v>
      </c>
      <c r="I25" s="22">
        <v>79499</v>
      </c>
      <c r="J25" s="28">
        <v>76855</v>
      </c>
      <c r="K25" s="28">
        <v>76996</v>
      </c>
      <c r="L25" s="28">
        <v>76221</v>
      </c>
      <c r="M25" s="22">
        <v>76446</v>
      </c>
      <c r="N25" s="28">
        <v>76223</v>
      </c>
      <c r="O25" s="28">
        <v>77423</v>
      </c>
      <c r="P25" s="28">
        <v>77737</v>
      </c>
      <c r="Q25" s="22">
        <v>79612</v>
      </c>
      <c r="R25" s="28">
        <v>76845</v>
      </c>
      <c r="S25" s="28">
        <v>77459</v>
      </c>
      <c r="T25" s="28">
        <v>79630</v>
      </c>
      <c r="U25" s="22">
        <v>80037</v>
      </c>
    </row>
    <row r="26" spans="1:21" ht="14.25" thickBot="1">
      <c r="A26" s="4" t="s">
        <v>125</v>
      </c>
      <c r="B26" s="29">
        <v>327919</v>
      </c>
      <c r="C26" s="29">
        <v>320783</v>
      </c>
      <c r="D26" s="29">
        <v>314673</v>
      </c>
      <c r="E26" s="23">
        <v>302518</v>
      </c>
      <c r="F26" s="29">
        <v>282264</v>
      </c>
      <c r="G26" s="29">
        <v>271362</v>
      </c>
      <c r="H26" s="29">
        <v>265913</v>
      </c>
      <c r="I26" s="23">
        <v>279072</v>
      </c>
      <c r="J26" s="29">
        <v>268243</v>
      </c>
      <c r="K26" s="29">
        <v>272892</v>
      </c>
      <c r="L26" s="29">
        <v>263987</v>
      </c>
      <c r="M26" s="23">
        <v>264594</v>
      </c>
      <c r="N26" s="29">
        <v>261936</v>
      </c>
      <c r="O26" s="29">
        <v>254478</v>
      </c>
      <c r="P26" s="29">
        <v>243488</v>
      </c>
      <c r="Q26" s="23">
        <v>241649</v>
      </c>
      <c r="R26" s="29">
        <v>225560</v>
      </c>
      <c r="S26" s="29">
        <v>226371</v>
      </c>
      <c r="T26" s="29">
        <v>233803</v>
      </c>
      <c r="U26" s="23">
        <v>249111</v>
      </c>
    </row>
    <row r="27" spans="1:21" ht="14.25" thickTop="1">
      <c r="A27" s="7" t="s">
        <v>0</v>
      </c>
      <c r="B27" s="28"/>
      <c r="C27" s="28"/>
      <c r="D27" s="28"/>
      <c r="E27" s="22"/>
      <c r="F27" s="28"/>
      <c r="G27" s="28"/>
      <c r="H27" s="28"/>
      <c r="I27" s="22">
        <v>6734</v>
      </c>
      <c r="J27" s="28"/>
      <c r="K27" s="28"/>
      <c r="L27" s="28"/>
      <c r="M27" s="22">
        <v>5849</v>
      </c>
      <c r="N27" s="28"/>
      <c r="O27" s="28"/>
      <c r="P27" s="28"/>
      <c r="Q27" s="22">
        <v>5202</v>
      </c>
      <c r="R27" s="28"/>
      <c r="S27" s="28"/>
      <c r="T27" s="28"/>
      <c r="U27" s="22">
        <v>5423</v>
      </c>
    </row>
    <row r="28" spans="1:21" ht="13.5">
      <c r="A28" s="2" t="s">
        <v>1</v>
      </c>
      <c r="B28" s="28">
        <v>64352</v>
      </c>
      <c r="C28" s="28">
        <v>65213</v>
      </c>
      <c r="D28" s="28">
        <v>64163</v>
      </c>
      <c r="E28" s="22">
        <v>58718</v>
      </c>
      <c r="F28" s="28">
        <v>54648</v>
      </c>
      <c r="G28" s="28">
        <v>54732</v>
      </c>
      <c r="H28" s="28">
        <v>51241</v>
      </c>
      <c r="I28" s="22">
        <v>53073</v>
      </c>
      <c r="J28" s="28">
        <v>60158</v>
      </c>
      <c r="K28" s="28">
        <v>64520</v>
      </c>
      <c r="L28" s="28">
        <v>61153</v>
      </c>
      <c r="M28" s="22">
        <v>63235</v>
      </c>
      <c r="N28" s="28">
        <v>63934</v>
      </c>
      <c r="O28" s="28">
        <v>61467</v>
      </c>
      <c r="P28" s="28">
        <v>55563</v>
      </c>
      <c r="Q28" s="22">
        <v>51082</v>
      </c>
      <c r="R28" s="28">
        <v>38440</v>
      </c>
      <c r="S28" s="28">
        <v>32033</v>
      </c>
      <c r="T28" s="28">
        <v>33809</v>
      </c>
      <c r="U28" s="22">
        <v>54252</v>
      </c>
    </row>
    <row r="29" spans="1:21" ht="13.5">
      <c r="A29" s="2" t="s">
        <v>129</v>
      </c>
      <c r="B29" s="28">
        <v>22771</v>
      </c>
      <c r="C29" s="28">
        <v>22997</v>
      </c>
      <c r="D29" s="28">
        <v>25994</v>
      </c>
      <c r="E29" s="22">
        <v>24262</v>
      </c>
      <c r="F29" s="28">
        <v>27072</v>
      </c>
      <c r="G29" s="28">
        <v>22751</v>
      </c>
      <c r="H29" s="28">
        <v>27402</v>
      </c>
      <c r="I29" s="22">
        <v>34042</v>
      </c>
      <c r="J29" s="28">
        <v>34744</v>
      </c>
      <c r="K29" s="28">
        <v>36291</v>
      </c>
      <c r="L29" s="28">
        <v>34368</v>
      </c>
      <c r="M29" s="22">
        <v>33697</v>
      </c>
      <c r="N29" s="28">
        <v>33229</v>
      </c>
      <c r="O29" s="28">
        <v>32268</v>
      </c>
      <c r="P29" s="28">
        <v>31348</v>
      </c>
      <c r="Q29" s="22">
        <v>31830</v>
      </c>
      <c r="R29" s="28">
        <v>30227</v>
      </c>
      <c r="S29" s="28">
        <v>30575</v>
      </c>
      <c r="T29" s="28">
        <v>32198</v>
      </c>
      <c r="U29" s="22">
        <v>27609</v>
      </c>
    </row>
    <row r="30" spans="1:21" ht="13.5">
      <c r="A30" s="2" t="s">
        <v>134</v>
      </c>
      <c r="B30" s="28"/>
      <c r="C30" s="28"/>
      <c r="D30" s="28"/>
      <c r="E30" s="22"/>
      <c r="F30" s="28"/>
      <c r="G30" s="28"/>
      <c r="H30" s="28"/>
      <c r="I30" s="22">
        <v>370</v>
      </c>
      <c r="J30" s="28"/>
      <c r="K30" s="28"/>
      <c r="L30" s="28"/>
      <c r="M30" s="22">
        <v>3257</v>
      </c>
      <c r="N30" s="28"/>
      <c r="O30" s="28"/>
      <c r="P30" s="28"/>
      <c r="Q30" s="22"/>
      <c r="R30" s="28"/>
      <c r="S30" s="28"/>
      <c r="T30" s="28"/>
      <c r="U30" s="22"/>
    </row>
    <row r="31" spans="1:21" ht="13.5">
      <c r="A31" s="2" t="s">
        <v>2</v>
      </c>
      <c r="B31" s="28">
        <v>36</v>
      </c>
      <c r="C31" s="28">
        <v>25</v>
      </c>
      <c r="D31" s="28">
        <v>11</v>
      </c>
      <c r="E31" s="22">
        <v>47</v>
      </c>
      <c r="F31" s="28">
        <v>38</v>
      </c>
      <c r="G31" s="28">
        <v>26</v>
      </c>
      <c r="H31" s="28">
        <v>17</v>
      </c>
      <c r="I31" s="22">
        <v>57</v>
      </c>
      <c r="J31" s="28">
        <v>43</v>
      </c>
      <c r="K31" s="28">
        <v>30</v>
      </c>
      <c r="L31" s="28">
        <v>17</v>
      </c>
      <c r="M31" s="22">
        <v>56</v>
      </c>
      <c r="N31" s="28">
        <v>40</v>
      </c>
      <c r="O31" s="28">
        <v>25</v>
      </c>
      <c r="P31" s="28">
        <v>14</v>
      </c>
      <c r="Q31" s="22">
        <v>44</v>
      </c>
      <c r="R31" s="28">
        <v>19</v>
      </c>
      <c r="S31" s="28">
        <v>14</v>
      </c>
      <c r="T31" s="28">
        <v>8</v>
      </c>
      <c r="U31" s="22">
        <v>60</v>
      </c>
    </row>
    <row r="32" spans="1:21" ht="13.5">
      <c r="A32" s="2" t="s">
        <v>0</v>
      </c>
      <c r="B32" s="28">
        <v>42427</v>
      </c>
      <c r="C32" s="28">
        <v>41042</v>
      </c>
      <c r="D32" s="28">
        <v>36420</v>
      </c>
      <c r="E32" s="22">
        <v>37436</v>
      </c>
      <c r="F32" s="28">
        <v>33323</v>
      </c>
      <c r="G32" s="28">
        <v>32280</v>
      </c>
      <c r="H32" s="28">
        <v>28403</v>
      </c>
      <c r="I32" s="22">
        <v>11934</v>
      </c>
      <c r="J32" s="28">
        <v>29316</v>
      </c>
      <c r="K32" s="28">
        <v>31612</v>
      </c>
      <c r="L32" s="28">
        <v>28194</v>
      </c>
      <c r="M32" s="22">
        <v>8819</v>
      </c>
      <c r="N32" s="28">
        <v>27210</v>
      </c>
      <c r="O32" s="28">
        <v>26077</v>
      </c>
      <c r="P32" s="28">
        <v>22117</v>
      </c>
      <c r="Q32" s="22">
        <v>6498</v>
      </c>
      <c r="R32" s="28">
        <v>21375</v>
      </c>
      <c r="S32" s="28">
        <v>23993</v>
      </c>
      <c r="T32" s="28">
        <v>23980</v>
      </c>
      <c r="U32" s="22">
        <v>9552</v>
      </c>
    </row>
    <row r="33" spans="1:21" ht="13.5">
      <c r="A33" s="2" t="s">
        <v>139</v>
      </c>
      <c r="B33" s="28">
        <v>129588</v>
      </c>
      <c r="C33" s="28">
        <v>129278</v>
      </c>
      <c r="D33" s="28">
        <v>126590</v>
      </c>
      <c r="E33" s="22">
        <v>120464</v>
      </c>
      <c r="F33" s="28">
        <v>115083</v>
      </c>
      <c r="G33" s="28">
        <v>109790</v>
      </c>
      <c r="H33" s="28">
        <v>107064</v>
      </c>
      <c r="I33" s="22">
        <v>117111</v>
      </c>
      <c r="J33" s="28">
        <v>124263</v>
      </c>
      <c r="K33" s="28">
        <v>132454</v>
      </c>
      <c r="L33" s="28">
        <v>123733</v>
      </c>
      <c r="M33" s="22">
        <v>126758</v>
      </c>
      <c r="N33" s="28">
        <v>124414</v>
      </c>
      <c r="O33" s="28">
        <v>119839</v>
      </c>
      <c r="P33" s="28">
        <v>109043</v>
      </c>
      <c r="Q33" s="22">
        <v>105252</v>
      </c>
      <c r="R33" s="28">
        <v>90063</v>
      </c>
      <c r="S33" s="28">
        <v>86617</v>
      </c>
      <c r="T33" s="28">
        <v>89996</v>
      </c>
      <c r="U33" s="22">
        <v>107948</v>
      </c>
    </row>
    <row r="34" spans="1:21" ht="13.5">
      <c r="A34" s="2" t="s">
        <v>140</v>
      </c>
      <c r="B34" s="28">
        <v>15000</v>
      </c>
      <c r="C34" s="28">
        <v>15000</v>
      </c>
      <c r="D34" s="28">
        <v>15000</v>
      </c>
      <c r="E34" s="22">
        <v>15000</v>
      </c>
      <c r="F34" s="28">
        <v>15000</v>
      </c>
      <c r="G34" s="28">
        <v>15000</v>
      </c>
      <c r="H34" s="28">
        <v>15000</v>
      </c>
      <c r="I34" s="22">
        <v>15000</v>
      </c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3.5">
      <c r="A35" s="2" t="s">
        <v>141</v>
      </c>
      <c r="B35" s="28">
        <v>13375</v>
      </c>
      <c r="C35" s="28">
        <v>13818</v>
      </c>
      <c r="D35" s="28">
        <v>14550</v>
      </c>
      <c r="E35" s="22">
        <v>14899</v>
      </c>
      <c r="F35" s="28">
        <v>12041</v>
      </c>
      <c r="G35" s="28">
        <v>9083</v>
      </c>
      <c r="H35" s="28">
        <v>9098</v>
      </c>
      <c r="I35" s="22">
        <v>9029</v>
      </c>
      <c r="J35" s="28">
        <v>10525</v>
      </c>
      <c r="K35" s="28">
        <v>6153</v>
      </c>
      <c r="L35" s="28">
        <v>7706</v>
      </c>
      <c r="M35" s="22">
        <v>7742</v>
      </c>
      <c r="N35" s="28">
        <v>9234</v>
      </c>
      <c r="O35" s="28">
        <v>9201</v>
      </c>
      <c r="P35" s="28">
        <v>10128</v>
      </c>
      <c r="Q35" s="22">
        <v>10405</v>
      </c>
      <c r="R35" s="28">
        <v>12333</v>
      </c>
      <c r="S35" s="28">
        <v>12708</v>
      </c>
      <c r="T35" s="28">
        <v>14088</v>
      </c>
      <c r="U35" s="22">
        <v>5285</v>
      </c>
    </row>
    <row r="36" spans="1:21" ht="13.5">
      <c r="A36" s="2" t="s">
        <v>143</v>
      </c>
      <c r="B36" s="28">
        <v>26321</v>
      </c>
      <c r="C36" s="28">
        <v>26018</v>
      </c>
      <c r="D36" s="28">
        <v>25986</v>
      </c>
      <c r="E36" s="22">
        <v>25741</v>
      </c>
      <c r="F36" s="28">
        <v>26074</v>
      </c>
      <c r="G36" s="28">
        <v>25948</v>
      </c>
      <c r="H36" s="28">
        <v>26210</v>
      </c>
      <c r="I36" s="22">
        <v>30535</v>
      </c>
      <c r="J36" s="28">
        <v>30468</v>
      </c>
      <c r="K36" s="28">
        <v>30399</v>
      </c>
      <c r="L36" s="28">
        <v>30641</v>
      </c>
      <c r="M36" s="22">
        <v>30662</v>
      </c>
      <c r="N36" s="28">
        <v>31127</v>
      </c>
      <c r="O36" s="28">
        <v>31176</v>
      </c>
      <c r="P36" s="28">
        <v>31403</v>
      </c>
      <c r="Q36" s="22">
        <v>31337</v>
      </c>
      <c r="R36" s="28">
        <v>31729</v>
      </c>
      <c r="S36" s="28">
        <v>31705</v>
      </c>
      <c r="T36" s="28">
        <v>32023</v>
      </c>
      <c r="U36" s="22">
        <v>32034</v>
      </c>
    </row>
    <row r="37" spans="1:21" ht="13.5">
      <c r="A37" s="2" t="s">
        <v>3</v>
      </c>
      <c r="B37" s="28">
        <v>229</v>
      </c>
      <c r="C37" s="28">
        <v>214</v>
      </c>
      <c r="D37" s="28">
        <v>223</v>
      </c>
      <c r="E37" s="22">
        <v>227</v>
      </c>
      <c r="F37" s="28">
        <v>216</v>
      </c>
      <c r="G37" s="28">
        <v>196</v>
      </c>
      <c r="H37" s="28">
        <v>190</v>
      </c>
      <c r="I37" s="22">
        <v>299</v>
      </c>
      <c r="J37" s="28">
        <v>275</v>
      </c>
      <c r="K37" s="28">
        <v>260</v>
      </c>
      <c r="L37" s="28">
        <v>242</v>
      </c>
      <c r="M37" s="22">
        <v>293</v>
      </c>
      <c r="N37" s="28">
        <v>270</v>
      </c>
      <c r="O37" s="28">
        <v>254</v>
      </c>
      <c r="P37" s="28">
        <v>231</v>
      </c>
      <c r="Q37" s="22">
        <v>278</v>
      </c>
      <c r="R37" s="28">
        <v>261</v>
      </c>
      <c r="S37" s="28">
        <v>250</v>
      </c>
      <c r="T37" s="28">
        <v>228</v>
      </c>
      <c r="U37" s="22">
        <v>266</v>
      </c>
    </row>
    <row r="38" spans="1:21" ht="13.5">
      <c r="A38" s="2" t="s">
        <v>0</v>
      </c>
      <c r="B38" s="28">
        <v>8142</v>
      </c>
      <c r="C38" s="28">
        <v>8152</v>
      </c>
      <c r="D38" s="28">
        <v>7294</v>
      </c>
      <c r="E38" s="22">
        <v>8719</v>
      </c>
      <c r="F38" s="28">
        <v>7372</v>
      </c>
      <c r="G38" s="28">
        <v>6993</v>
      </c>
      <c r="H38" s="28">
        <v>6690</v>
      </c>
      <c r="I38" s="22">
        <v>1633</v>
      </c>
      <c r="J38" s="28">
        <v>2442</v>
      </c>
      <c r="K38" s="28">
        <v>2177</v>
      </c>
      <c r="L38" s="28">
        <v>1567</v>
      </c>
      <c r="M38" s="22">
        <v>608</v>
      </c>
      <c r="N38" s="28">
        <v>1059</v>
      </c>
      <c r="O38" s="28">
        <v>1088</v>
      </c>
      <c r="P38" s="28">
        <v>947</v>
      </c>
      <c r="Q38" s="22">
        <v>717</v>
      </c>
      <c r="R38" s="28">
        <v>1117</v>
      </c>
      <c r="S38" s="28">
        <v>1123</v>
      </c>
      <c r="T38" s="28">
        <v>1221</v>
      </c>
      <c r="U38" s="22">
        <v>836</v>
      </c>
    </row>
    <row r="39" spans="1:21" ht="13.5">
      <c r="A39" s="2" t="s">
        <v>145</v>
      </c>
      <c r="B39" s="28">
        <v>63069</v>
      </c>
      <c r="C39" s="28">
        <v>63204</v>
      </c>
      <c r="D39" s="28">
        <v>63055</v>
      </c>
      <c r="E39" s="22">
        <v>64588</v>
      </c>
      <c r="F39" s="28">
        <v>60705</v>
      </c>
      <c r="G39" s="28">
        <v>57221</v>
      </c>
      <c r="H39" s="28">
        <v>57190</v>
      </c>
      <c r="I39" s="22">
        <v>57453</v>
      </c>
      <c r="J39" s="28">
        <v>43712</v>
      </c>
      <c r="K39" s="28">
        <v>38991</v>
      </c>
      <c r="L39" s="28">
        <v>40158</v>
      </c>
      <c r="M39" s="22">
        <v>39807</v>
      </c>
      <c r="N39" s="28">
        <v>41691</v>
      </c>
      <c r="O39" s="28">
        <v>41720</v>
      </c>
      <c r="P39" s="28">
        <v>42710</v>
      </c>
      <c r="Q39" s="22">
        <v>43107</v>
      </c>
      <c r="R39" s="28">
        <v>45441</v>
      </c>
      <c r="S39" s="28">
        <v>45787</v>
      </c>
      <c r="T39" s="28">
        <v>47561</v>
      </c>
      <c r="U39" s="22">
        <v>38741</v>
      </c>
    </row>
    <row r="40" spans="1:21" ht="14.25" thickBot="1">
      <c r="A40" s="4" t="s">
        <v>146</v>
      </c>
      <c r="B40" s="29">
        <v>192657</v>
      </c>
      <c r="C40" s="29">
        <v>192482</v>
      </c>
      <c r="D40" s="29">
        <v>189646</v>
      </c>
      <c r="E40" s="23">
        <v>185052</v>
      </c>
      <c r="F40" s="29">
        <v>175788</v>
      </c>
      <c r="G40" s="29">
        <v>167012</v>
      </c>
      <c r="H40" s="29">
        <v>164254</v>
      </c>
      <c r="I40" s="23">
        <v>174564</v>
      </c>
      <c r="J40" s="29">
        <v>167975</v>
      </c>
      <c r="K40" s="29">
        <v>171446</v>
      </c>
      <c r="L40" s="29">
        <v>163891</v>
      </c>
      <c r="M40" s="23">
        <v>166565</v>
      </c>
      <c r="N40" s="29">
        <v>166106</v>
      </c>
      <c r="O40" s="29">
        <v>161559</v>
      </c>
      <c r="P40" s="29">
        <v>151754</v>
      </c>
      <c r="Q40" s="23">
        <v>148359</v>
      </c>
      <c r="R40" s="29">
        <v>135504</v>
      </c>
      <c r="S40" s="29">
        <v>132404</v>
      </c>
      <c r="T40" s="29">
        <v>137558</v>
      </c>
      <c r="U40" s="23">
        <v>146689</v>
      </c>
    </row>
    <row r="41" spans="1:21" ht="14.25" thickTop="1">
      <c r="A41" s="2" t="s">
        <v>148</v>
      </c>
      <c r="B41" s="28">
        <v>23062</v>
      </c>
      <c r="C41" s="28">
        <v>23062</v>
      </c>
      <c r="D41" s="28">
        <v>23062</v>
      </c>
      <c r="E41" s="22">
        <v>23062</v>
      </c>
      <c r="F41" s="28">
        <v>23062</v>
      </c>
      <c r="G41" s="28">
        <v>23062</v>
      </c>
      <c r="H41" s="28">
        <v>23062</v>
      </c>
      <c r="I41" s="22">
        <v>23062</v>
      </c>
      <c r="J41" s="28">
        <v>23062</v>
      </c>
      <c r="K41" s="28">
        <v>23062</v>
      </c>
      <c r="L41" s="28">
        <v>23062</v>
      </c>
      <c r="M41" s="22">
        <v>23062</v>
      </c>
      <c r="N41" s="28">
        <v>23062</v>
      </c>
      <c r="O41" s="28">
        <v>23062</v>
      </c>
      <c r="P41" s="28">
        <v>23062</v>
      </c>
      <c r="Q41" s="22">
        <v>23062</v>
      </c>
      <c r="R41" s="28">
        <v>23062</v>
      </c>
      <c r="S41" s="28">
        <v>23062</v>
      </c>
      <c r="T41" s="28">
        <v>23062</v>
      </c>
      <c r="U41" s="22">
        <v>23062</v>
      </c>
    </row>
    <row r="42" spans="1:21" ht="13.5">
      <c r="A42" s="2" t="s">
        <v>151</v>
      </c>
      <c r="B42" s="28">
        <v>18685</v>
      </c>
      <c r="C42" s="28">
        <v>18685</v>
      </c>
      <c r="D42" s="28">
        <v>18684</v>
      </c>
      <c r="E42" s="22">
        <v>18684</v>
      </c>
      <c r="F42" s="28">
        <v>18684</v>
      </c>
      <c r="G42" s="28">
        <v>18684</v>
      </c>
      <c r="H42" s="28">
        <v>18684</v>
      </c>
      <c r="I42" s="22">
        <v>18684</v>
      </c>
      <c r="J42" s="28">
        <v>18684</v>
      </c>
      <c r="K42" s="28">
        <v>18684</v>
      </c>
      <c r="L42" s="28">
        <v>18682</v>
      </c>
      <c r="M42" s="22">
        <v>18682</v>
      </c>
      <c r="N42" s="28">
        <v>18682</v>
      </c>
      <c r="O42" s="28">
        <v>18682</v>
      </c>
      <c r="P42" s="28">
        <v>18682</v>
      </c>
      <c r="Q42" s="22">
        <v>18682</v>
      </c>
      <c r="R42" s="28">
        <v>18681</v>
      </c>
      <c r="S42" s="28">
        <v>18681</v>
      </c>
      <c r="T42" s="28">
        <v>18681</v>
      </c>
      <c r="U42" s="22">
        <v>18681</v>
      </c>
    </row>
    <row r="43" spans="1:21" ht="13.5">
      <c r="A43" s="2" t="s">
        <v>153</v>
      </c>
      <c r="B43" s="28">
        <v>75728</v>
      </c>
      <c r="C43" s="28">
        <v>73234</v>
      </c>
      <c r="D43" s="28">
        <v>69355</v>
      </c>
      <c r="E43" s="22">
        <v>67599</v>
      </c>
      <c r="F43" s="28">
        <v>64660</v>
      </c>
      <c r="G43" s="28">
        <v>65624</v>
      </c>
      <c r="H43" s="28">
        <v>63022</v>
      </c>
      <c r="I43" s="22">
        <v>63363</v>
      </c>
      <c r="J43" s="28">
        <v>61904</v>
      </c>
      <c r="K43" s="28">
        <v>62684</v>
      </c>
      <c r="L43" s="28">
        <v>59956</v>
      </c>
      <c r="M43" s="22">
        <v>57281</v>
      </c>
      <c r="N43" s="28">
        <v>55058</v>
      </c>
      <c r="O43" s="28">
        <v>52942</v>
      </c>
      <c r="P43" s="28">
        <v>50178</v>
      </c>
      <c r="Q43" s="22">
        <v>51534</v>
      </c>
      <c r="R43" s="28">
        <v>49071</v>
      </c>
      <c r="S43" s="28">
        <v>51348</v>
      </c>
      <c r="T43" s="28">
        <v>52829</v>
      </c>
      <c r="U43" s="22">
        <v>60983</v>
      </c>
    </row>
    <row r="44" spans="1:21" ht="13.5">
      <c r="A44" s="2" t="s">
        <v>154</v>
      </c>
      <c r="B44" s="28">
        <v>-474</v>
      </c>
      <c r="C44" s="28">
        <v>-465</v>
      </c>
      <c r="D44" s="28">
        <v>-459</v>
      </c>
      <c r="E44" s="22">
        <v>-449</v>
      </c>
      <c r="F44" s="28">
        <v>-447</v>
      </c>
      <c r="G44" s="28">
        <v>-444</v>
      </c>
      <c r="H44" s="28">
        <v>-441</v>
      </c>
      <c r="I44" s="22">
        <v>-440</v>
      </c>
      <c r="J44" s="28">
        <v>-437</v>
      </c>
      <c r="K44" s="28">
        <v>-437</v>
      </c>
      <c r="L44" s="28">
        <v>-432</v>
      </c>
      <c r="M44" s="22">
        <v>-425</v>
      </c>
      <c r="N44" s="28">
        <v>-420</v>
      </c>
      <c r="O44" s="28">
        <v>-416</v>
      </c>
      <c r="P44" s="28">
        <v>-410</v>
      </c>
      <c r="Q44" s="22">
        <v>-407</v>
      </c>
      <c r="R44" s="28">
        <v>-406</v>
      </c>
      <c r="S44" s="28">
        <v>-402</v>
      </c>
      <c r="T44" s="28">
        <v>-360</v>
      </c>
      <c r="U44" s="22">
        <v>-357</v>
      </c>
    </row>
    <row r="45" spans="1:21" ht="13.5">
      <c r="A45" s="2" t="s">
        <v>155</v>
      </c>
      <c r="B45" s="28">
        <v>117002</v>
      </c>
      <c r="C45" s="28">
        <v>114517</v>
      </c>
      <c r="D45" s="28">
        <v>110642</v>
      </c>
      <c r="E45" s="22">
        <v>108896</v>
      </c>
      <c r="F45" s="28">
        <v>105958</v>
      </c>
      <c r="G45" s="28">
        <v>106925</v>
      </c>
      <c r="H45" s="28">
        <v>104326</v>
      </c>
      <c r="I45" s="22">
        <v>104669</v>
      </c>
      <c r="J45" s="28">
        <v>103213</v>
      </c>
      <c r="K45" s="28">
        <v>103993</v>
      </c>
      <c r="L45" s="28">
        <v>101269</v>
      </c>
      <c r="M45" s="22">
        <v>98600</v>
      </c>
      <c r="N45" s="28">
        <v>96382</v>
      </c>
      <c r="O45" s="28">
        <v>94269</v>
      </c>
      <c r="P45" s="28">
        <v>91511</v>
      </c>
      <c r="Q45" s="22">
        <v>92871</v>
      </c>
      <c r="R45" s="28">
        <v>90408</v>
      </c>
      <c r="S45" s="28">
        <v>92689</v>
      </c>
      <c r="T45" s="28">
        <v>94212</v>
      </c>
      <c r="U45" s="22">
        <v>102369</v>
      </c>
    </row>
    <row r="46" spans="1:21" ht="13.5">
      <c r="A46" s="2" t="s">
        <v>157</v>
      </c>
      <c r="B46" s="28">
        <v>6054</v>
      </c>
      <c r="C46" s="28">
        <v>5131</v>
      </c>
      <c r="D46" s="28">
        <v>4199</v>
      </c>
      <c r="E46" s="22">
        <v>3749</v>
      </c>
      <c r="F46" s="28">
        <v>2233</v>
      </c>
      <c r="G46" s="28">
        <v>1524</v>
      </c>
      <c r="H46" s="28">
        <v>1497</v>
      </c>
      <c r="I46" s="22">
        <v>2547</v>
      </c>
      <c r="J46" s="28">
        <v>1289</v>
      </c>
      <c r="K46" s="28">
        <v>1213</v>
      </c>
      <c r="L46" s="28">
        <v>1930</v>
      </c>
      <c r="M46" s="22">
        <v>1731</v>
      </c>
      <c r="N46" s="28">
        <v>1703</v>
      </c>
      <c r="O46" s="28">
        <v>1163</v>
      </c>
      <c r="P46" s="28">
        <v>1366</v>
      </c>
      <c r="Q46" s="22">
        <v>1241</v>
      </c>
      <c r="R46" s="28">
        <v>715</v>
      </c>
      <c r="S46" s="28">
        <v>932</v>
      </c>
      <c r="T46" s="28">
        <v>1114</v>
      </c>
      <c r="U46" s="22">
        <v>-113</v>
      </c>
    </row>
    <row r="47" spans="1:21" ht="13.5">
      <c r="A47" s="2" t="s">
        <v>4</v>
      </c>
      <c r="B47" s="28">
        <v>-4</v>
      </c>
      <c r="C47" s="28"/>
      <c r="D47" s="28"/>
      <c r="E47" s="22"/>
      <c r="F47" s="28">
        <v>-144</v>
      </c>
      <c r="G47" s="28"/>
      <c r="H47" s="28">
        <v>0</v>
      </c>
      <c r="I47" s="22"/>
      <c r="J47" s="28"/>
      <c r="K47" s="28"/>
      <c r="L47" s="28"/>
      <c r="M47" s="22"/>
      <c r="N47" s="28">
        <v>0</v>
      </c>
      <c r="O47" s="28">
        <v>0</v>
      </c>
      <c r="P47" s="28">
        <v>-2</v>
      </c>
      <c r="Q47" s="22">
        <v>-11</v>
      </c>
      <c r="R47" s="28">
        <v>-21</v>
      </c>
      <c r="S47" s="28">
        <v>-22</v>
      </c>
      <c r="T47" s="28">
        <v>-31</v>
      </c>
      <c r="U47" s="22">
        <v>-67</v>
      </c>
    </row>
    <row r="48" spans="1:21" ht="13.5">
      <c r="A48" s="2" t="s">
        <v>5</v>
      </c>
      <c r="B48" s="28">
        <v>6377</v>
      </c>
      <c r="C48" s="28">
        <v>3259</v>
      </c>
      <c r="D48" s="28">
        <v>4629</v>
      </c>
      <c r="E48" s="22">
        <v>-427</v>
      </c>
      <c r="F48" s="28">
        <v>-6347</v>
      </c>
      <c r="G48" s="28">
        <v>-8702</v>
      </c>
      <c r="H48" s="28">
        <v>-8679</v>
      </c>
      <c r="I48" s="22">
        <v>-7107</v>
      </c>
      <c r="J48" s="28">
        <v>-8503</v>
      </c>
      <c r="K48" s="28">
        <v>-8174</v>
      </c>
      <c r="L48" s="28">
        <v>-6840</v>
      </c>
      <c r="M48" s="22">
        <v>-7111</v>
      </c>
      <c r="N48" s="28">
        <v>-7027</v>
      </c>
      <c r="O48" s="28">
        <v>-7263</v>
      </c>
      <c r="P48" s="28">
        <v>-5901</v>
      </c>
      <c r="Q48" s="22">
        <v>-5641</v>
      </c>
      <c r="R48" s="28">
        <v>-5901</v>
      </c>
      <c r="S48" s="28">
        <v>-4656</v>
      </c>
      <c r="T48" s="28">
        <v>-4089</v>
      </c>
      <c r="U48" s="22">
        <v>-5119</v>
      </c>
    </row>
    <row r="49" spans="1:21" ht="13.5">
      <c r="A49" s="2" t="s">
        <v>158</v>
      </c>
      <c r="B49" s="28">
        <v>12427</v>
      </c>
      <c r="C49" s="28">
        <v>8391</v>
      </c>
      <c r="D49" s="28">
        <v>8829</v>
      </c>
      <c r="E49" s="22">
        <v>3322</v>
      </c>
      <c r="F49" s="28">
        <v>-4258</v>
      </c>
      <c r="G49" s="28">
        <v>-7178</v>
      </c>
      <c r="H49" s="28">
        <v>-7181</v>
      </c>
      <c r="I49" s="22">
        <v>-4559</v>
      </c>
      <c r="J49" s="28">
        <v>-7214</v>
      </c>
      <c r="K49" s="28">
        <v>-6961</v>
      </c>
      <c r="L49" s="28">
        <v>-4910</v>
      </c>
      <c r="M49" s="22">
        <v>-5380</v>
      </c>
      <c r="N49" s="28">
        <v>-5323</v>
      </c>
      <c r="O49" s="28">
        <v>-6100</v>
      </c>
      <c r="P49" s="28">
        <v>-4537</v>
      </c>
      <c r="Q49" s="22">
        <v>-4412</v>
      </c>
      <c r="R49" s="28">
        <v>-5207</v>
      </c>
      <c r="S49" s="28">
        <v>-3746</v>
      </c>
      <c r="T49" s="28">
        <v>-3005</v>
      </c>
      <c r="U49" s="22">
        <v>-5301</v>
      </c>
    </row>
    <row r="50" spans="1:21" ht="13.5">
      <c r="A50" s="6" t="s">
        <v>6</v>
      </c>
      <c r="B50" s="28">
        <v>5832</v>
      </c>
      <c r="C50" s="28">
        <v>5392</v>
      </c>
      <c r="D50" s="28">
        <v>5555</v>
      </c>
      <c r="E50" s="22">
        <v>5247</v>
      </c>
      <c r="F50" s="28">
        <v>4775</v>
      </c>
      <c r="G50" s="28">
        <v>4602</v>
      </c>
      <c r="H50" s="28">
        <v>4513</v>
      </c>
      <c r="I50" s="22">
        <v>4398</v>
      </c>
      <c r="J50" s="28">
        <v>4269</v>
      </c>
      <c r="K50" s="28">
        <v>4412</v>
      </c>
      <c r="L50" s="28">
        <v>3736</v>
      </c>
      <c r="M50" s="22">
        <v>4808</v>
      </c>
      <c r="N50" s="28">
        <v>4772</v>
      </c>
      <c r="O50" s="28">
        <v>4748</v>
      </c>
      <c r="P50" s="28">
        <v>4759</v>
      </c>
      <c r="Q50" s="22">
        <v>4830</v>
      </c>
      <c r="R50" s="28">
        <v>4855</v>
      </c>
      <c r="S50" s="28">
        <v>5023</v>
      </c>
      <c r="T50" s="28">
        <v>5037</v>
      </c>
      <c r="U50" s="22">
        <v>5353</v>
      </c>
    </row>
    <row r="51" spans="1:21" ht="13.5">
      <c r="A51" s="6" t="s">
        <v>160</v>
      </c>
      <c r="B51" s="28">
        <v>135262</v>
      </c>
      <c r="C51" s="28">
        <v>128300</v>
      </c>
      <c r="D51" s="28">
        <v>125026</v>
      </c>
      <c r="E51" s="22">
        <v>117465</v>
      </c>
      <c r="F51" s="28">
        <v>106476</v>
      </c>
      <c r="G51" s="28">
        <v>104349</v>
      </c>
      <c r="H51" s="28">
        <v>101658</v>
      </c>
      <c r="I51" s="22">
        <v>104507</v>
      </c>
      <c r="J51" s="28">
        <v>100267</v>
      </c>
      <c r="K51" s="28">
        <v>101445</v>
      </c>
      <c r="L51" s="28">
        <v>100095</v>
      </c>
      <c r="M51" s="22">
        <v>98029</v>
      </c>
      <c r="N51" s="28">
        <v>95830</v>
      </c>
      <c r="O51" s="28">
        <v>92918</v>
      </c>
      <c r="P51" s="28">
        <v>91733</v>
      </c>
      <c r="Q51" s="22">
        <v>93289</v>
      </c>
      <c r="R51" s="28">
        <v>90056</v>
      </c>
      <c r="S51" s="28">
        <v>93967</v>
      </c>
      <c r="T51" s="28">
        <v>96244</v>
      </c>
      <c r="U51" s="22">
        <v>102421</v>
      </c>
    </row>
    <row r="52" spans="1:21" ht="14.25" thickBot="1">
      <c r="A52" s="7" t="s">
        <v>162</v>
      </c>
      <c r="B52" s="28">
        <v>327919</v>
      </c>
      <c r="C52" s="28">
        <v>320783</v>
      </c>
      <c r="D52" s="28">
        <v>314673</v>
      </c>
      <c r="E52" s="22">
        <v>302518</v>
      </c>
      <c r="F52" s="28">
        <v>282264</v>
      </c>
      <c r="G52" s="28">
        <v>271362</v>
      </c>
      <c r="H52" s="28">
        <v>265913</v>
      </c>
      <c r="I52" s="22">
        <v>279072</v>
      </c>
      <c r="J52" s="28">
        <v>268243</v>
      </c>
      <c r="K52" s="28">
        <v>272892</v>
      </c>
      <c r="L52" s="28">
        <v>263987</v>
      </c>
      <c r="M52" s="22">
        <v>264594</v>
      </c>
      <c r="N52" s="28">
        <v>261936</v>
      </c>
      <c r="O52" s="28">
        <v>254478</v>
      </c>
      <c r="P52" s="28">
        <v>243488</v>
      </c>
      <c r="Q52" s="22">
        <v>241649</v>
      </c>
      <c r="R52" s="28">
        <v>225560</v>
      </c>
      <c r="S52" s="28">
        <v>226371</v>
      </c>
      <c r="T52" s="28">
        <v>233803</v>
      </c>
      <c r="U52" s="22">
        <v>249111</v>
      </c>
    </row>
    <row r="53" spans="1:21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5" ht="13.5">
      <c r="A55" s="20" t="s">
        <v>167</v>
      </c>
    </row>
    <row r="56" ht="13.5">
      <c r="A56" s="20" t="s">
        <v>168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163</v>
      </c>
      <c r="B2" s="14">
        <v>6506</v>
      </c>
      <c r="C2" s="14"/>
      <c r="D2" s="14"/>
      <c r="E2" s="14"/>
      <c r="F2" s="14"/>
    </row>
    <row r="3" spans="1:6" ht="14.25" thickBot="1">
      <c r="A3" s="11" t="s">
        <v>164</v>
      </c>
      <c r="B3" s="1" t="s">
        <v>165</v>
      </c>
      <c r="C3" s="1"/>
      <c r="D3" s="1"/>
      <c r="E3" s="1"/>
      <c r="F3" s="1"/>
    </row>
    <row r="4" spans="1:6" ht="14.25" thickTop="1">
      <c r="A4" s="10" t="s">
        <v>59</v>
      </c>
      <c r="B4" s="15" t="str">
        <f>HYPERLINK("http://www.kabupro.jp/mark/20130619/S000DM65.htm","有価証券報告書")</f>
        <v>有価証券報告書</v>
      </c>
      <c r="C4" s="15" t="str">
        <f>HYPERLINK("http://www.kabupro.jp/mark/20130619/S000DM65.htm","有価証券報告書")</f>
        <v>有価証券報告書</v>
      </c>
      <c r="D4" s="15" t="str">
        <f>HYPERLINK("http://www.kabupro.jp/mark/20120620/S000B2IP.htm","有価証券報告書")</f>
        <v>有価証券報告書</v>
      </c>
      <c r="E4" s="15" t="str">
        <f>HYPERLINK("http://www.kabupro.jp/mark/20110617/S0008HPB.htm","有価証券報告書")</f>
        <v>有価証券報告書</v>
      </c>
      <c r="F4" s="15" t="str">
        <f>HYPERLINK("http://www.kabupro.jp/mark/20100618/S0005XG7.htm","有価証券報告書")</f>
        <v>有価証券報告書</v>
      </c>
    </row>
    <row r="5" spans="1:6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</row>
    <row r="6" spans="1:6" ht="15" thickBot="1" thickTop="1">
      <c r="A6" s="10" t="s">
        <v>61</v>
      </c>
      <c r="B6" s="18" t="s">
        <v>238</v>
      </c>
      <c r="C6" s="19"/>
      <c r="D6" s="19"/>
      <c r="E6" s="19"/>
      <c r="F6" s="19"/>
    </row>
    <row r="7" spans="1:6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</row>
    <row r="8" spans="1:6" ht="13.5">
      <c r="A8" s="13" t="s">
        <v>63</v>
      </c>
      <c r="B8" s="17" t="s">
        <v>169</v>
      </c>
      <c r="C8" s="17" t="s">
        <v>170</v>
      </c>
      <c r="D8" s="17" t="s">
        <v>171</v>
      </c>
      <c r="E8" s="17" t="s">
        <v>172</v>
      </c>
      <c r="F8" s="17" t="s">
        <v>173</v>
      </c>
    </row>
    <row r="9" spans="1:6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</row>
    <row r="10" spans="1:6" ht="14.25" thickBot="1">
      <c r="A10" s="13" t="s">
        <v>65</v>
      </c>
      <c r="B10" s="17" t="s">
        <v>77</v>
      </c>
      <c r="C10" s="17" t="s">
        <v>77</v>
      </c>
      <c r="D10" s="17" t="s">
        <v>77</v>
      </c>
      <c r="E10" s="17" t="s">
        <v>77</v>
      </c>
      <c r="F10" s="17" t="s">
        <v>77</v>
      </c>
    </row>
    <row r="11" spans="1:6" ht="14.25" thickTop="1">
      <c r="A11" s="26" t="s">
        <v>174</v>
      </c>
      <c r="B11" s="21">
        <v>162134</v>
      </c>
      <c r="C11" s="21">
        <v>170848</v>
      </c>
      <c r="D11" s="21">
        <v>183767</v>
      </c>
      <c r="E11" s="21">
        <v>120263</v>
      </c>
      <c r="F11" s="21">
        <v>188185</v>
      </c>
    </row>
    <row r="12" spans="1:6" ht="13.5">
      <c r="A12" s="6" t="s">
        <v>175</v>
      </c>
      <c r="B12" s="22">
        <v>11736</v>
      </c>
      <c r="C12" s="22">
        <v>11782</v>
      </c>
      <c r="D12" s="22">
        <v>11360</v>
      </c>
      <c r="E12" s="22">
        <v>16798</v>
      </c>
      <c r="F12" s="22">
        <v>14973</v>
      </c>
    </row>
    <row r="13" spans="1:6" ht="13.5">
      <c r="A13" s="6" t="s">
        <v>176</v>
      </c>
      <c r="B13" s="22">
        <v>120766</v>
      </c>
      <c r="C13" s="22">
        <v>128689</v>
      </c>
      <c r="D13" s="22">
        <v>135229</v>
      </c>
      <c r="E13" s="22">
        <v>88936</v>
      </c>
      <c r="F13" s="22">
        <v>141042</v>
      </c>
    </row>
    <row r="14" spans="1:6" ht="13.5">
      <c r="A14" s="6" t="s">
        <v>177</v>
      </c>
      <c r="B14" s="22">
        <v>5642</v>
      </c>
      <c r="C14" s="22">
        <v>7173</v>
      </c>
      <c r="D14" s="22">
        <v>6975</v>
      </c>
      <c r="E14" s="22">
        <v>8304</v>
      </c>
      <c r="F14" s="22">
        <v>11403</v>
      </c>
    </row>
    <row r="15" spans="1:6" ht="13.5">
      <c r="A15" s="6" t="s">
        <v>178</v>
      </c>
      <c r="B15" s="22">
        <v>5095</v>
      </c>
      <c r="C15" s="22">
        <v>4984</v>
      </c>
      <c r="D15" s="22">
        <v>5776</v>
      </c>
      <c r="E15" s="22">
        <v>2838</v>
      </c>
      <c r="F15" s="22">
        <v>3214</v>
      </c>
    </row>
    <row r="16" spans="1:6" ht="13.5">
      <c r="A16" s="6" t="s">
        <v>179</v>
      </c>
      <c r="B16" s="22">
        <v>143240</v>
      </c>
      <c r="C16" s="22">
        <v>152628</v>
      </c>
      <c r="D16" s="22">
        <v>159341</v>
      </c>
      <c r="E16" s="22">
        <v>116878</v>
      </c>
      <c r="F16" s="22">
        <v>170633</v>
      </c>
    </row>
    <row r="17" spans="1:6" ht="13.5">
      <c r="A17" s="6" t="s">
        <v>180</v>
      </c>
      <c r="B17" s="22">
        <v>1452</v>
      </c>
      <c r="C17" s="22">
        <v>915</v>
      </c>
      <c r="D17" s="22">
        <v>818</v>
      </c>
      <c r="E17" s="22">
        <v>637</v>
      </c>
      <c r="F17" s="22">
        <v>353</v>
      </c>
    </row>
    <row r="18" spans="1:6" ht="13.5">
      <c r="A18" s="6" t="s">
        <v>181</v>
      </c>
      <c r="B18" s="22">
        <v>11277</v>
      </c>
      <c r="C18" s="22">
        <v>11736</v>
      </c>
      <c r="D18" s="22">
        <v>11782</v>
      </c>
      <c r="E18" s="22">
        <v>11360</v>
      </c>
      <c r="F18" s="22">
        <v>16798</v>
      </c>
    </row>
    <row r="19" spans="1:6" ht="13.5">
      <c r="A19" s="6" t="s">
        <v>182</v>
      </c>
      <c r="B19" s="22">
        <v>130511</v>
      </c>
      <c r="C19" s="22">
        <v>139976</v>
      </c>
      <c r="D19" s="22">
        <v>146740</v>
      </c>
      <c r="E19" s="22">
        <v>104880</v>
      </c>
      <c r="F19" s="22">
        <v>153481</v>
      </c>
    </row>
    <row r="20" spans="1:6" ht="13.5">
      <c r="A20" s="7" t="s">
        <v>183</v>
      </c>
      <c r="B20" s="22">
        <v>31623</v>
      </c>
      <c r="C20" s="22">
        <v>30872</v>
      </c>
      <c r="D20" s="22">
        <v>37027</v>
      </c>
      <c r="E20" s="22">
        <v>15382</v>
      </c>
      <c r="F20" s="22">
        <v>34703</v>
      </c>
    </row>
    <row r="21" spans="1:6" ht="13.5">
      <c r="A21" s="6" t="s">
        <v>184</v>
      </c>
      <c r="B21" s="22">
        <v>2893</v>
      </c>
      <c r="C21" s="22">
        <v>3077</v>
      </c>
      <c r="D21" s="22">
        <v>3783</v>
      </c>
      <c r="E21" s="22">
        <v>2206</v>
      </c>
      <c r="F21" s="22">
        <v>3684</v>
      </c>
    </row>
    <row r="22" spans="1:6" ht="13.5">
      <c r="A22" s="6" t="s">
        <v>185</v>
      </c>
      <c r="B22" s="22">
        <v>2547</v>
      </c>
      <c r="C22" s="22">
        <v>3077</v>
      </c>
      <c r="D22" s="22">
        <v>3354</v>
      </c>
      <c r="E22" s="22">
        <v>1899</v>
      </c>
      <c r="F22" s="22">
        <v>3208</v>
      </c>
    </row>
    <row r="23" spans="1:6" ht="13.5">
      <c r="A23" s="6" t="s">
        <v>186</v>
      </c>
      <c r="B23" s="22">
        <v>11091</v>
      </c>
      <c r="C23" s="22">
        <v>9826</v>
      </c>
      <c r="D23" s="22">
        <v>10544</v>
      </c>
      <c r="E23" s="22">
        <v>9297</v>
      </c>
      <c r="F23" s="22">
        <v>9253</v>
      </c>
    </row>
    <row r="24" spans="1:6" ht="13.5">
      <c r="A24" s="6" t="s">
        <v>187</v>
      </c>
      <c r="B24" s="22">
        <v>1766</v>
      </c>
      <c r="C24" s="22">
        <v>1579</v>
      </c>
      <c r="D24" s="22">
        <v>1578</v>
      </c>
      <c r="E24" s="22">
        <v>1439</v>
      </c>
      <c r="F24" s="22"/>
    </row>
    <row r="25" spans="1:6" ht="13.5">
      <c r="A25" s="6" t="s">
        <v>188</v>
      </c>
      <c r="B25" s="22">
        <v>1707</v>
      </c>
      <c r="C25" s="22">
        <v>1748</v>
      </c>
      <c r="D25" s="22">
        <v>1774</v>
      </c>
      <c r="E25" s="22">
        <v>1955</v>
      </c>
      <c r="F25" s="22">
        <v>2169</v>
      </c>
    </row>
    <row r="26" spans="1:6" ht="13.5">
      <c r="A26" s="6" t="s">
        <v>189</v>
      </c>
      <c r="B26" s="22"/>
      <c r="C26" s="22"/>
      <c r="D26" s="22"/>
      <c r="E26" s="22"/>
      <c r="F26" s="22">
        <v>16</v>
      </c>
    </row>
    <row r="27" spans="1:6" ht="13.5">
      <c r="A27" s="6" t="s">
        <v>190</v>
      </c>
      <c r="B27" s="22">
        <v>2638</v>
      </c>
      <c r="C27" s="22">
        <v>2713</v>
      </c>
      <c r="D27" s="22">
        <v>2400</v>
      </c>
      <c r="E27" s="22">
        <v>1963</v>
      </c>
      <c r="F27" s="22">
        <v>3009</v>
      </c>
    </row>
    <row r="28" spans="1:6" ht="13.5">
      <c r="A28" s="6" t="s">
        <v>191</v>
      </c>
      <c r="B28" s="22">
        <v>1109</v>
      </c>
      <c r="C28" s="22">
        <v>1229</v>
      </c>
      <c r="D28" s="22">
        <v>1085</v>
      </c>
      <c r="E28" s="22">
        <v>1212</v>
      </c>
      <c r="F28" s="22">
        <v>1124</v>
      </c>
    </row>
    <row r="29" spans="1:6" ht="13.5">
      <c r="A29" s="6" t="s">
        <v>192</v>
      </c>
      <c r="B29" s="22">
        <v>34</v>
      </c>
      <c r="C29" s="22">
        <v>36</v>
      </c>
      <c r="D29" s="22">
        <v>89</v>
      </c>
      <c r="E29" s="22">
        <v>120</v>
      </c>
      <c r="F29" s="22"/>
    </row>
    <row r="30" spans="1:6" ht="13.5">
      <c r="A30" s="6" t="s">
        <v>193</v>
      </c>
      <c r="B30" s="22">
        <v>954</v>
      </c>
      <c r="C30" s="22">
        <v>1046</v>
      </c>
      <c r="D30" s="22">
        <v>945</v>
      </c>
      <c r="E30" s="22">
        <v>957</v>
      </c>
      <c r="F30" s="22">
        <v>897</v>
      </c>
    </row>
    <row r="31" spans="1:6" ht="13.5">
      <c r="A31" s="6" t="s">
        <v>194</v>
      </c>
      <c r="B31" s="22">
        <v>5591</v>
      </c>
      <c r="C31" s="22">
        <v>6244</v>
      </c>
      <c r="D31" s="22">
        <v>7396</v>
      </c>
      <c r="E31" s="22">
        <v>5461</v>
      </c>
      <c r="F31" s="22">
        <v>8679</v>
      </c>
    </row>
    <row r="32" spans="1:6" ht="13.5">
      <c r="A32" s="6" t="s">
        <v>196</v>
      </c>
      <c r="B32" s="22">
        <v>30335</v>
      </c>
      <c r="C32" s="22">
        <v>30579</v>
      </c>
      <c r="D32" s="22">
        <v>32954</v>
      </c>
      <c r="E32" s="22">
        <v>26514</v>
      </c>
      <c r="F32" s="22">
        <v>32042</v>
      </c>
    </row>
    <row r="33" spans="1:6" ht="14.25" thickBot="1">
      <c r="A33" s="25" t="s">
        <v>197</v>
      </c>
      <c r="B33" s="23">
        <v>1287</v>
      </c>
      <c r="C33" s="23">
        <v>292</v>
      </c>
      <c r="D33" s="23">
        <v>4072</v>
      </c>
      <c r="E33" s="23">
        <v>-11132</v>
      </c>
      <c r="F33" s="23">
        <v>2660</v>
      </c>
    </row>
    <row r="34" spans="1:6" ht="14.25" thickTop="1">
      <c r="A34" s="6" t="s">
        <v>199</v>
      </c>
      <c r="B34" s="22">
        <v>60</v>
      </c>
      <c r="C34" s="22">
        <v>75</v>
      </c>
      <c r="D34" s="22">
        <v>58</v>
      </c>
      <c r="E34" s="22">
        <v>67</v>
      </c>
      <c r="F34" s="22">
        <v>125</v>
      </c>
    </row>
    <row r="35" spans="1:6" ht="13.5">
      <c r="A35" s="6" t="s">
        <v>201</v>
      </c>
      <c r="B35" s="22">
        <v>5062</v>
      </c>
      <c r="C35" s="22">
        <v>4739</v>
      </c>
      <c r="D35" s="22">
        <v>3006</v>
      </c>
      <c r="E35" s="22">
        <v>3619</v>
      </c>
      <c r="F35" s="22">
        <v>8265</v>
      </c>
    </row>
    <row r="36" spans="1:6" ht="13.5">
      <c r="A36" s="6" t="s">
        <v>202</v>
      </c>
      <c r="B36" s="22">
        <v>334</v>
      </c>
      <c r="C36" s="22"/>
      <c r="D36" s="22"/>
      <c r="E36" s="22"/>
      <c r="F36" s="22"/>
    </row>
    <row r="37" spans="1:6" ht="13.5">
      <c r="A37" s="6" t="s">
        <v>203</v>
      </c>
      <c r="B37" s="22">
        <v>61</v>
      </c>
      <c r="C37" s="22">
        <v>75</v>
      </c>
      <c r="D37" s="22">
        <v>299</v>
      </c>
      <c r="E37" s="22">
        <v>600</v>
      </c>
      <c r="F37" s="22">
        <v>91</v>
      </c>
    </row>
    <row r="38" spans="1:6" ht="13.5">
      <c r="A38" s="6" t="s">
        <v>205</v>
      </c>
      <c r="B38" s="22">
        <v>5518</v>
      </c>
      <c r="C38" s="22">
        <v>4891</v>
      </c>
      <c r="D38" s="22">
        <v>3364</v>
      </c>
      <c r="E38" s="22">
        <v>4287</v>
      </c>
      <c r="F38" s="22">
        <v>8482</v>
      </c>
    </row>
    <row r="39" spans="1:6" ht="13.5">
      <c r="A39" s="6" t="s">
        <v>206</v>
      </c>
      <c r="B39" s="22">
        <v>181</v>
      </c>
      <c r="C39" s="22">
        <v>189</v>
      </c>
      <c r="D39" s="22">
        <v>242</v>
      </c>
      <c r="E39" s="22">
        <v>321</v>
      </c>
      <c r="F39" s="22">
        <v>250</v>
      </c>
    </row>
    <row r="40" spans="1:6" ht="13.5">
      <c r="A40" s="6" t="s">
        <v>207</v>
      </c>
      <c r="B40" s="22">
        <v>7</v>
      </c>
      <c r="C40" s="22">
        <v>118</v>
      </c>
      <c r="D40" s="22">
        <v>97</v>
      </c>
      <c r="E40" s="22">
        <v>42</v>
      </c>
      <c r="F40" s="22">
        <v>318</v>
      </c>
    </row>
    <row r="41" spans="1:6" ht="13.5">
      <c r="A41" s="6" t="s">
        <v>208</v>
      </c>
      <c r="B41" s="22">
        <v>935</v>
      </c>
      <c r="C41" s="22">
        <v>85</v>
      </c>
      <c r="D41" s="22">
        <v>381</v>
      </c>
      <c r="E41" s="22">
        <v>197</v>
      </c>
      <c r="F41" s="22">
        <v>743</v>
      </c>
    </row>
    <row r="42" spans="1:6" ht="13.5">
      <c r="A42" s="6" t="s">
        <v>209</v>
      </c>
      <c r="B42" s="22">
        <v>45</v>
      </c>
      <c r="C42" s="22">
        <v>96</v>
      </c>
      <c r="D42" s="22">
        <v>74</v>
      </c>
      <c r="E42" s="22">
        <v>55</v>
      </c>
      <c r="F42" s="22">
        <v>49</v>
      </c>
    </row>
    <row r="43" spans="1:6" ht="13.5">
      <c r="A43" s="6" t="s">
        <v>211</v>
      </c>
      <c r="B43" s="22">
        <v>1169</v>
      </c>
      <c r="C43" s="22">
        <v>489</v>
      </c>
      <c r="D43" s="22">
        <v>796</v>
      </c>
      <c r="E43" s="22">
        <v>616</v>
      </c>
      <c r="F43" s="22">
        <v>1362</v>
      </c>
    </row>
    <row r="44" spans="1:6" ht="14.25" thickBot="1">
      <c r="A44" s="25" t="s">
        <v>212</v>
      </c>
      <c r="B44" s="23">
        <v>5637</v>
      </c>
      <c r="C44" s="23">
        <v>4693</v>
      </c>
      <c r="D44" s="23">
        <v>6640</v>
      </c>
      <c r="E44" s="23">
        <v>-7460</v>
      </c>
      <c r="F44" s="23">
        <v>9780</v>
      </c>
    </row>
    <row r="45" spans="1:6" ht="14.25" thickTop="1">
      <c r="A45" s="6" t="s">
        <v>214</v>
      </c>
      <c r="B45" s="22">
        <v>78</v>
      </c>
      <c r="C45" s="22">
        <v>16</v>
      </c>
      <c r="D45" s="22">
        <v>0</v>
      </c>
      <c r="E45" s="22">
        <v>4</v>
      </c>
      <c r="F45" s="22">
        <v>29</v>
      </c>
    </row>
    <row r="46" spans="1:6" ht="13.5">
      <c r="A46" s="6" t="s">
        <v>215</v>
      </c>
      <c r="B46" s="22"/>
      <c r="C46" s="22"/>
      <c r="D46" s="22">
        <v>39</v>
      </c>
      <c r="E46" s="22"/>
      <c r="F46" s="22"/>
    </row>
    <row r="47" spans="1:6" ht="13.5">
      <c r="A47" s="6" t="s">
        <v>216</v>
      </c>
      <c r="B47" s="22"/>
      <c r="C47" s="22"/>
      <c r="D47" s="22"/>
      <c r="E47" s="22"/>
      <c r="F47" s="22">
        <v>3</v>
      </c>
    </row>
    <row r="48" spans="1:6" ht="13.5">
      <c r="A48" s="6" t="s">
        <v>202</v>
      </c>
      <c r="B48" s="22"/>
      <c r="C48" s="22">
        <v>67</v>
      </c>
      <c r="D48" s="22">
        <v>13</v>
      </c>
      <c r="E48" s="22">
        <v>113</v>
      </c>
      <c r="F48" s="22">
        <v>793</v>
      </c>
    </row>
    <row r="49" spans="1:6" ht="13.5">
      <c r="A49" s="6" t="s">
        <v>218</v>
      </c>
      <c r="B49" s="22">
        <v>372</v>
      </c>
      <c r="C49" s="22"/>
      <c r="D49" s="22"/>
      <c r="E49" s="22"/>
      <c r="F49" s="22"/>
    </row>
    <row r="50" spans="1:6" ht="13.5">
      <c r="A50" s="6" t="s">
        <v>219</v>
      </c>
      <c r="B50" s="22">
        <v>450</v>
      </c>
      <c r="C50" s="22">
        <v>84</v>
      </c>
      <c r="D50" s="22">
        <v>53</v>
      </c>
      <c r="E50" s="22">
        <v>117</v>
      </c>
      <c r="F50" s="22">
        <v>825</v>
      </c>
    </row>
    <row r="51" spans="1:6" ht="13.5">
      <c r="A51" s="6" t="s">
        <v>220</v>
      </c>
      <c r="B51" s="22">
        <v>77</v>
      </c>
      <c r="C51" s="22">
        <v>53</v>
      </c>
      <c r="D51" s="22">
        <v>46</v>
      </c>
      <c r="E51" s="22">
        <v>104</v>
      </c>
      <c r="F51" s="22">
        <v>110</v>
      </c>
    </row>
    <row r="52" spans="1:6" ht="13.5">
      <c r="A52" s="6" t="s">
        <v>221</v>
      </c>
      <c r="B52" s="22"/>
      <c r="C52" s="22"/>
      <c r="D52" s="22">
        <v>2</v>
      </c>
      <c r="E52" s="22">
        <v>99</v>
      </c>
      <c r="F52" s="22"/>
    </row>
    <row r="53" spans="1:6" ht="13.5">
      <c r="A53" s="6" t="s">
        <v>222</v>
      </c>
      <c r="B53" s="22">
        <v>198</v>
      </c>
      <c r="C53" s="22">
        <v>213</v>
      </c>
      <c r="D53" s="22">
        <v>1002</v>
      </c>
      <c r="E53" s="22">
        <v>4</v>
      </c>
      <c r="F53" s="22">
        <v>2091</v>
      </c>
    </row>
    <row r="54" spans="1:6" ht="13.5">
      <c r="A54" s="6" t="s">
        <v>223</v>
      </c>
      <c r="B54" s="22"/>
      <c r="C54" s="22"/>
      <c r="D54" s="22"/>
      <c r="E54" s="22">
        <v>1815</v>
      </c>
      <c r="F54" s="22"/>
    </row>
    <row r="55" spans="1:6" ht="13.5">
      <c r="A55" s="6" t="s">
        <v>225</v>
      </c>
      <c r="B55" s="22">
        <v>286</v>
      </c>
      <c r="C55" s="22"/>
      <c r="D55" s="22"/>
      <c r="E55" s="22"/>
      <c r="F55" s="22"/>
    </row>
    <row r="56" spans="1:6" ht="13.5">
      <c r="A56" s="6" t="s">
        <v>226</v>
      </c>
      <c r="B56" s="22"/>
      <c r="C56" s="22">
        <v>332</v>
      </c>
      <c r="D56" s="22"/>
      <c r="E56" s="22"/>
      <c r="F56" s="22"/>
    </row>
    <row r="57" spans="1:6" ht="13.5">
      <c r="A57" s="6" t="s">
        <v>227</v>
      </c>
      <c r="B57" s="22"/>
      <c r="C57" s="22">
        <v>330</v>
      </c>
      <c r="D57" s="22"/>
      <c r="E57" s="22"/>
      <c r="F57" s="22"/>
    </row>
    <row r="58" spans="1:6" ht="13.5">
      <c r="A58" s="6" t="s">
        <v>228</v>
      </c>
      <c r="B58" s="22"/>
      <c r="C58" s="22">
        <v>112</v>
      </c>
      <c r="D58" s="22"/>
      <c r="E58" s="22"/>
      <c r="F58" s="22"/>
    </row>
    <row r="59" spans="1:6" ht="13.5">
      <c r="A59" s="6" t="s">
        <v>229</v>
      </c>
      <c r="B59" s="22">
        <v>1499</v>
      </c>
      <c r="C59" s="22"/>
      <c r="D59" s="22"/>
      <c r="E59" s="22"/>
      <c r="F59" s="22"/>
    </row>
    <row r="60" spans="1:6" ht="13.5">
      <c r="A60" s="6" t="s">
        <v>94</v>
      </c>
      <c r="B60" s="22">
        <v>41</v>
      </c>
      <c r="C60" s="22">
        <v>53</v>
      </c>
      <c r="D60" s="22">
        <v>107</v>
      </c>
      <c r="E60" s="22">
        <v>182</v>
      </c>
      <c r="F60" s="22">
        <v>528</v>
      </c>
    </row>
    <row r="61" spans="1:6" ht="13.5">
      <c r="A61" s="6" t="s">
        <v>230</v>
      </c>
      <c r="B61" s="22">
        <v>2104</v>
      </c>
      <c r="C61" s="22">
        <v>1096</v>
      </c>
      <c r="D61" s="22">
        <v>1159</v>
      </c>
      <c r="E61" s="22">
        <v>2207</v>
      </c>
      <c r="F61" s="22">
        <v>2730</v>
      </c>
    </row>
    <row r="62" spans="1:6" ht="13.5">
      <c r="A62" s="7" t="s">
        <v>231</v>
      </c>
      <c r="B62" s="22">
        <v>3983</v>
      </c>
      <c r="C62" s="22">
        <v>3681</v>
      </c>
      <c r="D62" s="22">
        <v>5534</v>
      </c>
      <c r="E62" s="22">
        <v>-9550</v>
      </c>
      <c r="F62" s="22">
        <v>7875</v>
      </c>
    </row>
    <row r="63" spans="1:6" ht="13.5">
      <c r="A63" s="7" t="s">
        <v>232</v>
      </c>
      <c r="B63" s="22">
        <v>316</v>
      </c>
      <c r="C63" s="22">
        <v>234</v>
      </c>
      <c r="D63" s="22">
        <v>224</v>
      </c>
      <c r="E63" s="22">
        <v>129</v>
      </c>
      <c r="F63" s="22">
        <v>346</v>
      </c>
    </row>
    <row r="64" spans="1:6" ht="13.5">
      <c r="A64" s="7" t="s">
        <v>233</v>
      </c>
      <c r="B64" s="22"/>
      <c r="C64" s="22"/>
      <c r="D64" s="22"/>
      <c r="E64" s="22">
        <v>348</v>
      </c>
      <c r="F64" s="22"/>
    </row>
    <row r="65" spans="1:6" ht="13.5">
      <c r="A65" s="7" t="s">
        <v>234</v>
      </c>
      <c r="B65" s="22"/>
      <c r="C65" s="22"/>
      <c r="D65" s="22"/>
      <c r="E65" s="22"/>
      <c r="F65" s="22">
        <v>-214</v>
      </c>
    </row>
    <row r="66" spans="1:6" ht="13.5">
      <c r="A66" s="7" t="s">
        <v>235</v>
      </c>
      <c r="B66" s="22">
        <v>106</v>
      </c>
      <c r="C66" s="22">
        <v>1475</v>
      </c>
      <c r="D66" s="22">
        <v>1869</v>
      </c>
      <c r="E66" s="22">
        <v>-5080</v>
      </c>
      <c r="F66" s="22">
        <v>1272</v>
      </c>
    </row>
    <row r="67" spans="1:6" ht="13.5">
      <c r="A67" s="7" t="s">
        <v>236</v>
      </c>
      <c r="B67" s="22">
        <v>422</v>
      </c>
      <c r="C67" s="22">
        <v>1710</v>
      </c>
      <c r="D67" s="22">
        <v>2093</v>
      </c>
      <c r="E67" s="22">
        <v>-4603</v>
      </c>
      <c r="F67" s="22">
        <v>1404</v>
      </c>
    </row>
    <row r="68" spans="1:6" ht="14.25" thickBot="1">
      <c r="A68" s="7" t="s">
        <v>237</v>
      </c>
      <c r="B68" s="22">
        <v>3560</v>
      </c>
      <c r="C68" s="22">
        <v>1971</v>
      </c>
      <c r="D68" s="22">
        <v>3440</v>
      </c>
      <c r="E68" s="22">
        <v>-4947</v>
      </c>
      <c r="F68" s="22">
        <v>6471</v>
      </c>
    </row>
    <row r="69" spans="1:6" ht="14.25" thickTop="1">
      <c r="A69" s="8"/>
      <c r="B69" s="24"/>
      <c r="C69" s="24"/>
      <c r="D69" s="24"/>
      <c r="E69" s="24"/>
      <c r="F69" s="24"/>
    </row>
    <row r="71" ht="13.5">
      <c r="A71" s="20" t="s">
        <v>167</v>
      </c>
    </row>
    <row r="72" ht="13.5">
      <c r="A72" s="20" t="s">
        <v>168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9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163</v>
      </c>
      <c r="B2" s="14">
        <v>6506</v>
      </c>
      <c r="C2" s="14"/>
      <c r="D2" s="14"/>
      <c r="E2" s="14"/>
      <c r="F2" s="14"/>
    </row>
    <row r="3" spans="1:6" ht="14.25" thickBot="1">
      <c r="A3" s="11" t="s">
        <v>164</v>
      </c>
      <c r="B3" s="1" t="s">
        <v>165</v>
      </c>
      <c r="C3" s="1"/>
      <c r="D3" s="1"/>
      <c r="E3" s="1"/>
      <c r="F3" s="1"/>
    </row>
    <row r="4" spans="1:6" ht="14.25" thickTop="1">
      <c r="A4" s="10" t="s">
        <v>59</v>
      </c>
      <c r="B4" s="15" t="str">
        <f>HYPERLINK("http://www.kabupro.jp/mark/20130619/S000DM65.htm","有価証券報告書")</f>
        <v>有価証券報告書</v>
      </c>
      <c r="C4" s="15" t="str">
        <f>HYPERLINK("http://www.kabupro.jp/mark/20130619/S000DM65.htm","有価証券報告書")</f>
        <v>有価証券報告書</v>
      </c>
      <c r="D4" s="15" t="str">
        <f>HYPERLINK("http://www.kabupro.jp/mark/20120620/S000B2IP.htm","有価証券報告書")</f>
        <v>有価証券報告書</v>
      </c>
      <c r="E4" s="15" t="str">
        <f>HYPERLINK("http://www.kabupro.jp/mark/20110617/S0008HPB.htm","有価証券報告書")</f>
        <v>有価証券報告書</v>
      </c>
      <c r="F4" s="15" t="str">
        <f>HYPERLINK("http://www.kabupro.jp/mark/20100618/S0005XG7.htm","有価証券報告書")</f>
        <v>有価証券報告書</v>
      </c>
    </row>
    <row r="5" spans="1:6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</row>
    <row r="6" spans="1:6" ht="15" thickBot="1" thickTop="1">
      <c r="A6" s="10" t="s">
        <v>61</v>
      </c>
      <c r="B6" s="18" t="s">
        <v>166</v>
      </c>
      <c r="C6" s="19"/>
      <c r="D6" s="19"/>
      <c r="E6" s="19"/>
      <c r="F6" s="19"/>
    </row>
    <row r="7" spans="1:6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</row>
    <row r="8" spans="1:6" ht="13.5">
      <c r="A8" s="13" t="s">
        <v>63</v>
      </c>
      <c r="B8" s="17"/>
      <c r="C8" s="17"/>
      <c r="D8" s="17"/>
      <c r="E8" s="17"/>
      <c r="F8" s="17"/>
    </row>
    <row r="9" spans="1:6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</row>
    <row r="10" spans="1:6" ht="14.25" thickBot="1">
      <c r="A10" s="13" t="s">
        <v>65</v>
      </c>
      <c r="B10" s="17" t="s">
        <v>77</v>
      </c>
      <c r="C10" s="17" t="s">
        <v>77</v>
      </c>
      <c r="D10" s="17" t="s">
        <v>77</v>
      </c>
      <c r="E10" s="17" t="s">
        <v>77</v>
      </c>
      <c r="F10" s="17" t="s">
        <v>77</v>
      </c>
    </row>
    <row r="11" spans="1:6" ht="14.25" thickTop="1">
      <c r="A11" s="9" t="s">
        <v>76</v>
      </c>
      <c r="B11" s="21">
        <v>5041</v>
      </c>
      <c r="C11" s="21">
        <v>12033</v>
      </c>
      <c r="D11" s="21">
        <v>4740</v>
      </c>
      <c r="E11" s="21">
        <v>9958</v>
      </c>
      <c r="F11" s="21">
        <v>4800</v>
      </c>
    </row>
    <row r="12" spans="1:6" ht="13.5">
      <c r="A12" s="2" t="s">
        <v>78</v>
      </c>
      <c r="B12" s="22">
        <v>2807</v>
      </c>
      <c r="C12" s="22">
        <v>3423</v>
      </c>
      <c r="D12" s="22">
        <v>3978</v>
      </c>
      <c r="E12" s="22">
        <v>2712</v>
      </c>
      <c r="F12" s="22">
        <v>3859</v>
      </c>
    </row>
    <row r="13" spans="1:6" ht="13.5">
      <c r="A13" s="2" t="s">
        <v>79</v>
      </c>
      <c r="B13" s="22">
        <v>53008</v>
      </c>
      <c r="C13" s="22">
        <v>47371</v>
      </c>
      <c r="D13" s="22">
        <v>50244</v>
      </c>
      <c r="E13" s="22">
        <v>44742</v>
      </c>
      <c r="F13" s="22">
        <v>43291</v>
      </c>
    </row>
    <row r="14" spans="1:6" ht="13.5">
      <c r="A14" s="2" t="s">
        <v>80</v>
      </c>
      <c r="B14" s="22"/>
      <c r="C14" s="22"/>
      <c r="D14" s="22"/>
      <c r="E14" s="22"/>
      <c r="F14" s="22">
        <v>16121</v>
      </c>
    </row>
    <row r="15" spans="1:6" ht="13.5">
      <c r="A15" s="2" t="s">
        <v>81</v>
      </c>
      <c r="B15" s="22"/>
      <c r="C15" s="22"/>
      <c r="D15" s="22"/>
      <c r="E15" s="22"/>
      <c r="F15" s="22">
        <v>677</v>
      </c>
    </row>
    <row r="16" spans="1:6" ht="13.5">
      <c r="A16" s="2" t="s">
        <v>82</v>
      </c>
      <c r="B16" s="22">
        <v>11277</v>
      </c>
      <c r="C16" s="22">
        <v>11736</v>
      </c>
      <c r="D16" s="22">
        <v>11782</v>
      </c>
      <c r="E16" s="22">
        <v>11360</v>
      </c>
      <c r="F16" s="22"/>
    </row>
    <row r="17" spans="1:6" ht="13.5">
      <c r="A17" s="2" t="s">
        <v>83</v>
      </c>
      <c r="B17" s="22">
        <v>3411</v>
      </c>
      <c r="C17" s="22">
        <v>3704</v>
      </c>
      <c r="D17" s="22">
        <v>4791</v>
      </c>
      <c r="E17" s="22">
        <v>2684</v>
      </c>
      <c r="F17" s="22">
        <v>3172</v>
      </c>
    </row>
    <row r="18" spans="1:6" ht="13.5">
      <c r="A18" s="2" t="s">
        <v>84</v>
      </c>
      <c r="B18" s="22"/>
      <c r="C18" s="22"/>
      <c r="D18" s="22"/>
      <c r="E18" s="22"/>
      <c r="F18" s="22">
        <v>3977</v>
      </c>
    </row>
    <row r="19" spans="1:6" ht="13.5">
      <c r="A19" s="2" t="s">
        <v>85</v>
      </c>
      <c r="B19" s="22">
        <v>4914</v>
      </c>
      <c r="C19" s="22">
        <v>5692</v>
      </c>
      <c r="D19" s="22">
        <v>5323</v>
      </c>
      <c r="E19" s="22">
        <v>3884</v>
      </c>
      <c r="F19" s="22"/>
    </row>
    <row r="20" spans="1:6" ht="13.5">
      <c r="A20" s="2" t="s">
        <v>86</v>
      </c>
      <c r="B20" s="22">
        <v>188</v>
      </c>
      <c r="C20" s="22">
        <v>36</v>
      </c>
      <c r="D20" s="22">
        <v>72</v>
      </c>
      <c r="E20" s="22">
        <v>47</v>
      </c>
      <c r="F20" s="22">
        <v>194</v>
      </c>
    </row>
    <row r="21" spans="1:6" ht="13.5">
      <c r="A21" s="2" t="s">
        <v>87</v>
      </c>
      <c r="B21" s="22">
        <v>125</v>
      </c>
      <c r="C21" s="22">
        <v>99</v>
      </c>
      <c r="D21" s="22">
        <v>184</v>
      </c>
      <c r="E21" s="22">
        <v>155</v>
      </c>
      <c r="F21" s="22">
        <v>199</v>
      </c>
    </row>
    <row r="22" spans="1:6" ht="13.5">
      <c r="A22" s="2" t="s">
        <v>88</v>
      </c>
      <c r="B22" s="22">
        <v>4497</v>
      </c>
      <c r="C22" s="22">
        <v>3672</v>
      </c>
      <c r="D22" s="22">
        <v>3714</v>
      </c>
      <c r="E22" s="22">
        <v>3779</v>
      </c>
      <c r="F22" s="22">
        <v>1864</v>
      </c>
    </row>
    <row r="23" spans="1:6" ht="13.5">
      <c r="A23" s="2" t="s">
        <v>89</v>
      </c>
      <c r="B23" s="22">
        <v>332</v>
      </c>
      <c r="C23" s="22">
        <v>333</v>
      </c>
      <c r="D23" s="22">
        <v>6</v>
      </c>
      <c r="E23" s="22">
        <v>414</v>
      </c>
      <c r="F23" s="22">
        <v>2953</v>
      </c>
    </row>
    <row r="24" spans="1:6" ht="13.5">
      <c r="A24" s="2" t="s">
        <v>90</v>
      </c>
      <c r="B24" s="22">
        <v>944</v>
      </c>
      <c r="C24" s="22">
        <v>1700</v>
      </c>
      <c r="D24" s="22">
        <v>2094</v>
      </c>
      <c r="E24" s="22"/>
      <c r="F24" s="22"/>
    </row>
    <row r="25" spans="1:6" ht="13.5">
      <c r="A25" s="2" t="s">
        <v>91</v>
      </c>
      <c r="B25" s="22">
        <v>1120</v>
      </c>
      <c r="C25" s="22">
        <v>935</v>
      </c>
      <c r="D25" s="22">
        <v>1218</v>
      </c>
      <c r="E25" s="22">
        <v>1382</v>
      </c>
      <c r="F25" s="22">
        <v>1357</v>
      </c>
    </row>
    <row r="26" spans="1:6" ht="13.5">
      <c r="A26" s="2" t="s">
        <v>92</v>
      </c>
      <c r="B26" s="22">
        <v>3705</v>
      </c>
      <c r="C26" s="22">
        <v>3393</v>
      </c>
      <c r="D26" s="22">
        <v>3486</v>
      </c>
      <c r="E26" s="22">
        <v>3869</v>
      </c>
      <c r="F26" s="22">
        <v>4117</v>
      </c>
    </row>
    <row r="27" spans="1:6" ht="13.5">
      <c r="A27" s="2" t="s">
        <v>93</v>
      </c>
      <c r="B27" s="22">
        <v>11732</v>
      </c>
      <c r="C27" s="22">
        <v>12523</v>
      </c>
      <c r="D27" s="22">
        <v>12535</v>
      </c>
      <c r="E27" s="22">
        <v>7341</v>
      </c>
      <c r="F27" s="22">
        <v>4565</v>
      </c>
    </row>
    <row r="28" spans="1:6" ht="13.5">
      <c r="A28" s="2" t="s">
        <v>94</v>
      </c>
      <c r="B28" s="22">
        <v>243</v>
      </c>
      <c r="C28" s="22">
        <v>274</v>
      </c>
      <c r="D28" s="22">
        <v>228</v>
      </c>
      <c r="E28" s="22">
        <v>1172</v>
      </c>
      <c r="F28" s="22">
        <v>1698</v>
      </c>
    </row>
    <row r="29" spans="1:6" ht="13.5">
      <c r="A29" s="2" t="s">
        <v>95</v>
      </c>
      <c r="B29" s="22">
        <v>-1252</v>
      </c>
      <c r="C29" s="22">
        <v>-1545</v>
      </c>
      <c r="D29" s="22">
        <v>-1546</v>
      </c>
      <c r="E29" s="22">
        <v>-1363</v>
      </c>
      <c r="F29" s="22">
        <v>-1282</v>
      </c>
    </row>
    <row r="30" spans="1:6" ht="13.5">
      <c r="A30" s="2" t="s">
        <v>96</v>
      </c>
      <c r="B30" s="22">
        <v>102098</v>
      </c>
      <c r="C30" s="22">
        <v>105386</v>
      </c>
      <c r="D30" s="22">
        <v>102854</v>
      </c>
      <c r="E30" s="22">
        <v>92141</v>
      </c>
      <c r="F30" s="22">
        <v>91569</v>
      </c>
    </row>
    <row r="31" spans="1:6" ht="13.5">
      <c r="A31" s="3" t="s">
        <v>97</v>
      </c>
      <c r="B31" s="22">
        <v>8852</v>
      </c>
      <c r="C31" s="22">
        <v>9097</v>
      </c>
      <c r="D31" s="22">
        <v>9403</v>
      </c>
      <c r="E31" s="22">
        <v>9840</v>
      </c>
      <c r="F31" s="22">
        <v>10525</v>
      </c>
    </row>
    <row r="32" spans="1:6" ht="13.5">
      <c r="A32" s="3" t="s">
        <v>98</v>
      </c>
      <c r="B32" s="22">
        <v>427</v>
      </c>
      <c r="C32" s="22">
        <v>487</v>
      </c>
      <c r="D32" s="22">
        <v>545</v>
      </c>
      <c r="E32" s="22">
        <v>585</v>
      </c>
      <c r="F32" s="22">
        <v>637</v>
      </c>
    </row>
    <row r="33" spans="1:6" ht="13.5">
      <c r="A33" s="3" t="s">
        <v>99</v>
      </c>
      <c r="B33" s="22">
        <v>4143</v>
      </c>
      <c r="C33" s="22">
        <v>4474</v>
      </c>
      <c r="D33" s="22">
        <v>4860</v>
      </c>
      <c r="E33" s="22">
        <v>5128</v>
      </c>
      <c r="F33" s="22">
        <v>6684</v>
      </c>
    </row>
    <row r="34" spans="1:6" ht="13.5">
      <c r="A34" s="3" t="s">
        <v>100</v>
      </c>
      <c r="B34" s="22">
        <v>14</v>
      </c>
      <c r="C34" s="22">
        <v>10</v>
      </c>
      <c r="D34" s="22">
        <v>16</v>
      </c>
      <c r="E34" s="22">
        <v>26</v>
      </c>
      <c r="F34" s="22">
        <v>31</v>
      </c>
    </row>
    <row r="35" spans="1:6" ht="13.5">
      <c r="A35" s="3" t="s">
        <v>101</v>
      </c>
      <c r="B35" s="22"/>
      <c r="C35" s="22"/>
      <c r="D35" s="22"/>
      <c r="E35" s="22"/>
      <c r="F35" s="22">
        <v>1161</v>
      </c>
    </row>
    <row r="36" spans="1:6" ht="13.5">
      <c r="A36" s="3" t="s">
        <v>102</v>
      </c>
      <c r="B36" s="22"/>
      <c r="C36" s="22"/>
      <c r="D36" s="22"/>
      <c r="E36" s="22"/>
      <c r="F36" s="22">
        <v>435</v>
      </c>
    </row>
    <row r="37" spans="1:6" ht="13.5">
      <c r="A37" s="3" t="s">
        <v>103</v>
      </c>
      <c r="B37" s="22">
        <v>700</v>
      </c>
      <c r="C37" s="22">
        <v>842</v>
      </c>
      <c r="D37" s="22">
        <v>950</v>
      </c>
      <c r="E37" s="22">
        <v>1006</v>
      </c>
      <c r="F37" s="22"/>
    </row>
    <row r="38" spans="1:6" ht="13.5">
      <c r="A38" s="3" t="s">
        <v>104</v>
      </c>
      <c r="B38" s="22">
        <v>4467</v>
      </c>
      <c r="C38" s="22">
        <v>4756</v>
      </c>
      <c r="D38" s="22">
        <v>4756</v>
      </c>
      <c r="E38" s="22">
        <v>4756</v>
      </c>
      <c r="F38" s="22">
        <v>4756</v>
      </c>
    </row>
    <row r="39" spans="1:6" ht="13.5">
      <c r="A39" s="3" t="s">
        <v>105</v>
      </c>
      <c r="B39" s="22">
        <v>484</v>
      </c>
      <c r="C39" s="22">
        <v>510</v>
      </c>
      <c r="D39" s="22"/>
      <c r="E39" s="22"/>
      <c r="F39" s="22"/>
    </row>
    <row r="40" spans="1:6" ht="13.5">
      <c r="A40" s="3" t="s">
        <v>106</v>
      </c>
      <c r="B40" s="22">
        <v>2260</v>
      </c>
      <c r="C40" s="22">
        <v>651</v>
      </c>
      <c r="D40" s="22">
        <v>579</v>
      </c>
      <c r="E40" s="22">
        <v>837</v>
      </c>
      <c r="F40" s="22">
        <v>914</v>
      </c>
    </row>
    <row r="41" spans="1:6" ht="13.5">
      <c r="A41" s="3" t="s">
        <v>108</v>
      </c>
      <c r="B41" s="22">
        <v>21351</v>
      </c>
      <c r="C41" s="22">
        <v>20831</v>
      </c>
      <c r="D41" s="22">
        <v>21112</v>
      </c>
      <c r="E41" s="22">
        <v>22181</v>
      </c>
      <c r="F41" s="22">
        <v>25147</v>
      </c>
    </row>
    <row r="42" spans="1:6" ht="13.5">
      <c r="A42" s="3" t="s">
        <v>109</v>
      </c>
      <c r="B42" s="22">
        <v>1</v>
      </c>
      <c r="C42" s="22">
        <v>1</v>
      </c>
      <c r="D42" s="22">
        <v>1</v>
      </c>
      <c r="E42" s="22">
        <v>2</v>
      </c>
      <c r="F42" s="22">
        <v>2</v>
      </c>
    </row>
    <row r="43" spans="1:6" ht="13.5">
      <c r="A43" s="3" t="s">
        <v>110</v>
      </c>
      <c r="B43" s="22">
        <v>4038</v>
      </c>
      <c r="C43" s="22">
        <v>4183</v>
      </c>
      <c r="D43" s="22">
        <v>3849</v>
      </c>
      <c r="E43" s="22">
        <v>3832</v>
      </c>
      <c r="F43" s="22">
        <v>4126</v>
      </c>
    </row>
    <row r="44" spans="1:6" ht="13.5">
      <c r="A44" s="3" t="s">
        <v>111</v>
      </c>
      <c r="B44" s="22">
        <v>2340</v>
      </c>
      <c r="C44" s="22">
        <v>1745</v>
      </c>
      <c r="D44" s="22">
        <v>1098</v>
      </c>
      <c r="E44" s="22">
        <v>802</v>
      </c>
      <c r="F44" s="22">
        <v>793</v>
      </c>
    </row>
    <row r="45" spans="1:6" ht="13.5">
      <c r="A45" s="3" t="s">
        <v>112</v>
      </c>
      <c r="B45" s="22">
        <v>37</v>
      </c>
      <c r="C45" s="22">
        <v>36</v>
      </c>
      <c r="D45" s="22">
        <v>36</v>
      </c>
      <c r="E45" s="22">
        <v>36</v>
      </c>
      <c r="F45" s="22">
        <v>36</v>
      </c>
    </row>
    <row r="46" spans="1:6" ht="13.5">
      <c r="A46" s="3" t="s">
        <v>113</v>
      </c>
      <c r="B46" s="22">
        <v>6417</v>
      </c>
      <c r="C46" s="22">
        <v>5967</v>
      </c>
      <c r="D46" s="22">
        <v>4986</v>
      </c>
      <c r="E46" s="22">
        <v>4674</v>
      </c>
      <c r="F46" s="22">
        <v>4958</v>
      </c>
    </row>
    <row r="47" spans="1:6" ht="13.5">
      <c r="A47" s="3" t="s">
        <v>114</v>
      </c>
      <c r="B47" s="22">
        <v>12479</v>
      </c>
      <c r="C47" s="22">
        <v>10949</v>
      </c>
      <c r="D47" s="22">
        <v>10049</v>
      </c>
      <c r="E47" s="22">
        <v>10419</v>
      </c>
      <c r="F47" s="22">
        <v>8590</v>
      </c>
    </row>
    <row r="48" spans="1:6" ht="13.5">
      <c r="A48" s="3" t="s">
        <v>115</v>
      </c>
      <c r="B48" s="22">
        <v>21268</v>
      </c>
      <c r="C48" s="22">
        <v>16801</v>
      </c>
      <c r="D48" s="22">
        <v>16647</v>
      </c>
      <c r="E48" s="22">
        <v>14645</v>
      </c>
      <c r="F48" s="22">
        <v>14753</v>
      </c>
    </row>
    <row r="49" spans="1:6" ht="13.5">
      <c r="A49" s="3" t="s">
        <v>116</v>
      </c>
      <c r="B49" s="22">
        <v>0</v>
      </c>
      <c r="C49" s="22">
        <v>1</v>
      </c>
      <c r="D49" s="22">
        <v>1</v>
      </c>
      <c r="E49" s="22">
        <v>1</v>
      </c>
      <c r="F49" s="22">
        <v>1</v>
      </c>
    </row>
    <row r="50" spans="1:6" ht="13.5">
      <c r="A50" s="3" t="s">
        <v>117</v>
      </c>
      <c r="B50" s="22">
        <v>8855</v>
      </c>
      <c r="C50" s="22">
        <v>6092</v>
      </c>
      <c r="D50" s="22">
        <v>3631</v>
      </c>
      <c r="E50" s="22">
        <v>5016</v>
      </c>
      <c r="F50" s="22">
        <v>4092</v>
      </c>
    </row>
    <row r="51" spans="1:6" ht="13.5">
      <c r="A51" s="3" t="s">
        <v>118</v>
      </c>
      <c r="B51" s="22"/>
      <c r="C51" s="22"/>
      <c r="D51" s="22">
        <v>12</v>
      </c>
      <c r="E51" s="22">
        <v>14</v>
      </c>
      <c r="F51" s="22">
        <v>15</v>
      </c>
    </row>
    <row r="52" spans="1:6" ht="13.5">
      <c r="A52" s="3" t="s">
        <v>119</v>
      </c>
      <c r="B52" s="22">
        <v>39</v>
      </c>
      <c r="C52" s="22">
        <v>29</v>
      </c>
      <c r="D52" s="22">
        <v>28</v>
      </c>
      <c r="E52" s="22">
        <v>32</v>
      </c>
      <c r="F52" s="22">
        <v>33</v>
      </c>
    </row>
    <row r="53" spans="1:6" ht="13.5">
      <c r="A53" s="3" t="s">
        <v>120</v>
      </c>
      <c r="B53" s="22">
        <v>274</v>
      </c>
      <c r="C53" s="22">
        <v>280</v>
      </c>
      <c r="D53" s="22">
        <v>286</v>
      </c>
      <c r="E53" s="22">
        <v>292</v>
      </c>
      <c r="F53" s="22">
        <v>298</v>
      </c>
    </row>
    <row r="54" spans="1:6" ht="13.5">
      <c r="A54" s="3" t="s">
        <v>121</v>
      </c>
      <c r="B54" s="22">
        <v>76</v>
      </c>
      <c r="C54" s="22">
        <v>83</v>
      </c>
      <c r="D54" s="22">
        <v>85</v>
      </c>
      <c r="E54" s="22">
        <v>83</v>
      </c>
      <c r="F54" s="22">
        <v>763</v>
      </c>
    </row>
    <row r="55" spans="1:6" ht="13.5">
      <c r="A55" s="3" t="s">
        <v>122</v>
      </c>
      <c r="B55" s="22">
        <v>70</v>
      </c>
      <c r="C55" s="22">
        <v>100</v>
      </c>
      <c r="D55" s="22">
        <v>133</v>
      </c>
      <c r="E55" s="22">
        <v>127</v>
      </c>
      <c r="F55" s="22">
        <v>183</v>
      </c>
    </row>
    <row r="56" spans="1:6" ht="13.5">
      <c r="A56" s="3" t="s">
        <v>88</v>
      </c>
      <c r="B56" s="22">
        <v>8641</v>
      </c>
      <c r="C56" s="22">
        <v>10002</v>
      </c>
      <c r="D56" s="22">
        <v>11738</v>
      </c>
      <c r="E56" s="22">
        <v>13686</v>
      </c>
      <c r="F56" s="22">
        <v>10523</v>
      </c>
    </row>
    <row r="57" spans="1:6" ht="13.5">
      <c r="A57" s="3" t="s">
        <v>94</v>
      </c>
      <c r="B57" s="22">
        <v>1283</v>
      </c>
      <c r="C57" s="22">
        <v>1294</v>
      </c>
      <c r="D57" s="22">
        <v>1328</v>
      </c>
      <c r="E57" s="22">
        <v>1357</v>
      </c>
      <c r="F57" s="22">
        <v>1413</v>
      </c>
    </row>
    <row r="58" spans="1:6" ht="13.5">
      <c r="A58" s="3" t="s">
        <v>95</v>
      </c>
      <c r="B58" s="22">
        <v>-273</v>
      </c>
      <c r="C58" s="22">
        <v>-276</v>
      </c>
      <c r="D58" s="22">
        <v>-327</v>
      </c>
      <c r="E58" s="22">
        <v>-431</v>
      </c>
      <c r="F58" s="22">
        <v>-928</v>
      </c>
    </row>
    <row r="59" spans="1:6" ht="13.5">
      <c r="A59" s="3" t="s">
        <v>123</v>
      </c>
      <c r="B59" s="22">
        <v>52717</v>
      </c>
      <c r="C59" s="22">
        <v>45359</v>
      </c>
      <c r="D59" s="22">
        <v>43616</v>
      </c>
      <c r="E59" s="22">
        <v>45246</v>
      </c>
      <c r="F59" s="22">
        <v>39740</v>
      </c>
    </row>
    <row r="60" spans="1:6" ht="13.5">
      <c r="A60" s="2" t="s">
        <v>124</v>
      </c>
      <c r="B60" s="22">
        <v>80487</v>
      </c>
      <c r="C60" s="22">
        <v>72158</v>
      </c>
      <c r="D60" s="22">
        <v>69715</v>
      </c>
      <c r="E60" s="22">
        <v>72102</v>
      </c>
      <c r="F60" s="22">
        <v>69846</v>
      </c>
    </row>
    <row r="61" spans="1:6" ht="14.25" thickBot="1">
      <c r="A61" s="4" t="s">
        <v>126</v>
      </c>
      <c r="B61" s="23">
        <v>182585</v>
      </c>
      <c r="C61" s="23">
        <v>177545</v>
      </c>
      <c r="D61" s="23">
        <v>172570</v>
      </c>
      <c r="E61" s="23">
        <v>164243</v>
      </c>
      <c r="F61" s="23">
        <v>161416</v>
      </c>
    </row>
    <row r="62" spans="1:6" ht="14.25" thickTop="1">
      <c r="A62" s="2" t="s">
        <v>127</v>
      </c>
      <c r="B62" s="22">
        <v>3757</v>
      </c>
      <c r="C62" s="22">
        <v>3698</v>
      </c>
      <c r="D62" s="22">
        <v>4404</v>
      </c>
      <c r="E62" s="22">
        <v>3596</v>
      </c>
      <c r="F62" s="22">
        <v>3863</v>
      </c>
    </row>
    <row r="63" spans="1:6" ht="13.5">
      <c r="A63" s="2" t="s">
        <v>128</v>
      </c>
      <c r="B63" s="22">
        <v>31743</v>
      </c>
      <c r="C63" s="22">
        <v>31042</v>
      </c>
      <c r="D63" s="22">
        <v>40664</v>
      </c>
      <c r="E63" s="22">
        <v>33494</v>
      </c>
      <c r="F63" s="22">
        <v>32390</v>
      </c>
    </row>
    <row r="64" spans="1:6" ht="13.5">
      <c r="A64" s="2" t="s">
        <v>129</v>
      </c>
      <c r="B64" s="22">
        <v>2800</v>
      </c>
      <c r="C64" s="22">
        <v>5000</v>
      </c>
      <c r="D64" s="22">
        <v>5000</v>
      </c>
      <c r="E64" s="22">
        <v>9000</v>
      </c>
      <c r="F64" s="22">
        <v>5000</v>
      </c>
    </row>
    <row r="65" spans="1:6" ht="13.5">
      <c r="A65" s="2" t="s">
        <v>130</v>
      </c>
      <c r="B65" s="22">
        <v>3692</v>
      </c>
      <c r="C65" s="22">
        <v>3838</v>
      </c>
      <c r="D65" s="22">
        <v>3188</v>
      </c>
      <c r="E65" s="22">
        <v>3538</v>
      </c>
      <c r="F65" s="22">
        <v>2700</v>
      </c>
    </row>
    <row r="66" spans="1:6" ht="13.5">
      <c r="A66" s="2" t="s">
        <v>131</v>
      </c>
      <c r="B66" s="22">
        <v>27</v>
      </c>
      <c r="C66" s="22">
        <v>27</v>
      </c>
      <c r="D66" s="22"/>
      <c r="E66" s="22"/>
      <c r="F66" s="22"/>
    </row>
    <row r="67" spans="1:6" ht="13.5">
      <c r="A67" s="2" t="s">
        <v>132</v>
      </c>
      <c r="B67" s="22">
        <v>2380</v>
      </c>
      <c r="C67" s="22">
        <v>1271</v>
      </c>
      <c r="D67" s="22">
        <v>1395</v>
      </c>
      <c r="E67" s="22">
        <v>881</v>
      </c>
      <c r="F67" s="22">
        <v>1495</v>
      </c>
    </row>
    <row r="68" spans="1:6" ht="13.5">
      <c r="A68" s="2" t="s">
        <v>133</v>
      </c>
      <c r="B68" s="22">
        <v>11243</v>
      </c>
      <c r="C68" s="22">
        <v>9498</v>
      </c>
      <c r="D68" s="22">
        <v>10251</v>
      </c>
      <c r="E68" s="22">
        <v>8461</v>
      </c>
      <c r="F68" s="22">
        <v>8480</v>
      </c>
    </row>
    <row r="69" spans="1:6" ht="13.5">
      <c r="A69" s="2" t="s">
        <v>135</v>
      </c>
      <c r="B69" s="22">
        <v>382</v>
      </c>
      <c r="C69" s="22">
        <v>439</v>
      </c>
      <c r="D69" s="22">
        <v>717</v>
      </c>
      <c r="E69" s="22">
        <v>676</v>
      </c>
      <c r="F69" s="22">
        <v>999</v>
      </c>
    </row>
    <row r="70" spans="1:6" ht="13.5">
      <c r="A70" s="2" t="s">
        <v>136</v>
      </c>
      <c r="B70" s="22">
        <v>5705</v>
      </c>
      <c r="C70" s="22">
        <v>7060</v>
      </c>
      <c r="D70" s="22">
        <v>8567</v>
      </c>
      <c r="E70" s="22">
        <v>5182</v>
      </c>
      <c r="F70" s="22">
        <v>6006</v>
      </c>
    </row>
    <row r="71" spans="1:6" ht="13.5">
      <c r="A71" s="2" t="s">
        <v>137</v>
      </c>
      <c r="B71" s="22">
        <v>42</v>
      </c>
      <c r="C71" s="22">
        <v>19</v>
      </c>
      <c r="D71" s="22">
        <v>48</v>
      </c>
      <c r="E71" s="22">
        <v>55</v>
      </c>
      <c r="F71" s="22">
        <v>197</v>
      </c>
    </row>
    <row r="72" spans="1:6" ht="13.5">
      <c r="A72" s="2" t="s">
        <v>112</v>
      </c>
      <c r="B72" s="22"/>
      <c r="C72" s="22">
        <v>11</v>
      </c>
      <c r="D72" s="22">
        <v>42</v>
      </c>
      <c r="E72" s="22">
        <v>43</v>
      </c>
      <c r="F72" s="22">
        <v>38</v>
      </c>
    </row>
    <row r="73" spans="1:6" ht="13.5">
      <c r="A73" s="2" t="s">
        <v>139</v>
      </c>
      <c r="B73" s="22">
        <v>61776</v>
      </c>
      <c r="C73" s="22">
        <v>61907</v>
      </c>
      <c r="D73" s="22">
        <v>74279</v>
      </c>
      <c r="E73" s="22">
        <v>64932</v>
      </c>
      <c r="F73" s="22">
        <v>61171</v>
      </c>
    </row>
    <row r="74" spans="1:6" ht="13.5">
      <c r="A74" s="2" t="s">
        <v>140</v>
      </c>
      <c r="B74" s="22">
        <v>15000</v>
      </c>
      <c r="C74" s="22">
        <v>15000</v>
      </c>
      <c r="D74" s="22"/>
      <c r="E74" s="22"/>
      <c r="F74" s="22"/>
    </row>
    <row r="75" spans="1:6" ht="13.5">
      <c r="A75" s="2" t="s">
        <v>141</v>
      </c>
      <c r="B75" s="22">
        <v>12098</v>
      </c>
      <c r="C75" s="22">
        <v>7566</v>
      </c>
      <c r="D75" s="22">
        <v>6404</v>
      </c>
      <c r="E75" s="22">
        <v>9592</v>
      </c>
      <c r="F75" s="22">
        <v>4050</v>
      </c>
    </row>
    <row r="76" spans="1:6" ht="13.5">
      <c r="A76" s="2" t="s">
        <v>142</v>
      </c>
      <c r="B76" s="22">
        <v>481</v>
      </c>
      <c r="C76" s="22">
        <v>508</v>
      </c>
      <c r="D76" s="22"/>
      <c r="E76" s="22"/>
      <c r="F76" s="22"/>
    </row>
    <row r="77" spans="1:6" ht="13.5">
      <c r="A77" s="2" t="s">
        <v>144</v>
      </c>
      <c r="B77" s="22">
        <v>17704</v>
      </c>
      <c r="C77" s="22">
        <v>22139</v>
      </c>
      <c r="D77" s="22">
        <v>22368</v>
      </c>
      <c r="E77" s="22">
        <v>23016</v>
      </c>
      <c r="F77" s="22">
        <v>23837</v>
      </c>
    </row>
    <row r="78" spans="1:6" ht="13.5">
      <c r="A78" s="2" t="s">
        <v>138</v>
      </c>
      <c r="B78" s="22">
        <v>266</v>
      </c>
      <c r="C78" s="22">
        <v>440</v>
      </c>
      <c r="D78" s="22"/>
      <c r="E78" s="22"/>
      <c r="F78" s="22"/>
    </row>
    <row r="79" spans="1:6" ht="13.5">
      <c r="A79" s="2" t="s">
        <v>94</v>
      </c>
      <c r="B79" s="22">
        <v>3315</v>
      </c>
      <c r="C79" s="22">
        <v>247</v>
      </c>
      <c r="D79" s="22">
        <v>290</v>
      </c>
      <c r="E79" s="22">
        <v>489</v>
      </c>
      <c r="F79" s="22">
        <v>500</v>
      </c>
    </row>
    <row r="80" spans="1:6" ht="13.5">
      <c r="A80" s="2" t="s">
        <v>145</v>
      </c>
      <c r="B80" s="22">
        <v>48866</v>
      </c>
      <c r="C80" s="22">
        <v>45902</v>
      </c>
      <c r="D80" s="22">
        <v>29064</v>
      </c>
      <c r="E80" s="22">
        <v>33098</v>
      </c>
      <c r="F80" s="22">
        <v>28387</v>
      </c>
    </row>
    <row r="81" spans="1:6" ht="14.25" thickBot="1">
      <c r="A81" s="4" t="s">
        <v>147</v>
      </c>
      <c r="B81" s="23">
        <v>110642</v>
      </c>
      <c r="C81" s="23">
        <v>107810</v>
      </c>
      <c r="D81" s="23">
        <v>103343</v>
      </c>
      <c r="E81" s="23">
        <v>98030</v>
      </c>
      <c r="F81" s="23">
        <v>89559</v>
      </c>
    </row>
    <row r="82" spans="1:6" ht="14.25" thickTop="1">
      <c r="A82" s="2" t="s">
        <v>148</v>
      </c>
      <c r="B82" s="22">
        <v>23062</v>
      </c>
      <c r="C82" s="22">
        <v>23062</v>
      </c>
      <c r="D82" s="22">
        <v>23062</v>
      </c>
      <c r="E82" s="22">
        <v>23062</v>
      </c>
      <c r="F82" s="22">
        <v>23062</v>
      </c>
    </row>
    <row r="83" spans="1:6" ht="13.5">
      <c r="A83" s="3" t="s">
        <v>149</v>
      </c>
      <c r="B83" s="22">
        <v>18491</v>
      </c>
      <c r="C83" s="22">
        <v>18491</v>
      </c>
      <c r="D83" s="22">
        <v>18491</v>
      </c>
      <c r="E83" s="22">
        <v>18491</v>
      </c>
      <c r="F83" s="22">
        <v>18491</v>
      </c>
    </row>
    <row r="84" spans="1:6" ht="13.5">
      <c r="A84" s="3" t="s">
        <v>150</v>
      </c>
      <c r="B84" s="22">
        <v>2</v>
      </c>
      <c r="C84" s="22">
        <v>2</v>
      </c>
      <c r="D84" s="22">
        <v>2</v>
      </c>
      <c r="E84" s="22">
        <v>2</v>
      </c>
      <c r="F84" s="22">
        <v>2</v>
      </c>
    </row>
    <row r="85" spans="1:6" ht="13.5">
      <c r="A85" s="3" t="s">
        <v>151</v>
      </c>
      <c r="B85" s="22">
        <v>18493</v>
      </c>
      <c r="C85" s="22">
        <v>18493</v>
      </c>
      <c r="D85" s="22">
        <v>18493</v>
      </c>
      <c r="E85" s="22">
        <v>18493</v>
      </c>
      <c r="F85" s="22">
        <v>18493</v>
      </c>
    </row>
    <row r="86" spans="1:6" ht="13.5">
      <c r="A86" s="5" t="s">
        <v>152</v>
      </c>
      <c r="B86" s="22">
        <v>26992</v>
      </c>
      <c r="C86" s="22">
        <v>25951</v>
      </c>
      <c r="D86" s="22">
        <v>26247</v>
      </c>
      <c r="E86" s="22">
        <v>23688</v>
      </c>
      <c r="F86" s="22">
        <v>30651</v>
      </c>
    </row>
    <row r="87" spans="1:6" ht="13.5">
      <c r="A87" s="3" t="s">
        <v>153</v>
      </c>
      <c r="B87" s="22">
        <v>26992</v>
      </c>
      <c r="C87" s="22">
        <v>25951</v>
      </c>
      <c r="D87" s="22">
        <v>26247</v>
      </c>
      <c r="E87" s="22">
        <v>23688</v>
      </c>
      <c r="F87" s="22">
        <v>30651</v>
      </c>
    </row>
    <row r="88" spans="1:6" ht="13.5">
      <c r="A88" s="2" t="s">
        <v>154</v>
      </c>
      <c r="B88" s="22">
        <v>-311</v>
      </c>
      <c r="C88" s="22">
        <v>-305</v>
      </c>
      <c r="D88" s="22">
        <v>-298</v>
      </c>
      <c r="E88" s="22">
        <v>-284</v>
      </c>
      <c r="F88" s="22">
        <v>-274</v>
      </c>
    </row>
    <row r="89" spans="1:6" ht="13.5">
      <c r="A89" s="2" t="s">
        <v>156</v>
      </c>
      <c r="B89" s="22">
        <v>68235</v>
      </c>
      <c r="C89" s="22">
        <v>67201</v>
      </c>
      <c r="D89" s="22">
        <v>67504</v>
      </c>
      <c r="E89" s="22">
        <v>64960</v>
      </c>
      <c r="F89" s="22">
        <v>71933</v>
      </c>
    </row>
    <row r="90" spans="1:6" ht="13.5">
      <c r="A90" s="2" t="s">
        <v>157</v>
      </c>
      <c r="B90" s="22">
        <v>3707</v>
      </c>
      <c r="C90" s="22">
        <v>2533</v>
      </c>
      <c r="D90" s="22">
        <v>1722</v>
      </c>
      <c r="E90" s="22">
        <v>1252</v>
      </c>
      <c r="F90" s="22">
        <v>-71</v>
      </c>
    </row>
    <row r="91" spans="1:6" ht="13.5">
      <c r="A91" s="2" t="s">
        <v>159</v>
      </c>
      <c r="B91" s="22">
        <v>3707</v>
      </c>
      <c r="C91" s="22">
        <v>2533</v>
      </c>
      <c r="D91" s="22">
        <v>1722</v>
      </c>
      <c r="E91" s="22">
        <v>1252</v>
      </c>
      <c r="F91" s="22">
        <v>-76</v>
      </c>
    </row>
    <row r="92" spans="1:6" ht="13.5">
      <c r="A92" s="6" t="s">
        <v>161</v>
      </c>
      <c r="B92" s="22">
        <v>71943</v>
      </c>
      <c r="C92" s="22">
        <v>69734</v>
      </c>
      <c r="D92" s="22">
        <v>69226</v>
      </c>
      <c r="E92" s="22">
        <v>66212</v>
      </c>
      <c r="F92" s="22">
        <v>71857</v>
      </c>
    </row>
    <row r="93" spans="1:6" ht="14.25" thickBot="1">
      <c r="A93" s="7" t="s">
        <v>162</v>
      </c>
      <c r="B93" s="22">
        <v>182585</v>
      </c>
      <c r="C93" s="22">
        <v>177545</v>
      </c>
      <c r="D93" s="22">
        <v>172570</v>
      </c>
      <c r="E93" s="22">
        <v>164243</v>
      </c>
      <c r="F93" s="22">
        <v>161416</v>
      </c>
    </row>
    <row r="94" spans="1:6" ht="14.25" thickTop="1">
      <c r="A94" s="8"/>
      <c r="B94" s="24"/>
      <c r="C94" s="24"/>
      <c r="D94" s="24"/>
      <c r="E94" s="24"/>
      <c r="F94" s="24"/>
    </row>
    <row r="96" ht="13.5">
      <c r="A96" s="20" t="s">
        <v>167</v>
      </c>
    </row>
    <row r="97" ht="13.5">
      <c r="A97" s="20" t="s">
        <v>168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2014-01-31T10:52:06Z</dcterms:created>
  <dcterms:modified xsi:type="dcterms:W3CDTF">2014-01-31T10:52:15Z</dcterms:modified>
  <cp:category/>
  <cp:version/>
  <cp:contentType/>
  <cp:contentStatus/>
</cp:coreProperties>
</file>