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<sst xmlns="http://schemas.openxmlformats.org/spreadsheetml/2006/main" count="619" uniqueCount="216">
  <si>
    <t>その他の引当金の増減額（△は減少）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</si>
  <si>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</si>
  <si>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</si>
  <si>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</si>
  <si>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</si>
  <si>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</si>
  <si>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有形及び無形固定資産の取得による支出</t>
  </si>
  <si>
    <t>有形及び無形固定資産の売却による収入</t>
  </si>
  <si>
    <t>投資有価証券の売却による収入</t>
  </si>
  <si>
    <t>子会社株式の取得による支出</t>
  </si>
  <si>
    <t>貸付金の回収による収入</t>
  </si>
  <si>
    <t>連結の範囲の変更を伴う子会社株式の取得による収入</t>
  </si>
  <si>
    <t>投資活動によるキャッシュ・フロー</t>
  </si>
  <si>
    <t>短期借入金の増減額（△は減少）</t>
  </si>
  <si>
    <t>長期借入れによる収入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</si>
  <si>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</si>
  <si>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</si>
  <si>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</si>
  <si>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</si>
  <si>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</si>
  <si>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</si>
  <si>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</si>
  <si>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</si>
  <si>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固定資産売却益</t>
  </si>
  <si>
    <t>事業譲渡益</t>
  </si>
  <si>
    <t>減損損失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</si>
  <si>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</si>
  <si>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</si>
  <si>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</si>
  <si>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</si>
  <si>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</si>
  <si>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</si>
  <si>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</si>
  <si>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</si>
  <si>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</si>
  <si>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</si>
  <si>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2012/06/28</t>
  </si>
  <si>
    <t>通期</t>
  </si>
  <si>
    <t>2012/03/31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</si>
  <si>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</si>
  <si>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</si>
  <si>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</si>
  <si>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</si>
  <si>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</si>
  <si>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</si>
  <si>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</si>
  <si>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</si>
  <si>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</si>
  <si>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受取手形</t>
  </si>
  <si>
    <t>売掛金</t>
  </si>
  <si>
    <t>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</si>
  <si>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</si>
  <si>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</si>
  <si>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</si>
  <si>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</si>
  <si>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</si>
  <si>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</si>
  <si>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</si>
  <si>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</si>
  <si>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</si>
  <si>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</si>
  <si>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</si>
  <si>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</si>
  <si>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</si>
  <si>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</si>
  <si>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</si>
  <si>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</si>
  <si>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</si>
  <si>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</si>
  <si>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</si>
  <si>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</si>
  <si>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</si>
  <si>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</si>
  <si>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</si>
  <si>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</si>
  <si>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</si>
  <si>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関係会社出資金</t>
  </si>
  <si>
    <t>敷金及び保証金</t>
  </si>
  <si>
    <t>投資その他の資産</t>
  </si>
  <si>
    <t>固定資産</t>
  </si>
  <si>
    <t>資産</t>
  </si>
  <si>
    <t>買掛金</t>
  </si>
  <si>
    <t>短期借入金</t>
  </si>
  <si>
    <t>未払金</t>
  </si>
  <si>
    <t>未払費用</t>
  </si>
  <si>
    <t>未払法人税等</t>
  </si>
  <si>
    <t>未払消費税等</t>
  </si>
  <si>
    <t>前受金</t>
  </si>
  <si>
    <t>預り金</t>
  </si>
  <si>
    <t>工事損失引当金</t>
  </si>
  <si>
    <t>製品保証引当金</t>
  </si>
  <si>
    <t>流動負債</t>
  </si>
  <si>
    <t>長期借入金</t>
  </si>
  <si>
    <t>退職給付引当金</t>
  </si>
  <si>
    <t>環境対策引当金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</si>
  <si>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</si>
  <si>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</si>
  <si>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</si>
  <si>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</si>
  <si>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</si>
  <si>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</si>
  <si>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</si>
  <si>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</si>
  <si>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</si>
  <si>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</si>
  <si>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</si>
  <si>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</si>
  <si>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</si>
  <si>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</si>
  <si>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</si>
  <si>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</si>
  <si>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</si>
  <si>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</si>
  <si>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株式会社高岳製作所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</si>
  <si>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</si>
  <si>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</si>
  <si>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</si>
  <si>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</si>
  <si>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</si>
  <si>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</si>
  <si>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</si>
  <si>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</si>
  <si>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</si>
  <si>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</si>
  <si>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</si>
  <si>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</si>
  <si>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製品期末たな卸高</t>
  </si>
  <si>
    <t>他勘定振替高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</si>
  <si>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</si>
  <si>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</si>
  <si>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</si>
  <si>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</si>
  <si>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</si>
  <si>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</si>
  <si>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設備賃貸料</t>
  </si>
  <si>
    <t>営業外収益</t>
  </si>
  <si>
    <t>支払利息</t>
  </si>
  <si>
    <t>営業外費用</t>
  </si>
  <si>
    <t>経常利益</t>
  </si>
  <si>
    <t>投資有価証券売却益</t>
  </si>
  <si>
    <t>ゴルフ会員権売却益</t>
  </si>
  <si>
    <t>補助金収入</t>
  </si>
  <si>
    <t>災害損失引当金戻入額</t>
  </si>
  <si>
    <t>特別利益</t>
  </si>
  <si>
    <t>固定資産廃棄損</t>
  </si>
  <si>
    <t>固定資産売却損</t>
  </si>
  <si>
    <t>投資有価証券評価損</t>
  </si>
  <si>
    <t>ゴルフ会員権売却損</t>
  </si>
  <si>
    <t>ゴルフ会員権評価損</t>
  </si>
  <si>
    <t>たな卸資産廃棄損</t>
  </si>
  <si>
    <t>事務所移転費用</t>
  </si>
  <si>
    <t>環境対策引当金繰入額</t>
  </si>
  <si>
    <t>災害による損失</t>
  </si>
  <si>
    <t>子会社清算損</t>
  </si>
  <si>
    <t>製品保証費用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</si>
  <si>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</si>
  <si>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</si>
  <si>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</si>
  <si>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</si>
  <si>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</si>
  <si>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</si>
  <si>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</si>
  <si>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2013/02/08</t>
  </si>
  <si>
    <t>四半期</t>
  </si>
  <si>
    <t>2012/12/31</t>
  </si>
  <si>
    <t>2012/11/09</t>
  </si>
  <si>
    <t>2012/09/30</t>
  </si>
  <si>
    <t>2012/08/03</t>
  </si>
  <si>
    <t>2012/06/30</t>
  </si>
  <si>
    <t>2012/02/03</t>
  </si>
  <si>
    <t>2011/12/31</t>
  </si>
  <si>
    <t>2011/11/04</t>
  </si>
  <si>
    <t>2011/09/30</t>
  </si>
  <si>
    <t>2011/08/05</t>
  </si>
  <si>
    <t>2011/06/30</t>
  </si>
  <si>
    <t>2011/02/04</t>
  </si>
  <si>
    <t>2010/12/31</t>
  </si>
  <si>
    <t>2010/11/05</t>
  </si>
  <si>
    <t>2010/09/30</t>
  </si>
  <si>
    <t>2010/08/06</t>
  </si>
  <si>
    <t>2010/06/30</t>
  </si>
  <si>
    <t>2010/02/05</t>
  </si>
  <si>
    <t>2009/12/31</t>
  </si>
  <si>
    <t>2009/11/06</t>
  </si>
  <si>
    <t>2009/09/30</t>
  </si>
  <si>
    <t>2009/08/07</t>
  </si>
  <si>
    <t>2009/06/30</t>
  </si>
  <si>
    <t>2009/02/06</t>
  </si>
  <si>
    <t>2008/12/31</t>
  </si>
  <si>
    <t>2008/11/07</t>
  </si>
  <si>
    <t>2008/09/30</t>
  </si>
  <si>
    <t>2008/08/08</t>
  </si>
  <si>
    <t>2008/06/30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</si>
  <si>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</si>
  <si>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</si>
  <si>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</si>
  <si>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</si>
  <si>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</si>
  <si>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</si>
  <si>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のれん</t>
  </si>
  <si>
    <t>繰延ヘッジ損益</t>
  </si>
  <si>
    <t>少数株主持分</t>
  </si>
  <si>
    <t>連結・貸借対照表</t>
  </si>
  <si>
    <t>累積四半期</t>
  </si>
  <si>
    <t>2012/04/01</t>
  </si>
  <si>
    <t>減価償却費</t>
  </si>
  <si>
    <t>のれん償却額</t>
  </si>
  <si>
    <t>貸倒引当金の増減額（△は減少）</t>
  </si>
  <si>
    <t>退職給付引当金の増減額（△は減少）</t>
  </si>
  <si>
    <t>受取利息及び受取配当金</t>
  </si>
  <si>
    <t>売上債権の増減額（△は増加）</t>
  </si>
  <si>
    <t>たな卸資産の増減額（△は増加）</t>
  </si>
  <si>
    <t>前受金の増減額（△は減少）</t>
  </si>
  <si>
    <t>仕入債務の増減額（△は減少）</t>
  </si>
  <si>
    <t>未払消費税等の増減額（△は減少）</t>
  </si>
  <si>
    <t>未払費用の増減額（△は減少）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</si>
</sst>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111</v>
      </c>
      <c r="B2" s="14">
        <v>6621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29</v>
      </c>
      <c r="B4" s="15" t="str">
        <f>HYPERLINK("http://www.kabupro.jp/mark/20130208/S000CSRR.htm","四半期報告書")</f>
        <v>四半期報告書</v>
      </c>
      <c r="C4" s="15" t="str">
        <f>HYPERLINK("http://www.kabupro.jp/mark/20121109/S000C8A9.htm","四半期報告書")</f>
        <v>四半期報告書</v>
      </c>
      <c r="D4" s="15" t="str">
        <f>HYPERLINK("http://www.kabupro.jp/mark/20120803/S000BL2Q.htm","四半期報告書")</f>
        <v>四半期報告書</v>
      </c>
      <c r="E4" s="15" t="str">
        <f>HYPERLINK("http://www.kabupro.jp/mark/20120628/S000BBUK.htm","有価証券報告書")</f>
        <v>有価証券報告書</v>
      </c>
      <c r="F4" s="15" t="str">
        <f>HYPERLINK("http://www.kabupro.jp/mark/20130208/S000CSRR.htm","四半期報告書")</f>
        <v>四半期報告書</v>
      </c>
      <c r="G4" s="15" t="str">
        <f>HYPERLINK("http://www.kabupro.jp/mark/20121109/S000C8A9.htm","四半期報告書")</f>
        <v>四半期報告書</v>
      </c>
      <c r="H4" s="15" t="str">
        <f>HYPERLINK("http://www.kabupro.jp/mark/20120803/S000BL2Q.htm","四半期報告書")</f>
        <v>四半期報告書</v>
      </c>
      <c r="I4" s="15" t="str">
        <f>HYPERLINK("http://www.kabupro.jp/mark/20120628/S000BBUK.htm","有価証券報告書")</f>
        <v>有価証券報告書</v>
      </c>
      <c r="J4" s="15" t="str">
        <f>HYPERLINK("http://www.kabupro.jp/mark/20120203/S000A6TG.htm","四半期報告書")</f>
        <v>四半期報告書</v>
      </c>
      <c r="K4" s="15" t="str">
        <f>HYPERLINK("http://www.kabupro.jp/mark/20111104/S0009LPL.htm","四半期報告書")</f>
        <v>四半期報告書</v>
      </c>
      <c r="L4" s="15" t="str">
        <f>HYPERLINK("http://www.kabupro.jp/mark/20110805/S00091OU.htm","四半期報告書")</f>
        <v>四半期報告書</v>
      </c>
      <c r="M4" s="15" t="str">
        <f>HYPERLINK("http://www.kabupro.jp/mark/20110629/S0008S1Z.htm","有価証券報告書")</f>
        <v>有価証券報告書</v>
      </c>
      <c r="N4" s="15" t="str">
        <f>HYPERLINK("http://www.kabupro.jp/mark/20110204/S0007NUL.htm","四半期報告書")</f>
        <v>四半期報告書</v>
      </c>
      <c r="O4" s="15" t="str">
        <f>HYPERLINK("http://www.kabupro.jp/mark/20101105/S00071UP.htm","四半期報告書")</f>
        <v>四半期報告書</v>
      </c>
      <c r="P4" s="15" t="str">
        <f>HYPERLINK("http://www.kabupro.jp/mark/20100806/S0006HWZ.htm","四半期報告書")</f>
        <v>四半期報告書</v>
      </c>
      <c r="Q4" s="15" t="str">
        <f>HYPERLINK("http://www.kabupro.jp/mark/20100629/S00067M0.htm","有価証券報告書")</f>
        <v>有価証券報告書</v>
      </c>
      <c r="R4" s="15" t="str">
        <f>HYPERLINK("http://www.kabupro.jp/mark/20100205/S00051YW.htm","四半期報告書")</f>
        <v>四半期報告書</v>
      </c>
      <c r="S4" s="15" t="str">
        <f>HYPERLINK("http://www.kabupro.jp/mark/20091106/S0004GIF.htm","四半期報告書")</f>
        <v>四半期報告書</v>
      </c>
      <c r="T4" s="15" t="str">
        <f>HYPERLINK("http://www.kabupro.jp/mark/20090807/S0003UGJ.htm","四半期報告書")</f>
        <v>四半期報告書</v>
      </c>
      <c r="U4" s="15" t="str">
        <f>HYPERLINK("http://www.kabupro.jp/mark/20090626/S0003JFW.htm","有価証券報告書")</f>
        <v>有価証券報告書</v>
      </c>
    </row>
    <row r="5" spans="1:21" ht="12" thickBot="1">
      <c r="A5" s="11" t="s">
        <v>30</v>
      </c>
      <c r="B5" s="1" t="s">
        <v>162</v>
      </c>
      <c r="C5" s="1" t="s">
        <v>165</v>
      </c>
      <c r="D5" s="1" t="s">
        <v>167</v>
      </c>
      <c r="E5" s="1" t="s">
        <v>36</v>
      </c>
      <c r="F5" s="1" t="s">
        <v>162</v>
      </c>
      <c r="G5" s="1" t="s">
        <v>165</v>
      </c>
      <c r="H5" s="1" t="s">
        <v>167</v>
      </c>
      <c r="I5" s="1" t="s">
        <v>36</v>
      </c>
      <c r="J5" s="1" t="s">
        <v>169</v>
      </c>
      <c r="K5" s="1" t="s">
        <v>171</v>
      </c>
      <c r="L5" s="1" t="s">
        <v>173</v>
      </c>
      <c r="M5" s="1" t="s">
        <v>40</v>
      </c>
      <c r="N5" s="1" t="s">
        <v>175</v>
      </c>
      <c r="O5" s="1" t="s">
        <v>177</v>
      </c>
      <c r="P5" s="1" t="s">
        <v>179</v>
      </c>
      <c r="Q5" s="1" t="s">
        <v>42</v>
      </c>
      <c r="R5" s="1" t="s">
        <v>181</v>
      </c>
      <c r="S5" s="1" t="s">
        <v>183</v>
      </c>
      <c r="T5" s="1" t="s">
        <v>185</v>
      </c>
      <c r="U5" s="1" t="s">
        <v>44</v>
      </c>
    </row>
    <row r="6" spans="1:21" ht="12.75" thickBot="1" thickTop="1">
      <c r="A6" s="10" t="s">
        <v>31</v>
      </c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32</v>
      </c>
      <c r="B7" s="14" t="s">
        <v>203</v>
      </c>
      <c r="C7" s="14" t="s">
        <v>203</v>
      </c>
      <c r="D7" s="14" t="s">
        <v>203</v>
      </c>
      <c r="E7" s="16" t="s">
        <v>37</v>
      </c>
      <c r="F7" s="14" t="s">
        <v>203</v>
      </c>
      <c r="G7" s="14" t="s">
        <v>203</v>
      </c>
      <c r="H7" s="14" t="s">
        <v>203</v>
      </c>
      <c r="I7" s="16" t="s">
        <v>37</v>
      </c>
      <c r="J7" s="14" t="s">
        <v>203</v>
      </c>
      <c r="K7" s="14" t="s">
        <v>203</v>
      </c>
      <c r="L7" s="14" t="s">
        <v>203</v>
      </c>
      <c r="M7" s="16" t="s">
        <v>37</v>
      </c>
      <c r="N7" s="14" t="s">
        <v>203</v>
      </c>
      <c r="O7" s="14" t="s">
        <v>203</v>
      </c>
      <c r="P7" s="14" t="s">
        <v>203</v>
      </c>
      <c r="Q7" s="16" t="s">
        <v>37</v>
      </c>
      <c r="R7" s="14" t="s">
        <v>203</v>
      </c>
      <c r="S7" s="14" t="s">
        <v>203</v>
      </c>
      <c r="T7" s="14" t="s">
        <v>203</v>
      </c>
      <c r="U7" s="16" t="s">
        <v>37</v>
      </c>
    </row>
    <row r="8" spans="1:21" ht="11.25">
      <c r="A8" s="13" t="s">
        <v>33</v>
      </c>
      <c r="B8" s="1" t="s">
        <v>204</v>
      </c>
      <c r="C8" s="1" t="s">
        <v>204</v>
      </c>
      <c r="D8" s="1" t="s">
        <v>204</v>
      </c>
      <c r="E8" s="17" t="s">
        <v>117</v>
      </c>
      <c r="F8" s="1" t="s">
        <v>117</v>
      </c>
      <c r="G8" s="1" t="s">
        <v>117</v>
      </c>
      <c r="H8" s="1" t="s">
        <v>117</v>
      </c>
      <c r="I8" s="17" t="s">
        <v>118</v>
      </c>
      <c r="J8" s="1" t="s">
        <v>118</v>
      </c>
      <c r="K8" s="1" t="s">
        <v>118</v>
      </c>
      <c r="L8" s="1" t="s">
        <v>118</v>
      </c>
      <c r="M8" s="17" t="s">
        <v>119</v>
      </c>
      <c r="N8" s="1" t="s">
        <v>119</v>
      </c>
      <c r="O8" s="1" t="s">
        <v>119</v>
      </c>
      <c r="P8" s="1" t="s">
        <v>119</v>
      </c>
      <c r="Q8" s="17" t="s">
        <v>120</v>
      </c>
      <c r="R8" s="1" t="s">
        <v>120</v>
      </c>
      <c r="S8" s="1" t="s">
        <v>120</v>
      </c>
      <c r="T8" s="1" t="s">
        <v>120</v>
      </c>
      <c r="U8" s="17" t="s">
        <v>121</v>
      </c>
    </row>
    <row r="9" spans="1:21" ht="11.25">
      <c r="A9" s="13" t="s">
        <v>34</v>
      </c>
      <c r="B9" s="1" t="s">
        <v>164</v>
      </c>
      <c r="C9" s="1" t="s">
        <v>166</v>
      </c>
      <c r="D9" s="1" t="s">
        <v>168</v>
      </c>
      <c r="E9" s="17" t="s">
        <v>38</v>
      </c>
      <c r="F9" s="1" t="s">
        <v>170</v>
      </c>
      <c r="G9" s="1" t="s">
        <v>172</v>
      </c>
      <c r="H9" s="1" t="s">
        <v>174</v>
      </c>
      <c r="I9" s="17" t="s">
        <v>39</v>
      </c>
      <c r="J9" s="1" t="s">
        <v>176</v>
      </c>
      <c r="K9" s="1" t="s">
        <v>178</v>
      </c>
      <c r="L9" s="1" t="s">
        <v>180</v>
      </c>
      <c r="M9" s="17" t="s">
        <v>41</v>
      </c>
      <c r="N9" s="1" t="s">
        <v>182</v>
      </c>
      <c r="O9" s="1" t="s">
        <v>184</v>
      </c>
      <c r="P9" s="1" t="s">
        <v>186</v>
      </c>
      <c r="Q9" s="17" t="s">
        <v>43</v>
      </c>
      <c r="R9" s="1" t="s">
        <v>188</v>
      </c>
      <c r="S9" s="1" t="s">
        <v>190</v>
      </c>
      <c r="T9" s="1" t="s">
        <v>192</v>
      </c>
      <c r="U9" s="17" t="s">
        <v>45</v>
      </c>
    </row>
    <row r="10" spans="1:21" ht="12" thickBot="1">
      <c r="A10" s="13" t="s">
        <v>35</v>
      </c>
      <c r="B10" s="1" t="s">
        <v>47</v>
      </c>
      <c r="C10" s="1" t="s">
        <v>47</v>
      </c>
      <c r="D10" s="1" t="s">
        <v>47</v>
      </c>
      <c r="E10" s="17" t="s">
        <v>47</v>
      </c>
      <c r="F10" s="1" t="s">
        <v>47</v>
      </c>
      <c r="G10" s="1" t="s">
        <v>47</v>
      </c>
      <c r="H10" s="1" t="s">
        <v>47</v>
      </c>
      <c r="I10" s="17" t="s">
        <v>47</v>
      </c>
      <c r="J10" s="1" t="s">
        <v>47</v>
      </c>
      <c r="K10" s="1" t="s">
        <v>47</v>
      </c>
      <c r="L10" s="1" t="s">
        <v>47</v>
      </c>
      <c r="M10" s="17" t="s">
        <v>47</v>
      </c>
      <c r="N10" s="1" t="s">
        <v>47</v>
      </c>
      <c r="O10" s="1" t="s">
        <v>47</v>
      </c>
      <c r="P10" s="1" t="s">
        <v>47</v>
      </c>
      <c r="Q10" s="17" t="s">
        <v>47</v>
      </c>
      <c r="R10" s="1" t="s">
        <v>47</v>
      </c>
      <c r="S10" s="1" t="s">
        <v>47</v>
      </c>
      <c r="T10" s="1" t="s">
        <v>47</v>
      </c>
      <c r="U10" s="17" t="s">
        <v>47</v>
      </c>
    </row>
    <row r="11" spans="1:21" ht="12" thickTop="1">
      <c r="A11" s="26" t="s">
        <v>122</v>
      </c>
      <c r="B11" s="27">
        <v>36629</v>
      </c>
      <c r="C11" s="27">
        <v>21742</v>
      </c>
      <c r="D11" s="27">
        <v>10493</v>
      </c>
      <c r="E11" s="21">
        <v>42083</v>
      </c>
      <c r="F11" s="27">
        <v>26830</v>
      </c>
      <c r="G11" s="27">
        <v>17017</v>
      </c>
      <c r="H11" s="27">
        <v>9641</v>
      </c>
      <c r="I11" s="21">
        <v>50502</v>
      </c>
      <c r="J11" s="27">
        <v>33092</v>
      </c>
      <c r="K11" s="27">
        <v>22195</v>
      </c>
      <c r="L11" s="27">
        <v>12273</v>
      </c>
      <c r="M11" s="21">
        <v>45330</v>
      </c>
      <c r="N11" s="27">
        <v>28252</v>
      </c>
      <c r="O11" s="27">
        <v>17325</v>
      </c>
      <c r="P11" s="27">
        <v>8274</v>
      </c>
      <c r="Q11" s="21">
        <v>45932</v>
      </c>
      <c r="R11" s="27">
        <v>29393</v>
      </c>
      <c r="S11" s="27">
        <v>18560</v>
      </c>
      <c r="T11" s="27">
        <v>9669</v>
      </c>
      <c r="U11" s="21">
        <v>44312</v>
      </c>
    </row>
    <row r="12" spans="1:21" ht="11.25">
      <c r="A12" s="7" t="s">
        <v>128</v>
      </c>
      <c r="B12" s="28">
        <v>29048</v>
      </c>
      <c r="C12" s="28">
        <v>17280</v>
      </c>
      <c r="D12" s="28">
        <v>8272</v>
      </c>
      <c r="E12" s="22">
        <v>33008</v>
      </c>
      <c r="F12" s="28">
        <v>20623</v>
      </c>
      <c r="G12" s="28">
        <v>13226</v>
      </c>
      <c r="H12" s="28">
        <v>7659</v>
      </c>
      <c r="I12" s="22">
        <v>38626</v>
      </c>
      <c r="J12" s="28">
        <v>24835</v>
      </c>
      <c r="K12" s="28">
        <v>16800</v>
      </c>
      <c r="L12" s="28">
        <v>9591</v>
      </c>
      <c r="M12" s="22">
        <v>36369</v>
      </c>
      <c r="N12" s="28">
        <v>22345</v>
      </c>
      <c r="O12" s="28">
        <v>13936</v>
      </c>
      <c r="P12" s="28">
        <v>6625</v>
      </c>
      <c r="Q12" s="22">
        <v>37607</v>
      </c>
      <c r="R12" s="28">
        <v>23511</v>
      </c>
      <c r="S12" s="28">
        <v>14870</v>
      </c>
      <c r="T12" s="28">
        <v>7614</v>
      </c>
      <c r="U12" s="22">
        <v>35493</v>
      </c>
    </row>
    <row r="13" spans="1:21" ht="11.25">
      <c r="A13" s="7" t="s">
        <v>129</v>
      </c>
      <c r="B13" s="28">
        <v>7580</v>
      </c>
      <c r="C13" s="28">
        <v>4461</v>
      </c>
      <c r="D13" s="28">
        <v>2220</v>
      </c>
      <c r="E13" s="22">
        <v>9075</v>
      </c>
      <c r="F13" s="28">
        <v>6207</v>
      </c>
      <c r="G13" s="28">
        <v>3791</v>
      </c>
      <c r="H13" s="28">
        <v>1982</v>
      </c>
      <c r="I13" s="22">
        <v>11875</v>
      </c>
      <c r="J13" s="28">
        <v>8256</v>
      </c>
      <c r="K13" s="28">
        <v>5395</v>
      </c>
      <c r="L13" s="28">
        <v>2681</v>
      </c>
      <c r="M13" s="22">
        <v>8960</v>
      </c>
      <c r="N13" s="28">
        <v>5906</v>
      </c>
      <c r="O13" s="28">
        <v>3388</v>
      </c>
      <c r="P13" s="28">
        <v>1648</v>
      </c>
      <c r="Q13" s="22">
        <v>8325</v>
      </c>
      <c r="R13" s="28">
        <v>5881</v>
      </c>
      <c r="S13" s="28">
        <v>3690</v>
      </c>
      <c r="T13" s="28">
        <v>2055</v>
      </c>
      <c r="U13" s="22">
        <v>8819</v>
      </c>
    </row>
    <row r="14" spans="1:21" ht="11.25">
      <c r="A14" s="7" t="s">
        <v>130</v>
      </c>
      <c r="B14" s="28">
        <v>6373</v>
      </c>
      <c r="C14" s="28">
        <v>4263</v>
      </c>
      <c r="D14" s="28">
        <v>2113</v>
      </c>
      <c r="E14" s="22">
        <v>7937</v>
      </c>
      <c r="F14" s="28">
        <v>5909</v>
      </c>
      <c r="G14" s="28">
        <v>4016</v>
      </c>
      <c r="H14" s="28">
        <v>2015</v>
      </c>
      <c r="I14" s="22">
        <v>8598</v>
      </c>
      <c r="J14" s="28">
        <v>6318</v>
      </c>
      <c r="K14" s="28">
        <v>4173</v>
      </c>
      <c r="L14" s="28">
        <v>2092</v>
      </c>
      <c r="M14" s="22">
        <v>7979</v>
      </c>
      <c r="N14" s="28">
        <v>5713</v>
      </c>
      <c r="O14" s="28">
        <v>3804</v>
      </c>
      <c r="P14" s="28">
        <v>1845</v>
      </c>
      <c r="Q14" s="22">
        <v>7947</v>
      </c>
      <c r="R14" s="28">
        <v>5736</v>
      </c>
      <c r="S14" s="28">
        <v>3847</v>
      </c>
      <c r="T14" s="28">
        <v>1950</v>
      </c>
      <c r="U14" s="22">
        <v>8288</v>
      </c>
    </row>
    <row r="15" spans="1:21" ht="12" thickBot="1">
      <c r="A15" s="25" t="s">
        <v>131</v>
      </c>
      <c r="B15" s="29">
        <v>1206</v>
      </c>
      <c r="C15" s="29">
        <v>198</v>
      </c>
      <c r="D15" s="29">
        <v>106</v>
      </c>
      <c r="E15" s="23">
        <v>1137</v>
      </c>
      <c r="F15" s="29">
        <v>297</v>
      </c>
      <c r="G15" s="29">
        <v>-224</v>
      </c>
      <c r="H15" s="29">
        <v>-32</v>
      </c>
      <c r="I15" s="23">
        <v>3277</v>
      </c>
      <c r="J15" s="29">
        <v>1937</v>
      </c>
      <c r="K15" s="29">
        <v>1221</v>
      </c>
      <c r="L15" s="29">
        <v>588</v>
      </c>
      <c r="M15" s="23">
        <v>980</v>
      </c>
      <c r="N15" s="29">
        <v>192</v>
      </c>
      <c r="O15" s="29">
        <v>-415</v>
      </c>
      <c r="P15" s="29">
        <v>-196</v>
      </c>
      <c r="Q15" s="23">
        <v>377</v>
      </c>
      <c r="R15" s="29">
        <v>144</v>
      </c>
      <c r="S15" s="29">
        <v>-157</v>
      </c>
      <c r="T15" s="29">
        <v>104</v>
      </c>
      <c r="U15" s="23">
        <v>531</v>
      </c>
    </row>
    <row r="16" spans="1:21" ht="12" thickTop="1">
      <c r="A16" s="6" t="s">
        <v>132</v>
      </c>
      <c r="B16" s="28">
        <v>0</v>
      </c>
      <c r="C16" s="28">
        <v>0</v>
      </c>
      <c r="D16" s="28">
        <v>0</v>
      </c>
      <c r="E16" s="22">
        <v>1</v>
      </c>
      <c r="F16" s="28">
        <v>0</v>
      </c>
      <c r="G16" s="28">
        <v>0</v>
      </c>
      <c r="H16" s="28">
        <v>0</v>
      </c>
      <c r="I16" s="22">
        <v>3</v>
      </c>
      <c r="J16" s="28">
        <v>2</v>
      </c>
      <c r="K16" s="28">
        <v>1</v>
      </c>
      <c r="L16" s="28">
        <v>1</v>
      </c>
      <c r="M16" s="22">
        <v>6</v>
      </c>
      <c r="N16" s="28">
        <v>5</v>
      </c>
      <c r="O16" s="28">
        <v>4</v>
      </c>
      <c r="P16" s="28">
        <v>1</v>
      </c>
      <c r="Q16" s="22">
        <v>15</v>
      </c>
      <c r="R16" s="28">
        <v>12</v>
      </c>
      <c r="S16" s="28">
        <v>10</v>
      </c>
      <c r="T16" s="28">
        <v>5</v>
      </c>
      <c r="U16" s="22">
        <v>20</v>
      </c>
    </row>
    <row r="17" spans="1:21" ht="11.25">
      <c r="A17" s="6" t="s">
        <v>133</v>
      </c>
      <c r="B17" s="28">
        <v>15</v>
      </c>
      <c r="C17" s="28">
        <v>10</v>
      </c>
      <c r="D17" s="28">
        <v>10</v>
      </c>
      <c r="E17" s="22">
        <v>78</v>
      </c>
      <c r="F17" s="28">
        <v>18</v>
      </c>
      <c r="G17" s="28">
        <v>13</v>
      </c>
      <c r="H17" s="28">
        <v>13</v>
      </c>
      <c r="I17" s="22">
        <v>31</v>
      </c>
      <c r="J17" s="28">
        <v>31</v>
      </c>
      <c r="K17" s="28">
        <v>27</v>
      </c>
      <c r="L17" s="28">
        <v>10</v>
      </c>
      <c r="M17" s="22">
        <v>30</v>
      </c>
      <c r="N17" s="28">
        <v>30</v>
      </c>
      <c r="O17" s="28">
        <v>27</v>
      </c>
      <c r="P17" s="28">
        <v>10</v>
      </c>
      <c r="Q17" s="22">
        <v>36</v>
      </c>
      <c r="R17" s="28">
        <v>36</v>
      </c>
      <c r="S17" s="28">
        <v>32</v>
      </c>
      <c r="T17" s="28">
        <v>14</v>
      </c>
      <c r="U17" s="22">
        <v>55</v>
      </c>
    </row>
    <row r="18" spans="1:21" ht="11.25">
      <c r="A18" s="6" t="s">
        <v>134</v>
      </c>
      <c r="B18" s="28">
        <v>183</v>
      </c>
      <c r="C18" s="28">
        <v>128</v>
      </c>
      <c r="D18" s="28">
        <v>62</v>
      </c>
      <c r="E18" s="22">
        <v>222</v>
      </c>
      <c r="F18" s="28">
        <v>167</v>
      </c>
      <c r="G18" s="28">
        <v>112</v>
      </c>
      <c r="H18" s="28">
        <v>55</v>
      </c>
      <c r="I18" s="22">
        <v>250</v>
      </c>
      <c r="J18" s="28">
        <v>188</v>
      </c>
      <c r="K18" s="28">
        <v>125</v>
      </c>
      <c r="L18" s="28">
        <v>61</v>
      </c>
      <c r="M18" s="22">
        <v>253</v>
      </c>
      <c r="N18" s="28">
        <v>190</v>
      </c>
      <c r="O18" s="28">
        <v>126</v>
      </c>
      <c r="P18" s="28">
        <v>62</v>
      </c>
      <c r="Q18" s="22">
        <v>249</v>
      </c>
      <c r="R18" s="28">
        <v>188</v>
      </c>
      <c r="S18" s="28">
        <v>127</v>
      </c>
      <c r="T18" s="28">
        <v>66</v>
      </c>
      <c r="U18" s="22">
        <v>256</v>
      </c>
    </row>
    <row r="19" spans="1:21" ht="11.25">
      <c r="A19" s="6" t="s">
        <v>22</v>
      </c>
      <c r="B19" s="28">
        <v>17</v>
      </c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55</v>
      </c>
      <c r="B20" s="28">
        <v>50</v>
      </c>
      <c r="C20" s="28">
        <v>25</v>
      </c>
      <c r="D20" s="28">
        <v>10</v>
      </c>
      <c r="E20" s="22">
        <v>86</v>
      </c>
      <c r="F20" s="28">
        <v>52</v>
      </c>
      <c r="G20" s="28">
        <v>44</v>
      </c>
      <c r="H20" s="28">
        <v>36</v>
      </c>
      <c r="I20" s="22">
        <v>72</v>
      </c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</row>
    <row r="21" spans="1:21" ht="11.25">
      <c r="A21" s="6" t="s">
        <v>135</v>
      </c>
      <c r="B21" s="28">
        <v>267</v>
      </c>
      <c r="C21" s="28">
        <v>164</v>
      </c>
      <c r="D21" s="28">
        <v>83</v>
      </c>
      <c r="E21" s="22">
        <v>389</v>
      </c>
      <c r="F21" s="28">
        <v>239</v>
      </c>
      <c r="G21" s="28">
        <v>171</v>
      </c>
      <c r="H21" s="28">
        <v>105</v>
      </c>
      <c r="I21" s="22">
        <v>357</v>
      </c>
      <c r="J21" s="28">
        <v>258</v>
      </c>
      <c r="K21" s="28">
        <v>177</v>
      </c>
      <c r="L21" s="28">
        <v>85</v>
      </c>
      <c r="M21" s="22">
        <v>319</v>
      </c>
      <c r="N21" s="28">
        <v>251</v>
      </c>
      <c r="O21" s="28">
        <v>176</v>
      </c>
      <c r="P21" s="28">
        <v>92</v>
      </c>
      <c r="Q21" s="22">
        <v>335</v>
      </c>
      <c r="R21" s="28">
        <v>267</v>
      </c>
      <c r="S21" s="28">
        <v>187</v>
      </c>
      <c r="T21" s="28">
        <v>87</v>
      </c>
      <c r="U21" s="22">
        <v>436</v>
      </c>
    </row>
    <row r="22" spans="1:21" ht="11.25">
      <c r="A22" s="6" t="s">
        <v>136</v>
      </c>
      <c r="B22" s="28">
        <v>59</v>
      </c>
      <c r="C22" s="28">
        <v>37</v>
      </c>
      <c r="D22" s="28">
        <v>19</v>
      </c>
      <c r="E22" s="22">
        <v>80</v>
      </c>
      <c r="F22" s="28">
        <v>58</v>
      </c>
      <c r="G22" s="28">
        <v>34</v>
      </c>
      <c r="H22" s="28">
        <v>19</v>
      </c>
      <c r="I22" s="22">
        <v>116</v>
      </c>
      <c r="J22" s="28">
        <v>91</v>
      </c>
      <c r="K22" s="28">
        <v>64</v>
      </c>
      <c r="L22" s="28">
        <v>34</v>
      </c>
      <c r="M22" s="22">
        <v>184</v>
      </c>
      <c r="N22" s="28">
        <v>142</v>
      </c>
      <c r="O22" s="28">
        <v>96</v>
      </c>
      <c r="P22" s="28">
        <v>49</v>
      </c>
      <c r="Q22" s="22">
        <v>228</v>
      </c>
      <c r="R22" s="28">
        <v>174</v>
      </c>
      <c r="S22" s="28">
        <v>117</v>
      </c>
      <c r="T22" s="28">
        <v>59</v>
      </c>
      <c r="U22" s="22">
        <v>233</v>
      </c>
    </row>
    <row r="23" spans="1:21" ht="11.25">
      <c r="A23" s="6" t="s">
        <v>55</v>
      </c>
      <c r="B23" s="28">
        <v>43</v>
      </c>
      <c r="C23" s="28">
        <v>37</v>
      </c>
      <c r="D23" s="28">
        <v>11</v>
      </c>
      <c r="E23" s="22">
        <v>53</v>
      </c>
      <c r="F23" s="28">
        <v>50</v>
      </c>
      <c r="G23" s="28">
        <v>39</v>
      </c>
      <c r="H23" s="28">
        <v>13</v>
      </c>
      <c r="I23" s="22">
        <v>101</v>
      </c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</row>
    <row r="24" spans="1:21" ht="11.25">
      <c r="A24" s="6" t="s">
        <v>137</v>
      </c>
      <c r="B24" s="28">
        <v>102</v>
      </c>
      <c r="C24" s="28">
        <v>92</v>
      </c>
      <c r="D24" s="28">
        <v>44</v>
      </c>
      <c r="E24" s="22">
        <v>133</v>
      </c>
      <c r="F24" s="28">
        <v>108</v>
      </c>
      <c r="G24" s="28">
        <v>76</v>
      </c>
      <c r="H24" s="28">
        <v>34</v>
      </c>
      <c r="I24" s="22">
        <v>218</v>
      </c>
      <c r="J24" s="28">
        <v>157</v>
      </c>
      <c r="K24" s="28">
        <v>110</v>
      </c>
      <c r="L24" s="28">
        <v>51</v>
      </c>
      <c r="M24" s="22">
        <v>260</v>
      </c>
      <c r="N24" s="28">
        <v>211</v>
      </c>
      <c r="O24" s="28">
        <v>146</v>
      </c>
      <c r="P24" s="28">
        <v>65</v>
      </c>
      <c r="Q24" s="22">
        <v>337</v>
      </c>
      <c r="R24" s="28">
        <v>273</v>
      </c>
      <c r="S24" s="28">
        <v>185</v>
      </c>
      <c r="T24" s="28">
        <v>77</v>
      </c>
      <c r="U24" s="22">
        <v>401</v>
      </c>
    </row>
    <row r="25" spans="1:21" ht="12" thickBot="1">
      <c r="A25" s="25" t="s">
        <v>138</v>
      </c>
      <c r="B25" s="29">
        <v>1371</v>
      </c>
      <c r="C25" s="29">
        <v>270</v>
      </c>
      <c r="D25" s="29">
        <v>146</v>
      </c>
      <c r="E25" s="23">
        <v>1393</v>
      </c>
      <c r="F25" s="29">
        <v>428</v>
      </c>
      <c r="G25" s="29">
        <v>-129</v>
      </c>
      <c r="H25" s="29">
        <v>38</v>
      </c>
      <c r="I25" s="23">
        <v>3416</v>
      </c>
      <c r="J25" s="29">
        <v>2037</v>
      </c>
      <c r="K25" s="29">
        <v>1288</v>
      </c>
      <c r="L25" s="29">
        <v>622</v>
      </c>
      <c r="M25" s="23">
        <v>1039</v>
      </c>
      <c r="N25" s="29">
        <v>233</v>
      </c>
      <c r="O25" s="29">
        <v>-385</v>
      </c>
      <c r="P25" s="29">
        <v>-170</v>
      </c>
      <c r="Q25" s="23">
        <v>375</v>
      </c>
      <c r="R25" s="29">
        <v>139</v>
      </c>
      <c r="S25" s="29">
        <v>-154</v>
      </c>
      <c r="T25" s="29">
        <v>115</v>
      </c>
      <c r="U25" s="23">
        <v>566</v>
      </c>
    </row>
    <row r="26" spans="1:21" ht="12" thickTop="1">
      <c r="A26" s="6" t="s">
        <v>23</v>
      </c>
      <c r="B26" s="28"/>
      <c r="C26" s="28"/>
      <c r="D26" s="28"/>
      <c r="E26" s="22">
        <v>0</v>
      </c>
      <c r="F26" s="28">
        <v>0</v>
      </c>
      <c r="G26" s="28">
        <v>0</v>
      </c>
      <c r="H26" s="28">
        <v>0</v>
      </c>
      <c r="I26" s="22"/>
      <c r="J26" s="28">
        <v>13</v>
      </c>
      <c r="K26" s="28">
        <v>13</v>
      </c>
      <c r="L26" s="28">
        <v>13</v>
      </c>
      <c r="M26" s="22">
        <v>9</v>
      </c>
      <c r="N26" s="28"/>
      <c r="O26" s="28"/>
      <c r="P26" s="28"/>
      <c r="Q26" s="22"/>
      <c r="R26" s="28"/>
      <c r="S26" s="28"/>
      <c r="T26" s="28"/>
      <c r="U26" s="22">
        <v>5056</v>
      </c>
    </row>
    <row r="27" spans="1:21" ht="11.25">
      <c r="A27" s="6" t="s">
        <v>139</v>
      </c>
      <c r="B27" s="28"/>
      <c r="C27" s="28"/>
      <c r="D27" s="28"/>
      <c r="E27" s="22">
        <v>1</v>
      </c>
      <c r="F27" s="28">
        <v>1</v>
      </c>
      <c r="G27" s="28">
        <v>1</v>
      </c>
      <c r="H27" s="28">
        <v>1</v>
      </c>
      <c r="I27" s="22">
        <v>13</v>
      </c>
      <c r="J27" s="28">
        <v>3</v>
      </c>
      <c r="K27" s="28"/>
      <c r="L27" s="28"/>
      <c r="M27" s="22">
        <v>145</v>
      </c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24</v>
      </c>
      <c r="B28" s="28"/>
      <c r="C28" s="28"/>
      <c r="D28" s="28"/>
      <c r="E28" s="22">
        <v>119</v>
      </c>
      <c r="F28" s="28">
        <v>119</v>
      </c>
      <c r="G28" s="28">
        <v>119</v>
      </c>
      <c r="H28" s="28">
        <v>119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</row>
    <row r="29" spans="1:21" ht="11.25">
      <c r="A29" s="6" t="s">
        <v>141</v>
      </c>
      <c r="B29" s="28"/>
      <c r="C29" s="28"/>
      <c r="D29" s="28"/>
      <c r="E29" s="22">
        <v>134</v>
      </c>
      <c r="F29" s="28">
        <v>109</v>
      </c>
      <c r="G29" s="28">
        <v>109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6" t="s">
        <v>143</v>
      </c>
      <c r="B30" s="28"/>
      <c r="C30" s="28"/>
      <c r="D30" s="28"/>
      <c r="E30" s="22">
        <v>352</v>
      </c>
      <c r="F30" s="28">
        <v>231</v>
      </c>
      <c r="G30" s="28">
        <v>231</v>
      </c>
      <c r="H30" s="28">
        <v>121</v>
      </c>
      <c r="I30" s="22">
        <v>13</v>
      </c>
      <c r="J30" s="28">
        <v>16</v>
      </c>
      <c r="K30" s="28">
        <v>13</v>
      </c>
      <c r="L30" s="28">
        <v>13</v>
      </c>
      <c r="M30" s="22">
        <v>154</v>
      </c>
      <c r="N30" s="28"/>
      <c r="O30" s="28"/>
      <c r="P30" s="28"/>
      <c r="Q30" s="22">
        <v>261</v>
      </c>
      <c r="R30" s="28">
        <v>202</v>
      </c>
      <c r="S30" s="28">
        <v>207</v>
      </c>
      <c r="T30" s="28"/>
      <c r="U30" s="22">
        <v>5056</v>
      </c>
    </row>
    <row r="31" spans="1:21" ht="11.25">
      <c r="A31" s="6" t="s">
        <v>144</v>
      </c>
      <c r="B31" s="28">
        <v>42</v>
      </c>
      <c r="C31" s="28">
        <v>37</v>
      </c>
      <c r="D31" s="28">
        <v>35</v>
      </c>
      <c r="E31" s="22">
        <v>42</v>
      </c>
      <c r="F31" s="28">
        <v>16</v>
      </c>
      <c r="G31" s="28">
        <v>7</v>
      </c>
      <c r="H31" s="28">
        <v>3</v>
      </c>
      <c r="I31" s="22">
        <v>76</v>
      </c>
      <c r="J31" s="28">
        <v>40</v>
      </c>
      <c r="K31" s="28">
        <v>34</v>
      </c>
      <c r="L31" s="28">
        <v>0</v>
      </c>
      <c r="M31" s="22">
        <v>197</v>
      </c>
      <c r="N31" s="28">
        <v>169</v>
      </c>
      <c r="O31" s="28">
        <v>142</v>
      </c>
      <c r="P31" s="28">
        <v>3</v>
      </c>
      <c r="Q31" s="22">
        <v>202</v>
      </c>
      <c r="R31" s="28">
        <v>182</v>
      </c>
      <c r="S31" s="28">
        <v>6</v>
      </c>
      <c r="T31" s="28">
        <v>0</v>
      </c>
      <c r="U31" s="22">
        <v>216</v>
      </c>
    </row>
    <row r="32" spans="1:21" ht="11.25">
      <c r="A32" s="6" t="s">
        <v>145</v>
      </c>
      <c r="B32" s="28">
        <v>69</v>
      </c>
      <c r="C32" s="28">
        <v>20</v>
      </c>
      <c r="D32" s="28">
        <v>20</v>
      </c>
      <c r="E32" s="22">
        <v>1</v>
      </c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85</v>
      </c>
    </row>
    <row r="33" spans="1:21" ht="11.25">
      <c r="A33" s="6" t="s">
        <v>150</v>
      </c>
      <c r="B33" s="28">
        <v>13</v>
      </c>
      <c r="C33" s="28">
        <v>13</v>
      </c>
      <c r="D33" s="28"/>
      <c r="E33" s="22">
        <v>2</v>
      </c>
      <c r="F33" s="28">
        <v>2</v>
      </c>
      <c r="G33" s="28">
        <v>1</v>
      </c>
      <c r="H33" s="28"/>
      <c r="I33" s="22">
        <v>165</v>
      </c>
      <c r="J33" s="28">
        <v>148</v>
      </c>
      <c r="K33" s="28">
        <v>147</v>
      </c>
      <c r="L33" s="28">
        <v>48</v>
      </c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25</v>
      </c>
      <c r="B34" s="28"/>
      <c r="C34" s="28"/>
      <c r="D34" s="28"/>
      <c r="E34" s="22">
        <v>20</v>
      </c>
      <c r="F34" s="28">
        <v>20</v>
      </c>
      <c r="G34" s="28">
        <v>20</v>
      </c>
      <c r="H34" s="28">
        <v>20</v>
      </c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>
        <v>1173</v>
      </c>
    </row>
    <row r="35" spans="1:21" ht="11.25">
      <c r="A35" s="6" t="s">
        <v>152</v>
      </c>
      <c r="B35" s="28"/>
      <c r="C35" s="28"/>
      <c r="D35" s="28"/>
      <c r="E35" s="22">
        <v>7</v>
      </c>
      <c r="F35" s="28">
        <v>7</v>
      </c>
      <c r="G35" s="28">
        <v>7</v>
      </c>
      <c r="H35" s="28">
        <v>7</v>
      </c>
      <c r="I35" s="22">
        <v>349</v>
      </c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1.25">
      <c r="A36" s="6" t="s">
        <v>148</v>
      </c>
      <c r="B36" s="28"/>
      <c r="C36" s="28"/>
      <c r="D36" s="28"/>
      <c r="E36" s="22">
        <v>11</v>
      </c>
      <c r="F36" s="28">
        <v>14</v>
      </c>
      <c r="G36" s="28">
        <v>13</v>
      </c>
      <c r="H36" s="28"/>
      <c r="I36" s="22"/>
      <c r="J36" s="28"/>
      <c r="K36" s="28"/>
      <c r="L36" s="28"/>
      <c r="M36" s="22">
        <v>0</v>
      </c>
      <c r="N36" s="28"/>
      <c r="O36" s="28"/>
      <c r="P36" s="28"/>
      <c r="Q36" s="22">
        <v>8</v>
      </c>
      <c r="R36" s="28"/>
      <c r="S36" s="28"/>
      <c r="T36" s="28"/>
      <c r="U36" s="22"/>
    </row>
    <row r="37" spans="1:21" ht="11.25">
      <c r="A37" s="6" t="s">
        <v>154</v>
      </c>
      <c r="B37" s="28"/>
      <c r="C37" s="28"/>
      <c r="D37" s="28"/>
      <c r="E37" s="22">
        <v>87</v>
      </c>
      <c r="F37" s="28">
        <v>11</v>
      </c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6" t="s">
        <v>155</v>
      </c>
      <c r="B38" s="28">
        <v>125</v>
      </c>
      <c r="C38" s="28">
        <v>71</v>
      </c>
      <c r="D38" s="28">
        <v>55</v>
      </c>
      <c r="E38" s="22">
        <v>177</v>
      </c>
      <c r="F38" s="28">
        <v>73</v>
      </c>
      <c r="G38" s="28">
        <v>49</v>
      </c>
      <c r="H38" s="28">
        <v>31</v>
      </c>
      <c r="I38" s="22">
        <v>833</v>
      </c>
      <c r="J38" s="28">
        <v>223</v>
      </c>
      <c r="K38" s="28">
        <v>217</v>
      </c>
      <c r="L38" s="28">
        <v>84</v>
      </c>
      <c r="M38" s="22">
        <v>369</v>
      </c>
      <c r="N38" s="28">
        <v>195</v>
      </c>
      <c r="O38" s="28">
        <v>168</v>
      </c>
      <c r="P38" s="28">
        <v>3</v>
      </c>
      <c r="Q38" s="22">
        <v>1517</v>
      </c>
      <c r="R38" s="28">
        <v>1153</v>
      </c>
      <c r="S38" s="28">
        <v>6</v>
      </c>
      <c r="T38" s="28">
        <v>0</v>
      </c>
      <c r="U38" s="22">
        <v>3667</v>
      </c>
    </row>
    <row r="39" spans="1:21" ht="11.25">
      <c r="A39" s="7" t="s">
        <v>156</v>
      </c>
      <c r="B39" s="28">
        <v>1245</v>
      </c>
      <c r="C39" s="28">
        <v>198</v>
      </c>
      <c r="D39" s="28">
        <v>90</v>
      </c>
      <c r="E39" s="22">
        <v>1568</v>
      </c>
      <c r="F39" s="28">
        <v>586</v>
      </c>
      <c r="G39" s="28">
        <v>52</v>
      </c>
      <c r="H39" s="28">
        <v>129</v>
      </c>
      <c r="I39" s="22">
        <v>2597</v>
      </c>
      <c r="J39" s="28">
        <v>1830</v>
      </c>
      <c r="K39" s="28">
        <v>1084</v>
      </c>
      <c r="L39" s="28">
        <v>551</v>
      </c>
      <c r="M39" s="22">
        <v>824</v>
      </c>
      <c r="N39" s="28">
        <v>38</v>
      </c>
      <c r="O39" s="28">
        <v>-553</v>
      </c>
      <c r="P39" s="28">
        <v>-173</v>
      </c>
      <c r="Q39" s="22">
        <v>-881</v>
      </c>
      <c r="R39" s="28">
        <v>-812</v>
      </c>
      <c r="S39" s="28">
        <v>46</v>
      </c>
      <c r="T39" s="28">
        <v>114</v>
      </c>
      <c r="U39" s="22">
        <v>1955</v>
      </c>
    </row>
    <row r="40" spans="1:21" ht="11.25">
      <c r="A40" s="7" t="s">
        <v>157</v>
      </c>
      <c r="B40" s="28">
        <v>450</v>
      </c>
      <c r="C40" s="28">
        <v>295</v>
      </c>
      <c r="D40" s="28">
        <v>20</v>
      </c>
      <c r="E40" s="22">
        <v>456</v>
      </c>
      <c r="F40" s="28">
        <v>73</v>
      </c>
      <c r="G40" s="28">
        <v>48</v>
      </c>
      <c r="H40" s="28">
        <v>22</v>
      </c>
      <c r="I40" s="22">
        <v>599</v>
      </c>
      <c r="J40" s="28">
        <v>71</v>
      </c>
      <c r="K40" s="28">
        <v>56</v>
      </c>
      <c r="L40" s="28">
        <v>26</v>
      </c>
      <c r="M40" s="22">
        <v>69</v>
      </c>
      <c r="N40" s="28">
        <v>27</v>
      </c>
      <c r="O40" s="28">
        <v>23</v>
      </c>
      <c r="P40" s="28">
        <v>13</v>
      </c>
      <c r="Q40" s="22">
        <v>81</v>
      </c>
      <c r="R40" s="28">
        <v>55</v>
      </c>
      <c r="S40" s="28">
        <v>55</v>
      </c>
      <c r="T40" s="28">
        <v>59</v>
      </c>
      <c r="U40" s="22">
        <v>169</v>
      </c>
    </row>
    <row r="41" spans="1:21" ht="11.25">
      <c r="A41" s="7" t="s">
        <v>158</v>
      </c>
      <c r="B41" s="28">
        <v>953</v>
      </c>
      <c r="C41" s="28">
        <v>-156</v>
      </c>
      <c r="D41" s="28">
        <v>41</v>
      </c>
      <c r="E41" s="22">
        <v>493</v>
      </c>
      <c r="F41" s="28">
        <v>502</v>
      </c>
      <c r="G41" s="28">
        <v>25</v>
      </c>
      <c r="H41" s="28">
        <v>85</v>
      </c>
      <c r="I41" s="22">
        <v>503</v>
      </c>
      <c r="J41" s="28">
        <v>601</v>
      </c>
      <c r="K41" s="28">
        <v>335</v>
      </c>
      <c r="L41" s="28">
        <v>177</v>
      </c>
      <c r="M41" s="22">
        <v>347</v>
      </c>
      <c r="N41" s="28">
        <v>100</v>
      </c>
      <c r="O41" s="28">
        <v>-175</v>
      </c>
      <c r="P41" s="28">
        <v>-42</v>
      </c>
      <c r="Q41" s="22">
        <v>-1467</v>
      </c>
      <c r="R41" s="28">
        <v>-1412</v>
      </c>
      <c r="S41" s="28">
        <v>-166</v>
      </c>
      <c r="T41" s="28">
        <v>45</v>
      </c>
      <c r="U41" s="22">
        <v>658</v>
      </c>
    </row>
    <row r="42" spans="1:21" ht="11.25">
      <c r="A42" s="7" t="s">
        <v>159</v>
      </c>
      <c r="B42" s="28">
        <v>1404</v>
      </c>
      <c r="C42" s="28">
        <v>139</v>
      </c>
      <c r="D42" s="28">
        <v>62</v>
      </c>
      <c r="E42" s="22">
        <v>950</v>
      </c>
      <c r="F42" s="28">
        <v>576</v>
      </c>
      <c r="G42" s="28">
        <v>73</v>
      </c>
      <c r="H42" s="28">
        <v>107</v>
      </c>
      <c r="I42" s="22">
        <v>1103</v>
      </c>
      <c r="J42" s="28">
        <v>672</v>
      </c>
      <c r="K42" s="28">
        <v>392</v>
      </c>
      <c r="L42" s="28">
        <v>203</v>
      </c>
      <c r="M42" s="22">
        <v>416</v>
      </c>
      <c r="N42" s="28">
        <v>127</v>
      </c>
      <c r="O42" s="28">
        <v>-151</v>
      </c>
      <c r="P42" s="28">
        <v>-28</v>
      </c>
      <c r="Q42" s="22">
        <v>-1195</v>
      </c>
      <c r="R42" s="28">
        <v>-1149</v>
      </c>
      <c r="S42" s="28">
        <v>118</v>
      </c>
      <c r="T42" s="28">
        <v>104</v>
      </c>
      <c r="U42" s="22">
        <v>827</v>
      </c>
    </row>
    <row r="43" spans="1:21" ht="11.25">
      <c r="A43" s="7" t="s">
        <v>26</v>
      </c>
      <c r="B43" s="28">
        <v>-158</v>
      </c>
      <c r="C43" s="28">
        <v>58</v>
      </c>
      <c r="D43" s="28">
        <v>28</v>
      </c>
      <c r="E43" s="22">
        <v>617</v>
      </c>
      <c r="F43" s="28">
        <v>10</v>
      </c>
      <c r="G43" s="28">
        <v>-21</v>
      </c>
      <c r="H43" s="28">
        <v>21</v>
      </c>
      <c r="I43" s="22">
        <v>1493</v>
      </c>
      <c r="J43" s="28">
        <v>1157</v>
      </c>
      <c r="K43" s="28">
        <v>692</v>
      </c>
      <c r="L43" s="28">
        <v>347</v>
      </c>
      <c r="M43" s="22"/>
      <c r="N43" s="28"/>
      <c r="O43" s="28"/>
      <c r="P43" s="28"/>
      <c r="Q43" s="22"/>
      <c r="R43" s="28"/>
      <c r="S43" s="28"/>
      <c r="T43" s="28"/>
      <c r="U43" s="22"/>
    </row>
    <row r="44" spans="1:21" ht="11.25">
      <c r="A44" s="7" t="s">
        <v>27</v>
      </c>
      <c r="B44" s="28">
        <v>0</v>
      </c>
      <c r="C44" s="28">
        <v>0</v>
      </c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>
        <v>-2</v>
      </c>
    </row>
    <row r="45" spans="1:21" ht="12" thickBot="1">
      <c r="A45" s="7" t="s">
        <v>160</v>
      </c>
      <c r="B45" s="28">
        <v>-158</v>
      </c>
      <c r="C45" s="28">
        <v>58</v>
      </c>
      <c r="D45" s="28">
        <v>28</v>
      </c>
      <c r="E45" s="22">
        <v>617</v>
      </c>
      <c r="F45" s="28">
        <v>10</v>
      </c>
      <c r="G45" s="28">
        <v>-21</v>
      </c>
      <c r="H45" s="28">
        <v>21</v>
      </c>
      <c r="I45" s="22">
        <v>1493</v>
      </c>
      <c r="J45" s="28">
        <v>1157</v>
      </c>
      <c r="K45" s="28">
        <v>692</v>
      </c>
      <c r="L45" s="28">
        <v>347</v>
      </c>
      <c r="M45" s="22">
        <v>408</v>
      </c>
      <c r="N45" s="28">
        <v>-89</v>
      </c>
      <c r="O45" s="28">
        <v>-402</v>
      </c>
      <c r="P45" s="28">
        <v>-144</v>
      </c>
      <c r="Q45" s="22">
        <v>313</v>
      </c>
      <c r="R45" s="28">
        <v>337</v>
      </c>
      <c r="S45" s="28">
        <v>-71</v>
      </c>
      <c r="T45" s="28">
        <v>10</v>
      </c>
      <c r="U45" s="22">
        <v>1130</v>
      </c>
    </row>
    <row r="46" spans="1:21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8" ht="11.25">
      <c r="A48" s="20" t="s">
        <v>115</v>
      </c>
    </row>
    <row r="49" ht="11.25">
      <c r="A49" s="20" t="s">
        <v>116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111</v>
      </c>
      <c r="B2" s="14">
        <v>6621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29</v>
      </c>
      <c r="B4" s="15" t="str">
        <f>HYPERLINK("http://www.kabupro.jp/mark/20121109/S000C8A9.htm","四半期報告書")</f>
        <v>四半期報告書</v>
      </c>
      <c r="C4" s="15" t="str">
        <f>HYPERLINK("http://www.kabupro.jp/mark/20120628/S000BBUK.htm","有価証券報告書")</f>
        <v>有価証券報告書</v>
      </c>
      <c r="D4" s="15" t="str">
        <f>HYPERLINK("http://www.kabupro.jp/mark/20121109/S000C8A9.htm","四半期報告書")</f>
        <v>四半期報告書</v>
      </c>
      <c r="E4" s="15" t="str">
        <f>HYPERLINK("http://www.kabupro.jp/mark/20120628/S000BBUK.htm","有価証券報告書")</f>
        <v>有価証券報告書</v>
      </c>
      <c r="F4" s="15" t="str">
        <f>HYPERLINK("http://www.kabupro.jp/mark/20110204/S0007NUL.htm","四半期報告書")</f>
        <v>四半期報告書</v>
      </c>
      <c r="G4" s="15" t="str">
        <f>HYPERLINK("http://www.kabupro.jp/mark/20111104/S0009LPL.htm","四半期報告書")</f>
        <v>四半期報告書</v>
      </c>
      <c r="H4" s="15" t="str">
        <f>HYPERLINK("http://www.kabupro.jp/mark/20100806/S0006HWZ.htm","四半期報告書")</f>
        <v>四半期報告書</v>
      </c>
      <c r="I4" s="15" t="str">
        <f>HYPERLINK("http://www.kabupro.jp/mark/20110629/S0008S1Z.htm","有価証券報告書")</f>
        <v>有価証券報告書</v>
      </c>
      <c r="J4" s="15" t="str">
        <f>HYPERLINK("http://www.kabupro.jp/mark/20110204/S0007NUL.htm","四半期報告書")</f>
        <v>四半期報告書</v>
      </c>
      <c r="K4" s="15" t="str">
        <f>HYPERLINK("http://www.kabupro.jp/mark/20101105/S00071UP.htm","四半期報告書")</f>
        <v>四半期報告書</v>
      </c>
      <c r="L4" s="15" t="str">
        <f>HYPERLINK("http://www.kabupro.jp/mark/20100806/S0006HWZ.htm","四半期報告書")</f>
        <v>四半期報告書</v>
      </c>
      <c r="M4" s="15" t="str">
        <f>HYPERLINK("http://www.kabupro.jp/mark/20100629/S00067M0.htm","有価証券報告書")</f>
        <v>有価証券報告書</v>
      </c>
      <c r="N4" s="15" t="str">
        <f>HYPERLINK("http://www.kabupro.jp/mark/20100205/S00051YW.htm","四半期報告書")</f>
        <v>四半期報告書</v>
      </c>
      <c r="O4" s="15" t="str">
        <f>HYPERLINK("http://www.kabupro.jp/mark/20091106/S0004GIF.htm","四半期報告書")</f>
        <v>四半期報告書</v>
      </c>
      <c r="P4" s="15" t="str">
        <f>HYPERLINK("http://www.kabupro.jp/mark/20090807/S0003UGJ.htm","四半期報告書")</f>
        <v>四半期報告書</v>
      </c>
      <c r="Q4" s="15" t="str">
        <f>HYPERLINK("http://www.kabupro.jp/mark/20090626/S0003JFW.htm","有価証券報告書")</f>
        <v>有価証券報告書</v>
      </c>
    </row>
    <row r="5" spans="1:17" ht="12" thickBot="1">
      <c r="A5" s="11" t="s">
        <v>30</v>
      </c>
      <c r="B5" s="1" t="s">
        <v>165</v>
      </c>
      <c r="C5" s="1" t="s">
        <v>36</v>
      </c>
      <c r="D5" s="1" t="s">
        <v>165</v>
      </c>
      <c r="E5" s="1" t="s">
        <v>36</v>
      </c>
      <c r="F5" s="1" t="s">
        <v>175</v>
      </c>
      <c r="G5" s="1" t="s">
        <v>171</v>
      </c>
      <c r="H5" s="1" t="s">
        <v>179</v>
      </c>
      <c r="I5" s="1" t="s">
        <v>40</v>
      </c>
      <c r="J5" s="1" t="s">
        <v>175</v>
      </c>
      <c r="K5" s="1" t="s">
        <v>177</v>
      </c>
      <c r="L5" s="1" t="s">
        <v>179</v>
      </c>
      <c r="M5" s="1" t="s">
        <v>42</v>
      </c>
      <c r="N5" s="1" t="s">
        <v>181</v>
      </c>
      <c r="O5" s="1" t="s">
        <v>183</v>
      </c>
      <c r="P5" s="1" t="s">
        <v>185</v>
      </c>
      <c r="Q5" s="1" t="s">
        <v>44</v>
      </c>
    </row>
    <row r="6" spans="1:17" ht="12.75" thickBot="1" thickTop="1">
      <c r="A6" s="10" t="s">
        <v>31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32</v>
      </c>
      <c r="B7" s="14" t="s">
        <v>203</v>
      </c>
      <c r="C7" s="16" t="s">
        <v>37</v>
      </c>
      <c r="D7" s="14" t="s">
        <v>203</v>
      </c>
      <c r="E7" s="16" t="s">
        <v>37</v>
      </c>
      <c r="F7" s="14" t="s">
        <v>203</v>
      </c>
      <c r="G7" s="14" t="s">
        <v>203</v>
      </c>
      <c r="H7" s="14" t="s">
        <v>203</v>
      </c>
      <c r="I7" s="16" t="s">
        <v>37</v>
      </c>
      <c r="J7" s="14" t="s">
        <v>203</v>
      </c>
      <c r="K7" s="14" t="s">
        <v>203</v>
      </c>
      <c r="L7" s="14" t="s">
        <v>203</v>
      </c>
      <c r="M7" s="16" t="s">
        <v>37</v>
      </c>
      <c r="N7" s="14" t="s">
        <v>203</v>
      </c>
      <c r="O7" s="14" t="s">
        <v>203</v>
      </c>
      <c r="P7" s="14" t="s">
        <v>203</v>
      </c>
      <c r="Q7" s="16" t="s">
        <v>37</v>
      </c>
    </row>
    <row r="8" spans="1:17" ht="11.25">
      <c r="A8" s="13" t="s">
        <v>33</v>
      </c>
      <c r="B8" s="1" t="s">
        <v>204</v>
      </c>
      <c r="C8" s="17" t="s">
        <v>117</v>
      </c>
      <c r="D8" s="1" t="s">
        <v>117</v>
      </c>
      <c r="E8" s="17" t="s">
        <v>118</v>
      </c>
      <c r="F8" s="1" t="s">
        <v>118</v>
      </c>
      <c r="G8" s="1" t="s">
        <v>118</v>
      </c>
      <c r="H8" s="1" t="s">
        <v>118</v>
      </c>
      <c r="I8" s="17" t="s">
        <v>119</v>
      </c>
      <c r="J8" s="1" t="s">
        <v>119</v>
      </c>
      <c r="K8" s="1" t="s">
        <v>119</v>
      </c>
      <c r="L8" s="1" t="s">
        <v>119</v>
      </c>
      <c r="M8" s="17" t="s">
        <v>120</v>
      </c>
      <c r="N8" s="1" t="s">
        <v>120</v>
      </c>
      <c r="O8" s="1" t="s">
        <v>120</v>
      </c>
      <c r="P8" s="1" t="s">
        <v>120</v>
      </c>
      <c r="Q8" s="17" t="s">
        <v>121</v>
      </c>
    </row>
    <row r="9" spans="1:17" ht="11.25">
      <c r="A9" s="13" t="s">
        <v>34</v>
      </c>
      <c r="B9" s="1" t="s">
        <v>166</v>
      </c>
      <c r="C9" s="17" t="s">
        <v>38</v>
      </c>
      <c r="D9" s="1" t="s">
        <v>172</v>
      </c>
      <c r="E9" s="17" t="s">
        <v>39</v>
      </c>
      <c r="F9" s="1" t="s">
        <v>176</v>
      </c>
      <c r="G9" s="1" t="s">
        <v>178</v>
      </c>
      <c r="H9" s="1" t="s">
        <v>180</v>
      </c>
      <c r="I9" s="17" t="s">
        <v>41</v>
      </c>
      <c r="J9" s="1" t="s">
        <v>182</v>
      </c>
      <c r="K9" s="1" t="s">
        <v>184</v>
      </c>
      <c r="L9" s="1" t="s">
        <v>186</v>
      </c>
      <c r="M9" s="17" t="s">
        <v>43</v>
      </c>
      <c r="N9" s="1" t="s">
        <v>188</v>
      </c>
      <c r="O9" s="1" t="s">
        <v>190</v>
      </c>
      <c r="P9" s="1" t="s">
        <v>192</v>
      </c>
      <c r="Q9" s="17" t="s">
        <v>45</v>
      </c>
    </row>
    <row r="10" spans="1:17" ht="12" thickBot="1">
      <c r="A10" s="13" t="s">
        <v>35</v>
      </c>
      <c r="B10" s="1" t="s">
        <v>47</v>
      </c>
      <c r="C10" s="17" t="s">
        <v>47</v>
      </c>
      <c r="D10" s="1" t="s">
        <v>47</v>
      </c>
      <c r="E10" s="17" t="s">
        <v>47</v>
      </c>
      <c r="F10" s="1" t="s">
        <v>47</v>
      </c>
      <c r="G10" s="1" t="s">
        <v>47</v>
      </c>
      <c r="H10" s="1" t="s">
        <v>47</v>
      </c>
      <c r="I10" s="17" t="s">
        <v>47</v>
      </c>
      <c r="J10" s="1" t="s">
        <v>47</v>
      </c>
      <c r="K10" s="1" t="s">
        <v>47</v>
      </c>
      <c r="L10" s="1" t="s">
        <v>47</v>
      </c>
      <c r="M10" s="17" t="s">
        <v>47</v>
      </c>
      <c r="N10" s="1" t="s">
        <v>47</v>
      </c>
      <c r="O10" s="1" t="s">
        <v>47</v>
      </c>
      <c r="P10" s="1" t="s">
        <v>47</v>
      </c>
      <c r="Q10" s="17" t="s">
        <v>47</v>
      </c>
    </row>
    <row r="11" spans="1:17" ht="12" thickTop="1">
      <c r="A11" s="30" t="s">
        <v>156</v>
      </c>
      <c r="B11" s="27">
        <v>198</v>
      </c>
      <c r="C11" s="21">
        <v>1568</v>
      </c>
      <c r="D11" s="27">
        <v>52</v>
      </c>
      <c r="E11" s="21">
        <v>2597</v>
      </c>
      <c r="F11" s="27">
        <v>1830</v>
      </c>
      <c r="G11" s="27">
        <v>1084</v>
      </c>
      <c r="H11" s="27">
        <v>551</v>
      </c>
      <c r="I11" s="21">
        <v>824</v>
      </c>
      <c r="J11" s="27">
        <v>38</v>
      </c>
      <c r="K11" s="27">
        <v>-553</v>
      </c>
      <c r="L11" s="27">
        <v>-173</v>
      </c>
      <c r="M11" s="21">
        <v>-881</v>
      </c>
      <c r="N11" s="27">
        <v>-812</v>
      </c>
      <c r="O11" s="27">
        <v>46</v>
      </c>
      <c r="P11" s="27">
        <v>114</v>
      </c>
      <c r="Q11" s="21">
        <v>1955</v>
      </c>
    </row>
    <row r="12" spans="1:17" ht="11.25">
      <c r="A12" s="6" t="s">
        <v>205</v>
      </c>
      <c r="B12" s="28">
        <v>567</v>
      </c>
      <c r="C12" s="22">
        <v>1574</v>
      </c>
      <c r="D12" s="28">
        <v>766</v>
      </c>
      <c r="E12" s="22">
        <v>1641</v>
      </c>
      <c r="F12" s="28">
        <v>1213</v>
      </c>
      <c r="G12" s="28">
        <v>773</v>
      </c>
      <c r="H12" s="28">
        <v>370</v>
      </c>
      <c r="I12" s="22">
        <v>1627</v>
      </c>
      <c r="J12" s="28">
        <v>1201</v>
      </c>
      <c r="K12" s="28">
        <v>781</v>
      </c>
      <c r="L12" s="28">
        <v>390</v>
      </c>
      <c r="M12" s="22">
        <v>1809</v>
      </c>
      <c r="N12" s="28">
        <v>1382</v>
      </c>
      <c r="O12" s="28">
        <v>901</v>
      </c>
      <c r="P12" s="28">
        <v>446</v>
      </c>
      <c r="Q12" s="22">
        <v>1696</v>
      </c>
    </row>
    <row r="13" spans="1:17" ht="11.25">
      <c r="A13" s="6" t="s">
        <v>144</v>
      </c>
      <c r="B13" s="28">
        <v>37</v>
      </c>
      <c r="C13" s="22">
        <v>42</v>
      </c>
      <c r="D13" s="28">
        <v>7</v>
      </c>
      <c r="E13" s="22">
        <v>76</v>
      </c>
      <c r="F13" s="28">
        <v>40</v>
      </c>
      <c r="G13" s="28">
        <v>34</v>
      </c>
      <c r="H13" s="28">
        <v>0</v>
      </c>
      <c r="I13" s="22">
        <v>197</v>
      </c>
      <c r="J13" s="28">
        <v>169</v>
      </c>
      <c r="K13" s="28">
        <v>142</v>
      </c>
      <c r="L13" s="28">
        <v>3</v>
      </c>
      <c r="M13" s="22">
        <v>202</v>
      </c>
      <c r="N13" s="28">
        <v>182</v>
      </c>
      <c r="O13" s="28">
        <v>6</v>
      </c>
      <c r="P13" s="28">
        <v>0</v>
      </c>
      <c r="Q13" s="22">
        <v>216</v>
      </c>
    </row>
    <row r="14" spans="1:17" ht="11.25">
      <c r="A14" s="6" t="s">
        <v>206</v>
      </c>
      <c r="B14" s="28">
        <v>14</v>
      </c>
      <c r="C14" s="22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</row>
    <row r="15" spans="1:17" ht="11.25">
      <c r="A15" s="6" t="s">
        <v>207</v>
      </c>
      <c r="B15" s="28">
        <v>0</v>
      </c>
      <c r="C15" s="22">
        <v>-11</v>
      </c>
      <c r="D15" s="28">
        <v>-3</v>
      </c>
      <c r="E15" s="22">
        <v>-17</v>
      </c>
      <c r="F15" s="28">
        <v>-18</v>
      </c>
      <c r="G15" s="28">
        <v>-18</v>
      </c>
      <c r="H15" s="28">
        <v>-6</v>
      </c>
      <c r="I15" s="22">
        <v>0</v>
      </c>
      <c r="J15" s="28">
        <v>0</v>
      </c>
      <c r="K15" s="28">
        <v>-1</v>
      </c>
      <c r="L15" s="28">
        <v>-4</v>
      </c>
      <c r="M15" s="22">
        <v>0</v>
      </c>
      <c r="N15" s="28">
        <v>-2</v>
      </c>
      <c r="O15" s="28">
        <v>-1</v>
      </c>
      <c r="P15" s="28">
        <v>-3</v>
      </c>
      <c r="Q15" s="22">
        <v>-19</v>
      </c>
    </row>
    <row r="16" spans="1:17" ht="11.25">
      <c r="A16" s="6" t="s">
        <v>208</v>
      </c>
      <c r="B16" s="28">
        <v>6</v>
      </c>
      <c r="C16" s="22">
        <v>89</v>
      </c>
      <c r="D16" s="28">
        <v>47</v>
      </c>
      <c r="E16" s="22">
        <v>98</v>
      </c>
      <c r="F16" s="28">
        <v>89</v>
      </c>
      <c r="G16" s="28">
        <v>-33</v>
      </c>
      <c r="H16" s="28">
        <v>9</v>
      </c>
      <c r="I16" s="22">
        <v>-227</v>
      </c>
      <c r="J16" s="28">
        <v>-148</v>
      </c>
      <c r="K16" s="28">
        <v>-246</v>
      </c>
      <c r="L16" s="28">
        <v>-137</v>
      </c>
      <c r="M16" s="22">
        <v>-352</v>
      </c>
      <c r="N16" s="28">
        <v>-162</v>
      </c>
      <c r="O16" s="28">
        <v>-181</v>
      </c>
      <c r="P16" s="28">
        <v>-72</v>
      </c>
      <c r="Q16" s="22">
        <v>109</v>
      </c>
    </row>
    <row r="17" spans="1:17" ht="11.25">
      <c r="A17" s="6" t="s">
        <v>209</v>
      </c>
      <c r="B17" s="28">
        <v>-11</v>
      </c>
      <c r="C17" s="22">
        <v>-79</v>
      </c>
      <c r="D17" s="28">
        <v>-14</v>
      </c>
      <c r="E17" s="22">
        <v>-34</v>
      </c>
      <c r="F17" s="28">
        <v>-34</v>
      </c>
      <c r="G17" s="28">
        <v>-29</v>
      </c>
      <c r="H17" s="28">
        <v>-11</v>
      </c>
      <c r="I17" s="22">
        <v>-37</v>
      </c>
      <c r="J17" s="28">
        <v>-36</v>
      </c>
      <c r="K17" s="28">
        <v>-31</v>
      </c>
      <c r="L17" s="28">
        <v>-12</v>
      </c>
      <c r="M17" s="22">
        <v>-52</v>
      </c>
      <c r="N17" s="28">
        <v>-49</v>
      </c>
      <c r="O17" s="28">
        <v>-43</v>
      </c>
      <c r="P17" s="28">
        <v>-20</v>
      </c>
      <c r="Q17" s="22">
        <v>-76</v>
      </c>
    </row>
    <row r="18" spans="1:17" ht="11.25">
      <c r="A18" s="6" t="s">
        <v>136</v>
      </c>
      <c r="B18" s="28">
        <v>37</v>
      </c>
      <c r="C18" s="22">
        <v>80</v>
      </c>
      <c r="D18" s="28">
        <v>34</v>
      </c>
      <c r="E18" s="22">
        <v>116</v>
      </c>
      <c r="F18" s="28">
        <v>91</v>
      </c>
      <c r="G18" s="28">
        <v>64</v>
      </c>
      <c r="H18" s="28">
        <v>34</v>
      </c>
      <c r="I18" s="22">
        <v>184</v>
      </c>
      <c r="J18" s="28">
        <v>142</v>
      </c>
      <c r="K18" s="28">
        <v>96</v>
      </c>
      <c r="L18" s="28">
        <v>49</v>
      </c>
      <c r="M18" s="22">
        <v>230</v>
      </c>
      <c r="N18" s="28">
        <v>176</v>
      </c>
      <c r="O18" s="28">
        <v>119</v>
      </c>
      <c r="P18" s="28">
        <v>60</v>
      </c>
      <c r="Q18" s="22">
        <v>242</v>
      </c>
    </row>
    <row r="19" spans="1:17" ht="11.25">
      <c r="A19" s="6" t="s">
        <v>210</v>
      </c>
      <c r="B19" s="28">
        <v>3280</v>
      </c>
      <c r="C19" s="22">
        <v>-2078</v>
      </c>
      <c r="D19" s="28">
        <v>4535</v>
      </c>
      <c r="E19" s="22">
        <v>-934</v>
      </c>
      <c r="F19" s="28">
        <v>2420</v>
      </c>
      <c r="G19" s="28">
        <v>1848</v>
      </c>
      <c r="H19" s="28">
        <v>443</v>
      </c>
      <c r="I19" s="22">
        <v>1006</v>
      </c>
      <c r="J19" s="28">
        <v>3183</v>
      </c>
      <c r="K19" s="28">
        <v>3815</v>
      </c>
      <c r="L19" s="28">
        <v>4348</v>
      </c>
      <c r="M19" s="22">
        <v>-1854</v>
      </c>
      <c r="N19" s="28">
        <v>1853</v>
      </c>
      <c r="O19" s="28">
        <v>2865</v>
      </c>
      <c r="P19" s="28">
        <v>2624</v>
      </c>
      <c r="Q19" s="22">
        <v>2459</v>
      </c>
    </row>
    <row r="20" spans="1:17" ht="11.25">
      <c r="A20" s="6" t="s">
        <v>211</v>
      </c>
      <c r="B20" s="28">
        <v>-2905</v>
      </c>
      <c r="C20" s="22">
        <v>177</v>
      </c>
      <c r="D20" s="28">
        <v>-1486</v>
      </c>
      <c r="E20" s="22">
        <v>1579</v>
      </c>
      <c r="F20" s="28">
        <v>-2584</v>
      </c>
      <c r="G20" s="28">
        <v>-1184</v>
      </c>
      <c r="H20" s="28">
        <v>355</v>
      </c>
      <c r="I20" s="22">
        <v>1642</v>
      </c>
      <c r="J20" s="28">
        <v>-2990</v>
      </c>
      <c r="K20" s="28">
        <v>-2097</v>
      </c>
      <c r="L20" s="28">
        <v>-1051</v>
      </c>
      <c r="M20" s="22">
        <v>2482</v>
      </c>
      <c r="N20" s="28">
        <v>-2447</v>
      </c>
      <c r="O20" s="28">
        <v>-2597</v>
      </c>
      <c r="P20" s="28">
        <v>-938</v>
      </c>
      <c r="Q20" s="22">
        <v>-775</v>
      </c>
    </row>
    <row r="21" spans="1:17" ht="11.25">
      <c r="A21" s="6" t="s">
        <v>212</v>
      </c>
      <c r="B21" s="28">
        <v>255</v>
      </c>
      <c r="C21" s="22">
        <v>515</v>
      </c>
      <c r="D21" s="28">
        <v>415</v>
      </c>
      <c r="E21" s="22">
        <v>-1598</v>
      </c>
      <c r="F21" s="28">
        <v>1022</v>
      </c>
      <c r="G21" s="28">
        <v>287</v>
      </c>
      <c r="H21" s="28">
        <v>488</v>
      </c>
      <c r="I21" s="22">
        <v>259</v>
      </c>
      <c r="J21" s="28">
        <v>2228</v>
      </c>
      <c r="K21" s="28">
        <v>2137</v>
      </c>
      <c r="L21" s="28">
        <v>857</v>
      </c>
      <c r="M21" s="22">
        <v>-260</v>
      </c>
      <c r="N21" s="28">
        <v>2012</v>
      </c>
      <c r="O21" s="28">
        <v>1556</v>
      </c>
      <c r="P21" s="28">
        <v>1051</v>
      </c>
      <c r="Q21" s="22">
        <v>661</v>
      </c>
    </row>
    <row r="22" spans="1:17" ht="11.25">
      <c r="A22" s="6" t="s">
        <v>213</v>
      </c>
      <c r="B22" s="28">
        <v>-414</v>
      </c>
      <c r="C22" s="22">
        <v>555</v>
      </c>
      <c r="D22" s="28">
        <v>-1622</v>
      </c>
      <c r="E22" s="22">
        <v>827</v>
      </c>
      <c r="F22" s="28">
        <v>294</v>
      </c>
      <c r="G22" s="28">
        <v>192</v>
      </c>
      <c r="H22" s="28">
        <v>68</v>
      </c>
      <c r="I22" s="22">
        <v>-337</v>
      </c>
      <c r="J22" s="28">
        <v>-998</v>
      </c>
      <c r="K22" s="28">
        <v>-532</v>
      </c>
      <c r="L22" s="28">
        <v>-1120</v>
      </c>
      <c r="M22" s="22">
        <v>-840</v>
      </c>
      <c r="N22" s="28">
        <v>-530</v>
      </c>
      <c r="O22" s="28">
        <v>-1064</v>
      </c>
      <c r="P22" s="28">
        <v>-1443</v>
      </c>
      <c r="Q22" s="22">
        <v>-1978</v>
      </c>
    </row>
    <row r="23" spans="1:17" ht="11.25">
      <c r="A23" s="6" t="s">
        <v>214</v>
      </c>
      <c r="B23" s="28">
        <v>-242</v>
      </c>
      <c r="C23" s="22">
        <v>-116</v>
      </c>
      <c r="D23" s="28">
        <v>-412</v>
      </c>
      <c r="E23" s="22">
        <v>109</v>
      </c>
      <c r="F23" s="28">
        <v>-142</v>
      </c>
      <c r="G23" s="28">
        <v>-250</v>
      </c>
      <c r="H23" s="28">
        <v>-124</v>
      </c>
      <c r="I23" s="22">
        <v>35</v>
      </c>
      <c r="J23" s="28">
        <v>-113</v>
      </c>
      <c r="K23" s="28">
        <v>-158</v>
      </c>
      <c r="L23" s="28">
        <v>-200</v>
      </c>
      <c r="M23" s="22">
        <v>-75</v>
      </c>
      <c r="N23" s="28">
        <v>-243</v>
      </c>
      <c r="O23" s="28">
        <v>-323</v>
      </c>
      <c r="P23" s="28">
        <v>-273</v>
      </c>
      <c r="Q23" s="22">
        <v>-62</v>
      </c>
    </row>
    <row r="24" spans="1:17" ht="11.25">
      <c r="A24" s="6" t="s">
        <v>215</v>
      </c>
      <c r="B24" s="28">
        <v>582</v>
      </c>
      <c r="C24" s="22">
        <v>-249</v>
      </c>
      <c r="D24" s="28">
        <v>-267</v>
      </c>
      <c r="E24" s="22">
        <v>23</v>
      </c>
      <c r="F24" s="28">
        <v>-456</v>
      </c>
      <c r="G24" s="28">
        <v>-41</v>
      </c>
      <c r="H24" s="28">
        <v>-484</v>
      </c>
      <c r="I24" s="22">
        <v>-166</v>
      </c>
      <c r="J24" s="28">
        <v>-885</v>
      </c>
      <c r="K24" s="28">
        <v>-622</v>
      </c>
      <c r="L24" s="28">
        <v>-791</v>
      </c>
      <c r="M24" s="22">
        <v>-308</v>
      </c>
      <c r="N24" s="28">
        <v>-975</v>
      </c>
      <c r="O24" s="28"/>
      <c r="P24" s="28"/>
      <c r="Q24" s="22"/>
    </row>
    <row r="25" spans="1:17" ht="11.25">
      <c r="A25" s="6" t="s">
        <v>0</v>
      </c>
      <c r="B25" s="28">
        <v>-24</v>
      </c>
      <c r="C25" s="22">
        <v>12</v>
      </c>
      <c r="D25" s="28">
        <v>43</v>
      </c>
      <c r="E25" s="22">
        <v>35</v>
      </c>
      <c r="F25" s="28">
        <v>35</v>
      </c>
      <c r="G25" s="28">
        <v>35</v>
      </c>
      <c r="H25" s="28">
        <v>35</v>
      </c>
      <c r="I25" s="22"/>
      <c r="J25" s="28"/>
      <c r="K25" s="28"/>
      <c r="L25" s="28"/>
      <c r="M25" s="22">
        <v>-53</v>
      </c>
      <c r="N25" s="28"/>
      <c r="O25" s="28"/>
      <c r="P25" s="28"/>
      <c r="Q25" s="22">
        <v>146</v>
      </c>
    </row>
    <row r="26" spans="1:17" ht="11.25">
      <c r="A26" s="6" t="s">
        <v>55</v>
      </c>
      <c r="B26" s="28">
        <v>-90</v>
      </c>
      <c r="C26" s="22">
        <v>-747</v>
      </c>
      <c r="D26" s="28">
        <v>-479</v>
      </c>
      <c r="E26" s="22">
        <v>600</v>
      </c>
      <c r="F26" s="28">
        <v>119</v>
      </c>
      <c r="G26" s="28">
        <v>120</v>
      </c>
      <c r="H26" s="28">
        <v>416</v>
      </c>
      <c r="I26" s="22">
        <v>-455</v>
      </c>
      <c r="J26" s="28">
        <v>-354</v>
      </c>
      <c r="K26" s="28">
        <v>-141</v>
      </c>
      <c r="L26" s="28">
        <v>153</v>
      </c>
      <c r="M26" s="22">
        <v>-259</v>
      </c>
      <c r="N26" s="28">
        <v>-775</v>
      </c>
      <c r="O26" s="28">
        <v>-1267</v>
      </c>
      <c r="P26" s="28">
        <v>-649</v>
      </c>
      <c r="Q26" s="22">
        <v>50</v>
      </c>
    </row>
    <row r="27" spans="1:17" ht="11.25">
      <c r="A27" s="6" t="s">
        <v>1</v>
      </c>
      <c r="B27" s="28">
        <v>1294</v>
      </c>
      <c r="C27" s="22">
        <v>1331</v>
      </c>
      <c r="D27" s="28">
        <v>1618</v>
      </c>
      <c r="E27" s="22">
        <v>5120</v>
      </c>
      <c r="F27" s="28">
        <v>3922</v>
      </c>
      <c r="G27" s="28">
        <v>2882</v>
      </c>
      <c r="H27" s="28">
        <v>2146</v>
      </c>
      <c r="I27" s="22">
        <v>4554</v>
      </c>
      <c r="J27" s="28">
        <v>1435</v>
      </c>
      <c r="K27" s="28">
        <v>2587</v>
      </c>
      <c r="L27" s="28">
        <v>2312</v>
      </c>
      <c r="M27" s="22">
        <v>-213</v>
      </c>
      <c r="N27" s="28">
        <v>-390</v>
      </c>
      <c r="O27" s="28">
        <v>15</v>
      </c>
      <c r="P27" s="28">
        <v>897</v>
      </c>
      <c r="Q27" s="22">
        <v>742</v>
      </c>
    </row>
    <row r="28" spans="1:17" ht="11.25">
      <c r="A28" s="6" t="s">
        <v>2</v>
      </c>
      <c r="B28" s="28">
        <v>11</v>
      </c>
      <c r="C28" s="22">
        <v>79</v>
      </c>
      <c r="D28" s="28">
        <v>14</v>
      </c>
      <c r="E28" s="22">
        <v>34</v>
      </c>
      <c r="F28" s="28">
        <v>34</v>
      </c>
      <c r="G28" s="28">
        <v>29</v>
      </c>
      <c r="H28" s="28">
        <v>11</v>
      </c>
      <c r="I28" s="22">
        <v>37</v>
      </c>
      <c r="J28" s="28">
        <v>36</v>
      </c>
      <c r="K28" s="28">
        <v>31</v>
      </c>
      <c r="L28" s="28">
        <v>12</v>
      </c>
      <c r="M28" s="22">
        <v>52</v>
      </c>
      <c r="N28" s="28">
        <v>49</v>
      </c>
      <c r="O28" s="28">
        <v>43</v>
      </c>
      <c r="P28" s="28">
        <v>20</v>
      </c>
      <c r="Q28" s="22">
        <v>76</v>
      </c>
    </row>
    <row r="29" spans="1:17" ht="11.25">
      <c r="A29" s="6" t="s">
        <v>3</v>
      </c>
      <c r="B29" s="28">
        <v>-35</v>
      </c>
      <c r="C29" s="22">
        <v>-79</v>
      </c>
      <c r="D29" s="28">
        <v>-34</v>
      </c>
      <c r="E29" s="22">
        <v>-116</v>
      </c>
      <c r="F29" s="28">
        <v>-87</v>
      </c>
      <c r="G29" s="28">
        <v>-64</v>
      </c>
      <c r="H29" s="28">
        <v>-34</v>
      </c>
      <c r="I29" s="22">
        <v>-184</v>
      </c>
      <c r="J29" s="28">
        <v>-136</v>
      </c>
      <c r="K29" s="28">
        <v>-96</v>
      </c>
      <c r="L29" s="28">
        <v>-49</v>
      </c>
      <c r="M29" s="22">
        <v>-230</v>
      </c>
      <c r="N29" s="28">
        <v>-175</v>
      </c>
      <c r="O29" s="28">
        <v>-119</v>
      </c>
      <c r="P29" s="28">
        <v>-59</v>
      </c>
      <c r="Q29" s="22">
        <v>-243</v>
      </c>
    </row>
    <row r="30" spans="1:17" ht="11.25">
      <c r="A30" s="6" t="s">
        <v>4</v>
      </c>
      <c r="B30" s="28">
        <v>-253</v>
      </c>
      <c r="C30" s="22">
        <v>-526</v>
      </c>
      <c r="D30" s="28">
        <v>-499</v>
      </c>
      <c r="E30" s="22">
        <v>-14</v>
      </c>
      <c r="F30" s="28"/>
      <c r="G30" s="28"/>
      <c r="H30" s="28">
        <v>-68</v>
      </c>
      <c r="I30" s="22"/>
      <c r="J30" s="28"/>
      <c r="K30" s="28"/>
      <c r="L30" s="28">
        <v>-38</v>
      </c>
      <c r="M30" s="22"/>
      <c r="N30" s="28"/>
      <c r="O30" s="28"/>
      <c r="P30" s="28"/>
      <c r="Q30" s="22"/>
    </row>
    <row r="31" spans="1:17" ht="12" thickBot="1">
      <c r="A31" s="5" t="s">
        <v>5</v>
      </c>
      <c r="B31" s="29">
        <v>1016</v>
      </c>
      <c r="C31" s="23">
        <v>804</v>
      </c>
      <c r="D31" s="29">
        <v>1098</v>
      </c>
      <c r="E31" s="23">
        <v>5024</v>
      </c>
      <c r="F31" s="29">
        <v>3848</v>
      </c>
      <c r="G31" s="29">
        <v>2836</v>
      </c>
      <c r="H31" s="29">
        <v>2054</v>
      </c>
      <c r="I31" s="23">
        <v>4452</v>
      </c>
      <c r="J31" s="29">
        <v>1385</v>
      </c>
      <c r="K31" s="29">
        <v>2573</v>
      </c>
      <c r="L31" s="29">
        <v>2235</v>
      </c>
      <c r="M31" s="23">
        <v>-608</v>
      </c>
      <c r="N31" s="29">
        <v>-737</v>
      </c>
      <c r="O31" s="29">
        <v>-171</v>
      </c>
      <c r="P31" s="29">
        <v>775</v>
      </c>
      <c r="Q31" s="23">
        <v>372</v>
      </c>
    </row>
    <row r="32" spans="1:17" ht="12" thickTop="1">
      <c r="A32" s="6" t="s">
        <v>6</v>
      </c>
      <c r="B32" s="28">
        <v>-190</v>
      </c>
      <c r="C32" s="22">
        <v>-2222</v>
      </c>
      <c r="D32" s="28">
        <v>-1921</v>
      </c>
      <c r="E32" s="22">
        <v>-2787</v>
      </c>
      <c r="F32" s="28">
        <v>-902</v>
      </c>
      <c r="G32" s="28">
        <v>-686</v>
      </c>
      <c r="H32" s="28">
        <v>-282</v>
      </c>
      <c r="I32" s="22">
        <v>-1593</v>
      </c>
      <c r="J32" s="28">
        <v>-1414</v>
      </c>
      <c r="K32" s="28">
        <v>-508</v>
      </c>
      <c r="L32" s="28">
        <v>-283</v>
      </c>
      <c r="M32" s="22">
        <v>-1263</v>
      </c>
      <c r="N32" s="28">
        <v>-921</v>
      </c>
      <c r="O32" s="28">
        <v>-720</v>
      </c>
      <c r="P32" s="28">
        <v>-369</v>
      </c>
      <c r="Q32" s="22">
        <v>-2118</v>
      </c>
    </row>
    <row r="33" spans="1:17" ht="11.25">
      <c r="A33" s="6" t="s">
        <v>7</v>
      </c>
      <c r="B33" s="28">
        <v>58</v>
      </c>
      <c r="C33" s="22">
        <v>1</v>
      </c>
      <c r="D33" s="28">
        <v>1</v>
      </c>
      <c r="E33" s="22">
        <v>5</v>
      </c>
      <c r="F33" s="28"/>
      <c r="G33" s="28"/>
      <c r="H33" s="28"/>
      <c r="I33" s="22">
        <v>10</v>
      </c>
      <c r="J33" s="28"/>
      <c r="K33" s="28"/>
      <c r="L33" s="28"/>
      <c r="M33" s="22">
        <v>2021</v>
      </c>
      <c r="N33" s="28">
        <v>1193</v>
      </c>
      <c r="O33" s="28">
        <v>29</v>
      </c>
      <c r="P33" s="28"/>
      <c r="Q33" s="22">
        <v>4873</v>
      </c>
    </row>
    <row r="34" spans="1:17" ht="11.25">
      <c r="A34" s="6" t="s">
        <v>8</v>
      </c>
      <c r="B34" s="28"/>
      <c r="C34" s="22">
        <v>8</v>
      </c>
      <c r="D34" s="28">
        <v>8</v>
      </c>
      <c r="E34" s="22">
        <v>38</v>
      </c>
      <c r="F34" s="28">
        <v>3</v>
      </c>
      <c r="G34" s="28"/>
      <c r="H34" s="28"/>
      <c r="I34" s="22">
        <v>152</v>
      </c>
      <c r="J34" s="28"/>
      <c r="K34" s="28"/>
      <c r="L34" s="28"/>
      <c r="M34" s="22"/>
      <c r="N34" s="28"/>
      <c r="O34" s="28"/>
      <c r="P34" s="28"/>
      <c r="Q34" s="22"/>
    </row>
    <row r="35" spans="1:17" ht="11.25">
      <c r="A35" s="6" t="s">
        <v>9</v>
      </c>
      <c r="B35" s="28">
        <v>-52</v>
      </c>
      <c r="C35" s="22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</row>
    <row r="36" spans="1:17" ht="11.25">
      <c r="A36" s="6" t="s">
        <v>10</v>
      </c>
      <c r="B36" s="28">
        <v>0</v>
      </c>
      <c r="C36" s="22">
        <v>25</v>
      </c>
      <c r="D36" s="28">
        <v>10</v>
      </c>
      <c r="E36" s="22">
        <v>17</v>
      </c>
      <c r="F36" s="28">
        <v>0</v>
      </c>
      <c r="G36" s="28">
        <v>0</v>
      </c>
      <c r="H36" s="28">
        <v>0</v>
      </c>
      <c r="I36" s="22">
        <v>4</v>
      </c>
      <c r="J36" s="28">
        <v>4</v>
      </c>
      <c r="K36" s="28">
        <v>3</v>
      </c>
      <c r="L36" s="28">
        <v>1</v>
      </c>
      <c r="M36" s="22">
        <v>11</v>
      </c>
      <c r="N36" s="28">
        <v>9</v>
      </c>
      <c r="O36" s="28">
        <v>6</v>
      </c>
      <c r="P36" s="28">
        <v>3</v>
      </c>
      <c r="Q36" s="22">
        <v>14</v>
      </c>
    </row>
    <row r="37" spans="1:17" ht="11.25">
      <c r="A37" s="6" t="s">
        <v>11</v>
      </c>
      <c r="B37" s="28">
        <v>-659</v>
      </c>
      <c r="C37" s="22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</row>
    <row r="38" spans="1:17" ht="11.25">
      <c r="A38" s="6" t="s">
        <v>55</v>
      </c>
      <c r="B38" s="28">
        <v>9</v>
      </c>
      <c r="C38" s="22">
        <v>484</v>
      </c>
      <c r="D38" s="28">
        <v>481</v>
      </c>
      <c r="E38" s="22">
        <v>88</v>
      </c>
      <c r="F38" s="28">
        <v>28</v>
      </c>
      <c r="G38" s="28">
        <v>80</v>
      </c>
      <c r="H38" s="28">
        <v>-9</v>
      </c>
      <c r="I38" s="22">
        <v>-104</v>
      </c>
      <c r="J38" s="28">
        <v>-50</v>
      </c>
      <c r="K38" s="28">
        <v>-2</v>
      </c>
      <c r="L38" s="28">
        <v>-8</v>
      </c>
      <c r="M38" s="22">
        <v>268</v>
      </c>
      <c r="N38" s="28">
        <v>259</v>
      </c>
      <c r="O38" s="28">
        <v>259</v>
      </c>
      <c r="P38" s="28">
        <v>4</v>
      </c>
      <c r="Q38" s="22">
        <v>-18</v>
      </c>
    </row>
    <row r="39" spans="1:17" ht="12" thickBot="1">
      <c r="A39" s="5" t="s">
        <v>12</v>
      </c>
      <c r="B39" s="29">
        <v>-835</v>
      </c>
      <c r="C39" s="23">
        <v>-1702</v>
      </c>
      <c r="D39" s="29">
        <v>-1418</v>
      </c>
      <c r="E39" s="23">
        <v>-2685</v>
      </c>
      <c r="F39" s="29">
        <v>-877</v>
      </c>
      <c r="G39" s="29">
        <v>-607</v>
      </c>
      <c r="H39" s="29">
        <v>-294</v>
      </c>
      <c r="I39" s="23">
        <v>-1536</v>
      </c>
      <c r="J39" s="29">
        <v>-1467</v>
      </c>
      <c r="K39" s="29">
        <v>-511</v>
      </c>
      <c r="L39" s="29">
        <v>-292</v>
      </c>
      <c r="M39" s="23">
        <v>1061</v>
      </c>
      <c r="N39" s="29">
        <v>534</v>
      </c>
      <c r="O39" s="29">
        <v>-429</v>
      </c>
      <c r="P39" s="29">
        <v>-363</v>
      </c>
      <c r="Q39" s="23">
        <v>2744</v>
      </c>
    </row>
    <row r="40" spans="1:17" ht="12" thickTop="1">
      <c r="A40" s="6" t="s">
        <v>13</v>
      </c>
      <c r="B40" s="28">
        <v>480</v>
      </c>
      <c r="C40" s="22">
        <v>100</v>
      </c>
      <c r="D40" s="28">
        <v>-1000</v>
      </c>
      <c r="E40" s="22">
        <v>1000</v>
      </c>
      <c r="F40" s="28"/>
      <c r="G40" s="28">
        <v>-1000</v>
      </c>
      <c r="H40" s="28">
        <v>-1000</v>
      </c>
      <c r="I40" s="22"/>
      <c r="J40" s="28"/>
      <c r="K40" s="28"/>
      <c r="L40" s="28"/>
      <c r="M40" s="22"/>
      <c r="N40" s="28"/>
      <c r="O40" s="28"/>
      <c r="P40" s="28"/>
      <c r="Q40" s="22"/>
    </row>
    <row r="41" spans="1:17" ht="11.25">
      <c r="A41" s="6" t="s">
        <v>14</v>
      </c>
      <c r="B41" s="28">
        <v>1500</v>
      </c>
      <c r="C41" s="22">
        <v>1800</v>
      </c>
      <c r="D41" s="28">
        <v>1800</v>
      </c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>
        <v>3000</v>
      </c>
    </row>
    <row r="42" spans="1:17" ht="11.25">
      <c r="A42" s="6" t="s">
        <v>15</v>
      </c>
      <c r="B42" s="28">
        <v>-745</v>
      </c>
      <c r="C42" s="22">
        <v>-1995</v>
      </c>
      <c r="D42" s="28">
        <v>-999</v>
      </c>
      <c r="E42" s="22">
        <v>-3253</v>
      </c>
      <c r="F42" s="28">
        <v>-2454</v>
      </c>
      <c r="G42" s="28">
        <v>-1654</v>
      </c>
      <c r="H42" s="28">
        <v>-854</v>
      </c>
      <c r="I42" s="22">
        <v>-3295</v>
      </c>
      <c r="J42" s="28">
        <v>-2171</v>
      </c>
      <c r="K42" s="28">
        <v>-1447</v>
      </c>
      <c r="L42" s="28">
        <v>-723</v>
      </c>
      <c r="M42" s="22">
        <v>-1730</v>
      </c>
      <c r="N42" s="28">
        <v>-1006</v>
      </c>
      <c r="O42" s="28">
        <v>-497</v>
      </c>
      <c r="P42" s="28">
        <v>-248</v>
      </c>
      <c r="Q42" s="22">
        <v>-1595</v>
      </c>
    </row>
    <row r="43" spans="1:17" ht="11.25">
      <c r="A43" s="6" t="s">
        <v>16</v>
      </c>
      <c r="B43" s="28">
        <v>-477</v>
      </c>
      <c r="C43" s="22">
        <v>-530</v>
      </c>
      <c r="D43" s="28">
        <v>-530</v>
      </c>
      <c r="E43" s="22">
        <v>-477</v>
      </c>
      <c r="F43" s="28">
        <v>-477</v>
      </c>
      <c r="G43" s="28">
        <v>-477</v>
      </c>
      <c r="H43" s="28">
        <v>-477</v>
      </c>
      <c r="I43" s="22">
        <v>-477</v>
      </c>
      <c r="J43" s="28">
        <v>-477</v>
      </c>
      <c r="K43" s="28">
        <v>-477</v>
      </c>
      <c r="L43" s="28">
        <v>-477</v>
      </c>
      <c r="M43" s="22">
        <v>-530</v>
      </c>
      <c r="N43" s="28">
        <v>-530</v>
      </c>
      <c r="O43" s="28">
        <v>-530</v>
      </c>
      <c r="P43" s="28">
        <v>-530</v>
      </c>
      <c r="Q43" s="22">
        <v>-371</v>
      </c>
    </row>
    <row r="44" spans="1:17" ht="11.25">
      <c r="A44" s="6" t="s">
        <v>55</v>
      </c>
      <c r="B44" s="28">
        <v>0</v>
      </c>
      <c r="C44" s="22">
        <v>0</v>
      </c>
      <c r="D44" s="28">
        <v>0</v>
      </c>
      <c r="E44" s="22">
        <v>-1</v>
      </c>
      <c r="F44" s="28">
        <v>0</v>
      </c>
      <c r="G44" s="28">
        <v>0</v>
      </c>
      <c r="H44" s="28">
        <v>0</v>
      </c>
      <c r="I44" s="22">
        <v>-1</v>
      </c>
      <c r="J44" s="28">
        <v>0</v>
      </c>
      <c r="K44" s="28">
        <v>0</v>
      </c>
      <c r="L44" s="28">
        <v>0</v>
      </c>
      <c r="M44" s="22">
        <v>-1</v>
      </c>
      <c r="N44" s="28">
        <v>0</v>
      </c>
      <c r="O44" s="28">
        <v>0</v>
      </c>
      <c r="P44" s="28">
        <v>0</v>
      </c>
      <c r="Q44" s="22">
        <v>0</v>
      </c>
    </row>
    <row r="45" spans="1:17" ht="12" thickBot="1">
      <c r="A45" s="5" t="s">
        <v>17</v>
      </c>
      <c r="B45" s="29">
        <v>756</v>
      </c>
      <c r="C45" s="23">
        <v>-625</v>
      </c>
      <c r="D45" s="29">
        <v>-729</v>
      </c>
      <c r="E45" s="23">
        <v>-2732</v>
      </c>
      <c r="F45" s="29">
        <v>-2232</v>
      </c>
      <c r="G45" s="29">
        <v>-3131</v>
      </c>
      <c r="H45" s="29">
        <v>-2332</v>
      </c>
      <c r="I45" s="23">
        <v>-2773</v>
      </c>
      <c r="J45" s="29">
        <v>-1149</v>
      </c>
      <c r="K45" s="29">
        <v>-1925</v>
      </c>
      <c r="L45" s="29">
        <v>-1201</v>
      </c>
      <c r="M45" s="23">
        <v>-2711</v>
      </c>
      <c r="N45" s="29">
        <v>-937</v>
      </c>
      <c r="O45" s="29">
        <v>-1478</v>
      </c>
      <c r="P45" s="29">
        <v>-779</v>
      </c>
      <c r="Q45" s="23">
        <v>-2137</v>
      </c>
    </row>
    <row r="46" spans="1:17" ht="12" thickTop="1">
      <c r="A46" s="7" t="s">
        <v>18</v>
      </c>
      <c r="B46" s="28">
        <v>-12</v>
      </c>
      <c r="C46" s="22">
        <v>0</v>
      </c>
      <c r="D46" s="28">
        <v>0</v>
      </c>
      <c r="E46" s="22"/>
      <c r="F46" s="28"/>
      <c r="G46" s="28"/>
      <c r="H46" s="28"/>
      <c r="I46" s="22"/>
      <c r="J46" s="28"/>
      <c r="K46" s="28"/>
      <c r="L46" s="28"/>
      <c r="M46" s="22"/>
      <c r="N46" s="28">
        <v>-7</v>
      </c>
      <c r="O46" s="28">
        <v>-5</v>
      </c>
      <c r="P46" s="28"/>
      <c r="Q46" s="22"/>
    </row>
    <row r="47" spans="1:17" ht="11.25">
      <c r="A47" s="7" t="s">
        <v>19</v>
      </c>
      <c r="B47" s="28">
        <v>925</v>
      </c>
      <c r="C47" s="22">
        <v>-1523</v>
      </c>
      <c r="D47" s="28">
        <v>-1049</v>
      </c>
      <c r="E47" s="22">
        <v>-393</v>
      </c>
      <c r="F47" s="28">
        <v>739</v>
      </c>
      <c r="G47" s="28">
        <v>-903</v>
      </c>
      <c r="H47" s="28">
        <v>-571</v>
      </c>
      <c r="I47" s="22">
        <v>142</v>
      </c>
      <c r="J47" s="28">
        <v>-1230</v>
      </c>
      <c r="K47" s="28">
        <v>137</v>
      </c>
      <c r="L47" s="28">
        <v>742</v>
      </c>
      <c r="M47" s="22">
        <v>-2258</v>
      </c>
      <c r="N47" s="28">
        <v>-1148</v>
      </c>
      <c r="O47" s="28">
        <v>-2085</v>
      </c>
      <c r="P47" s="28">
        <v>-367</v>
      </c>
      <c r="Q47" s="22">
        <v>979</v>
      </c>
    </row>
    <row r="48" spans="1:17" ht="11.25">
      <c r="A48" s="7" t="s">
        <v>20</v>
      </c>
      <c r="B48" s="28">
        <v>4309</v>
      </c>
      <c r="C48" s="22">
        <v>5832</v>
      </c>
      <c r="D48" s="28">
        <v>5832</v>
      </c>
      <c r="E48" s="22">
        <v>6225</v>
      </c>
      <c r="F48" s="28">
        <v>6225</v>
      </c>
      <c r="G48" s="28">
        <v>6225</v>
      </c>
      <c r="H48" s="28">
        <v>6225</v>
      </c>
      <c r="I48" s="22">
        <v>6082</v>
      </c>
      <c r="J48" s="28">
        <v>6082</v>
      </c>
      <c r="K48" s="28">
        <v>6082</v>
      </c>
      <c r="L48" s="28">
        <v>6082</v>
      </c>
      <c r="M48" s="22">
        <v>8341</v>
      </c>
      <c r="N48" s="28">
        <v>8341</v>
      </c>
      <c r="O48" s="28">
        <v>8341</v>
      </c>
      <c r="P48" s="28">
        <v>8341</v>
      </c>
      <c r="Q48" s="22">
        <v>7336</v>
      </c>
    </row>
    <row r="49" spans="1:17" ht="12" thickBot="1">
      <c r="A49" s="7" t="s">
        <v>20</v>
      </c>
      <c r="B49" s="28">
        <v>5234</v>
      </c>
      <c r="C49" s="22">
        <v>4309</v>
      </c>
      <c r="D49" s="28">
        <v>4782</v>
      </c>
      <c r="E49" s="22">
        <v>5832</v>
      </c>
      <c r="F49" s="28">
        <v>6964</v>
      </c>
      <c r="G49" s="28">
        <v>5322</v>
      </c>
      <c r="H49" s="28">
        <v>5653</v>
      </c>
      <c r="I49" s="22">
        <v>6225</v>
      </c>
      <c r="J49" s="28">
        <v>4852</v>
      </c>
      <c r="K49" s="28">
        <v>6220</v>
      </c>
      <c r="L49" s="28">
        <v>6825</v>
      </c>
      <c r="M49" s="22">
        <v>6082</v>
      </c>
      <c r="N49" s="28">
        <v>7193</v>
      </c>
      <c r="O49" s="28">
        <v>6256</v>
      </c>
      <c r="P49" s="28">
        <v>7973</v>
      </c>
      <c r="Q49" s="22">
        <v>8341</v>
      </c>
    </row>
    <row r="50" spans="1:17" ht="12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2" ht="11.25">
      <c r="A52" s="20" t="s">
        <v>115</v>
      </c>
    </row>
    <row r="53" ht="11.25">
      <c r="A53" s="20" t="s">
        <v>116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7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111</v>
      </c>
      <c r="B2" s="14">
        <v>6621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29</v>
      </c>
      <c r="B4" s="15" t="str">
        <f>HYPERLINK("http://www.kabupro.jp/mark/20130208/S000CSRR.htm","四半期報告書")</f>
        <v>四半期報告書</v>
      </c>
      <c r="C4" s="15" t="str">
        <f>HYPERLINK("http://www.kabupro.jp/mark/20121109/S000C8A9.htm","四半期報告書")</f>
        <v>四半期報告書</v>
      </c>
      <c r="D4" s="15" t="str">
        <f>HYPERLINK("http://www.kabupro.jp/mark/20120803/S000BL2Q.htm","四半期報告書")</f>
        <v>四半期報告書</v>
      </c>
      <c r="E4" s="15" t="str">
        <f>HYPERLINK("http://www.kabupro.jp/mark/20130208/S000CSRR.htm","四半期報告書")</f>
        <v>四半期報告書</v>
      </c>
      <c r="F4" s="15" t="str">
        <f>HYPERLINK("http://www.kabupro.jp/mark/20120203/S000A6TG.htm","四半期報告書")</f>
        <v>四半期報告書</v>
      </c>
      <c r="G4" s="15" t="str">
        <f>HYPERLINK("http://www.kabupro.jp/mark/20111104/S0009LPL.htm","四半期報告書")</f>
        <v>四半期報告書</v>
      </c>
      <c r="H4" s="15" t="str">
        <f>HYPERLINK("http://www.kabupro.jp/mark/20110805/S00091OU.htm","四半期報告書")</f>
        <v>四半期報告書</v>
      </c>
      <c r="I4" s="15" t="str">
        <f>HYPERLINK("http://www.kabupro.jp/mark/20120628/S000BBUK.htm","有価証券報告書")</f>
        <v>有価証券報告書</v>
      </c>
      <c r="J4" s="15" t="str">
        <f>HYPERLINK("http://www.kabupro.jp/mark/20110204/S0007NUL.htm","四半期報告書")</f>
        <v>四半期報告書</v>
      </c>
      <c r="K4" s="15" t="str">
        <f>HYPERLINK("http://www.kabupro.jp/mark/20101105/S00071UP.htm","四半期報告書")</f>
        <v>四半期報告書</v>
      </c>
      <c r="L4" s="15" t="str">
        <f>HYPERLINK("http://www.kabupro.jp/mark/20100806/S0006HWZ.htm","四半期報告書")</f>
        <v>四半期報告書</v>
      </c>
      <c r="M4" s="15" t="str">
        <f>HYPERLINK("http://www.kabupro.jp/mark/20110629/S0008S1Z.htm","有価証券報告書")</f>
        <v>有価証券報告書</v>
      </c>
      <c r="N4" s="15" t="str">
        <f>HYPERLINK("http://www.kabupro.jp/mark/20100205/S00051YW.htm","四半期報告書")</f>
        <v>四半期報告書</v>
      </c>
      <c r="O4" s="15" t="str">
        <f>HYPERLINK("http://www.kabupro.jp/mark/20091106/S0004GIF.htm","四半期報告書")</f>
        <v>四半期報告書</v>
      </c>
      <c r="P4" s="15" t="str">
        <f>HYPERLINK("http://www.kabupro.jp/mark/20090807/S0003UGJ.htm","四半期報告書")</f>
        <v>四半期報告書</v>
      </c>
      <c r="Q4" s="15" t="str">
        <f>HYPERLINK("http://www.kabupro.jp/mark/20100629/S00067M0.htm","有価証券報告書")</f>
        <v>有価証券報告書</v>
      </c>
      <c r="R4" s="15" t="str">
        <f>HYPERLINK("http://www.kabupro.jp/mark/20090206/S0002DG0.htm","四半期報告書")</f>
        <v>四半期報告書</v>
      </c>
      <c r="S4" s="15" t="str">
        <f>HYPERLINK("http://www.kabupro.jp/mark/20081107/S0001P6K.htm","四半期報告書")</f>
        <v>四半期報告書</v>
      </c>
      <c r="T4" s="15" t="str">
        <f>HYPERLINK("http://www.kabupro.jp/mark/20080808/S00011KW.htm","四半期報告書")</f>
        <v>四半期報告書</v>
      </c>
      <c r="U4" s="15" t="str">
        <f>HYPERLINK("http://www.kabupro.jp/mark/20090626/S0003JFW.htm","有価証券報告書")</f>
        <v>有価証券報告書</v>
      </c>
    </row>
    <row r="5" spans="1:21" ht="12" thickBot="1">
      <c r="A5" s="11" t="s">
        <v>30</v>
      </c>
      <c r="B5" s="1" t="s">
        <v>162</v>
      </c>
      <c r="C5" s="1" t="s">
        <v>165</v>
      </c>
      <c r="D5" s="1" t="s">
        <v>167</v>
      </c>
      <c r="E5" s="1" t="s">
        <v>162</v>
      </c>
      <c r="F5" s="1" t="s">
        <v>169</v>
      </c>
      <c r="G5" s="1" t="s">
        <v>171</v>
      </c>
      <c r="H5" s="1" t="s">
        <v>173</v>
      </c>
      <c r="I5" s="1" t="s">
        <v>36</v>
      </c>
      <c r="J5" s="1" t="s">
        <v>175</v>
      </c>
      <c r="K5" s="1" t="s">
        <v>177</v>
      </c>
      <c r="L5" s="1" t="s">
        <v>179</v>
      </c>
      <c r="M5" s="1" t="s">
        <v>40</v>
      </c>
      <c r="N5" s="1" t="s">
        <v>181</v>
      </c>
      <c r="O5" s="1" t="s">
        <v>183</v>
      </c>
      <c r="P5" s="1" t="s">
        <v>185</v>
      </c>
      <c r="Q5" s="1" t="s">
        <v>42</v>
      </c>
      <c r="R5" s="1" t="s">
        <v>187</v>
      </c>
      <c r="S5" s="1" t="s">
        <v>189</v>
      </c>
      <c r="T5" s="1" t="s">
        <v>191</v>
      </c>
      <c r="U5" s="1" t="s">
        <v>44</v>
      </c>
    </row>
    <row r="6" spans="1:21" ht="12.75" thickBot="1" thickTop="1">
      <c r="A6" s="10" t="s">
        <v>31</v>
      </c>
      <c r="B6" s="18" t="s">
        <v>202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32</v>
      </c>
      <c r="B7" s="14" t="s">
        <v>163</v>
      </c>
      <c r="C7" s="14" t="s">
        <v>163</v>
      </c>
      <c r="D7" s="14" t="s">
        <v>163</v>
      </c>
      <c r="E7" s="16" t="s">
        <v>37</v>
      </c>
      <c r="F7" s="14" t="s">
        <v>163</v>
      </c>
      <c r="G7" s="14" t="s">
        <v>163</v>
      </c>
      <c r="H7" s="14" t="s">
        <v>163</v>
      </c>
      <c r="I7" s="16" t="s">
        <v>37</v>
      </c>
      <c r="J7" s="14" t="s">
        <v>163</v>
      </c>
      <c r="K7" s="14" t="s">
        <v>163</v>
      </c>
      <c r="L7" s="14" t="s">
        <v>163</v>
      </c>
      <c r="M7" s="16" t="s">
        <v>37</v>
      </c>
      <c r="N7" s="14" t="s">
        <v>163</v>
      </c>
      <c r="O7" s="14" t="s">
        <v>163</v>
      </c>
      <c r="P7" s="14" t="s">
        <v>163</v>
      </c>
      <c r="Q7" s="16" t="s">
        <v>37</v>
      </c>
      <c r="R7" s="14" t="s">
        <v>163</v>
      </c>
      <c r="S7" s="14" t="s">
        <v>163</v>
      </c>
      <c r="T7" s="14" t="s">
        <v>163</v>
      </c>
      <c r="U7" s="16" t="s">
        <v>37</v>
      </c>
    </row>
    <row r="8" spans="1:21" ht="11.25">
      <c r="A8" s="13" t="s">
        <v>33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34</v>
      </c>
      <c r="B9" s="1" t="s">
        <v>164</v>
      </c>
      <c r="C9" s="1" t="s">
        <v>166</v>
      </c>
      <c r="D9" s="1" t="s">
        <v>168</v>
      </c>
      <c r="E9" s="17" t="s">
        <v>38</v>
      </c>
      <c r="F9" s="1" t="s">
        <v>170</v>
      </c>
      <c r="G9" s="1" t="s">
        <v>172</v>
      </c>
      <c r="H9" s="1" t="s">
        <v>174</v>
      </c>
      <c r="I9" s="17" t="s">
        <v>39</v>
      </c>
      <c r="J9" s="1" t="s">
        <v>176</v>
      </c>
      <c r="K9" s="1" t="s">
        <v>178</v>
      </c>
      <c r="L9" s="1" t="s">
        <v>180</v>
      </c>
      <c r="M9" s="17" t="s">
        <v>41</v>
      </c>
      <c r="N9" s="1" t="s">
        <v>182</v>
      </c>
      <c r="O9" s="1" t="s">
        <v>184</v>
      </c>
      <c r="P9" s="1" t="s">
        <v>186</v>
      </c>
      <c r="Q9" s="17" t="s">
        <v>43</v>
      </c>
      <c r="R9" s="1" t="s">
        <v>188</v>
      </c>
      <c r="S9" s="1" t="s">
        <v>190</v>
      </c>
      <c r="T9" s="1" t="s">
        <v>192</v>
      </c>
      <c r="U9" s="17" t="s">
        <v>45</v>
      </c>
    </row>
    <row r="10" spans="1:21" ht="12" thickBot="1">
      <c r="A10" s="13" t="s">
        <v>35</v>
      </c>
      <c r="B10" s="1" t="s">
        <v>47</v>
      </c>
      <c r="C10" s="1" t="s">
        <v>47</v>
      </c>
      <c r="D10" s="1" t="s">
        <v>47</v>
      </c>
      <c r="E10" s="17" t="s">
        <v>47</v>
      </c>
      <c r="F10" s="1" t="s">
        <v>47</v>
      </c>
      <c r="G10" s="1" t="s">
        <v>47</v>
      </c>
      <c r="H10" s="1" t="s">
        <v>47</v>
      </c>
      <c r="I10" s="17" t="s">
        <v>47</v>
      </c>
      <c r="J10" s="1" t="s">
        <v>47</v>
      </c>
      <c r="K10" s="1" t="s">
        <v>47</v>
      </c>
      <c r="L10" s="1" t="s">
        <v>47</v>
      </c>
      <c r="M10" s="17" t="s">
        <v>47</v>
      </c>
      <c r="N10" s="1" t="s">
        <v>47</v>
      </c>
      <c r="O10" s="1" t="s">
        <v>47</v>
      </c>
      <c r="P10" s="1" t="s">
        <v>47</v>
      </c>
      <c r="Q10" s="17" t="s">
        <v>47</v>
      </c>
      <c r="R10" s="1" t="s">
        <v>47</v>
      </c>
      <c r="S10" s="1" t="s">
        <v>47</v>
      </c>
      <c r="T10" s="1" t="s">
        <v>47</v>
      </c>
      <c r="U10" s="17" t="s">
        <v>47</v>
      </c>
    </row>
    <row r="11" spans="1:21" ht="12" thickTop="1">
      <c r="A11" s="9" t="s">
        <v>46</v>
      </c>
      <c r="B11" s="27">
        <v>5778</v>
      </c>
      <c r="C11" s="27">
        <v>5234</v>
      </c>
      <c r="D11" s="27">
        <v>3715</v>
      </c>
      <c r="E11" s="21">
        <v>4309</v>
      </c>
      <c r="F11" s="27">
        <v>4886</v>
      </c>
      <c r="G11" s="27">
        <v>4782</v>
      </c>
      <c r="H11" s="27">
        <v>4533</v>
      </c>
      <c r="I11" s="21">
        <v>5832</v>
      </c>
      <c r="J11" s="27">
        <v>6964</v>
      </c>
      <c r="K11" s="27">
        <v>5322</v>
      </c>
      <c r="L11" s="27">
        <v>5653</v>
      </c>
      <c r="M11" s="21">
        <v>6225</v>
      </c>
      <c r="N11" s="27">
        <v>4852</v>
      </c>
      <c r="O11" s="27">
        <v>6220</v>
      </c>
      <c r="P11" s="27">
        <v>6825</v>
      </c>
      <c r="Q11" s="21">
        <v>6082</v>
      </c>
      <c r="R11" s="27">
        <v>7193</v>
      </c>
      <c r="S11" s="27">
        <v>6256</v>
      </c>
      <c r="T11" s="27">
        <v>7973</v>
      </c>
      <c r="U11" s="21">
        <v>8341</v>
      </c>
    </row>
    <row r="12" spans="1:21" ht="11.25">
      <c r="A12" s="2" t="s">
        <v>193</v>
      </c>
      <c r="B12" s="28">
        <v>11512</v>
      </c>
      <c r="C12" s="28">
        <v>10581</v>
      </c>
      <c r="D12" s="28">
        <v>10849</v>
      </c>
      <c r="E12" s="22">
        <v>13764</v>
      </c>
      <c r="F12" s="28">
        <v>9054</v>
      </c>
      <c r="G12" s="28">
        <v>7150</v>
      </c>
      <c r="H12" s="28">
        <v>8117</v>
      </c>
      <c r="I12" s="22">
        <v>11686</v>
      </c>
      <c r="J12" s="28">
        <v>8331</v>
      </c>
      <c r="K12" s="28">
        <v>8903</v>
      </c>
      <c r="L12" s="28">
        <v>10308</v>
      </c>
      <c r="M12" s="22">
        <v>10751</v>
      </c>
      <c r="N12" s="28">
        <v>8574</v>
      </c>
      <c r="O12" s="28">
        <v>7942</v>
      </c>
      <c r="P12" s="28">
        <v>7408</v>
      </c>
      <c r="Q12" s="22">
        <v>11757</v>
      </c>
      <c r="R12" s="28">
        <v>8049</v>
      </c>
      <c r="S12" s="28">
        <v>7037</v>
      </c>
      <c r="T12" s="28">
        <v>7278</v>
      </c>
      <c r="U12" s="22">
        <v>9902</v>
      </c>
    </row>
    <row r="13" spans="1:21" ht="11.25">
      <c r="A13" s="2" t="s">
        <v>50</v>
      </c>
      <c r="B13" s="28">
        <v>1688</v>
      </c>
      <c r="C13" s="28">
        <v>1757</v>
      </c>
      <c r="D13" s="28">
        <v>1525</v>
      </c>
      <c r="E13" s="22">
        <v>1209</v>
      </c>
      <c r="F13" s="28">
        <v>1379</v>
      </c>
      <c r="G13" s="28">
        <v>1442</v>
      </c>
      <c r="H13" s="28">
        <v>1052</v>
      </c>
      <c r="I13" s="22">
        <v>2303</v>
      </c>
      <c r="J13" s="28">
        <v>1978</v>
      </c>
      <c r="K13" s="28">
        <v>1631</v>
      </c>
      <c r="L13" s="28">
        <v>1371</v>
      </c>
      <c r="M13" s="22">
        <v>1664</v>
      </c>
      <c r="N13" s="28">
        <v>2057</v>
      </c>
      <c r="O13" s="28">
        <v>2366</v>
      </c>
      <c r="P13" s="28">
        <v>2413</v>
      </c>
      <c r="Q13" s="22">
        <v>2379</v>
      </c>
      <c r="R13" s="28">
        <v>2960</v>
      </c>
      <c r="S13" s="28">
        <v>3087</v>
      </c>
      <c r="T13" s="28">
        <v>3386</v>
      </c>
      <c r="U13" s="22"/>
    </row>
    <row r="14" spans="1:21" ht="11.25">
      <c r="A14" s="2" t="s">
        <v>51</v>
      </c>
      <c r="B14" s="28">
        <v>8898</v>
      </c>
      <c r="C14" s="28">
        <v>9041</v>
      </c>
      <c r="D14" s="28">
        <v>8034</v>
      </c>
      <c r="E14" s="22">
        <v>6844</v>
      </c>
      <c r="F14" s="28">
        <v>8526</v>
      </c>
      <c r="G14" s="28">
        <v>7988</v>
      </c>
      <c r="H14" s="28">
        <v>6439</v>
      </c>
      <c r="I14" s="22">
        <v>6034</v>
      </c>
      <c r="J14" s="28">
        <v>10136</v>
      </c>
      <c r="K14" s="28">
        <v>9158</v>
      </c>
      <c r="L14" s="28">
        <v>7978</v>
      </c>
      <c r="M14" s="22">
        <v>8359</v>
      </c>
      <c r="N14" s="28">
        <v>12229</v>
      </c>
      <c r="O14" s="28">
        <v>10918</v>
      </c>
      <c r="P14" s="28">
        <v>9782</v>
      </c>
      <c r="Q14" s="22">
        <v>8468</v>
      </c>
      <c r="R14" s="28">
        <v>12393</v>
      </c>
      <c r="S14" s="28">
        <v>11877</v>
      </c>
      <c r="T14" s="28">
        <v>9485</v>
      </c>
      <c r="U14" s="22"/>
    </row>
    <row r="15" spans="1:21" ht="11.25">
      <c r="A15" s="2" t="s">
        <v>52</v>
      </c>
      <c r="B15" s="28">
        <v>3066</v>
      </c>
      <c r="C15" s="28">
        <v>3100</v>
      </c>
      <c r="D15" s="28">
        <v>3019</v>
      </c>
      <c r="E15" s="22">
        <v>2771</v>
      </c>
      <c r="F15" s="28">
        <v>3077</v>
      </c>
      <c r="G15" s="28">
        <v>3057</v>
      </c>
      <c r="H15" s="28">
        <v>3068</v>
      </c>
      <c r="I15" s="22">
        <v>2663</v>
      </c>
      <c r="J15" s="28">
        <v>3049</v>
      </c>
      <c r="K15" s="28">
        <v>2975</v>
      </c>
      <c r="L15" s="28">
        <v>2876</v>
      </c>
      <c r="M15" s="22">
        <v>2557</v>
      </c>
      <c r="N15" s="28">
        <v>2927</v>
      </c>
      <c r="O15" s="28">
        <v>3037</v>
      </c>
      <c r="P15" s="28">
        <v>3079</v>
      </c>
      <c r="Q15" s="22">
        <v>3376</v>
      </c>
      <c r="R15" s="28">
        <v>3800</v>
      </c>
      <c r="S15" s="28">
        <v>4339</v>
      </c>
      <c r="T15" s="28">
        <v>4773</v>
      </c>
      <c r="U15" s="22"/>
    </row>
    <row r="16" spans="1:21" ht="11.25">
      <c r="A16" s="2" t="s">
        <v>54</v>
      </c>
      <c r="B16" s="28">
        <v>344</v>
      </c>
      <c r="C16" s="28">
        <v>649</v>
      </c>
      <c r="D16" s="28">
        <v>512</v>
      </c>
      <c r="E16" s="22">
        <v>520</v>
      </c>
      <c r="F16" s="28">
        <v>310</v>
      </c>
      <c r="G16" s="28">
        <v>415</v>
      </c>
      <c r="H16" s="28">
        <v>420</v>
      </c>
      <c r="I16" s="22">
        <v>525</v>
      </c>
      <c r="J16" s="28">
        <v>351</v>
      </c>
      <c r="K16" s="28">
        <v>551</v>
      </c>
      <c r="L16" s="28">
        <v>680</v>
      </c>
      <c r="M16" s="22">
        <v>911</v>
      </c>
      <c r="N16" s="28">
        <v>188</v>
      </c>
      <c r="O16" s="28">
        <v>280</v>
      </c>
      <c r="P16" s="28">
        <v>179</v>
      </c>
      <c r="Q16" s="22">
        <v>502</v>
      </c>
      <c r="R16" s="28">
        <v>800</v>
      </c>
      <c r="S16" s="28">
        <v>493</v>
      </c>
      <c r="T16" s="28">
        <v>514</v>
      </c>
      <c r="U16" s="22">
        <v>585</v>
      </c>
    </row>
    <row r="17" spans="1:21" ht="11.25">
      <c r="A17" s="2" t="s">
        <v>55</v>
      </c>
      <c r="B17" s="28">
        <v>1087</v>
      </c>
      <c r="C17" s="28">
        <v>681</v>
      </c>
      <c r="D17" s="28">
        <v>966</v>
      </c>
      <c r="E17" s="22">
        <v>707</v>
      </c>
      <c r="F17" s="28">
        <v>777</v>
      </c>
      <c r="G17" s="28">
        <v>622</v>
      </c>
      <c r="H17" s="28">
        <v>435</v>
      </c>
      <c r="I17" s="22">
        <v>498</v>
      </c>
      <c r="J17" s="28">
        <v>756</v>
      </c>
      <c r="K17" s="28">
        <v>585</v>
      </c>
      <c r="L17" s="28">
        <v>736</v>
      </c>
      <c r="M17" s="22">
        <v>823</v>
      </c>
      <c r="N17" s="28">
        <v>756</v>
      </c>
      <c r="O17" s="28">
        <v>520</v>
      </c>
      <c r="P17" s="28">
        <v>701</v>
      </c>
      <c r="Q17" s="22">
        <v>604</v>
      </c>
      <c r="R17" s="28">
        <v>1658</v>
      </c>
      <c r="S17" s="28">
        <v>2746</v>
      </c>
      <c r="T17" s="28">
        <v>2537</v>
      </c>
      <c r="U17" s="22">
        <v>2604</v>
      </c>
    </row>
    <row r="18" spans="1:21" ht="11.25">
      <c r="A18" s="2" t="s">
        <v>56</v>
      </c>
      <c r="B18" s="28">
        <v>-1</v>
      </c>
      <c r="C18" s="28">
        <v>-1</v>
      </c>
      <c r="D18" s="28">
        <v>-1</v>
      </c>
      <c r="E18" s="22">
        <v>-1</v>
      </c>
      <c r="F18" s="28">
        <v>0</v>
      </c>
      <c r="G18" s="28">
        <v>0</v>
      </c>
      <c r="H18" s="28">
        <v>0</v>
      </c>
      <c r="I18" s="22">
        <v>-1</v>
      </c>
      <c r="J18" s="28">
        <v>0</v>
      </c>
      <c r="K18" s="28">
        <v>0</v>
      </c>
      <c r="L18" s="28">
        <v>0</v>
      </c>
      <c r="M18" s="22">
        <v>-7</v>
      </c>
      <c r="N18" s="28">
        <v>-6</v>
      </c>
      <c r="O18" s="28">
        <v>-5</v>
      </c>
      <c r="P18" s="28">
        <v>-5</v>
      </c>
      <c r="Q18" s="22">
        <v>-9</v>
      </c>
      <c r="R18" s="28">
        <v>-7</v>
      </c>
      <c r="S18" s="28">
        <v>-7</v>
      </c>
      <c r="T18" s="28">
        <v>-7</v>
      </c>
      <c r="U18" s="22">
        <v>-11</v>
      </c>
    </row>
    <row r="19" spans="1:21" ht="11.25">
      <c r="A19" s="2" t="s">
        <v>57</v>
      </c>
      <c r="B19" s="28">
        <v>32374</v>
      </c>
      <c r="C19" s="28">
        <v>31044</v>
      </c>
      <c r="D19" s="28">
        <v>28621</v>
      </c>
      <c r="E19" s="22">
        <v>30125</v>
      </c>
      <c r="F19" s="28">
        <v>28011</v>
      </c>
      <c r="G19" s="28">
        <v>25459</v>
      </c>
      <c r="H19" s="28">
        <v>24066</v>
      </c>
      <c r="I19" s="22">
        <v>29543</v>
      </c>
      <c r="J19" s="28">
        <v>31568</v>
      </c>
      <c r="K19" s="28">
        <v>29127</v>
      </c>
      <c r="L19" s="28">
        <v>29604</v>
      </c>
      <c r="M19" s="22">
        <v>31285</v>
      </c>
      <c r="N19" s="28">
        <v>31579</v>
      </c>
      <c r="O19" s="28">
        <v>31280</v>
      </c>
      <c r="P19" s="28">
        <v>30384</v>
      </c>
      <c r="Q19" s="22">
        <v>33161</v>
      </c>
      <c r="R19" s="28">
        <v>36848</v>
      </c>
      <c r="S19" s="28">
        <v>35830</v>
      </c>
      <c r="T19" s="28">
        <v>35940</v>
      </c>
      <c r="U19" s="22">
        <v>38130</v>
      </c>
    </row>
    <row r="20" spans="1:21" ht="11.25">
      <c r="A20" s="3" t="s">
        <v>194</v>
      </c>
      <c r="B20" s="28">
        <v>17042</v>
      </c>
      <c r="C20" s="28">
        <v>17024</v>
      </c>
      <c r="D20" s="28">
        <v>17078</v>
      </c>
      <c r="E20" s="22">
        <v>17079</v>
      </c>
      <c r="F20" s="28">
        <v>17241</v>
      </c>
      <c r="G20" s="28">
        <v>17234</v>
      </c>
      <c r="H20" s="28">
        <v>17388</v>
      </c>
      <c r="I20" s="22">
        <v>17391</v>
      </c>
      <c r="J20" s="28">
        <v>17342</v>
      </c>
      <c r="K20" s="28">
        <v>17345</v>
      </c>
      <c r="L20" s="28">
        <v>15938</v>
      </c>
      <c r="M20" s="22">
        <v>15881</v>
      </c>
      <c r="N20" s="28">
        <v>15721</v>
      </c>
      <c r="O20" s="28">
        <v>15659</v>
      </c>
      <c r="P20" s="28">
        <v>16109</v>
      </c>
      <c r="Q20" s="22">
        <v>16092</v>
      </c>
      <c r="R20" s="28">
        <v>16093</v>
      </c>
      <c r="S20" s="28">
        <v>16085</v>
      </c>
      <c r="T20" s="28">
        <v>15950</v>
      </c>
      <c r="U20" s="22">
        <v>15942</v>
      </c>
    </row>
    <row r="21" spans="1:21" ht="11.25">
      <c r="A21" s="4" t="s">
        <v>59</v>
      </c>
      <c r="B21" s="28">
        <v>-12049</v>
      </c>
      <c r="C21" s="28">
        <v>-11957</v>
      </c>
      <c r="D21" s="28">
        <v>-11949</v>
      </c>
      <c r="E21" s="22">
        <v>-11860</v>
      </c>
      <c r="F21" s="28">
        <v>-11902</v>
      </c>
      <c r="G21" s="28">
        <v>-11793</v>
      </c>
      <c r="H21" s="28">
        <v>-11876</v>
      </c>
      <c r="I21" s="22">
        <v>-11778</v>
      </c>
      <c r="J21" s="28">
        <v>-11678</v>
      </c>
      <c r="K21" s="28">
        <v>-11572</v>
      </c>
      <c r="L21" s="28">
        <v>-11505</v>
      </c>
      <c r="M21" s="22">
        <v>-11438</v>
      </c>
      <c r="N21" s="28">
        <v>-11389</v>
      </c>
      <c r="O21" s="28">
        <v>-11314</v>
      </c>
      <c r="P21" s="28">
        <v>-11644</v>
      </c>
      <c r="Q21" s="22">
        <v>-11551</v>
      </c>
      <c r="R21" s="28">
        <v>-11456</v>
      </c>
      <c r="S21" s="28">
        <v>-11352</v>
      </c>
      <c r="T21" s="28">
        <v>-11266</v>
      </c>
      <c r="U21" s="22">
        <v>-11166</v>
      </c>
    </row>
    <row r="22" spans="1:21" ht="11.25">
      <c r="A22" s="4" t="s">
        <v>195</v>
      </c>
      <c r="B22" s="28">
        <v>4992</v>
      </c>
      <c r="C22" s="28">
        <v>5066</v>
      </c>
      <c r="D22" s="28">
        <v>5129</v>
      </c>
      <c r="E22" s="22">
        <v>5219</v>
      </c>
      <c r="F22" s="28">
        <v>5339</v>
      </c>
      <c r="G22" s="28">
        <v>5441</v>
      </c>
      <c r="H22" s="28">
        <v>5511</v>
      </c>
      <c r="I22" s="22">
        <v>5612</v>
      </c>
      <c r="J22" s="28">
        <v>5663</v>
      </c>
      <c r="K22" s="28">
        <v>5773</v>
      </c>
      <c r="L22" s="28">
        <v>4433</v>
      </c>
      <c r="M22" s="22">
        <v>4443</v>
      </c>
      <c r="N22" s="28">
        <v>4332</v>
      </c>
      <c r="O22" s="28">
        <v>4345</v>
      </c>
      <c r="P22" s="28">
        <v>4464</v>
      </c>
      <c r="Q22" s="22">
        <v>4541</v>
      </c>
      <c r="R22" s="28">
        <v>4636</v>
      </c>
      <c r="S22" s="28">
        <v>4733</v>
      </c>
      <c r="T22" s="28">
        <v>4684</v>
      </c>
      <c r="U22" s="22">
        <v>4775</v>
      </c>
    </row>
    <row r="23" spans="1:21" ht="11.25">
      <c r="A23" s="3" t="s">
        <v>196</v>
      </c>
      <c r="B23" s="28">
        <v>10679</v>
      </c>
      <c r="C23" s="28">
        <v>10670</v>
      </c>
      <c r="D23" s="28">
        <v>10860</v>
      </c>
      <c r="E23" s="22">
        <v>10876</v>
      </c>
      <c r="F23" s="28">
        <v>10891</v>
      </c>
      <c r="G23" s="28">
        <v>10893</v>
      </c>
      <c r="H23" s="28">
        <v>10570</v>
      </c>
      <c r="I23" s="22">
        <v>10584</v>
      </c>
      <c r="J23" s="28">
        <v>10648</v>
      </c>
      <c r="K23" s="28">
        <v>10714</v>
      </c>
      <c r="L23" s="28">
        <v>10475</v>
      </c>
      <c r="M23" s="22">
        <v>10489</v>
      </c>
      <c r="N23" s="28">
        <v>10427</v>
      </c>
      <c r="O23" s="28">
        <v>10321</v>
      </c>
      <c r="P23" s="28">
        <v>10297</v>
      </c>
      <c r="Q23" s="22">
        <v>10301</v>
      </c>
      <c r="R23" s="28">
        <v>10035</v>
      </c>
      <c r="S23" s="28">
        <v>10246</v>
      </c>
      <c r="T23" s="28">
        <v>10255</v>
      </c>
      <c r="U23" s="22">
        <v>10257</v>
      </c>
    </row>
    <row r="24" spans="1:21" ht="11.25">
      <c r="A24" s="4" t="s">
        <v>59</v>
      </c>
      <c r="B24" s="28">
        <v>-9595</v>
      </c>
      <c r="C24" s="28">
        <v>-9485</v>
      </c>
      <c r="D24" s="28">
        <v>-9595</v>
      </c>
      <c r="E24" s="22">
        <v>-9519</v>
      </c>
      <c r="F24" s="28">
        <v>-9431</v>
      </c>
      <c r="G24" s="28">
        <v>-9278</v>
      </c>
      <c r="H24" s="28">
        <v>-9222</v>
      </c>
      <c r="I24" s="22">
        <v>-9116</v>
      </c>
      <c r="J24" s="28">
        <v>-9239</v>
      </c>
      <c r="K24" s="28">
        <v>-9169</v>
      </c>
      <c r="L24" s="28">
        <v>-9059</v>
      </c>
      <c r="M24" s="22">
        <v>-8954</v>
      </c>
      <c r="N24" s="28">
        <v>-8826</v>
      </c>
      <c r="O24" s="28">
        <v>-8693</v>
      </c>
      <c r="P24" s="28">
        <v>-8622</v>
      </c>
      <c r="Q24" s="22">
        <v>-8502</v>
      </c>
      <c r="R24" s="28">
        <v>-8343</v>
      </c>
      <c r="S24" s="28">
        <v>-8333</v>
      </c>
      <c r="T24" s="28">
        <v>-8206</v>
      </c>
      <c r="U24" s="22">
        <v>-8042</v>
      </c>
    </row>
    <row r="25" spans="1:21" ht="11.25">
      <c r="A25" s="4" t="s">
        <v>197</v>
      </c>
      <c r="B25" s="28">
        <v>1084</v>
      </c>
      <c r="C25" s="28">
        <v>1184</v>
      </c>
      <c r="D25" s="28">
        <v>1265</v>
      </c>
      <c r="E25" s="22">
        <v>1356</v>
      </c>
      <c r="F25" s="28">
        <v>1459</v>
      </c>
      <c r="G25" s="28">
        <v>1614</v>
      </c>
      <c r="H25" s="28">
        <v>1348</v>
      </c>
      <c r="I25" s="22">
        <v>1467</v>
      </c>
      <c r="J25" s="28">
        <v>1408</v>
      </c>
      <c r="K25" s="28">
        <v>1545</v>
      </c>
      <c r="L25" s="28">
        <v>1416</v>
      </c>
      <c r="M25" s="22">
        <v>1535</v>
      </c>
      <c r="N25" s="28">
        <v>1601</v>
      </c>
      <c r="O25" s="28">
        <v>1628</v>
      </c>
      <c r="P25" s="28">
        <v>1674</v>
      </c>
      <c r="Q25" s="22">
        <v>1798</v>
      </c>
      <c r="R25" s="28">
        <v>1691</v>
      </c>
      <c r="S25" s="28">
        <v>1913</v>
      </c>
      <c r="T25" s="28">
        <v>2049</v>
      </c>
      <c r="U25" s="22">
        <v>2215</v>
      </c>
    </row>
    <row r="26" spans="1:21" ht="11.25">
      <c r="A26" s="3" t="s">
        <v>69</v>
      </c>
      <c r="B26" s="28">
        <v>6234</v>
      </c>
      <c r="C26" s="28">
        <v>6268</v>
      </c>
      <c r="D26" s="28">
        <v>6268</v>
      </c>
      <c r="E26" s="22">
        <v>6335</v>
      </c>
      <c r="F26" s="28">
        <v>6336</v>
      </c>
      <c r="G26" s="28">
        <v>6334</v>
      </c>
      <c r="H26" s="28">
        <v>4870</v>
      </c>
      <c r="I26" s="22">
        <v>4891</v>
      </c>
      <c r="J26" s="28">
        <v>4892</v>
      </c>
      <c r="K26" s="28">
        <v>4892</v>
      </c>
      <c r="L26" s="28">
        <v>4892</v>
      </c>
      <c r="M26" s="22">
        <v>4892</v>
      </c>
      <c r="N26" s="28">
        <v>4893</v>
      </c>
      <c r="O26" s="28">
        <v>4893</v>
      </c>
      <c r="P26" s="28">
        <v>4893</v>
      </c>
      <c r="Q26" s="22">
        <v>4893</v>
      </c>
      <c r="R26" s="28">
        <v>4894</v>
      </c>
      <c r="S26" s="28">
        <v>4894</v>
      </c>
      <c r="T26" s="28">
        <v>4894</v>
      </c>
      <c r="U26" s="22">
        <v>4894</v>
      </c>
    </row>
    <row r="27" spans="1:21" ht="11.25">
      <c r="A27" s="3" t="s">
        <v>70</v>
      </c>
      <c r="B27" s="28">
        <v>45</v>
      </c>
      <c r="C27" s="28">
        <v>1</v>
      </c>
      <c r="D27" s="28">
        <v>11</v>
      </c>
      <c r="E27" s="22">
        <v>0</v>
      </c>
      <c r="F27" s="28">
        <v>7</v>
      </c>
      <c r="G27" s="28">
        <v>1</v>
      </c>
      <c r="H27" s="28">
        <v>443</v>
      </c>
      <c r="I27" s="22">
        <v>440</v>
      </c>
      <c r="J27" s="28">
        <v>75</v>
      </c>
      <c r="K27" s="28">
        <v>24</v>
      </c>
      <c r="L27" s="28">
        <v>47</v>
      </c>
      <c r="M27" s="22">
        <v>20</v>
      </c>
      <c r="N27" s="28">
        <v>199</v>
      </c>
      <c r="O27" s="28">
        <v>54</v>
      </c>
      <c r="P27" s="28">
        <v>12</v>
      </c>
      <c r="Q27" s="22">
        <v>0</v>
      </c>
      <c r="R27" s="28">
        <v>29</v>
      </c>
      <c r="S27" s="28">
        <v>7</v>
      </c>
      <c r="T27" s="28">
        <v>5</v>
      </c>
      <c r="U27" s="22"/>
    </row>
    <row r="28" spans="1:21" ht="11.25">
      <c r="A28" s="3" t="s">
        <v>55</v>
      </c>
      <c r="B28" s="28">
        <v>6087</v>
      </c>
      <c r="C28" s="28">
        <v>6126</v>
      </c>
      <c r="D28" s="28">
        <v>6245</v>
      </c>
      <c r="E28" s="22">
        <v>6247</v>
      </c>
      <c r="F28" s="28">
        <v>6406</v>
      </c>
      <c r="G28" s="28">
        <v>6452</v>
      </c>
      <c r="H28" s="28">
        <v>6466</v>
      </c>
      <c r="I28" s="22">
        <v>6452</v>
      </c>
      <c r="J28" s="28">
        <v>7068</v>
      </c>
      <c r="K28" s="28">
        <v>7074</v>
      </c>
      <c r="L28" s="28">
        <v>7062</v>
      </c>
      <c r="M28" s="22">
        <v>7230</v>
      </c>
      <c r="N28" s="28">
        <v>7233</v>
      </c>
      <c r="O28" s="28">
        <v>7258</v>
      </c>
      <c r="P28" s="28">
        <v>7233</v>
      </c>
      <c r="Q28" s="22">
        <v>7227</v>
      </c>
      <c r="R28" s="28">
        <v>7468</v>
      </c>
      <c r="S28" s="28">
        <v>7755</v>
      </c>
      <c r="T28" s="28">
        <v>7681</v>
      </c>
      <c r="U28" s="22">
        <v>7677</v>
      </c>
    </row>
    <row r="29" spans="1:21" ht="11.25">
      <c r="A29" s="4" t="s">
        <v>59</v>
      </c>
      <c r="B29" s="28">
        <v>-5820</v>
      </c>
      <c r="C29" s="28">
        <v>-5821</v>
      </c>
      <c r="D29" s="28">
        <v>-5986</v>
      </c>
      <c r="E29" s="22">
        <v>-5975</v>
      </c>
      <c r="F29" s="28">
        <v>-6111</v>
      </c>
      <c r="G29" s="28">
        <v>-6086</v>
      </c>
      <c r="H29" s="28">
        <v>-6063</v>
      </c>
      <c r="I29" s="22">
        <v>-6002</v>
      </c>
      <c r="J29" s="28">
        <v>-6633</v>
      </c>
      <c r="K29" s="28">
        <v>-6562</v>
      </c>
      <c r="L29" s="28">
        <v>-6571</v>
      </c>
      <c r="M29" s="22">
        <v>-6684</v>
      </c>
      <c r="N29" s="28">
        <v>-6743</v>
      </c>
      <c r="O29" s="28">
        <v>-6708</v>
      </c>
      <c r="P29" s="28">
        <v>-6659</v>
      </c>
      <c r="Q29" s="22">
        <v>-6581</v>
      </c>
      <c r="R29" s="28">
        <v>-6793</v>
      </c>
      <c r="S29" s="28">
        <v>-6846</v>
      </c>
      <c r="T29" s="28">
        <v>-6792</v>
      </c>
      <c r="U29" s="22">
        <v>-6711</v>
      </c>
    </row>
    <row r="30" spans="1:21" ht="11.25">
      <c r="A30" s="4" t="s">
        <v>198</v>
      </c>
      <c r="B30" s="28">
        <v>267</v>
      </c>
      <c r="C30" s="28">
        <v>305</v>
      </c>
      <c r="D30" s="28">
        <v>258</v>
      </c>
      <c r="E30" s="22">
        <v>271</v>
      </c>
      <c r="F30" s="28">
        <v>294</v>
      </c>
      <c r="G30" s="28">
        <v>366</v>
      </c>
      <c r="H30" s="28">
        <v>403</v>
      </c>
      <c r="I30" s="22">
        <v>450</v>
      </c>
      <c r="J30" s="28">
        <v>435</v>
      </c>
      <c r="K30" s="28">
        <v>511</v>
      </c>
      <c r="L30" s="28">
        <v>490</v>
      </c>
      <c r="M30" s="22">
        <v>545</v>
      </c>
      <c r="N30" s="28">
        <v>490</v>
      </c>
      <c r="O30" s="28">
        <v>550</v>
      </c>
      <c r="P30" s="28">
        <v>573</v>
      </c>
      <c r="Q30" s="22">
        <v>645</v>
      </c>
      <c r="R30" s="28">
        <v>674</v>
      </c>
      <c r="S30" s="28">
        <v>908</v>
      </c>
      <c r="T30" s="28">
        <v>888</v>
      </c>
      <c r="U30" s="22">
        <v>966</v>
      </c>
    </row>
    <row r="31" spans="1:21" ht="11.25">
      <c r="A31" s="3" t="s">
        <v>71</v>
      </c>
      <c r="B31" s="28">
        <v>12624</v>
      </c>
      <c r="C31" s="28">
        <v>12826</v>
      </c>
      <c r="D31" s="28">
        <v>12933</v>
      </c>
      <c r="E31" s="22">
        <v>13183</v>
      </c>
      <c r="F31" s="28">
        <v>13437</v>
      </c>
      <c r="G31" s="28">
        <v>13758</v>
      </c>
      <c r="H31" s="28">
        <v>12577</v>
      </c>
      <c r="I31" s="22">
        <v>12862</v>
      </c>
      <c r="J31" s="28">
        <v>12476</v>
      </c>
      <c r="K31" s="28">
        <v>12747</v>
      </c>
      <c r="L31" s="28">
        <v>11279</v>
      </c>
      <c r="M31" s="22">
        <v>11437</v>
      </c>
      <c r="N31" s="28">
        <v>11517</v>
      </c>
      <c r="O31" s="28">
        <v>11470</v>
      </c>
      <c r="P31" s="28">
        <v>11618</v>
      </c>
      <c r="Q31" s="22">
        <v>11880</v>
      </c>
      <c r="R31" s="28">
        <v>11927</v>
      </c>
      <c r="S31" s="28">
        <v>12457</v>
      </c>
      <c r="T31" s="28">
        <v>12521</v>
      </c>
      <c r="U31" s="22">
        <v>12851</v>
      </c>
    </row>
    <row r="32" spans="1:21" ht="11.25">
      <c r="A32" s="3" t="s">
        <v>72</v>
      </c>
      <c r="B32" s="28">
        <v>226</v>
      </c>
      <c r="C32" s="28">
        <v>265</v>
      </c>
      <c r="D32" s="28">
        <v>284</v>
      </c>
      <c r="E32" s="22">
        <v>124</v>
      </c>
      <c r="F32" s="28">
        <v>166</v>
      </c>
      <c r="G32" s="28">
        <v>227</v>
      </c>
      <c r="H32" s="28">
        <v>281</v>
      </c>
      <c r="I32" s="22">
        <v>339</v>
      </c>
      <c r="J32" s="28">
        <v>395</v>
      </c>
      <c r="K32" s="28">
        <v>457</v>
      </c>
      <c r="L32" s="28">
        <v>513</v>
      </c>
      <c r="M32" s="22">
        <v>565</v>
      </c>
      <c r="N32" s="28">
        <v>604</v>
      </c>
      <c r="O32" s="28">
        <v>654</v>
      </c>
      <c r="P32" s="28">
        <v>701</v>
      </c>
      <c r="Q32" s="22">
        <v>760</v>
      </c>
      <c r="R32" s="28">
        <v>778</v>
      </c>
      <c r="S32" s="28">
        <v>805</v>
      </c>
      <c r="T32" s="28">
        <v>854</v>
      </c>
      <c r="U32" s="22">
        <v>904</v>
      </c>
    </row>
    <row r="33" spans="1:21" ht="11.25">
      <c r="A33" s="3" t="s">
        <v>199</v>
      </c>
      <c r="B33" s="28">
        <v>269</v>
      </c>
      <c r="C33" s="28">
        <v>284</v>
      </c>
      <c r="D33" s="28">
        <v>299</v>
      </c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3" t="s">
        <v>55</v>
      </c>
      <c r="B34" s="28">
        <v>47</v>
      </c>
      <c r="C34" s="28">
        <v>46</v>
      </c>
      <c r="D34" s="28">
        <v>47</v>
      </c>
      <c r="E34" s="22">
        <v>77</v>
      </c>
      <c r="F34" s="28">
        <v>73</v>
      </c>
      <c r="G34" s="28">
        <v>51</v>
      </c>
      <c r="H34" s="28">
        <v>54</v>
      </c>
      <c r="I34" s="22">
        <v>55</v>
      </c>
      <c r="J34" s="28">
        <v>48</v>
      </c>
      <c r="K34" s="28">
        <v>48</v>
      </c>
      <c r="L34" s="28">
        <v>48</v>
      </c>
      <c r="M34" s="22">
        <v>49</v>
      </c>
      <c r="N34" s="28">
        <v>57</v>
      </c>
      <c r="O34" s="28">
        <v>60</v>
      </c>
      <c r="P34" s="28">
        <v>60</v>
      </c>
      <c r="Q34" s="22">
        <v>58</v>
      </c>
      <c r="R34" s="28">
        <v>58</v>
      </c>
      <c r="S34" s="28">
        <v>58</v>
      </c>
      <c r="T34" s="28">
        <v>58</v>
      </c>
      <c r="U34" s="22">
        <v>59</v>
      </c>
    </row>
    <row r="35" spans="1:21" ht="11.25">
      <c r="A35" s="3" t="s">
        <v>73</v>
      </c>
      <c r="B35" s="28">
        <v>543</v>
      </c>
      <c r="C35" s="28">
        <v>596</v>
      </c>
      <c r="D35" s="28">
        <v>630</v>
      </c>
      <c r="E35" s="22">
        <v>202</v>
      </c>
      <c r="F35" s="28">
        <v>240</v>
      </c>
      <c r="G35" s="28">
        <v>278</v>
      </c>
      <c r="H35" s="28">
        <v>335</v>
      </c>
      <c r="I35" s="22">
        <v>394</v>
      </c>
      <c r="J35" s="28">
        <v>443</v>
      </c>
      <c r="K35" s="28">
        <v>506</v>
      </c>
      <c r="L35" s="28">
        <v>562</v>
      </c>
      <c r="M35" s="22">
        <v>615</v>
      </c>
      <c r="N35" s="28">
        <v>661</v>
      </c>
      <c r="O35" s="28">
        <v>714</v>
      </c>
      <c r="P35" s="28">
        <v>762</v>
      </c>
      <c r="Q35" s="22">
        <v>818</v>
      </c>
      <c r="R35" s="28">
        <v>837</v>
      </c>
      <c r="S35" s="28">
        <v>863</v>
      </c>
      <c r="T35" s="28">
        <v>913</v>
      </c>
      <c r="U35" s="22">
        <v>964</v>
      </c>
    </row>
    <row r="36" spans="1:21" ht="11.25">
      <c r="A36" s="3" t="s">
        <v>74</v>
      </c>
      <c r="B36" s="28">
        <v>572</v>
      </c>
      <c r="C36" s="28">
        <v>511</v>
      </c>
      <c r="D36" s="28">
        <v>466</v>
      </c>
      <c r="E36" s="22">
        <v>494</v>
      </c>
      <c r="F36" s="28">
        <v>440</v>
      </c>
      <c r="G36" s="28">
        <v>451</v>
      </c>
      <c r="H36" s="28">
        <v>489</v>
      </c>
      <c r="I36" s="22">
        <v>519</v>
      </c>
      <c r="J36" s="28">
        <v>565</v>
      </c>
      <c r="K36" s="28">
        <v>545</v>
      </c>
      <c r="L36" s="28">
        <v>573</v>
      </c>
      <c r="M36" s="22">
        <v>630</v>
      </c>
      <c r="N36" s="28">
        <v>585</v>
      </c>
      <c r="O36" s="28">
        <v>630</v>
      </c>
      <c r="P36" s="28">
        <v>710</v>
      </c>
      <c r="Q36" s="22">
        <v>620</v>
      </c>
      <c r="R36" s="28">
        <v>730</v>
      </c>
      <c r="S36" s="28">
        <v>913</v>
      </c>
      <c r="T36" s="28">
        <v>998</v>
      </c>
      <c r="U36" s="22">
        <v>905</v>
      </c>
    </row>
    <row r="37" spans="1:21" ht="11.25">
      <c r="A37" s="3" t="s">
        <v>54</v>
      </c>
      <c r="B37" s="28">
        <v>2441</v>
      </c>
      <c r="C37" s="28">
        <v>3265</v>
      </c>
      <c r="D37" s="28">
        <v>3204</v>
      </c>
      <c r="E37" s="22">
        <v>3195</v>
      </c>
      <c r="F37" s="28">
        <v>3332</v>
      </c>
      <c r="G37" s="28">
        <v>3699</v>
      </c>
      <c r="H37" s="28">
        <v>3618</v>
      </c>
      <c r="I37" s="22">
        <v>3675</v>
      </c>
      <c r="J37" s="28">
        <v>3749</v>
      </c>
      <c r="K37" s="28">
        <v>3821</v>
      </c>
      <c r="L37" s="28">
        <v>3838</v>
      </c>
      <c r="M37" s="22">
        <v>3761</v>
      </c>
      <c r="N37" s="28">
        <v>4752</v>
      </c>
      <c r="O37" s="28">
        <v>4910</v>
      </c>
      <c r="P37" s="28">
        <v>4861</v>
      </c>
      <c r="Q37" s="22">
        <v>4532</v>
      </c>
      <c r="R37" s="28">
        <v>4150</v>
      </c>
      <c r="S37" s="28">
        <v>3136</v>
      </c>
      <c r="T37" s="28">
        <v>2868</v>
      </c>
      <c r="U37" s="22">
        <v>2886</v>
      </c>
    </row>
    <row r="38" spans="1:21" ht="11.25">
      <c r="A38" s="3" t="s">
        <v>55</v>
      </c>
      <c r="B38" s="28">
        <v>533</v>
      </c>
      <c r="C38" s="28">
        <v>543</v>
      </c>
      <c r="D38" s="28">
        <v>549</v>
      </c>
      <c r="E38" s="22">
        <v>511</v>
      </c>
      <c r="F38" s="28">
        <v>530</v>
      </c>
      <c r="G38" s="28">
        <v>518</v>
      </c>
      <c r="H38" s="28">
        <v>640</v>
      </c>
      <c r="I38" s="22">
        <v>888</v>
      </c>
      <c r="J38" s="28">
        <v>913</v>
      </c>
      <c r="K38" s="28">
        <v>904</v>
      </c>
      <c r="L38" s="28">
        <v>998</v>
      </c>
      <c r="M38" s="22">
        <v>992</v>
      </c>
      <c r="N38" s="28">
        <v>934</v>
      </c>
      <c r="O38" s="28">
        <v>890</v>
      </c>
      <c r="P38" s="28">
        <v>895</v>
      </c>
      <c r="Q38" s="22">
        <v>898</v>
      </c>
      <c r="R38" s="28">
        <v>914</v>
      </c>
      <c r="S38" s="28">
        <v>905</v>
      </c>
      <c r="T38" s="28">
        <v>963</v>
      </c>
      <c r="U38" s="22">
        <v>973</v>
      </c>
    </row>
    <row r="39" spans="1:21" ht="11.25">
      <c r="A39" s="3" t="s">
        <v>56</v>
      </c>
      <c r="B39" s="28">
        <v>-2</v>
      </c>
      <c r="C39" s="28">
        <v>-2</v>
      </c>
      <c r="D39" s="28">
        <v>-2</v>
      </c>
      <c r="E39" s="22">
        <v>-2</v>
      </c>
      <c r="F39" s="28">
        <v>-12</v>
      </c>
      <c r="G39" s="28">
        <v>-11</v>
      </c>
      <c r="H39" s="28">
        <v>-14</v>
      </c>
      <c r="I39" s="22">
        <v>-14</v>
      </c>
      <c r="J39" s="28">
        <v>-14</v>
      </c>
      <c r="K39" s="28">
        <v>-14</v>
      </c>
      <c r="L39" s="28">
        <v>-25</v>
      </c>
      <c r="M39" s="22">
        <v>-25</v>
      </c>
      <c r="N39" s="28">
        <v>-25</v>
      </c>
      <c r="O39" s="28">
        <v>-25</v>
      </c>
      <c r="P39" s="28">
        <v>-22</v>
      </c>
      <c r="Q39" s="22">
        <v>-22</v>
      </c>
      <c r="R39" s="28">
        <v>-23</v>
      </c>
      <c r="S39" s="28">
        <v>-23</v>
      </c>
      <c r="T39" s="28">
        <v>-21</v>
      </c>
      <c r="U39" s="22">
        <v>-21</v>
      </c>
    </row>
    <row r="40" spans="1:21" ht="11.25">
      <c r="A40" s="3" t="s">
        <v>78</v>
      </c>
      <c r="B40" s="28">
        <v>3544</v>
      </c>
      <c r="C40" s="28">
        <v>4317</v>
      </c>
      <c r="D40" s="28">
        <v>4217</v>
      </c>
      <c r="E40" s="22">
        <v>4198</v>
      </c>
      <c r="F40" s="28">
        <v>4291</v>
      </c>
      <c r="G40" s="28">
        <v>4657</v>
      </c>
      <c r="H40" s="28">
        <v>4735</v>
      </c>
      <c r="I40" s="22">
        <v>5069</v>
      </c>
      <c r="J40" s="28">
        <v>5214</v>
      </c>
      <c r="K40" s="28">
        <v>5257</v>
      </c>
      <c r="L40" s="28">
        <v>5384</v>
      </c>
      <c r="M40" s="22">
        <v>5359</v>
      </c>
      <c r="N40" s="28">
        <v>6250</v>
      </c>
      <c r="O40" s="28">
        <v>6409</v>
      </c>
      <c r="P40" s="28">
        <v>6449</v>
      </c>
      <c r="Q40" s="22">
        <v>6034</v>
      </c>
      <c r="R40" s="28">
        <v>5798</v>
      </c>
      <c r="S40" s="28">
        <v>4961</v>
      </c>
      <c r="T40" s="28">
        <v>4839</v>
      </c>
      <c r="U40" s="22">
        <v>4778</v>
      </c>
    </row>
    <row r="41" spans="1:21" ht="11.25">
      <c r="A41" s="2" t="s">
        <v>79</v>
      </c>
      <c r="B41" s="28">
        <v>16713</v>
      </c>
      <c r="C41" s="28">
        <v>17740</v>
      </c>
      <c r="D41" s="28">
        <v>17781</v>
      </c>
      <c r="E41" s="22">
        <v>17584</v>
      </c>
      <c r="F41" s="28">
        <v>17968</v>
      </c>
      <c r="G41" s="28">
        <v>18694</v>
      </c>
      <c r="H41" s="28">
        <v>17648</v>
      </c>
      <c r="I41" s="22">
        <v>18327</v>
      </c>
      <c r="J41" s="28">
        <v>18134</v>
      </c>
      <c r="K41" s="28">
        <v>18511</v>
      </c>
      <c r="L41" s="28">
        <v>17226</v>
      </c>
      <c r="M41" s="22">
        <v>17411</v>
      </c>
      <c r="N41" s="28">
        <v>18429</v>
      </c>
      <c r="O41" s="28">
        <v>18595</v>
      </c>
      <c r="P41" s="28">
        <v>18830</v>
      </c>
      <c r="Q41" s="22">
        <v>18733</v>
      </c>
      <c r="R41" s="28">
        <v>18562</v>
      </c>
      <c r="S41" s="28">
        <v>18282</v>
      </c>
      <c r="T41" s="28">
        <v>18275</v>
      </c>
      <c r="U41" s="22">
        <v>18593</v>
      </c>
    </row>
    <row r="42" spans="1:21" ht="12" thickBot="1">
      <c r="A42" s="5" t="s">
        <v>80</v>
      </c>
      <c r="B42" s="29">
        <v>49087</v>
      </c>
      <c r="C42" s="29">
        <v>48784</v>
      </c>
      <c r="D42" s="29">
        <v>46402</v>
      </c>
      <c r="E42" s="23">
        <v>47709</v>
      </c>
      <c r="F42" s="29">
        <v>45979</v>
      </c>
      <c r="G42" s="29">
        <v>44154</v>
      </c>
      <c r="H42" s="29">
        <v>41715</v>
      </c>
      <c r="I42" s="23">
        <v>47870</v>
      </c>
      <c r="J42" s="29">
        <v>49703</v>
      </c>
      <c r="K42" s="29">
        <v>47638</v>
      </c>
      <c r="L42" s="29">
        <v>46831</v>
      </c>
      <c r="M42" s="23">
        <v>48696</v>
      </c>
      <c r="N42" s="29">
        <v>50009</v>
      </c>
      <c r="O42" s="29">
        <v>49875</v>
      </c>
      <c r="P42" s="29">
        <v>49215</v>
      </c>
      <c r="Q42" s="23">
        <v>51894</v>
      </c>
      <c r="R42" s="29">
        <v>55411</v>
      </c>
      <c r="S42" s="29">
        <v>54112</v>
      </c>
      <c r="T42" s="29">
        <v>54216</v>
      </c>
      <c r="U42" s="23">
        <v>56723</v>
      </c>
    </row>
    <row r="43" spans="1:21" ht="12" thickTop="1">
      <c r="A43" s="2" t="s">
        <v>81</v>
      </c>
      <c r="B43" s="28">
        <v>9462</v>
      </c>
      <c r="C43" s="28">
        <v>9000</v>
      </c>
      <c r="D43" s="28">
        <v>9017</v>
      </c>
      <c r="E43" s="22">
        <v>9381</v>
      </c>
      <c r="F43" s="28">
        <v>7336</v>
      </c>
      <c r="G43" s="28">
        <v>7203</v>
      </c>
      <c r="H43" s="28">
        <v>6869</v>
      </c>
      <c r="I43" s="22">
        <v>8825</v>
      </c>
      <c r="J43" s="28">
        <v>8292</v>
      </c>
      <c r="K43" s="28">
        <v>8190</v>
      </c>
      <c r="L43" s="28">
        <v>8066</v>
      </c>
      <c r="M43" s="22">
        <v>7997</v>
      </c>
      <c r="N43" s="28">
        <v>7336</v>
      </c>
      <c r="O43" s="28">
        <v>7802</v>
      </c>
      <c r="P43" s="28">
        <v>7214</v>
      </c>
      <c r="Q43" s="22">
        <v>8335</v>
      </c>
      <c r="R43" s="28">
        <v>8644</v>
      </c>
      <c r="S43" s="28">
        <v>8110</v>
      </c>
      <c r="T43" s="28">
        <v>7731</v>
      </c>
      <c r="U43" s="22">
        <v>9175</v>
      </c>
    </row>
    <row r="44" spans="1:21" ht="11.25">
      <c r="A44" s="2" t="s">
        <v>82</v>
      </c>
      <c r="B44" s="28">
        <v>6352</v>
      </c>
      <c r="C44" s="28">
        <v>5575</v>
      </c>
      <c r="D44" s="28">
        <v>4845</v>
      </c>
      <c r="E44" s="22">
        <v>5095</v>
      </c>
      <c r="F44" s="28">
        <v>6471</v>
      </c>
      <c r="G44" s="28">
        <v>4241</v>
      </c>
      <c r="H44" s="28">
        <v>2998</v>
      </c>
      <c r="I44" s="22">
        <v>5248</v>
      </c>
      <c r="J44" s="28">
        <v>5498</v>
      </c>
      <c r="K44" s="28">
        <v>4098</v>
      </c>
      <c r="L44" s="28">
        <v>4398</v>
      </c>
      <c r="M44" s="22">
        <v>5753</v>
      </c>
      <c r="N44" s="28">
        <v>6577</v>
      </c>
      <c r="O44" s="28">
        <v>5001</v>
      </c>
      <c r="P44" s="28">
        <v>4925</v>
      </c>
      <c r="Q44" s="22">
        <v>4795</v>
      </c>
      <c r="R44" s="28">
        <v>5445</v>
      </c>
      <c r="S44" s="28">
        <v>4180</v>
      </c>
      <c r="T44" s="28">
        <v>3705</v>
      </c>
      <c r="U44" s="22">
        <v>3230</v>
      </c>
    </row>
    <row r="45" spans="1:21" ht="11.25">
      <c r="A45" s="2" t="s">
        <v>83</v>
      </c>
      <c r="B45" s="28">
        <v>393</v>
      </c>
      <c r="C45" s="28">
        <v>262</v>
      </c>
      <c r="D45" s="28">
        <v>307</v>
      </c>
      <c r="E45" s="22">
        <v>265</v>
      </c>
      <c r="F45" s="28">
        <v>214</v>
      </c>
      <c r="G45" s="28">
        <v>320</v>
      </c>
      <c r="H45" s="28">
        <v>331</v>
      </c>
      <c r="I45" s="22">
        <v>730</v>
      </c>
      <c r="J45" s="28">
        <v>1720</v>
      </c>
      <c r="K45" s="28">
        <v>1836</v>
      </c>
      <c r="L45" s="28">
        <v>596</v>
      </c>
      <c r="M45" s="22">
        <v>702</v>
      </c>
      <c r="N45" s="28">
        <v>398</v>
      </c>
      <c r="O45" s="28">
        <v>877</v>
      </c>
      <c r="P45" s="28">
        <v>831</v>
      </c>
      <c r="Q45" s="22">
        <v>1150</v>
      </c>
      <c r="R45" s="28">
        <v>805</v>
      </c>
      <c r="S45" s="28">
        <v>1095</v>
      </c>
      <c r="T45" s="28">
        <v>1206</v>
      </c>
      <c r="U45" s="22">
        <v>1484</v>
      </c>
    </row>
    <row r="46" spans="1:21" ht="11.25">
      <c r="A46" s="2" t="s">
        <v>84</v>
      </c>
      <c r="B46" s="28">
        <v>990</v>
      </c>
      <c r="C46" s="28">
        <v>1756</v>
      </c>
      <c r="D46" s="28">
        <v>1057</v>
      </c>
      <c r="E46" s="22">
        <v>1154</v>
      </c>
      <c r="F46" s="28">
        <v>742</v>
      </c>
      <c r="G46" s="28">
        <v>1137</v>
      </c>
      <c r="H46" s="28">
        <v>815</v>
      </c>
      <c r="I46" s="22">
        <v>1404</v>
      </c>
      <c r="J46" s="28">
        <v>928</v>
      </c>
      <c r="K46" s="28">
        <v>1339</v>
      </c>
      <c r="L46" s="28">
        <v>896</v>
      </c>
      <c r="M46" s="22">
        <v>1381</v>
      </c>
      <c r="N46" s="28">
        <v>668</v>
      </c>
      <c r="O46" s="28">
        <v>925</v>
      </c>
      <c r="P46" s="28">
        <v>756</v>
      </c>
      <c r="Q46" s="22">
        <v>1547</v>
      </c>
      <c r="R46" s="28">
        <v>882</v>
      </c>
      <c r="S46" s="28">
        <v>1057</v>
      </c>
      <c r="T46" s="28">
        <v>816</v>
      </c>
      <c r="U46" s="22">
        <v>1856</v>
      </c>
    </row>
    <row r="47" spans="1:21" ht="11.25">
      <c r="A47" s="2" t="s">
        <v>85</v>
      </c>
      <c r="B47" s="28">
        <v>369</v>
      </c>
      <c r="C47" s="28">
        <v>377</v>
      </c>
      <c r="D47" s="28">
        <v>86</v>
      </c>
      <c r="E47" s="22">
        <v>324</v>
      </c>
      <c r="F47" s="28">
        <v>41</v>
      </c>
      <c r="G47" s="28">
        <v>99</v>
      </c>
      <c r="H47" s="28">
        <v>58</v>
      </c>
      <c r="I47" s="22">
        <v>637</v>
      </c>
      <c r="J47" s="28">
        <v>90</v>
      </c>
      <c r="K47" s="28">
        <v>92</v>
      </c>
      <c r="L47" s="28">
        <v>46</v>
      </c>
      <c r="M47" s="22">
        <v>114</v>
      </c>
      <c r="N47" s="28">
        <v>52</v>
      </c>
      <c r="O47" s="28">
        <v>56</v>
      </c>
      <c r="P47" s="28">
        <v>40</v>
      </c>
      <c r="Q47" s="22">
        <v>76</v>
      </c>
      <c r="R47" s="28">
        <v>34</v>
      </c>
      <c r="S47" s="28">
        <v>269</v>
      </c>
      <c r="T47" s="28">
        <v>32</v>
      </c>
      <c r="U47" s="22">
        <v>116</v>
      </c>
    </row>
    <row r="48" spans="1:21" ht="11.25">
      <c r="A48" s="2" t="s">
        <v>86</v>
      </c>
      <c r="B48" s="28">
        <v>210</v>
      </c>
      <c r="C48" s="28">
        <v>91</v>
      </c>
      <c r="D48" s="28">
        <v>82</v>
      </c>
      <c r="E48" s="22">
        <v>331</v>
      </c>
      <c r="F48" s="28">
        <v>156</v>
      </c>
      <c r="G48" s="28">
        <v>35</v>
      </c>
      <c r="H48" s="28">
        <v>193</v>
      </c>
      <c r="I48" s="22">
        <v>448</v>
      </c>
      <c r="J48" s="28">
        <v>196</v>
      </c>
      <c r="K48" s="28">
        <v>88</v>
      </c>
      <c r="L48" s="28">
        <v>214</v>
      </c>
      <c r="M48" s="22">
        <v>339</v>
      </c>
      <c r="N48" s="28">
        <v>190</v>
      </c>
      <c r="O48" s="28">
        <v>145</v>
      </c>
      <c r="P48" s="28">
        <v>103</v>
      </c>
      <c r="Q48" s="22">
        <v>303</v>
      </c>
      <c r="R48" s="28">
        <v>135</v>
      </c>
      <c r="S48" s="28">
        <v>55</v>
      </c>
      <c r="T48" s="28">
        <v>106</v>
      </c>
      <c r="U48" s="22">
        <v>379</v>
      </c>
    </row>
    <row r="49" spans="1:21" ht="11.25">
      <c r="A49" s="2" t="s">
        <v>87</v>
      </c>
      <c r="B49" s="28">
        <v>1079</v>
      </c>
      <c r="C49" s="28">
        <v>1129</v>
      </c>
      <c r="D49" s="28">
        <v>905</v>
      </c>
      <c r="E49" s="22">
        <v>862</v>
      </c>
      <c r="F49" s="28">
        <v>802</v>
      </c>
      <c r="G49" s="28">
        <v>762</v>
      </c>
      <c r="H49" s="28">
        <v>618</v>
      </c>
      <c r="I49" s="22">
        <v>347</v>
      </c>
      <c r="J49" s="28">
        <v>2968</v>
      </c>
      <c r="K49" s="28">
        <v>2233</v>
      </c>
      <c r="L49" s="28">
        <v>2434</v>
      </c>
      <c r="M49" s="22">
        <v>1945</v>
      </c>
      <c r="N49" s="28">
        <v>3914</v>
      </c>
      <c r="O49" s="28">
        <v>3823</v>
      </c>
      <c r="P49" s="28">
        <v>2542</v>
      </c>
      <c r="Q49" s="22">
        <v>1685</v>
      </c>
      <c r="R49" s="28">
        <v>3959</v>
      </c>
      <c r="S49" s="28">
        <v>3502</v>
      </c>
      <c r="T49" s="28">
        <v>2998</v>
      </c>
      <c r="U49" s="22">
        <v>1946</v>
      </c>
    </row>
    <row r="50" spans="1:21" ht="11.25">
      <c r="A50" s="2" t="s">
        <v>89</v>
      </c>
      <c r="B50" s="28">
        <v>93</v>
      </c>
      <c r="C50" s="28">
        <v>37</v>
      </c>
      <c r="D50" s="28">
        <v>67</v>
      </c>
      <c r="E50" s="22">
        <v>62</v>
      </c>
      <c r="F50" s="28">
        <v>95</v>
      </c>
      <c r="G50" s="28">
        <v>94</v>
      </c>
      <c r="H50" s="28">
        <v>94</v>
      </c>
      <c r="I50" s="22">
        <v>50</v>
      </c>
      <c r="J50" s="28">
        <v>10</v>
      </c>
      <c r="K50" s="28">
        <v>10</v>
      </c>
      <c r="L50" s="28">
        <v>4</v>
      </c>
      <c r="M50" s="22">
        <v>4</v>
      </c>
      <c r="N50" s="28">
        <v>2</v>
      </c>
      <c r="O50" s="28"/>
      <c r="P50" s="28"/>
      <c r="Q50" s="22"/>
      <c r="R50" s="28"/>
      <c r="S50" s="28"/>
      <c r="T50" s="28"/>
      <c r="U50" s="22"/>
    </row>
    <row r="51" spans="1:21" ht="11.25">
      <c r="A51" s="2" t="s">
        <v>90</v>
      </c>
      <c r="B51" s="28"/>
      <c r="C51" s="28">
        <v>14</v>
      </c>
      <c r="D51" s="28">
        <v>65</v>
      </c>
      <c r="E51" s="22">
        <v>107</v>
      </c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</row>
    <row r="52" spans="1:21" ht="11.25">
      <c r="A52" s="2" t="s">
        <v>55</v>
      </c>
      <c r="B52" s="28">
        <v>303</v>
      </c>
      <c r="C52" s="28">
        <v>86</v>
      </c>
      <c r="D52" s="28">
        <v>345</v>
      </c>
      <c r="E52" s="22">
        <v>77</v>
      </c>
      <c r="F52" s="28">
        <v>163</v>
      </c>
      <c r="G52" s="28">
        <v>79</v>
      </c>
      <c r="H52" s="28">
        <v>451</v>
      </c>
      <c r="I52" s="22">
        <v>185</v>
      </c>
      <c r="J52" s="28">
        <v>262</v>
      </c>
      <c r="K52" s="28">
        <v>112</v>
      </c>
      <c r="L52" s="28">
        <v>321</v>
      </c>
      <c r="M52" s="22">
        <v>74</v>
      </c>
      <c r="N52" s="28">
        <v>134</v>
      </c>
      <c r="O52" s="28">
        <v>91</v>
      </c>
      <c r="P52" s="28">
        <v>450</v>
      </c>
      <c r="Q52" s="22">
        <v>87</v>
      </c>
      <c r="R52" s="28">
        <v>157</v>
      </c>
      <c r="S52" s="28">
        <v>89</v>
      </c>
      <c r="T52" s="28">
        <v>450</v>
      </c>
      <c r="U52" s="22">
        <v>104</v>
      </c>
    </row>
    <row r="53" spans="1:21" ht="11.25">
      <c r="A53" s="2" t="s">
        <v>91</v>
      </c>
      <c r="B53" s="28">
        <v>19255</v>
      </c>
      <c r="C53" s="28">
        <v>18332</v>
      </c>
      <c r="D53" s="28">
        <v>16780</v>
      </c>
      <c r="E53" s="22">
        <v>17663</v>
      </c>
      <c r="F53" s="28">
        <v>16125</v>
      </c>
      <c r="G53" s="28">
        <v>14076</v>
      </c>
      <c r="H53" s="28">
        <v>12581</v>
      </c>
      <c r="I53" s="22">
        <v>18046</v>
      </c>
      <c r="J53" s="28">
        <v>19969</v>
      </c>
      <c r="K53" s="28">
        <v>18002</v>
      </c>
      <c r="L53" s="28">
        <v>16981</v>
      </c>
      <c r="M53" s="22">
        <v>18313</v>
      </c>
      <c r="N53" s="28">
        <v>19274</v>
      </c>
      <c r="O53" s="28">
        <v>18723</v>
      </c>
      <c r="P53" s="28">
        <v>16864</v>
      </c>
      <c r="Q53" s="22">
        <v>17982</v>
      </c>
      <c r="R53" s="28">
        <v>20063</v>
      </c>
      <c r="S53" s="28">
        <v>18361</v>
      </c>
      <c r="T53" s="28">
        <v>17497</v>
      </c>
      <c r="U53" s="22">
        <v>18742</v>
      </c>
    </row>
    <row r="54" spans="1:21" ht="11.25">
      <c r="A54" s="2" t="s">
        <v>92</v>
      </c>
      <c r="B54" s="28">
        <v>1539</v>
      </c>
      <c r="C54" s="28">
        <v>1814</v>
      </c>
      <c r="D54" s="28">
        <v>937</v>
      </c>
      <c r="E54" s="22">
        <v>1060</v>
      </c>
      <c r="F54" s="28">
        <v>1437</v>
      </c>
      <c r="G54" s="28">
        <v>1810</v>
      </c>
      <c r="H54" s="28">
        <v>752</v>
      </c>
      <c r="I54" s="22">
        <v>1002</v>
      </c>
      <c r="J54" s="28">
        <v>1252</v>
      </c>
      <c r="K54" s="28">
        <v>1751</v>
      </c>
      <c r="L54" s="28">
        <v>2251</v>
      </c>
      <c r="M54" s="22">
        <v>2751</v>
      </c>
      <c r="N54" s="28">
        <v>3550</v>
      </c>
      <c r="O54" s="28">
        <v>4350</v>
      </c>
      <c r="P54" s="28">
        <v>5150</v>
      </c>
      <c r="Q54" s="22">
        <v>6005</v>
      </c>
      <c r="R54" s="28">
        <v>7128</v>
      </c>
      <c r="S54" s="28">
        <v>7852</v>
      </c>
      <c r="T54" s="28">
        <v>8576</v>
      </c>
      <c r="U54" s="22">
        <v>9300</v>
      </c>
    </row>
    <row r="55" spans="1:21" ht="11.25">
      <c r="A55" s="2" t="s">
        <v>93</v>
      </c>
      <c r="B55" s="28">
        <v>8853</v>
      </c>
      <c r="C55" s="28">
        <v>8752</v>
      </c>
      <c r="D55" s="28">
        <v>8829</v>
      </c>
      <c r="E55" s="22">
        <v>8637</v>
      </c>
      <c r="F55" s="28">
        <v>8717</v>
      </c>
      <c r="G55" s="28">
        <v>8595</v>
      </c>
      <c r="H55" s="28">
        <v>8643</v>
      </c>
      <c r="I55" s="22">
        <v>8548</v>
      </c>
      <c r="J55" s="28">
        <v>8539</v>
      </c>
      <c r="K55" s="28">
        <v>8415</v>
      </c>
      <c r="L55" s="28">
        <v>8458</v>
      </c>
      <c r="M55" s="22">
        <v>8326</v>
      </c>
      <c r="N55" s="28">
        <v>8411</v>
      </c>
      <c r="O55" s="28">
        <v>8319</v>
      </c>
      <c r="P55" s="28">
        <v>8435</v>
      </c>
      <c r="Q55" s="22">
        <v>8569</v>
      </c>
      <c r="R55" s="28">
        <v>8765</v>
      </c>
      <c r="S55" s="28">
        <v>8751</v>
      </c>
      <c r="T55" s="28">
        <v>8857</v>
      </c>
      <c r="U55" s="22">
        <v>8924</v>
      </c>
    </row>
    <row r="56" spans="1:21" ht="11.25">
      <c r="A56" s="2" t="s">
        <v>94</v>
      </c>
      <c r="B56" s="28">
        <v>128</v>
      </c>
      <c r="C56" s="28">
        <v>128</v>
      </c>
      <c r="D56" s="28">
        <v>128</v>
      </c>
      <c r="E56" s="22">
        <v>128</v>
      </c>
      <c r="F56" s="28">
        <v>128</v>
      </c>
      <c r="G56" s="28">
        <v>128</v>
      </c>
      <c r="H56" s="28">
        <v>128</v>
      </c>
      <c r="I56" s="22">
        <v>128</v>
      </c>
      <c r="J56" s="28">
        <v>128</v>
      </c>
      <c r="K56" s="28">
        <v>128</v>
      </c>
      <c r="L56" s="28">
        <v>128</v>
      </c>
      <c r="M56" s="22">
        <v>93</v>
      </c>
      <c r="N56" s="28">
        <v>93</v>
      </c>
      <c r="O56" s="28">
        <v>93</v>
      </c>
      <c r="P56" s="28">
        <v>93</v>
      </c>
      <c r="Q56" s="22">
        <v>93</v>
      </c>
      <c r="R56" s="28">
        <v>146</v>
      </c>
      <c r="S56" s="28">
        <v>146</v>
      </c>
      <c r="T56" s="28">
        <v>146</v>
      </c>
      <c r="U56" s="22">
        <v>146</v>
      </c>
    </row>
    <row r="57" spans="1:21" ht="11.25">
      <c r="A57" s="2" t="s">
        <v>55</v>
      </c>
      <c r="B57" s="28">
        <v>112</v>
      </c>
      <c r="C57" s="28">
        <v>111</v>
      </c>
      <c r="D57" s="28">
        <v>111</v>
      </c>
      <c r="E57" s="22">
        <v>132</v>
      </c>
      <c r="F57" s="28">
        <v>132</v>
      </c>
      <c r="G57" s="28">
        <v>132</v>
      </c>
      <c r="H57" s="28">
        <v>132</v>
      </c>
      <c r="I57" s="22">
        <v>145</v>
      </c>
      <c r="J57" s="28">
        <v>145</v>
      </c>
      <c r="K57" s="28">
        <v>145</v>
      </c>
      <c r="L57" s="28">
        <v>145</v>
      </c>
      <c r="M57" s="22">
        <v>57</v>
      </c>
      <c r="N57" s="28">
        <v>57</v>
      </c>
      <c r="O57" s="28">
        <v>57</v>
      </c>
      <c r="P57" s="28">
        <v>57</v>
      </c>
      <c r="Q57" s="22">
        <v>57</v>
      </c>
      <c r="R57" s="28">
        <v>57</v>
      </c>
      <c r="S57" s="28">
        <v>57</v>
      </c>
      <c r="T57" s="28">
        <v>57</v>
      </c>
      <c r="U57" s="22">
        <v>57</v>
      </c>
    </row>
    <row r="58" spans="1:21" ht="11.25">
      <c r="A58" s="2" t="s">
        <v>95</v>
      </c>
      <c r="B58" s="28">
        <v>10632</v>
      </c>
      <c r="C58" s="28">
        <v>10806</v>
      </c>
      <c r="D58" s="28">
        <v>10006</v>
      </c>
      <c r="E58" s="22">
        <v>9959</v>
      </c>
      <c r="F58" s="28">
        <v>10415</v>
      </c>
      <c r="G58" s="28">
        <v>10666</v>
      </c>
      <c r="H58" s="28">
        <v>9656</v>
      </c>
      <c r="I58" s="22">
        <v>9824</v>
      </c>
      <c r="J58" s="28">
        <v>10065</v>
      </c>
      <c r="K58" s="28">
        <v>10441</v>
      </c>
      <c r="L58" s="28">
        <v>10983</v>
      </c>
      <c r="M58" s="22">
        <v>11351</v>
      </c>
      <c r="N58" s="28">
        <v>12230</v>
      </c>
      <c r="O58" s="28">
        <v>12932</v>
      </c>
      <c r="P58" s="28">
        <v>13840</v>
      </c>
      <c r="Q58" s="22">
        <v>14833</v>
      </c>
      <c r="R58" s="28">
        <v>16200</v>
      </c>
      <c r="S58" s="28">
        <v>16904</v>
      </c>
      <c r="T58" s="28">
        <v>17737</v>
      </c>
      <c r="U58" s="22">
        <v>18534</v>
      </c>
    </row>
    <row r="59" spans="1:21" ht="12" thickBot="1">
      <c r="A59" s="5" t="s">
        <v>96</v>
      </c>
      <c r="B59" s="29">
        <v>29888</v>
      </c>
      <c r="C59" s="29">
        <v>29138</v>
      </c>
      <c r="D59" s="29">
        <v>26787</v>
      </c>
      <c r="E59" s="23">
        <v>27623</v>
      </c>
      <c r="F59" s="29">
        <v>26541</v>
      </c>
      <c r="G59" s="29">
        <v>24743</v>
      </c>
      <c r="H59" s="29">
        <v>22238</v>
      </c>
      <c r="I59" s="23">
        <v>27871</v>
      </c>
      <c r="J59" s="29">
        <v>30034</v>
      </c>
      <c r="K59" s="29">
        <v>28443</v>
      </c>
      <c r="L59" s="29">
        <v>27965</v>
      </c>
      <c r="M59" s="23">
        <v>29665</v>
      </c>
      <c r="N59" s="29">
        <v>31504</v>
      </c>
      <c r="O59" s="29">
        <v>31656</v>
      </c>
      <c r="P59" s="29">
        <v>30705</v>
      </c>
      <c r="Q59" s="23">
        <v>32815</v>
      </c>
      <c r="R59" s="29">
        <v>36263</v>
      </c>
      <c r="S59" s="29">
        <v>35265</v>
      </c>
      <c r="T59" s="29">
        <v>35235</v>
      </c>
      <c r="U59" s="23">
        <v>37276</v>
      </c>
    </row>
    <row r="60" spans="1:21" ht="12" thickTop="1">
      <c r="A60" s="2" t="s">
        <v>97</v>
      </c>
      <c r="B60" s="28">
        <v>5906</v>
      </c>
      <c r="C60" s="28">
        <v>5906</v>
      </c>
      <c r="D60" s="28">
        <v>5906</v>
      </c>
      <c r="E60" s="22">
        <v>5906</v>
      </c>
      <c r="F60" s="28">
        <v>5906</v>
      </c>
      <c r="G60" s="28">
        <v>5906</v>
      </c>
      <c r="H60" s="28">
        <v>5906</v>
      </c>
      <c r="I60" s="22">
        <v>5906</v>
      </c>
      <c r="J60" s="28">
        <v>5906</v>
      </c>
      <c r="K60" s="28">
        <v>5906</v>
      </c>
      <c r="L60" s="28">
        <v>5906</v>
      </c>
      <c r="M60" s="22">
        <v>5906</v>
      </c>
      <c r="N60" s="28">
        <v>5906</v>
      </c>
      <c r="O60" s="28">
        <v>5906</v>
      </c>
      <c r="P60" s="28">
        <v>5906</v>
      </c>
      <c r="Q60" s="22">
        <v>5906</v>
      </c>
      <c r="R60" s="28">
        <v>5906</v>
      </c>
      <c r="S60" s="28">
        <v>5906</v>
      </c>
      <c r="T60" s="28">
        <v>5906</v>
      </c>
      <c r="U60" s="22">
        <v>5906</v>
      </c>
    </row>
    <row r="61" spans="1:21" ht="11.25">
      <c r="A61" s="2" t="s">
        <v>99</v>
      </c>
      <c r="B61" s="28">
        <v>1921</v>
      </c>
      <c r="C61" s="28">
        <v>1921</v>
      </c>
      <c r="D61" s="28">
        <v>1921</v>
      </c>
      <c r="E61" s="22">
        <v>1921</v>
      </c>
      <c r="F61" s="28">
        <v>1921</v>
      </c>
      <c r="G61" s="28">
        <v>1921</v>
      </c>
      <c r="H61" s="28">
        <v>1921</v>
      </c>
      <c r="I61" s="22">
        <v>1921</v>
      </c>
      <c r="J61" s="28">
        <v>1921</v>
      </c>
      <c r="K61" s="28">
        <v>1921</v>
      </c>
      <c r="L61" s="28">
        <v>1921</v>
      </c>
      <c r="M61" s="22">
        <v>1921</v>
      </c>
      <c r="N61" s="28">
        <v>1921</v>
      </c>
      <c r="O61" s="28">
        <v>1921</v>
      </c>
      <c r="P61" s="28">
        <v>1921</v>
      </c>
      <c r="Q61" s="22">
        <v>1921</v>
      </c>
      <c r="R61" s="28">
        <v>1921</v>
      </c>
      <c r="S61" s="28">
        <v>1921</v>
      </c>
      <c r="T61" s="28">
        <v>1921</v>
      </c>
      <c r="U61" s="22">
        <v>1921</v>
      </c>
    </row>
    <row r="62" spans="1:21" ht="11.25">
      <c r="A62" s="2" t="s">
        <v>104</v>
      </c>
      <c r="B62" s="28">
        <v>11300</v>
      </c>
      <c r="C62" s="28">
        <v>11796</v>
      </c>
      <c r="D62" s="28">
        <v>11765</v>
      </c>
      <c r="E62" s="22">
        <v>12214</v>
      </c>
      <c r="F62" s="28">
        <v>11606</v>
      </c>
      <c r="G62" s="28">
        <v>11574</v>
      </c>
      <c r="H62" s="28">
        <v>11617</v>
      </c>
      <c r="I62" s="22">
        <v>12126</v>
      </c>
      <c r="J62" s="28">
        <v>11791</v>
      </c>
      <c r="K62" s="28">
        <v>11325</v>
      </c>
      <c r="L62" s="28">
        <v>10980</v>
      </c>
      <c r="M62" s="22">
        <v>11110</v>
      </c>
      <c r="N62" s="28">
        <v>10612</v>
      </c>
      <c r="O62" s="28">
        <v>10299</v>
      </c>
      <c r="P62" s="28">
        <v>10557</v>
      </c>
      <c r="Q62" s="22">
        <v>11179</v>
      </c>
      <c r="R62" s="28">
        <v>11203</v>
      </c>
      <c r="S62" s="28">
        <v>10793</v>
      </c>
      <c r="T62" s="28">
        <v>10875</v>
      </c>
      <c r="U62" s="22">
        <v>11395</v>
      </c>
    </row>
    <row r="63" spans="1:21" ht="11.25">
      <c r="A63" s="2" t="s">
        <v>105</v>
      </c>
      <c r="B63" s="28"/>
      <c r="C63" s="28">
        <v>-13</v>
      </c>
      <c r="D63" s="28">
        <v>-13</v>
      </c>
      <c r="E63" s="22">
        <v>-13</v>
      </c>
      <c r="F63" s="28">
        <v>-12</v>
      </c>
      <c r="G63" s="28">
        <v>-12</v>
      </c>
      <c r="H63" s="28">
        <v>-12</v>
      </c>
      <c r="I63" s="22">
        <v>-12</v>
      </c>
      <c r="J63" s="28">
        <v>-12</v>
      </c>
      <c r="K63" s="28">
        <v>-11</v>
      </c>
      <c r="L63" s="28">
        <v>-11</v>
      </c>
      <c r="M63" s="22">
        <v>-11</v>
      </c>
      <c r="N63" s="28">
        <v>-11</v>
      </c>
      <c r="O63" s="28">
        <v>-11</v>
      </c>
      <c r="P63" s="28">
        <v>-10</v>
      </c>
      <c r="Q63" s="22">
        <v>-10</v>
      </c>
      <c r="R63" s="28">
        <v>-10</v>
      </c>
      <c r="S63" s="28">
        <v>-10</v>
      </c>
      <c r="T63" s="28">
        <v>-9</v>
      </c>
      <c r="U63" s="22">
        <v>-9</v>
      </c>
    </row>
    <row r="64" spans="1:21" ht="11.25">
      <c r="A64" s="2" t="s">
        <v>106</v>
      </c>
      <c r="B64" s="28">
        <v>19127</v>
      </c>
      <c r="C64" s="28">
        <v>19610</v>
      </c>
      <c r="D64" s="28">
        <v>19579</v>
      </c>
      <c r="E64" s="22">
        <v>20028</v>
      </c>
      <c r="F64" s="28">
        <v>19420</v>
      </c>
      <c r="G64" s="28">
        <v>19389</v>
      </c>
      <c r="H64" s="28">
        <v>19432</v>
      </c>
      <c r="I64" s="22">
        <v>19941</v>
      </c>
      <c r="J64" s="28">
        <v>19605</v>
      </c>
      <c r="K64" s="28">
        <v>19140</v>
      </c>
      <c r="L64" s="28">
        <v>18795</v>
      </c>
      <c r="M64" s="22">
        <v>18925</v>
      </c>
      <c r="N64" s="28">
        <v>18428</v>
      </c>
      <c r="O64" s="28">
        <v>18115</v>
      </c>
      <c r="P64" s="28">
        <v>18373</v>
      </c>
      <c r="Q64" s="22">
        <v>18995</v>
      </c>
      <c r="R64" s="28">
        <v>19019</v>
      </c>
      <c r="S64" s="28">
        <v>18610</v>
      </c>
      <c r="T64" s="28">
        <v>18692</v>
      </c>
      <c r="U64" s="22">
        <v>19213</v>
      </c>
    </row>
    <row r="65" spans="1:21" ht="11.25">
      <c r="A65" s="2" t="s">
        <v>107</v>
      </c>
      <c r="B65" s="28">
        <v>70</v>
      </c>
      <c r="C65" s="28">
        <v>31</v>
      </c>
      <c r="D65" s="28">
        <v>36</v>
      </c>
      <c r="E65" s="22">
        <v>54</v>
      </c>
      <c r="F65" s="28">
        <v>17</v>
      </c>
      <c r="G65" s="28">
        <v>22</v>
      </c>
      <c r="H65" s="28">
        <v>44</v>
      </c>
      <c r="I65" s="22">
        <v>58</v>
      </c>
      <c r="J65" s="28">
        <v>63</v>
      </c>
      <c r="K65" s="28">
        <v>54</v>
      </c>
      <c r="L65" s="28">
        <v>70</v>
      </c>
      <c r="M65" s="22">
        <v>105</v>
      </c>
      <c r="N65" s="28">
        <v>75</v>
      </c>
      <c r="O65" s="28">
        <v>103</v>
      </c>
      <c r="P65" s="28">
        <v>136</v>
      </c>
      <c r="Q65" s="22">
        <v>83</v>
      </c>
      <c r="R65" s="28">
        <v>127</v>
      </c>
      <c r="S65" s="28">
        <v>236</v>
      </c>
      <c r="T65" s="28">
        <v>288</v>
      </c>
      <c r="U65" s="22">
        <v>233</v>
      </c>
    </row>
    <row r="66" spans="1:21" ht="11.25">
      <c r="A66" s="2" t="s">
        <v>200</v>
      </c>
      <c r="B66" s="28">
        <v>0</v>
      </c>
      <c r="C66" s="28">
        <v>3</v>
      </c>
      <c r="D66" s="28">
        <v>-1</v>
      </c>
      <c r="E66" s="22">
        <v>2</v>
      </c>
      <c r="F66" s="28"/>
      <c r="G66" s="28"/>
      <c r="H66" s="28"/>
      <c r="I66" s="22"/>
      <c r="J66" s="28"/>
      <c r="K66" s="28"/>
      <c r="L66" s="28"/>
      <c r="M66" s="22"/>
      <c r="N66" s="28"/>
      <c r="O66" s="28"/>
      <c r="P66" s="28"/>
      <c r="Q66" s="22"/>
      <c r="R66" s="28"/>
      <c r="S66" s="28"/>
      <c r="T66" s="28"/>
      <c r="U66" s="22"/>
    </row>
    <row r="67" spans="1:21" ht="11.25">
      <c r="A67" s="2" t="s">
        <v>108</v>
      </c>
      <c r="B67" s="28">
        <v>70</v>
      </c>
      <c r="C67" s="28">
        <v>35</v>
      </c>
      <c r="D67" s="28">
        <v>35</v>
      </c>
      <c r="E67" s="22">
        <v>57</v>
      </c>
      <c r="F67" s="28">
        <v>17</v>
      </c>
      <c r="G67" s="28">
        <v>22</v>
      </c>
      <c r="H67" s="28">
        <v>44</v>
      </c>
      <c r="I67" s="22">
        <v>58</v>
      </c>
      <c r="J67" s="28">
        <v>63</v>
      </c>
      <c r="K67" s="28">
        <v>54</v>
      </c>
      <c r="L67" s="28">
        <v>70</v>
      </c>
      <c r="M67" s="22">
        <v>105</v>
      </c>
      <c r="N67" s="28">
        <v>75</v>
      </c>
      <c r="O67" s="28">
        <v>103</v>
      </c>
      <c r="P67" s="28">
        <v>136</v>
      </c>
      <c r="Q67" s="22">
        <v>83</v>
      </c>
      <c r="R67" s="28"/>
      <c r="S67" s="28"/>
      <c r="T67" s="28"/>
      <c r="U67" s="22"/>
    </row>
    <row r="68" spans="1:21" ht="11.25">
      <c r="A68" s="6" t="s">
        <v>201</v>
      </c>
      <c r="B68" s="28">
        <v>0</v>
      </c>
      <c r="C68" s="28">
        <v>0</v>
      </c>
      <c r="D68" s="28">
        <v>0</v>
      </c>
      <c r="E68" s="22"/>
      <c r="F68" s="28"/>
      <c r="G68" s="28"/>
      <c r="H68" s="28"/>
      <c r="I68" s="22"/>
      <c r="J68" s="28"/>
      <c r="K68" s="28"/>
      <c r="L68" s="28"/>
      <c r="M68" s="22"/>
      <c r="N68" s="28"/>
      <c r="O68" s="28"/>
      <c r="P68" s="28"/>
      <c r="Q68" s="22"/>
      <c r="R68" s="28"/>
      <c r="S68" s="28"/>
      <c r="T68" s="28"/>
      <c r="U68" s="22"/>
    </row>
    <row r="69" spans="1:21" ht="11.25">
      <c r="A69" s="6" t="s">
        <v>109</v>
      </c>
      <c r="B69" s="28">
        <v>19198</v>
      </c>
      <c r="C69" s="28">
        <v>19645</v>
      </c>
      <c r="D69" s="28">
        <v>19615</v>
      </c>
      <c r="E69" s="22">
        <v>20086</v>
      </c>
      <c r="F69" s="28">
        <v>19438</v>
      </c>
      <c r="G69" s="28">
        <v>19411</v>
      </c>
      <c r="H69" s="28">
        <v>19476</v>
      </c>
      <c r="I69" s="22">
        <v>19999</v>
      </c>
      <c r="J69" s="28">
        <v>19668</v>
      </c>
      <c r="K69" s="28">
        <v>19194</v>
      </c>
      <c r="L69" s="28">
        <v>18866</v>
      </c>
      <c r="M69" s="22">
        <v>19031</v>
      </c>
      <c r="N69" s="28">
        <v>18504</v>
      </c>
      <c r="O69" s="28">
        <v>18219</v>
      </c>
      <c r="P69" s="28">
        <v>18509</v>
      </c>
      <c r="Q69" s="22">
        <v>19079</v>
      </c>
      <c r="R69" s="28">
        <v>19147</v>
      </c>
      <c r="S69" s="28">
        <v>18847</v>
      </c>
      <c r="T69" s="28">
        <v>18980</v>
      </c>
      <c r="U69" s="22">
        <v>19447</v>
      </c>
    </row>
    <row r="70" spans="1:21" ht="12" thickBot="1">
      <c r="A70" s="7" t="s">
        <v>110</v>
      </c>
      <c r="B70" s="28">
        <v>49087</v>
      </c>
      <c r="C70" s="28">
        <v>48784</v>
      </c>
      <c r="D70" s="28">
        <v>46402</v>
      </c>
      <c r="E70" s="22">
        <v>47709</v>
      </c>
      <c r="F70" s="28">
        <v>45979</v>
      </c>
      <c r="G70" s="28">
        <v>44154</v>
      </c>
      <c r="H70" s="28">
        <v>41715</v>
      </c>
      <c r="I70" s="22">
        <v>47870</v>
      </c>
      <c r="J70" s="28">
        <v>49703</v>
      </c>
      <c r="K70" s="28">
        <v>47638</v>
      </c>
      <c r="L70" s="28">
        <v>46831</v>
      </c>
      <c r="M70" s="22">
        <v>48696</v>
      </c>
      <c r="N70" s="28">
        <v>50009</v>
      </c>
      <c r="O70" s="28">
        <v>49875</v>
      </c>
      <c r="P70" s="28">
        <v>49215</v>
      </c>
      <c r="Q70" s="22">
        <v>51894</v>
      </c>
      <c r="R70" s="28">
        <v>55411</v>
      </c>
      <c r="S70" s="28">
        <v>54112</v>
      </c>
      <c r="T70" s="28">
        <v>54216</v>
      </c>
      <c r="U70" s="22">
        <v>56723</v>
      </c>
    </row>
    <row r="71" spans="1:21" ht="12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3" ht="11.25">
      <c r="A73" s="20" t="s">
        <v>115</v>
      </c>
    </row>
    <row r="74" ht="11.25">
      <c r="A74" s="20" t="s">
        <v>116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5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111</v>
      </c>
      <c r="B2" s="14">
        <v>6621</v>
      </c>
      <c r="C2" s="14"/>
      <c r="D2" s="14"/>
      <c r="E2" s="14"/>
      <c r="F2" s="14"/>
    </row>
    <row r="3" spans="1:6" ht="12" thickBot="1">
      <c r="A3" s="11" t="s">
        <v>112</v>
      </c>
      <c r="B3" s="1" t="s">
        <v>113</v>
      </c>
      <c r="C3" s="1"/>
      <c r="D3" s="1"/>
      <c r="E3" s="1"/>
      <c r="F3" s="1"/>
    </row>
    <row r="4" spans="1:6" ht="12" thickTop="1">
      <c r="A4" s="10" t="s">
        <v>29</v>
      </c>
      <c r="B4" s="15" t="str">
        <f>HYPERLINK("http://www.kabupro.jp/mark/20120628/S000BBUK.htm","有価証券報告書")</f>
        <v>有価証券報告書</v>
      </c>
      <c r="C4" s="15" t="str">
        <f>HYPERLINK("http://www.kabupro.jp/mark/20120628/S000BBUK.htm","有価証券報告書")</f>
        <v>有価証券報告書</v>
      </c>
      <c r="D4" s="15" t="str">
        <f>HYPERLINK("http://www.kabupro.jp/mark/20110629/S0008S1Z.htm","有価証券報告書")</f>
        <v>有価証券報告書</v>
      </c>
      <c r="E4" s="15" t="str">
        <f>HYPERLINK("http://www.kabupro.jp/mark/20100629/S00067M0.htm","有価証券報告書")</f>
        <v>有価証券報告書</v>
      </c>
      <c r="F4" s="15" t="str">
        <f>HYPERLINK("http://www.kabupro.jp/mark/20090626/S0003JFW.htm","有価証券報告書")</f>
        <v>有価証券報告書</v>
      </c>
    </row>
    <row r="5" spans="1:6" ht="12" thickBot="1">
      <c r="A5" s="11" t="s">
        <v>30</v>
      </c>
      <c r="B5" s="1" t="s">
        <v>36</v>
      </c>
      <c r="C5" s="1" t="s">
        <v>36</v>
      </c>
      <c r="D5" s="1" t="s">
        <v>40</v>
      </c>
      <c r="E5" s="1" t="s">
        <v>42</v>
      </c>
      <c r="F5" s="1" t="s">
        <v>44</v>
      </c>
    </row>
    <row r="6" spans="1:6" ht="12.75" thickBot="1" thickTop="1">
      <c r="A6" s="10" t="s">
        <v>31</v>
      </c>
      <c r="B6" s="18" t="s">
        <v>161</v>
      </c>
      <c r="C6" s="19"/>
      <c r="D6" s="19"/>
      <c r="E6" s="19"/>
      <c r="F6" s="19"/>
    </row>
    <row r="7" spans="1:6" ht="12" thickTop="1">
      <c r="A7" s="12" t="s">
        <v>32</v>
      </c>
      <c r="B7" s="16" t="s">
        <v>37</v>
      </c>
      <c r="C7" s="16" t="s">
        <v>37</v>
      </c>
      <c r="D7" s="16" t="s">
        <v>37</v>
      </c>
      <c r="E7" s="16" t="s">
        <v>37</v>
      </c>
      <c r="F7" s="16" t="s">
        <v>37</v>
      </c>
    </row>
    <row r="8" spans="1:6" ht="11.25">
      <c r="A8" s="13" t="s">
        <v>33</v>
      </c>
      <c r="B8" s="17" t="s">
        <v>117</v>
      </c>
      <c r="C8" s="17" t="s">
        <v>118</v>
      </c>
      <c r="D8" s="17" t="s">
        <v>119</v>
      </c>
      <c r="E8" s="17" t="s">
        <v>120</v>
      </c>
      <c r="F8" s="17" t="s">
        <v>121</v>
      </c>
    </row>
    <row r="9" spans="1:6" ht="11.25">
      <c r="A9" s="13" t="s">
        <v>34</v>
      </c>
      <c r="B9" s="17" t="s">
        <v>38</v>
      </c>
      <c r="C9" s="17" t="s">
        <v>39</v>
      </c>
      <c r="D9" s="17" t="s">
        <v>41</v>
      </c>
      <c r="E9" s="17" t="s">
        <v>43</v>
      </c>
      <c r="F9" s="17" t="s">
        <v>45</v>
      </c>
    </row>
    <row r="10" spans="1:6" ht="12" thickBot="1">
      <c r="A10" s="13" t="s">
        <v>35</v>
      </c>
      <c r="B10" s="17" t="s">
        <v>47</v>
      </c>
      <c r="C10" s="17" t="s">
        <v>47</v>
      </c>
      <c r="D10" s="17" t="s">
        <v>47</v>
      </c>
      <c r="E10" s="17" t="s">
        <v>47</v>
      </c>
      <c r="F10" s="17" t="s">
        <v>47</v>
      </c>
    </row>
    <row r="11" spans="1:6" ht="12" thickTop="1">
      <c r="A11" s="26" t="s">
        <v>122</v>
      </c>
      <c r="B11" s="21">
        <v>36653</v>
      </c>
      <c r="C11" s="21">
        <v>44168</v>
      </c>
      <c r="D11" s="21">
        <v>40580</v>
      </c>
      <c r="E11" s="21">
        <v>40702</v>
      </c>
      <c r="F11" s="21">
        <v>39747</v>
      </c>
    </row>
    <row r="12" spans="1:6" ht="11.25">
      <c r="A12" s="6" t="s">
        <v>123</v>
      </c>
      <c r="B12" s="22">
        <v>2289</v>
      </c>
      <c r="C12" s="22">
        <v>1657</v>
      </c>
      <c r="D12" s="22">
        <v>2364</v>
      </c>
      <c r="E12" s="22">
        <v>4931</v>
      </c>
      <c r="F12" s="22">
        <v>5184</v>
      </c>
    </row>
    <row r="13" spans="1:6" ht="11.25">
      <c r="A13" s="6" t="s">
        <v>124</v>
      </c>
      <c r="B13" s="22">
        <v>28591</v>
      </c>
      <c r="C13" s="22">
        <v>35589</v>
      </c>
      <c r="D13" s="22">
        <v>31808</v>
      </c>
      <c r="E13" s="22">
        <v>31063</v>
      </c>
      <c r="F13" s="22">
        <v>32625</v>
      </c>
    </row>
    <row r="14" spans="1:6" ht="11.25">
      <c r="A14" s="6" t="s">
        <v>125</v>
      </c>
      <c r="B14" s="22">
        <v>30880</v>
      </c>
      <c r="C14" s="22">
        <v>37246</v>
      </c>
      <c r="D14" s="22">
        <v>34173</v>
      </c>
      <c r="E14" s="22">
        <v>35994</v>
      </c>
      <c r="F14" s="22">
        <v>37810</v>
      </c>
    </row>
    <row r="15" spans="1:6" ht="11.25">
      <c r="A15" s="6" t="s">
        <v>126</v>
      </c>
      <c r="B15" s="22">
        <v>1205</v>
      </c>
      <c r="C15" s="22">
        <v>2289</v>
      </c>
      <c r="D15" s="22">
        <v>1657</v>
      </c>
      <c r="E15" s="22">
        <v>2364</v>
      </c>
      <c r="F15" s="22">
        <v>4931</v>
      </c>
    </row>
    <row r="16" spans="1:6" ht="11.25">
      <c r="A16" s="6" t="s">
        <v>127</v>
      </c>
      <c r="B16" s="22">
        <v>559</v>
      </c>
      <c r="C16" s="22">
        <v>252</v>
      </c>
      <c r="D16" s="22">
        <v>-591</v>
      </c>
      <c r="E16" s="22">
        <v>-329</v>
      </c>
      <c r="F16" s="22">
        <v>255</v>
      </c>
    </row>
    <row r="17" spans="1:6" ht="11.25">
      <c r="A17" s="6" t="s">
        <v>128</v>
      </c>
      <c r="B17" s="22">
        <v>29114</v>
      </c>
      <c r="C17" s="22">
        <v>34705</v>
      </c>
      <c r="D17" s="22">
        <v>33107</v>
      </c>
      <c r="E17" s="22">
        <v>33959</v>
      </c>
      <c r="F17" s="22">
        <v>32623</v>
      </c>
    </row>
    <row r="18" spans="1:6" ht="11.25">
      <c r="A18" s="7" t="s">
        <v>129</v>
      </c>
      <c r="B18" s="22">
        <v>7538</v>
      </c>
      <c r="C18" s="22">
        <v>9463</v>
      </c>
      <c r="D18" s="22">
        <v>7473</v>
      </c>
      <c r="E18" s="22">
        <v>6742</v>
      </c>
      <c r="F18" s="22">
        <v>7124</v>
      </c>
    </row>
    <row r="19" spans="1:6" ht="11.25">
      <c r="A19" s="7" t="s">
        <v>130</v>
      </c>
      <c r="B19" s="22">
        <v>6716</v>
      </c>
      <c r="C19" s="22">
        <v>7234</v>
      </c>
      <c r="D19" s="22">
        <v>6749</v>
      </c>
      <c r="E19" s="22">
        <v>6690</v>
      </c>
      <c r="F19" s="22">
        <v>6920</v>
      </c>
    </row>
    <row r="20" spans="1:6" ht="12" thickBot="1">
      <c r="A20" s="25" t="s">
        <v>131</v>
      </c>
      <c r="B20" s="23">
        <v>821</v>
      </c>
      <c r="C20" s="23">
        <v>2229</v>
      </c>
      <c r="D20" s="23">
        <v>724</v>
      </c>
      <c r="E20" s="23">
        <v>51</v>
      </c>
      <c r="F20" s="23">
        <v>203</v>
      </c>
    </row>
    <row r="21" spans="1:6" ht="12" thickTop="1">
      <c r="A21" s="6" t="s">
        <v>132</v>
      </c>
      <c r="B21" s="22">
        <v>1</v>
      </c>
      <c r="C21" s="22">
        <v>3</v>
      </c>
      <c r="D21" s="22">
        <v>6</v>
      </c>
      <c r="E21" s="22">
        <v>14</v>
      </c>
      <c r="F21" s="22">
        <v>20</v>
      </c>
    </row>
    <row r="22" spans="1:6" ht="11.25">
      <c r="A22" s="6" t="s">
        <v>133</v>
      </c>
      <c r="B22" s="22">
        <v>1066</v>
      </c>
      <c r="C22" s="22">
        <v>28</v>
      </c>
      <c r="D22" s="22">
        <v>330</v>
      </c>
      <c r="E22" s="22">
        <v>465</v>
      </c>
      <c r="F22" s="22">
        <v>444</v>
      </c>
    </row>
    <row r="23" spans="1:6" ht="11.25">
      <c r="A23" s="6" t="s">
        <v>134</v>
      </c>
      <c r="B23" s="22">
        <v>266</v>
      </c>
      <c r="C23" s="22">
        <v>302</v>
      </c>
      <c r="D23" s="22">
        <v>301</v>
      </c>
      <c r="E23" s="22">
        <v>298</v>
      </c>
      <c r="F23" s="22">
        <v>294</v>
      </c>
    </row>
    <row r="24" spans="1:6" ht="11.25">
      <c r="A24" s="6" t="s">
        <v>55</v>
      </c>
      <c r="B24" s="22">
        <v>62</v>
      </c>
      <c r="C24" s="22">
        <v>68</v>
      </c>
      <c r="D24" s="22"/>
      <c r="E24" s="22"/>
      <c r="F24" s="22"/>
    </row>
    <row r="25" spans="1:6" ht="11.25">
      <c r="A25" s="6" t="s">
        <v>135</v>
      </c>
      <c r="B25" s="22">
        <v>1396</v>
      </c>
      <c r="C25" s="22">
        <v>402</v>
      </c>
      <c r="D25" s="22">
        <v>670</v>
      </c>
      <c r="E25" s="22">
        <v>798</v>
      </c>
      <c r="F25" s="22">
        <v>816</v>
      </c>
    </row>
    <row r="26" spans="1:6" ht="11.25">
      <c r="A26" s="6" t="s">
        <v>136</v>
      </c>
      <c r="B26" s="22">
        <v>79</v>
      </c>
      <c r="C26" s="22">
        <v>116</v>
      </c>
      <c r="D26" s="22">
        <v>183</v>
      </c>
      <c r="E26" s="22">
        <v>226</v>
      </c>
      <c r="F26" s="22">
        <v>230</v>
      </c>
    </row>
    <row r="27" spans="1:6" ht="11.25">
      <c r="A27" s="6" t="s">
        <v>55</v>
      </c>
      <c r="B27" s="22">
        <v>55</v>
      </c>
      <c r="C27" s="22">
        <v>99</v>
      </c>
      <c r="D27" s="22"/>
      <c r="E27" s="22"/>
      <c r="F27" s="22"/>
    </row>
    <row r="28" spans="1:6" ht="11.25">
      <c r="A28" s="6" t="s">
        <v>137</v>
      </c>
      <c r="B28" s="22">
        <v>135</v>
      </c>
      <c r="C28" s="22">
        <v>215</v>
      </c>
      <c r="D28" s="22">
        <v>253</v>
      </c>
      <c r="E28" s="22">
        <v>312</v>
      </c>
      <c r="F28" s="22">
        <v>398</v>
      </c>
    </row>
    <row r="29" spans="1:6" ht="12" thickBot="1">
      <c r="A29" s="25" t="s">
        <v>138</v>
      </c>
      <c r="B29" s="23">
        <v>2083</v>
      </c>
      <c r="C29" s="23">
        <v>2415</v>
      </c>
      <c r="D29" s="23">
        <v>1141</v>
      </c>
      <c r="E29" s="23">
        <v>538</v>
      </c>
      <c r="F29" s="23">
        <v>621</v>
      </c>
    </row>
    <row r="30" spans="1:6" ht="12" thickTop="1">
      <c r="A30" s="6" t="s">
        <v>139</v>
      </c>
      <c r="B30" s="22"/>
      <c r="C30" s="22">
        <v>4</v>
      </c>
      <c r="D30" s="22">
        <v>145</v>
      </c>
      <c r="E30" s="22"/>
      <c r="F30" s="22"/>
    </row>
    <row r="31" spans="1:6" ht="11.25">
      <c r="A31" s="6" t="s">
        <v>140</v>
      </c>
      <c r="B31" s="22">
        <v>2</v>
      </c>
      <c r="C31" s="22"/>
      <c r="D31" s="22"/>
      <c r="E31" s="22">
        <v>21</v>
      </c>
      <c r="F31" s="22"/>
    </row>
    <row r="32" spans="1:6" ht="11.25">
      <c r="A32" s="6" t="s">
        <v>141</v>
      </c>
      <c r="B32" s="22">
        <v>134</v>
      </c>
      <c r="C32" s="22"/>
      <c r="D32" s="22"/>
      <c r="E32" s="22"/>
      <c r="F32" s="22"/>
    </row>
    <row r="33" spans="1:6" ht="11.25">
      <c r="A33" s="6" t="s">
        <v>142</v>
      </c>
      <c r="B33" s="22">
        <v>94</v>
      </c>
      <c r="C33" s="22"/>
      <c r="D33" s="22"/>
      <c r="E33" s="22"/>
      <c r="F33" s="22"/>
    </row>
    <row r="34" spans="1:6" ht="11.25">
      <c r="A34" s="6" t="s">
        <v>143</v>
      </c>
      <c r="B34" s="22">
        <v>230</v>
      </c>
      <c r="C34" s="22">
        <v>4</v>
      </c>
      <c r="D34" s="22">
        <v>154</v>
      </c>
      <c r="E34" s="22">
        <v>261</v>
      </c>
      <c r="F34" s="22">
        <v>5056</v>
      </c>
    </row>
    <row r="35" spans="1:6" ht="11.25">
      <c r="A35" s="6" t="s">
        <v>144</v>
      </c>
      <c r="B35" s="22">
        <v>38</v>
      </c>
      <c r="C35" s="22">
        <v>72</v>
      </c>
      <c r="D35" s="22">
        <v>191</v>
      </c>
      <c r="E35" s="22">
        <v>198</v>
      </c>
      <c r="F35" s="22">
        <v>206</v>
      </c>
    </row>
    <row r="36" spans="1:6" ht="11.25">
      <c r="A36" s="6" t="s">
        <v>145</v>
      </c>
      <c r="B36" s="22">
        <v>1</v>
      </c>
      <c r="C36" s="22"/>
      <c r="D36" s="22"/>
      <c r="E36" s="22"/>
      <c r="F36" s="22"/>
    </row>
    <row r="37" spans="1:6" ht="11.25">
      <c r="A37" s="6" t="s">
        <v>146</v>
      </c>
      <c r="B37" s="22"/>
      <c r="C37" s="22">
        <v>13</v>
      </c>
      <c r="D37" s="22"/>
      <c r="E37" s="22"/>
      <c r="F37" s="22">
        <v>18</v>
      </c>
    </row>
    <row r="38" spans="1:6" ht="11.25">
      <c r="A38" s="6" t="s">
        <v>147</v>
      </c>
      <c r="B38" s="22">
        <v>4</v>
      </c>
      <c r="C38" s="22"/>
      <c r="D38" s="22"/>
      <c r="E38" s="22"/>
      <c r="F38" s="22"/>
    </row>
    <row r="39" spans="1:6" ht="11.25">
      <c r="A39" s="6" t="s">
        <v>148</v>
      </c>
      <c r="B39" s="22">
        <v>11</v>
      </c>
      <c r="C39" s="22"/>
      <c r="D39" s="22">
        <v>0</v>
      </c>
      <c r="E39" s="22">
        <v>8</v>
      </c>
      <c r="F39" s="22"/>
    </row>
    <row r="40" spans="1:6" ht="11.25">
      <c r="A40" s="6" t="s">
        <v>149</v>
      </c>
      <c r="B40" s="22"/>
      <c r="C40" s="22">
        <v>193</v>
      </c>
      <c r="D40" s="22">
        <v>146</v>
      </c>
      <c r="E40" s="22">
        <v>1167</v>
      </c>
      <c r="F40" s="22">
        <v>648</v>
      </c>
    </row>
    <row r="41" spans="1:6" ht="11.25">
      <c r="A41" s="6" t="s">
        <v>150</v>
      </c>
      <c r="B41" s="22">
        <v>0</v>
      </c>
      <c r="C41" s="22">
        <v>157</v>
      </c>
      <c r="D41" s="22"/>
      <c r="E41" s="22"/>
      <c r="F41" s="22"/>
    </row>
    <row r="42" spans="1:6" ht="11.25">
      <c r="A42" s="6" t="s">
        <v>151</v>
      </c>
      <c r="B42" s="22"/>
      <c r="C42" s="22">
        <v>35</v>
      </c>
      <c r="D42" s="22"/>
      <c r="E42" s="22"/>
      <c r="F42" s="22">
        <v>146</v>
      </c>
    </row>
    <row r="43" spans="1:6" ht="11.25">
      <c r="A43" s="6" t="s">
        <v>152</v>
      </c>
      <c r="B43" s="22">
        <v>6</v>
      </c>
      <c r="C43" s="22">
        <v>347</v>
      </c>
      <c r="D43" s="22"/>
      <c r="E43" s="22"/>
      <c r="F43" s="22"/>
    </row>
    <row r="44" spans="1:6" ht="11.25">
      <c r="A44" s="6" t="s">
        <v>153</v>
      </c>
      <c r="B44" s="22">
        <v>4</v>
      </c>
      <c r="C44" s="22"/>
      <c r="D44" s="22"/>
      <c r="E44" s="22"/>
      <c r="F44" s="22"/>
    </row>
    <row r="45" spans="1:6" ht="11.25">
      <c r="A45" s="6" t="s">
        <v>154</v>
      </c>
      <c r="B45" s="22">
        <v>87</v>
      </c>
      <c r="C45" s="22"/>
      <c r="D45" s="22"/>
      <c r="E45" s="22"/>
      <c r="F45" s="22"/>
    </row>
    <row r="46" spans="1:6" ht="11.25">
      <c r="A46" s="6" t="s">
        <v>155</v>
      </c>
      <c r="B46" s="22">
        <v>155</v>
      </c>
      <c r="C46" s="22">
        <v>820</v>
      </c>
      <c r="D46" s="22">
        <v>338</v>
      </c>
      <c r="E46" s="22">
        <v>1373</v>
      </c>
      <c r="F46" s="22">
        <v>3445</v>
      </c>
    </row>
    <row r="47" spans="1:6" ht="11.25">
      <c r="A47" s="7" t="s">
        <v>156</v>
      </c>
      <c r="B47" s="22">
        <v>2158</v>
      </c>
      <c r="C47" s="22">
        <v>1600</v>
      </c>
      <c r="D47" s="22">
        <v>957</v>
      </c>
      <c r="E47" s="22">
        <v>-574</v>
      </c>
      <c r="F47" s="22">
        <v>2232</v>
      </c>
    </row>
    <row r="48" spans="1:6" ht="11.25">
      <c r="A48" s="7" t="s">
        <v>157</v>
      </c>
      <c r="B48" s="22">
        <v>373</v>
      </c>
      <c r="C48" s="22">
        <v>377</v>
      </c>
      <c r="D48" s="22">
        <v>24</v>
      </c>
      <c r="E48" s="22">
        <v>52</v>
      </c>
      <c r="F48" s="22">
        <v>119</v>
      </c>
    </row>
    <row r="49" spans="1:6" ht="11.25">
      <c r="A49" s="7" t="s">
        <v>158</v>
      </c>
      <c r="B49" s="22">
        <v>337</v>
      </c>
      <c r="C49" s="22">
        <v>448</v>
      </c>
      <c r="D49" s="22">
        <v>319</v>
      </c>
      <c r="E49" s="22">
        <v>-1582</v>
      </c>
      <c r="F49" s="22">
        <v>592</v>
      </c>
    </row>
    <row r="50" spans="1:6" ht="11.25">
      <c r="A50" s="7" t="s">
        <v>159</v>
      </c>
      <c r="B50" s="22">
        <v>711</v>
      </c>
      <c r="C50" s="22">
        <v>825</v>
      </c>
      <c r="D50" s="22">
        <v>343</v>
      </c>
      <c r="E50" s="22">
        <v>-1339</v>
      </c>
      <c r="F50" s="22">
        <v>711</v>
      </c>
    </row>
    <row r="51" spans="1:6" ht="12" thickBot="1">
      <c r="A51" s="7" t="s">
        <v>160</v>
      </c>
      <c r="B51" s="22">
        <v>1447</v>
      </c>
      <c r="C51" s="22">
        <v>774</v>
      </c>
      <c r="D51" s="22">
        <v>614</v>
      </c>
      <c r="E51" s="22">
        <v>764</v>
      </c>
      <c r="F51" s="22">
        <v>1520</v>
      </c>
    </row>
    <row r="52" spans="1:6" ht="12" thickTop="1">
      <c r="A52" s="8"/>
      <c r="B52" s="24"/>
      <c r="C52" s="24"/>
      <c r="D52" s="24"/>
      <c r="E52" s="24"/>
      <c r="F52" s="24"/>
    </row>
    <row r="54" ht="11.25">
      <c r="A54" s="20" t="s">
        <v>115</v>
      </c>
    </row>
    <row r="55" ht="11.25">
      <c r="A55" s="20" t="s">
        <v>116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111</v>
      </c>
      <c r="B2" s="14">
        <v>6621</v>
      </c>
      <c r="C2" s="14"/>
      <c r="D2" s="14"/>
      <c r="E2" s="14"/>
      <c r="F2" s="14"/>
    </row>
    <row r="3" spans="1:6" ht="12" thickBot="1">
      <c r="A3" s="11" t="s">
        <v>112</v>
      </c>
      <c r="B3" s="1" t="s">
        <v>113</v>
      </c>
      <c r="C3" s="1"/>
      <c r="D3" s="1"/>
      <c r="E3" s="1"/>
      <c r="F3" s="1"/>
    </row>
    <row r="4" spans="1:6" ht="12" thickTop="1">
      <c r="A4" s="10" t="s">
        <v>29</v>
      </c>
      <c r="B4" s="15" t="str">
        <f>HYPERLINK("http://www.kabupro.jp/mark/20120628/S000BBUK.htm","有価証券報告書")</f>
        <v>有価証券報告書</v>
      </c>
      <c r="C4" s="15" t="str">
        <f>HYPERLINK("http://www.kabupro.jp/mark/20120628/S000BBUK.htm","有価証券報告書")</f>
        <v>有価証券報告書</v>
      </c>
      <c r="D4" s="15" t="str">
        <f>HYPERLINK("http://www.kabupro.jp/mark/20110629/S0008S1Z.htm","有価証券報告書")</f>
        <v>有価証券報告書</v>
      </c>
      <c r="E4" s="15" t="str">
        <f>HYPERLINK("http://www.kabupro.jp/mark/20100629/S00067M0.htm","有価証券報告書")</f>
        <v>有価証券報告書</v>
      </c>
      <c r="F4" s="15" t="str">
        <f>HYPERLINK("http://www.kabupro.jp/mark/20090626/S0003JFW.htm","有価証券報告書")</f>
        <v>有価証券報告書</v>
      </c>
    </row>
    <row r="5" spans="1:6" ht="12" thickBot="1">
      <c r="A5" s="11" t="s">
        <v>30</v>
      </c>
      <c r="B5" s="1" t="s">
        <v>36</v>
      </c>
      <c r="C5" s="1" t="s">
        <v>36</v>
      </c>
      <c r="D5" s="1" t="s">
        <v>40</v>
      </c>
      <c r="E5" s="1" t="s">
        <v>42</v>
      </c>
      <c r="F5" s="1" t="s">
        <v>44</v>
      </c>
    </row>
    <row r="6" spans="1:6" ht="12.75" thickBot="1" thickTop="1">
      <c r="A6" s="10" t="s">
        <v>31</v>
      </c>
      <c r="B6" s="18" t="s">
        <v>114</v>
      </c>
      <c r="C6" s="19"/>
      <c r="D6" s="19"/>
      <c r="E6" s="19"/>
      <c r="F6" s="19"/>
    </row>
    <row r="7" spans="1:6" ht="12" thickTop="1">
      <c r="A7" s="12" t="s">
        <v>32</v>
      </c>
      <c r="B7" s="16" t="s">
        <v>37</v>
      </c>
      <c r="C7" s="16" t="s">
        <v>37</v>
      </c>
      <c r="D7" s="16" t="s">
        <v>37</v>
      </c>
      <c r="E7" s="16" t="s">
        <v>37</v>
      </c>
      <c r="F7" s="16" t="s">
        <v>37</v>
      </c>
    </row>
    <row r="8" spans="1:6" ht="11.25">
      <c r="A8" s="13" t="s">
        <v>33</v>
      </c>
      <c r="B8" s="17"/>
      <c r="C8" s="17"/>
      <c r="D8" s="17"/>
      <c r="E8" s="17"/>
      <c r="F8" s="17"/>
    </row>
    <row r="9" spans="1:6" ht="11.25">
      <c r="A9" s="13" t="s">
        <v>34</v>
      </c>
      <c r="B9" s="17" t="s">
        <v>38</v>
      </c>
      <c r="C9" s="17" t="s">
        <v>39</v>
      </c>
      <c r="D9" s="17" t="s">
        <v>41</v>
      </c>
      <c r="E9" s="17" t="s">
        <v>43</v>
      </c>
      <c r="F9" s="17" t="s">
        <v>45</v>
      </c>
    </row>
    <row r="10" spans="1:6" ht="12" thickBot="1">
      <c r="A10" s="13" t="s">
        <v>35</v>
      </c>
      <c r="B10" s="17" t="s">
        <v>47</v>
      </c>
      <c r="C10" s="17" t="s">
        <v>47</v>
      </c>
      <c r="D10" s="17" t="s">
        <v>47</v>
      </c>
      <c r="E10" s="17" t="s">
        <v>47</v>
      </c>
      <c r="F10" s="17" t="s">
        <v>47</v>
      </c>
    </row>
    <row r="11" spans="1:6" ht="12" thickTop="1">
      <c r="A11" s="9" t="s">
        <v>46</v>
      </c>
      <c r="B11" s="21">
        <v>2308</v>
      </c>
      <c r="C11" s="21">
        <v>2694</v>
      </c>
      <c r="D11" s="21">
        <v>3835</v>
      </c>
      <c r="E11" s="21">
        <v>4048</v>
      </c>
      <c r="F11" s="21">
        <v>5642</v>
      </c>
    </row>
    <row r="12" spans="1:6" ht="11.25">
      <c r="A12" s="2" t="s">
        <v>48</v>
      </c>
      <c r="B12" s="22">
        <v>915</v>
      </c>
      <c r="C12" s="22">
        <v>420</v>
      </c>
      <c r="D12" s="22">
        <v>454</v>
      </c>
      <c r="E12" s="22">
        <v>553</v>
      </c>
      <c r="F12" s="22">
        <v>736</v>
      </c>
    </row>
    <row r="13" spans="1:6" ht="11.25">
      <c r="A13" s="2" t="s">
        <v>49</v>
      </c>
      <c r="B13" s="22">
        <v>10341</v>
      </c>
      <c r="C13" s="22">
        <v>9715</v>
      </c>
      <c r="D13" s="22">
        <v>9217</v>
      </c>
      <c r="E13" s="22">
        <v>10073</v>
      </c>
      <c r="F13" s="22">
        <v>7882</v>
      </c>
    </row>
    <row r="14" spans="1:6" ht="11.25">
      <c r="A14" s="2" t="s">
        <v>50</v>
      </c>
      <c r="B14" s="22">
        <v>1205</v>
      </c>
      <c r="C14" s="22">
        <v>2289</v>
      </c>
      <c r="D14" s="22">
        <v>1657</v>
      </c>
      <c r="E14" s="22">
        <v>2364</v>
      </c>
      <c r="F14" s="22">
        <v>4931</v>
      </c>
    </row>
    <row r="15" spans="1:6" ht="11.25">
      <c r="A15" s="2" t="s">
        <v>51</v>
      </c>
      <c r="B15" s="22">
        <v>6548</v>
      </c>
      <c r="C15" s="22">
        <v>5733</v>
      </c>
      <c r="D15" s="22">
        <v>7129</v>
      </c>
      <c r="E15" s="22">
        <v>7917</v>
      </c>
      <c r="F15" s="22">
        <v>6748</v>
      </c>
    </row>
    <row r="16" spans="1:6" ht="11.25">
      <c r="A16" s="2" t="s">
        <v>52</v>
      </c>
      <c r="B16" s="22">
        <v>2358</v>
      </c>
      <c r="C16" s="22">
        <v>2369</v>
      </c>
      <c r="D16" s="22">
        <v>2288</v>
      </c>
      <c r="E16" s="22">
        <v>3192</v>
      </c>
      <c r="F16" s="22"/>
    </row>
    <row r="17" spans="1:6" ht="11.25">
      <c r="A17" s="2" t="s">
        <v>53</v>
      </c>
      <c r="B17" s="22">
        <v>19</v>
      </c>
      <c r="C17" s="22">
        <v>27</v>
      </c>
      <c r="D17" s="22">
        <v>122</v>
      </c>
      <c r="E17" s="22">
        <v>71</v>
      </c>
      <c r="F17" s="22">
        <v>35</v>
      </c>
    </row>
    <row r="18" spans="1:6" ht="11.25">
      <c r="A18" s="2" t="s">
        <v>54</v>
      </c>
      <c r="B18" s="22">
        <v>383</v>
      </c>
      <c r="C18" s="22">
        <v>378</v>
      </c>
      <c r="D18" s="22">
        <v>783</v>
      </c>
      <c r="E18" s="22">
        <v>415</v>
      </c>
      <c r="F18" s="22">
        <v>424</v>
      </c>
    </row>
    <row r="19" spans="1:6" ht="11.25">
      <c r="A19" s="2" t="s">
        <v>55</v>
      </c>
      <c r="B19" s="22">
        <v>408</v>
      </c>
      <c r="C19" s="22">
        <v>382</v>
      </c>
      <c r="D19" s="22">
        <v>464</v>
      </c>
      <c r="E19" s="22">
        <v>520</v>
      </c>
      <c r="F19" s="22">
        <v>134</v>
      </c>
    </row>
    <row r="20" spans="1:6" ht="11.25">
      <c r="A20" s="2" t="s">
        <v>56</v>
      </c>
      <c r="B20" s="22">
        <v>-1</v>
      </c>
      <c r="C20" s="22">
        <v>-1</v>
      </c>
      <c r="D20" s="22">
        <v>-8</v>
      </c>
      <c r="E20" s="22">
        <v>-9</v>
      </c>
      <c r="F20" s="22">
        <v>-11</v>
      </c>
    </row>
    <row r="21" spans="1:6" ht="11.25">
      <c r="A21" s="2" t="s">
        <v>57</v>
      </c>
      <c r="B21" s="22">
        <v>24489</v>
      </c>
      <c r="C21" s="22">
        <v>24009</v>
      </c>
      <c r="D21" s="22">
        <v>25946</v>
      </c>
      <c r="E21" s="22">
        <v>29147</v>
      </c>
      <c r="F21" s="22">
        <v>32874</v>
      </c>
    </row>
    <row r="22" spans="1:6" ht="11.25">
      <c r="A22" s="3" t="s">
        <v>58</v>
      </c>
      <c r="B22" s="22">
        <v>13574</v>
      </c>
      <c r="C22" s="22">
        <v>13482</v>
      </c>
      <c r="D22" s="22">
        <v>12051</v>
      </c>
      <c r="E22" s="22">
        <v>12198</v>
      </c>
      <c r="F22" s="22">
        <v>12036</v>
      </c>
    </row>
    <row r="23" spans="1:6" ht="11.25">
      <c r="A23" s="4" t="s">
        <v>59</v>
      </c>
      <c r="B23" s="22">
        <v>-9024</v>
      </c>
      <c r="C23" s="22">
        <v>-8775</v>
      </c>
      <c r="D23" s="22">
        <v>-8540</v>
      </c>
      <c r="E23" s="22">
        <v>-8681</v>
      </c>
      <c r="F23" s="22">
        <v>-8418</v>
      </c>
    </row>
    <row r="24" spans="1:6" ht="11.25">
      <c r="A24" s="4" t="s">
        <v>60</v>
      </c>
      <c r="B24" s="22">
        <v>4550</v>
      </c>
      <c r="C24" s="22">
        <v>4706</v>
      </c>
      <c r="D24" s="22">
        <v>3511</v>
      </c>
      <c r="E24" s="22">
        <v>3517</v>
      </c>
      <c r="F24" s="22">
        <v>3618</v>
      </c>
    </row>
    <row r="25" spans="1:6" ht="11.25">
      <c r="A25" s="3" t="s">
        <v>61</v>
      </c>
      <c r="B25" s="22">
        <v>2584</v>
      </c>
      <c r="C25" s="22">
        <v>2660</v>
      </c>
      <c r="D25" s="22">
        <v>2578</v>
      </c>
      <c r="E25" s="22">
        <v>2636</v>
      </c>
      <c r="F25" s="22">
        <v>2638</v>
      </c>
    </row>
    <row r="26" spans="1:6" ht="11.25">
      <c r="A26" s="4" t="s">
        <v>59</v>
      </c>
      <c r="B26" s="22">
        <v>-2077</v>
      </c>
      <c r="C26" s="22">
        <v>-2073</v>
      </c>
      <c r="D26" s="22">
        <v>-1991</v>
      </c>
      <c r="E26" s="22">
        <v>-1979</v>
      </c>
      <c r="F26" s="22">
        <v>-1869</v>
      </c>
    </row>
    <row r="27" spans="1:6" ht="11.25">
      <c r="A27" s="4" t="s">
        <v>62</v>
      </c>
      <c r="B27" s="22">
        <v>506</v>
      </c>
      <c r="C27" s="22">
        <v>586</v>
      </c>
      <c r="D27" s="22">
        <v>587</v>
      </c>
      <c r="E27" s="22">
        <v>657</v>
      </c>
      <c r="F27" s="22">
        <v>768</v>
      </c>
    </row>
    <row r="28" spans="1:6" ht="11.25">
      <c r="A28" s="3" t="s">
        <v>63</v>
      </c>
      <c r="B28" s="22">
        <v>9347</v>
      </c>
      <c r="C28" s="22">
        <v>9010</v>
      </c>
      <c r="D28" s="22">
        <v>8874</v>
      </c>
      <c r="E28" s="22">
        <v>8683</v>
      </c>
      <c r="F28" s="22">
        <v>8659</v>
      </c>
    </row>
    <row r="29" spans="1:6" ht="11.25">
      <c r="A29" s="4" t="s">
        <v>59</v>
      </c>
      <c r="B29" s="22">
        <v>-8055</v>
      </c>
      <c r="C29" s="22">
        <v>-7628</v>
      </c>
      <c r="D29" s="22">
        <v>-7460</v>
      </c>
      <c r="E29" s="22">
        <v>-7038</v>
      </c>
      <c r="F29" s="22">
        <v>-6629</v>
      </c>
    </row>
    <row r="30" spans="1:6" ht="11.25">
      <c r="A30" s="4" t="s">
        <v>64</v>
      </c>
      <c r="B30" s="22">
        <v>1292</v>
      </c>
      <c r="C30" s="22">
        <v>1382</v>
      </c>
      <c r="D30" s="22">
        <v>1414</v>
      </c>
      <c r="E30" s="22">
        <v>1645</v>
      </c>
      <c r="F30" s="22">
        <v>2030</v>
      </c>
    </row>
    <row r="31" spans="1:6" ht="11.25">
      <c r="A31" s="3" t="s">
        <v>65</v>
      </c>
      <c r="B31" s="22">
        <v>206</v>
      </c>
      <c r="C31" s="22">
        <v>220</v>
      </c>
      <c r="D31" s="22">
        <v>243</v>
      </c>
      <c r="E31" s="22">
        <v>243</v>
      </c>
      <c r="F31" s="22">
        <v>247</v>
      </c>
    </row>
    <row r="32" spans="1:6" ht="11.25">
      <c r="A32" s="4" t="s">
        <v>59</v>
      </c>
      <c r="B32" s="22">
        <v>-197</v>
      </c>
      <c r="C32" s="22">
        <v>-204</v>
      </c>
      <c r="D32" s="22">
        <v>-219</v>
      </c>
      <c r="E32" s="22">
        <v>-214</v>
      </c>
      <c r="F32" s="22">
        <v>-201</v>
      </c>
    </row>
    <row r="33" spans="1:6" ht="11.25">
      <c r="A33" s="4" t="s">
        <v>66</v>
      </c>
      <c r="B33" s="22">
        <v>9</v>
      </c>
      <c r="C33" s="22">
        <v>16</v>
      </c>
      <c r="D33" s="22">
        <v>23</v>
      </c>
      <c r="E33" s="22">
        <v>29</v>
      </c>
      <c r="F33" s="22">
        <v>45</v>
      </c>
    </row>
    <row r="34" spans="1:6" ht="11.25">
      <c r="A34" s="3" t="s">
        <v>67</v>
      </c>
      <c r="B34" s="22">
        <v>5598</v>
      </c>
      <c r="C34" s="22">
        <v>5840</v>
      </c>
      <c r="D34" s="22">
        <v>6619</v>
      </c>
      <c r="E34" s="22">
        <v>6587</v>
      </c>
      <c r="F34" s="22">
        <v>7052</v>
      </c>
    </row>
    <row r="35" spans="1:6" ht="11.25">
      <c r="A35" s="4" t="s">
        <v>59</v>
      </c>
      <c r="B35" s="22">
        <v>-5340</v>
      </c>
      <c r="C35" s="22">
        <v>-5394</v>
      </c>
      <c r="D35" s="22">
        <v>-6084</v>
      </c>
      <c r="E35" s="22">
        <v>-5964</v>
      </c>
      <c r="F35" s="22">
        <v>-6082</v>
      </c>
    </row>
    <row r="36" spans="1:6" ht="11.25">
      <c r="A36" s="4" t="s">
        <v>68</v>
      </c>
      <c r="B36" s="22">
        <v>257</v>
      </c>
      <c r="C36" s="22">
        <v>445</v>
      </c>
      <c r="D36" s="22">
        <v>535</v>
      </c>
      <c r="E36" s="22">
        <v>622</v>
      </c>
      <c r="F36" s="22">
        <v>970</v>
      </c>
    </row>
    <row r="37" spans="1:6" ht="11.25">
      <c r="A37" s="3" t="s">
        <v>69</v>
      </c>
      <c r="B37" s="22">
        <v>6335</v>
      </c>
      <c r="C37" s="22">
        <v>4716</v>
      </c>
      <c r="D37" s="22">
        <v>4716</v>
      </c>
      <c r="E37" s="22">
        <v>4717</v>
      </c>
      <c r="F37" s="22">
        <v>4717</v>
      </c>
    </row>
    <row r="38" spans="1:6" ht="11.25">
      <c r="A38" s="3" t="s">
        <v>70</v>
      </c>
      <c r="B38" s="22"/>
      <c r="C38" s="22">
        <v>440</v>
      </c>
      <c r="D38" s="22">
        <v>20</v>
      </c>
      <c r="E38" s="22">
        <v>0</v>
      </c>
      <c r="F38" s="22"/>
    </row>
    <row r="39" spans="1:6" ht="11.25">
      <c r="A39" s="3" t="s">
        <v>71</v>
      </c>
      <c r="B39" s="22">
        <v>12952</v>
      </c>
      <c r="C39" s="22">
        <v>12294</v>
      </c>
      <c r="D39" s="22">
        <v>10809</v>
      </c>
      <c r="E39" s="22">
        <v>11188</v>
      </c>
      <c r="F39" s="22">
        <v>12151</v>
      </c>
    </row>
    <row r="40" spans="1:6" ht="11.25">
      <c r="A40" s="3" t="s">
        <v>72</v>
      </c>
      <c r="B40" s="22">
        <v>109</v>
      </c>
      <c r="C40" s="22">
        <v>316</v>
      </c>
      <c r="D40" s="22">
        <v>541</v>
      </c>
      <c r="E40" s="22">
        <v>737</v>
      </c>
      <c r="F40" s="22">
        <v>875</v>
      </c>
    </row>
    <row r="41" spans="1:6" ht="11.25">
      <c r="A41" s="3" t="s">
        <v>55</v>
      </c>
      <c r="B41" s="22">
        <v>35</v>
      </c>
      <c r="C41" s="22">
        <v>44</v>
      </c>
      <c r="D41" s="22">
        <v>38</v>
      </c>
      <c r="E41" s="22">
        <v>46</v>
      </c>
      <c r="F41" s="22">
        <v>48</v>
      </c>
    </row>
    <row r="42" spans="1:6" ht="11.25">
      <c r="A42" s="3" t="s">
        <v>73</v>
      </c>
      <c r="B42" s="22">
        <v>145</v>
      </c>
      <c r="C42" s="22">
        <v>360</v>
      </c>
      <c r="D42" s="22">
        <v>580</v>
      </c>
      <c r="E42" s="22">
        <v>784</v>
      </c>
      <c r="F42" s="22">
        <v>924</v>
      </c>
    </row>
    <row r="43" spans="1:6" ht="11.25">
      <c r="A43" s="3" t="s">
        <v>74</v>
      </c>
      <c r="B43" s="22">
        <v>448</v>
      </c>
      <c r="C43" s="22">
        <v>461</v>
      </c>
      <c r="D43" s="22">
        <v>544</v>
      </c>
      <c r="E43" s="22">
        <v>552</v>
      </c>
      <c r="F43" s="22">
        <v>785</v>
      </c>
    </row>
    <row r="44" spans="1:6" ht="11.25">
      <c r="A44" s="3" t="s">
        <v>75</v>
      </c>
      <c r="B44" s="22">
        <v>787</v>
      </c>
      <c r="C44" s="22">
        <v>1046</v>
      </c>
      <c r="D44" s="22">
        <v>1046</v>
      </c>
      <c r="E44" s="22">
        <v>1046</v>
      </c>
      <c r="F44" s="22">
        <v>1046</v>
      </c>
    </row>
    <row r="45" spans="1:6" ht="11.25">
      <c r="A45" s="3" t="s">
        <v>76</v>
      </c>
      <c r="B45" s="22">
        <v>97</v>
      </c>
      <c r="C45" s="22">
        <v>97</v>
      </c>
      <c r="D45" s="22">
        <v>97</v>
      </c>
      <c r="E45" s="22">
        <v>97</v>
      </c>
      <c r="F45" s="22">
        <v>97</v>
      </c>
    </row>
    <row r="46" spans="1:6" ht="11.25">
      <c r="A46" s="3" t="s">
        <v>77</v>
      </c>
      <c r="B46" s="22">
        <v>259</v>
      </c>
      <c r="C46" s="22">
        <v>363</v>
      </c>
      <c r="D46" s="22">
        <v>424</v>
      </c>
      <c r="E46" s="22">
        <v>306</v>
      </c>
      <c r="F46" s="22">
        <v>308</v>
      </c>
    </row>
    <row r="47" spans="1:6" ht="11.25">
      <c r="A47" s="3" t="s">
        <v>54</v>
      </c>
      <c r="B47" s="22">
        <v>2923</v>
      </c>
      <c r="C47" s="22">
        <v>3257</v>
      </c>
      <c r="D47" s="22">
        <v>3271</v>
      </c>
      <c r="E47" s="22">
        <v>3959</v>
      </c>
      <c r="F47" s="22">
        <v>2276</v>
      </c>
    </row>
    <row r="48" spans="1:6" ht="11.25">
      <c r="A48" s="3" t="s">
        <v>55</v>
      </c>
      <c r="B48" s="22">
        <v>107</v>
      </c>
      <c r="C48" s="22">
        <v>130</v>
      </c>
      <c r="D48" s="22">
        <v>161</v>
      </c>
      <c r="E48" s="22">
        <v>109</v>
      </c>
      <c r="F48" s="22">
        <v>84</v>
      </c>
    </row>
    <row r="49" spans="1:6" ht="11.25">
      <c r="A49" s="3" t="s">
        <v>56</v>
      </c>
      <c r="B49" s="22">
        <v>0</v>
      </c>
      <c r="C49" s="22">
        <v>-10</v>
      </c>
      <c r="D49" s="22">
        <v>-22</v>
      </c>
      <c r="E49" s="22">
        <v>-19</v>
      </c>
      <c r="F49" s="22">
        <v>-19</v>
      </c>
    </row>
    <row r="50" spans="1:6" ht="11.25">
      <c r="A50" s="3" t="s">
        <v>78</v>
      </c>
      <c r="B50" s="22">
        <v>4623</v>
      </c>
      <c r="C50" s="22">
        <v>5344</v>
      </c>
      <c r="D50" s="22">
        <v>5523</v>
      </c>
      <c r="E50" s="22">
        <v>6127</v>
      </c>
      <c r="F50" s="22">
        <v>4690</v>
      </c>
    </row>
    <row r="51" spans="1:6" ht="11.25">
      <c r="A51" s="2" t="s">
        <v>79</v>
      </c>
      <c r="B51" s="22">
        <v>17720</v>
      </c>
      <c r="C51" s="22">
        <v>18000</v>
      </c>
      <c r="D51" s="22">
        <v>16912</v>
      </c>
      <c r="E51" s="22">
        <v>18100</v>
      </c>
      <c r="F51" s="22">
        <v>17765</v>
      </c>
    </row>
    <row r="52" spans="1:6" ht="12" thickBot="1">
      <c r="A52" s="5" t="s">
        <v>80</v>
      </c>
      <c r="B52" s="23">
        <v>42210</v>
      </c>
      <c r="C52" s="23">
        <v>42009</v>
      </c>
      <c r="D52" s="23">
        <v>42859</v>
      </c>
      <c r="E52" s="23">
        <v>47248</v>
      </c>
      <c r="F52" s="23">
        <v>50640</v>
      </c>
    </row>
    <row r="53" spans="1:6" ht="12" thickTop="1">
      <c r="A53" s="2" t="s">
        <v>81</v>
      </c>
      <c r="B53" s="22">
        <v>7890</v>
      </c>
      <c r="C53" s="22">
        <v>8066</v>
      </c>
      <c r="D53" s="22">
        <v>7461</v>
      </c>
      <c r="E53" s="22">
        <v>8085</v>
      </c>
      <c r="F53" s="22">
        <v>8141</v>
      </c>
    </row>
    <row r="54" spans="1:6" ht="11.25">
      <c r="A54" s="2" t="s">
        <v>82</v>
      </c>
      <c r="B54" s="22">
        <v>5095</v>
      </c>
      <c r="C54" s="22">
        <v>5248</v>
      </c>
      <c r="D54" s="22">
        <v>5753</v>
      </c>
      <c r="E54" s="22">
        <v>4795</v>
      </c>
      <c r="F54" s="22">
        <v>3230</v>
      </c>
    </row>
    <row r="55" spans="1:6" ht="11.25">
      <c r="A55" s="2" t="s">
        <v>83</v>
      </c>
      <c r="B55" s="22">
        <v>238</v>
      </c>
      <c r="C55" s="22">
        <v>750</v>
      </c>
      <c r="D55" s="22">
        <v>685</v>
      </c>
      <c r="E55" s="22">
        <v>1123</v>
      </c>
      <c r="F55" s="22">
        <v>1556</v>
      </c>
    </row>
    <row r="56" spans="1:6" ht="11.25">
      <c r="A56" s="2" t="s">
        <v>84</v>
      </c>
      <c r="B56" s="22">
        <v>959</v>
      </c>
      <c r="C56" s="22">
        <v>1136</v>
      </c>
      <c r="D56" s="22">
        <v>1091</v>
      </c>
      <c r="E56" s="22">
        <v>1210</v>
      </c>
      <c r="F56" s="22">
        <v>1472</v>
      </c>
    </row>
    <row r="57" spans="1:6" ht="11.25">
      <c r="A57" s="2" t="s">
        <v>85</v>
      </c>
      <c r="B57" s="22">
        <v>270</v>
      </c>
      <c r="C57" s="22">
        <v>422</v>
      </c>
      <c r="D57" s="22">
        <v>66</v>
      </c>
      <c r="E57" s="22">
        <v>40</v>
      </c>
      <c r="F57" s="22">
        <v>89</v>
      </c>
    </row>
    <row r="58" spans="1:6" ht="11.25">
      <c r="A58" s="2" t="s">
        <v>86</v>
      </c>
      <c r="B58" s="22">
        <v>311</v>
      </c>
      <c r="C58" s="22">
        <v>324</v>
      </c>
      <c r="D58" s="22">
        <v>303</v>
      </c>
      <c r="E58" s="22">
        <v>280</v>
      </c>
      <c r="F58" s="22">
        <v>325</v>
      </c>
    </row>
    <row r="59" spans="1:6" ht="11.25">
      <c r="A59" s="2" t="s">
        <v>87</v>
      </c>
      <c r="B59" s="22">
        <v>495</v>
      </c>
      <c r="C59" s="22">
        <v>242</v>
      </c>
      <c r="D59" s="22">
        <v>706</v>
      </c>
      <c r="E59" s="22">
        <v>1611</v>
      </c>
      <c r="F59" s="22">
        <v>1750</v>
      </c>
    </row>
    <row r="60" spans="1:6" ht="11.25">
      <c r="A60" s="2" t="s">
        <v>88</v>
      </c>
      <c r="B60" s="22">
        <v>54</v>
      </c>
      <c r="C60" s="22">
        <v>73</v>
      </c>
      <c r="D60" s="22">
        <v>58</v>
      </c>
      <c r="E60" s="22">
        <v>71</v>
      </c>
      <c r="F60" s="22">
        <v>82</v>
      </c>
    </row>
    <row r="61" spans="1:6" ht="11.25">
      <c r="A61" s="2" t="s">
        <v>89</v>
      </c>
      <c r="B61" s="22">
        <v>61</v>
      </c>
      <c r="C61" s="22">
        <v>40</v>
      </c>
      <c r="D61" s="22"/>
      <c r="E61" s="22"/>
      <c r="F61" s="22"/>
    </row>
    <row r="62" spans="1:6" ht="11.25">
      <c r="A62" s="2"/>
      <c r="B62" s="22"/>
      <c r="C62" s="22">
        <v>167</v>
      </c>
      <c r="D62" s="22"/>
      <c r="E62" s="22"/>
      <c r="F62" s="22"/>
    </row>
    <row r="63" spans="1:6" ht="11.25">
      <c r="A63" s="2" t="s">
        <v>90</v>
      </c>
      <c r="B63" s="22">
        <v>80</v>
      </c>
      <c r="C63" s="22"/>
      <c r="D63" s="22"/>
      <c r="E63" s="22"/>
      <c r="F63" s="22"/>
    </row>
    <row r="64" spans="1:6" ht="11.25">
      <c r="A64" s="2" t="s">
        <v>55</v>
      </c>
      <c r="B64" s="22">
        <v>0</v>
      </c>
      <c r="C64" s="22">
        <v>89</v>
      </c>
      <c r="D64" s="22"/>
      <c r="E64" s="22"/>
      <c r="F64" s="22"/>
    </row>
    <row r="65" spans="1:6" ht="11.25">
      <c r="A65" s="2" t="s">
        <v>91</v>
      </c>
      <c r="B65" s="22">
        <v>15458</v>
      </c>
      <c r="C65" s="22">
        <v>16564</v>
      </c>
      <c r="D65" s="22">
        <v>16126</v>
      </c>
      <c r="E65" s="22">
        <v>17219</v>
      </c>
      <c r="F65" s="22">
        <v>17098</v>
      </c>
    </row>
    <row r="66" spans="1:6" ht="11.25">
      <c r="A66" s="2" t="s">
        <v>92</v>
      </c>
      <c r="B66" s="22">
        <v>1060</v>
      </c>
      <c r="C66" s="22">
        <v>1002</v>
      </c>
      <c r="D66" s="22">
        <v>2751</v>
      </c>
      <c r="E66" s="22">
        <v>6005</v>
      </c>
      <c r="F66" s="22">
        <v>9300</v>
      </c>
    </row>
    <row r="67" spans="1:6" ht="11.25">
      <c r="A67" s="2" t="s">
        <v>93</v>
      </c>
      <c r="B67" s="22">
        <v>7693</v>
      </c>
      <c r="C67" s="22">
        <v>7363</v>
      </c>
      <c r="D67" s="22">
        <v>7190</v>
      </c>
      <c r="E67" s="22">
        <v>7367</v>
      </c>
      <c r="F67" s="22">
        <v>7631</v>
      </c>
    </row>
    <row r="68" spans="1:6" ht="11.25">
      <c r="A68" s="2" t="s">
        <v>94</v>
      </c>
      <c r="B68" s="22">
        <v>128</v>
      </c>
      <c r="C68" s="22">
        <v>128</v>
      </c>
      <c r="D68" s="22">
        <v>93</v>
      </c>
      <c r="E68" s="22">
        <v>93</v>
      </c>
      <c r="F68" s="22">
        <v>146</v>
      </c>
    </row>
    <row r="69" spans="1:6" ht="11.25">
      <c r="A69" s="2" t="s">
        <v>55</v>
      </c>
      <c r="B69" s="22">
        <v>57</v>
      </c>
      <c r="C69" s="22">
        <v>55</v>
      </c>
      <c r="D69" s="22">
        <v>55</v>
      </c>
      <c r="E69" s="22">
        <v>55</v>
      </c>
      <c r="F69" s="22">
        <v>55</v>
      </c>
    </row>
    <row r="70" spans="1:6" ht="11.25">
      <c r="A70" s="2" t="s">
        <v>95</v>
      </c>
      <c r="B70" s="22">
        <v>8940</v>
      </c>
      <c r="C70" s="22">
        <v>8548</v>
      </c>
      <c r="D70" s="22">
        <v>10089</v>
      </c>
      <c r="E70" s="22">
        <v>13520</v>
      </c>
      <c r="F70" s="22">
        <v>17133</v>
      </c>
    </row>
    <row r="71" spans="1:6" ht="12" thickBot="1">
      <c r="A71" s="5" t="s">
        <v>96</v>
      </c>
      <c r="B71" s="23">
        <v>24398</v>
      </c>
      <c r="C71" s="23">
        <v>25113</v>
      </c>
      <c r="D71" s="23">
        <v>26215</v>
      </c>
      <c r="E71" s="23">
        <v>30739</v>
      </c>
      <c r="F71" s="23">
        <v>34232</v>
      </c>
    </row>
    <row r="72" spans="1:6" ht="12" thickTop="1">
      <c r="A72" s="2" t="s">
        <v>97</v>
      </c>
      <c r="B72" s="22">
        <v>5906</v>
      </c>
      <c r="C72" s="22">
        <v>5906</v>
      </c>
      <c r="D72" s="22">
        <v>5906</v>
      </c>
      <c r="E72" s="22">
        <v>5906</v>
      </c>
      <c r="F72" s="22">
        <v>5906</v>
      </c>
    </row>
    <row r="73" spans="1:6" ht="11.25">
      <c r="A73" s="3" t="s">
        <v>98</v>
      </c>
      <c r="B73" s="22">
        <v>1921</v>
      </c>
      <c r="C73" s="22">
        <v>1921</v>
      </c>
      <c r="D73" s="22">
        <v>1921</v>
      </c>
      <c r="E73" s="22">
        <v>1921</v>
      </c>
      <c r="F73" s="22">
        <v>1921</v>
      </c>
    </row>
    <row r="74" spans="1:6" ht="11.25">
      <c r="A74" s="3" t="s">
        <v>99</v>
      </c>
      <c r="B74" s="22">
        <v>1921</v>
      </c>
      <c r="C74" s="22">
        <v>1921</v>
      </c>
      <c r="D74" s="22">
        <v>1921</v>
      </c>
      <c r="E74" s="22">
        <v>1921</v>
      </c>
      <c r="F74" s="22">
        <v>1921</v>
      </c>
    </row>
    <row r="75" spans="1:6" ht="11.25">
      <c r="A75" s="3" t="s">
        <v>100</v>
      </c>
      <c r="B75" s="22">
        <v>1509</v>
      </c>
      <c r="C75" s="22">
        <v>1509</v>
      </c>
      <c r="D75" s="22">
        <v>1509</v>
      </c>
      <c r="E75" s="22">
        <v>1509</v>
      </c>
      <c r="F75" s="22">
        <v>1509</v>
      </c>
    </row>
    <row r="76" spans="1:6" ht="11.25">
      <c r="A76" s="4" t="s">
        <v>101</v>
      </c>
      <c r="B76" s="22">
        <v>2749</v>
      </c>
      <c r="C76" s="22">
        <v>2764</v>
      </c>
      <c r="D76" s="22">
        <v>2635</v>
      </c>
      <c r="E76" s="22">
        <v>2645</v>
      </c>
      <c r="F76" s="22">
        <v>1971</v>
      </c>
    </row>
    <row r="77" spans="1:6" ht="11.25">
      <c r="A77" s="4" t="s">
        <v>102</v>
      </c>
      <c r="B77" s="22">
        <v>3226</v>
      </c>
      <c r="C77" s="22">
        <v>3226</v>
      </c>
      <c r="D77" s="22">
        <v>3226</v>
      </c>
      <c r="E77" s="22">
        <v>3226</v>
      </c>
      <c r="F77" s="22">
        <v>3226</v>
      </c>
    </row>
    <row r="78" spans="1:6" ht="11.25">
      <c r="A78" s="4" t="s">
        <v>103</v>
      </c>
      <c r="B78" s="22">
        <v>2457</v>
      </c>
      <c r="C78" s="22">
        <v>1525</v>
      </c>
      <c r="D78" s="22">
        <v>1216</v>
      </c>
      <c r="E78" s="22">
        <v>1069</v>
      </c>
      <c r="F78" s="22">
        <v>1512</v>
      </c>
    </row>
    <row r="79" spans="1:6" ht="11.25">
      <c r="A79" s="3" t="s">
        <v>104</v>
      </c>
      <c r="B79" s="22">
        <v>9942</v>
      </c>
      <c r="C79" s="22">
        <v>9025</v>
      </c>
      <c r="D79" s="22">
        <v>8728</v>
      </c>
      <c r="E79" s="22">
        <v>8592</v>
      </c>
      <c r="F79" s="22">
        <v>8357</v>
      </c>
    </row>
    <row r="80" spans="1:6" ht="11.25">
      <c r="A80" s="2" t="s">
        <v>105</v>
      </c>
      <c r="B80" s="22">
        <v>-13</v>
      </c>
      <c r="C80" s="22">
        <v>-12</v>
      </c>
      <c r="D80" s="22">
        <v>-11</v>
      </c>
      <c r="E80" s="22">
        <v>-10</v>
      </c>
      <c r="F80" s="22">
        <v>-9</v>
      </c>
    </row>
    <row r="81" spans="1:6" ht="11.25">
      <c r="A81" s="2" t="s">
        <v>106</v>
      </c>
      <c r="B81" s="22">
        <v>17757</v>
      </c>
      <c r="C81" s="22">
        <v>16840</v>
      </c>
      <c r="D81" s="22">
        <v>16544</v>
      </c>
      <c r="E81" s="22">
        <v>16408</v>
      </c>
      <c r="F81" s="22">
        <v>16175</v>
      </c>
    </row>
    <row r="82" spans="1:6" ht="11.25">
      <c r="A82" s="2" t="s">
        <v>107</v>
      </c>
      <c r="B82" s="22">
        <v>54</v>
      </c>
      <c r="C82" s="22">
        <v>56</v>
      </c>
      <c r="D82" s="22">
        <v>99</v>
      </c>
      <c r="E82" s="22">
        <v>99</v>
      </c>
      <c r="F82" s="22">
        <v>232</v>
      </c>
    </row>
    <row r="83" spans="1:6" ht="11.25">
      <c r="A83" s="2" t="s">
        <v>108</v>
      </c>
      <c r="B83" s="22">
        <v>54</v>
      </c>
      <c r="C83" s="22">
        <v>56</v>
      </c>
      <c r="D83" s="22">
        <v>99</v>
      </c>
      <c r="E83" s="22">
        <v>99</v>
      </c>
      <c r="F83" s="22">
        <v>232</v>
      </c>
    </row>
    <row r="84" spans="1:6" ht="11.25">
      <c r="A84" s="6" t="s">
        <v>109</v>
      </c>
      <c r="B84" s="22">
        <v>17811</v>
      </c>
      <c r="C84" s="22">
        <v>16896</v>
      </c>
      <c r="D84" s="22">
        <v>16643</v>
      </c>
      <c r="E84" s="22">
        <v>16508</v>
      </c>
      <c r="F84" s="22">
        <v>16407</v>
      </c>
    </row>
    <row r="85" spans="1:6" ht="12" thickBot="1">
      <c r="A85" s="7" t="s">
        <v>110</v>
      </c>
      <c r="B85" s="22">
        <v>42210</v>
      </c>
      <c r="C85" s="22">
        <v>42009</v>
      </c>
      <c r="D85" s="22">
        <v>42859</v>
      </c>
      <c r="E85" s="22">
        <v>47248</v>
      </c>
      <c r="F85" s="22">
        <v>50640</v>
      </c>
    </row>
    <row r="86" spans="1:6" ht="12" thickTop="1">
      <c r="A86" s="8"/>
      <c r="B86" s="24"/>
      <c r="C86" s="24"/>
      <c r="D86" s="24"/>
      <c r="E86" s="24"/>
      <c r="F86" s="24"/>
    </row>
    <row r="88" ht="11.25">
      <c r="A88" s="20" t="s">
        <v>115</v>
      </c>
    </row>
    <row r="89" ht="11.25">
      <c r="A89" s="20" t="s">
        <v>116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2013-02-08T21:12:13Z</dcterms:created>
  <dcterms:modified xsi:type="dcterms:W3CDTF">2013-02-08T21:12:22Z</dcterms:modified>
  <cp:category/>
  <cp:version/>
  <cp:contentType/>
  <cp:contentStatus/>
</cp:coreProperties>
</file>