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20100" windowHeight="1327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</sheets>
  <definedNames/>
  <calcPr fullCalcOnLoad="1"/>
</workbook>
</file>

<file path=xl/sharedStrings.xml><?xml version="1.0" encoding="utf-8"?>
<sst xmlns="http://schemas.openxmlformats.org/spreadsheetml/2006/main" count="508" uniqueCount="180">
  <si>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</si>
  <si>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</si>
  <si>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</si>
  <si>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</si>
  <si>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</si>
  <si>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</si>
  <si>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</si>
  <si>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2011/06/29</t>
  </si>
  <si>
    <t>通期</t>
  </si>
  <si>
    <t>2011/03/31</t>
  </si>
  <si>
    <t>2010/03/31</t>
  </si>
  <si>
    <t>2010/06/29</t>
  </si>
  <si>
    <t>2009/03/31</t>
  </si>
  <si>
    <t>2009/06/29</t>
  </si>
  <si>
    <t>2008/03/31</t>
  </si>
  <si>
    <t>現金及び預金</t>
  </si>
  <si>
    <t>百万円</t>
  </si>
  <si>
    <t>売掛金</t>
  </si>
  <si>
    <t>たな卸資産</t>
  </si>
  <si>
    <t>前払費用</t>
  </si>
  <si>
    <t>短期貸付金</t>
  </si>
  <si>
    <t>株主、役員又は従業員に対する短期債権</t>
  </si>
  <si>
    <t>その他</t>
  </si>
  <si>
    <t>貸倒引当金</t>
  </si>
  <si>
    <t>流動資産</t>
  </si>
  <si>
    <t>機械及び装置</t>
  </si>
  <si>
    <t>減価償却累計額</t>
  </si>
  <si>
    <t>機械及び装置（純額）</t>
  </si>
  <si>
    <t>工具、器具及び備品</t>
  </si>
  <si>
    <t>工具、器具及び備品（純額）</t>
  </si>
  <si>
    <t>有形固定資産</t>
  </si>
  <si>
    <t>電話加入権</t>
  </si>
  <si>
    <t>無形固定資産</t>
  </si>
  <si>
    <t>投資有価証券</t>
  </si>
  <si>
    <t>関係会社株式</t>
  </si>
  <si>
    <t>長期貸付金</t>
  </si>
  <si>
    <t>関係会社長期貸付金</t>
  </si>
  <si>
    <t>株主、役員又は従業員に対する長期貸付金</t>
  </si>
  <si>
    <t>長期前払費用</t>
  </si>
  <si>
    <t>長期未収入金</t>
  </si>
  <si>
    <t>投資その他の資産</t>
  </si>
  <si>
    <t>固定資産</t>
  </si>
  <si>
    <t>資産</t>
  </si>
  <si>
    <t>買掛金</t>
  </si>
  <si>
    <t>短期借入金</t>
  </si>
  <si>
    <t>未払金</t>
  </si>
  <si>
    <t>未払費用</t>
  </si>
  <si>
    <t>未払法人税等</t>
  </si>
  <si>
    <t>預り金</t>
  </si>
  <si>
    <t>賞与引当金</t>
  </si>
  <si>
    <t>流動負債</t>
  </si>
  <si>
    <t>長期借入金</t>
  </si>
  <si>
    <t>関係会社長期借入金</t>
  </si>
  <si>
    <t>退職給付引当金</t>
  </si>
  <si>
    <t>固定負債</t>
  </si>
  <si>
    <t>負債</t>
  </si>
  <si>
    <t>資本金</t>
  </si>
  <si>
    <t>資本準備金</t>
  </si>
  <si>
    <t>資本剰余金</t>
  </si>
  <si>
    <t>繰越利益剰余金</t>
  </si>
  <si>
    <t>利益剰余金</t>
  </si>
  <si>
    <t>自己株式</t>
  </si>
  <si>
    <t>株主資本</t>
  </si>
  <si>
    <t>純資産</t>
  </si>
  <si>
    <t>負債純資産</t>
  </si>
  <si>
    <t>証券コード</t>
  </si>
  <si>
    <t>企業名</t>
  </si>
  <si>
    <t>宮越商事株式会社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</si>
  <si>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</si>
  <si>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</si>
  <si>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</si>
  <si>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2010/04/01</t>
  </si>
  <si>
    <t>2009/04/01</t>
  </si>
  <si>
    <t>2008/04/01</t>
  </si>
  <si>
    <t>2007/04/01</t>
  </si>
  <si>
    <t>製品売上高</t>
  </si>
  <si>
    <t>商品売上高</t>
  </si>
  <si>
    <t>その他の収入</t>
  </si>
  <si>
    <t>売上高</t>
  </si>
  <si>
    <t>製品期首たな卸高</t>
  </si>
  <si>
    <t>当期製品仕入高</t>
  </si>
  <si>
    <t>当期製品製造原価</t>
  </si>
  <si>
    <t>合計</t>
  </si>
  <si>
    <t>製品期末たな卸高</t>
  </si>
  <si>
    <t>製品売上原価</t>
  </si>
  <si>
    <t>商品期首たな卸高</t>
  </si>
  <si>
    <t>当期商品仕入高</t>
  </si>
  <si>
    <t>商品期末たな卸高</t>
  </si>
  <si>
    <t>商品売上原価合計</t>
  </si>
  <si>
    <t>売上原価</t>
  </si>
  <si>
    <t>売上総利益</t>
  </si>
  <si>
    <t>販売費・一般管理費</t>
  </si>
  <si>
    <t>営業利益</t>
  </si>
  <si>
    <t>受取利息</t>
  </si>
  <si>
    <t>受取配当金</t>
  </si>
  <si>
    <t>営業外収益</t>
  </si>
  <si>
    <t>支払利息</t>
  </si>
  <si>
    <t>貸倒引当金繰入額</t>
  </si>
  <si>
    <t>為替差損</t>
  </si>
  <si>
    <t>営業外費用</t>
  </si>
  <si>
    <t>経常利益</t>
  </si>
  <si>
    <t>貸倒引当金戻入額</t>
  </si>
  <si>
    <t>賞与引当金戻入額</t>
  </si>
  <si>
    <t>特別利益</t>
  </si>
  <si>
    <t>債権譲渡損</t>
  </si>
  <si>
    <t>関係会社株式評価損</t>
  </si>
  <si>
    <t>支払補償費</t>
  </si>
  <si>
    <t>特別損失</t>
  </si>
  <si>
    <t>税引前四半期純利益</t>
  </si>
  <si>
    <t>法人税、住民税及び事業税</t>
  </si>
  <si>
    <t>四半期純利益</t>
  </si>
  <si>
    <t>個別・損益計算書</t>
  </si>
  <si>
    <t>2012/02/14</t>
  </si>
  <si>
    <t>四半期</t>
  </si>
  <si>
    <t>2011/12/31</t>
  </si>
  <si>
    <t>2011/11/14</t>
  </si>
  <si>
    <t>2011/09/30</t>
  </si>
  <si>
    <t>2011/08/05</t>
  </si>
  <si>
    <t>2011/06/30</t>
  </si>
  <si>
    <t>2011/02/14</t>
  </si>
  <si>
    <t>2010/12/31</t>
  </si>
  <si>
    <t>2010/11/12</t>
  </si>
  <si>
    <t>2010/09/30</t>
  </si>
  <si>
    <t>2010/08/06</t>
  </si>
  <si>
    <t>2010/06/30</t>
  </si>
  <si>
    <t>2010/02/12</t>
  </si>
  <si>
    <t>2009/12/31</t>
  </si>
  <si>
    <t>2009/11/13</t>
  </si>
  <si>
    <t>2009/09/30</t>
  </si>
  <si>
    <t>2009/08/07</t>
  </si>
  <si>
    <t>2009/06/30</t>
  </si>
  <si>
    <t>2009/02/13</t>
  </si>
  <si>
    <t>2008/12/31</t>
  </si>
  <si>
    <t>2008/11/14</t>
  </si>
  <si>
    <t>2008/09/30</t>
  </si>
  <si>
    <t>2008/08/12</t>
  </si>
  <si>
    <t>2008/06/30</t>
  </si>
  <si>
    <t>のれん</t>
  </si>
  <si>
    <t>引当金</t>
  </si>
  <si>
    <t>為替換算調整勘定</t>
  </si>
  <si>
    <t>評価・換算差額等</t>
  </si>
  <si>
    <t>少数株主持分</t>
  </si>
  <si>
    <t>連結・貸借対照表</t>
  </si>
  <si>
    <t>累積四半期</t>
  </si>
  <si>
    <t>2011/04/01</t>
  </si>
  <si>
    <t>減価償却費</t>
  </si>
  <si>
    <t>のれん償却額</t>
  </si>
  <si>
    <t>減損損失</t>
  </si>
  <si>
    <t>貸倒引当金の増減額（△は減少）</t>
  </si>
  <si>
    <t>退職給付引当金の増減額（△は減少）</t>
  </si>
  <si>
    <t>賞与引当金の増減額（△は減少）</t>
  </si>
  <si>
    <t>為替差損益（△は益）</t>
  </si>
  <si>
    <t>売上債権の増減額（△は増加）</t>
  </si>
  <si>
    <t>たな卸資産の増減額（△は増加）</t>
  </si>
  <si>
    <t>仕入債務の増減額（△は減少）</t>
  </si>
  <si>
    <t>小計</t>
  </si>
  <si>
    <t>利息の受取額</t>
  </si>
  <si>
    <t>利息の支払額</t>
  </si>
  <si>
    <t>法人税等の支払額</t>
  </si>
  <si>
    <t>営業活動によるキャッシュ・フロー</t>
  </si>
  <si>
    <t>有形固定資産の取得による支出</t>
  </si>
  <si>
    <t>貸付けによる支出</t>
  </si>
  <si>
    <t>貸付金の回収による収入</t>
  </si>
  <si>
    <t>投資活動によるキャッシュ・フロー</t>
  </si>
  <si>
    <t>短期借入れによる収入</t>
  </si>
  <si>
    <t>短期借入金の返済による支出</t>
  </si>
  <si>
    <t>長期借入金の返済による支出</t>
  </si>
  <si>
    <t>自己株式の取得による支出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</si>
  <si>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</si>
  <si>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</si>
  <si>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</si>
  <si>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</si>
  <si>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</si>
  <si>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為替差益</t>
  </si>
  <si>
    <t>固定資産除却損</t>
  </si>
  <si>
    <t>法人税等調整額</t>
  </si>
  <si>
    <t>法人税等合計</t>
  </si>
  <si>
    <t>少数株主損益調整前四半期純利益</t>
  </si>
  <si>
    <t>賃貸事業等売上高</t>
  </si>
  <si>
    <t>連結・損益計算書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</si>
</sst>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Q43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7" width="17.83203125" style="0" customWidth="1"/>
  </cols>
  <sheetData>
    <row r="1" ht="12" thickBot="1"/>
    <row r="2" spans="1:17" ht="12" thickTop="1">
      <c r="A2" s="10" t="s">
        <v>65</v>
      </c>
      <c r="B2" s="14">
        <v>6766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2" thickBot="1">
      <c r="A3" s="11" t="s">
        <v>66</v>
      </c>
      <c r="B3" s="1" t="s">
        <v>67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" thickTop="1">
      <c r="A4" s="10" t="s">
        <v>0</v>
      </c>
      <c r="B4" s="15" t="str">
        <f>HYPERLINK("http://www.kabupro.jp/mark/20120214/S000AC6K.htm","四半期報告書")</f>
        <v>四半期報告書</v>
      </c>
      <c r="C4" s="15" t="str">
        <f>HYPERLINK("http://www.kabupro.jp/mark/20111114/S0009R7Z.htm","四半期報告書")</f>
        <v>四半期報告書</v>
      </c>
      <c r="D4" s="15" t="str">
        <f>HYPERLINK("http://www.kabupro.jp/mark/20110805/S000917S.htm","四半期報告書")</f>
        <v>四半期報告書</v>
      </c>
      <c r="E4" s="15" t="str">
        <f>HYPERLINK("http://www.kabupro.jp/mark/20110629/S0008QUZ.htm","有価証券報告書")</f>
        <v>有価証券報告書</v>
      </c>
      <c r="F4" s="15" t="str">
        <f>HYPERLINK("http://www.kabupro.jp/mark/20120214/S000AC6K.htm","四半期報告書")</f>
        <v>四半期報告書</v>
      </c>
      <c r="G4" s="15" t="str">
        <f>HYPERLINK("http://www.kabupro.jp/mark/20111114/S0009R7Z.htm","四半期報告書")</f>
        <v>四半期報告書</v>
      </c>
      <c r="H4" s="15" t="str">
        <f>HYPERLINK("http://www.kabupro.jp/mark/20110805/S000917S.htm","四半期報告書")</f>
        <v>四半期報告書</v>
      </c>
      <c r="I4" s="15" t="str">
        <f>HYPERLINK("http://www.kabupro.jp/mark/20110629/S0008QUZ.htm","有価証券報告書")</f>
        <v>有価証券報告書</v>
      </c>
      <c r="J4" s="15" t="str">
        <f>HYPERLINK("http://www.kabupro.jp/mark/20110214/S0007SRW.htm","四半期報告書")</f>
        <v>四半期報告書</v>
      </c>
      <c r="K4" s="15" t="str">
        <f>HYPERLINK("http://www.kabupro.jp/mark/20101112/S000768E.htm","四半期報告書")</f>
        <v>四半期報告書</v>
      </c>
      <c r="L4" s="15" t="str">
        <f>HYPERLINK("http://www.kabupro.jp/mark/20100806/S0006HJV.htm","四半期報告書")</f>
        <v>四半期報告書</v>
      </c>
      <c r="M4" s="15" t="str">
        <f>HYPERLINK("http://www.kabupro.jp/mark/20100629/S00065YZ.htm","有価証券報告書")</f>
        <v>有価証券報告書</v>
      </c>
      <c r="N4" s="15" t="str">
        <f>HYPERLINK("http://www.kabupro.jp/mark/20100212/S000566C.htm","四半期報告書")</f>
        <v>四半期報告書</v>
      </c>
      <c r="O4" s="15" t="str">
        <f>HYPERLINK("http://www.kabupro.jp/mark/20091113/S0004LLX.htm","四半期報告書")</f>
        <v>四半期報告書</v>
      </c>
      <c r="P4" s="15" t="str">
        <f>HYPERLINK("http://www.kabupro.jp/mark/20090807/S0003U3A.htm","四半期報告書")</f>
        <v>四半期報告書</v>
      </c>
      <c r="Q4" s="15" t="str">
        <f>HYPERLINK("http://www.kabupro.jp/mark/20090629/S0003K7P.htm","有価証券報告書")</f>
        <v>有価証券報告書</v>
      </c>
    </row>
    <row r="5" spans="1:17" ht="12" thickBot="1">
      <c r="A5" s="11" t="s">
        <v>1</v>
      </c>
      <c r="B5" s="1" t="s">
        <v>112</v>
      </c>
      <c r="C5" s="1" t="s">
        <v>115</v>
      </c>
      <c r="D5" s="1" t="s">
        <v>117</v>
      </c>
      <c r="E5" s="1" t="s">
        <v>7</v>
      </c>
      <c r="F5" s="1" t="s">
        <v>112</v>
      </c>
      <c r="G5" s="1" t="s">
        <v>115</v>
      </c>
      <c r="H5" s="1" t="s">
        <v>117</v>
      </c>
      <c r="I5" s="1" t="s">
        <v>7</v>
      </c>
      <c r="J5" s="1" t="s">
        <v>119</v>
      </c>
      <c r="K5" s="1" t="s">
        <v>121</v>
      </c>
      <c r="L5" s="1" t="s">
        <v>123</v>
      </c>
      <c r="M5" s="1" t="s">
        <v>11</v>
      </c>
      <c r="N5" s="1" t="s">
        <v>125</v>
      </c>
      <c r="O5" s="1" t="s">
        <v>127</v>
      </c>
      <c r="P5" s="1" t="s">
        <v>129</v>
      </c>
      <c r="Q5" s="1" t="s">
        <v>13</v>
      </c>
    </row>
    <row r="6" spans="1:17" ht="12.75" thickBot="1" thickTop="1">
      <c r="A6" s="10" t="s">
        <v>2</v>
      </c>
      <c r="B6" s="18" t="s">
        <v>179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2" thickTop="1">
      <c r="A7" s="12" t="s">
        <v>3</v>
      </c>
      <c r="B7" s="14" t="s">
        <v>143</v>
      </c>
      <c r="C7" s="14" t="s">
        <v>143</v>
      </c>
      <c r="D7" s="14" t="s">
        <v>143</v>
      </c>
      <c r="E7" s="16" t="s">
        <v>8</v>
      </c>
      <c r="F7" s="14" t="s">
        <v>143</v>
      </c>
      <c r="G7" s="14" t="s">
        <v>143</v>
      </c>
      <c r="H7" s="14" t="s">
        <v>143</v>
      </c>
      <c r="I7" s="16" t="s">
        <v>8</v>
      </c>
      <c r="J7" s="14" t="s">
        <v>143</v>
      </c>
      <c r="K7" s="14" t="s">
        <v>143</v>
      </c>
      <c r="L7" s="14" t="s">
        <v>143</v>
      </c>
      <c r="M7" s="16" t="s">
        <v>8</v>
      </c>
      <c r="N7" s="14" t="s">
        <v>143</v>
      </c>
      <c r="O7" s="14" t="s">
        <v>143</v>
      </c>
      <c r="P7" s="14" t="s">
        <v>143</v>
      </c>
      <c r="Q7" s="16" t="s">
        <v>8</v>
      </c>
    </row>
    <row r="8" spans="1:17" ht="11.25">
      <c r="A8" s="13" t="s">
        <v>4</v>
      </c>
      <c r="B8" s="1" t="s">
        <v>144</v>
      </c>
      <c r="C8" s="1" t="s">
        <v>144</v>
      </c>
      <c r="D8" s="1" t="s">
        <v>144</v>
      </c>
      <c r="E8" s="17" t="s">
        <v>71</v>
      </c>
      <c r="F8" s="1" t="s">
        <v>71</v>
      </c>
      <c r="G8" s="1" t="s">
        <v>71</v>
      </c>
      <c r="H8" s="1" t="s">
        <v>71</v>
      </c>
      <c r="I8" s="17" t="s">
        <v>72</v>
      </c>
      <c r="J8" s="1" t="s">
        <v>72</v>
      </c>
      <c r="K8" s="1" t="s">
        <v>72</v>
      </c>
      <c r="L8" s="1" t="s">
        <v>72</v>
      </c>
      <c r="M8" s="17" t="s">
        <v>73</v>
      </c>
      <c r="N8" s="1" t="s">
        <v>73</v>
      </c>
      <c r="O8" s="1" t="s">
        <v>73</v>
      </c>
      <c r="P8" s="1" t="s">
        <v>73</v>
      </c>
      <c r="Q8" s="17" t="s">
        <v>74</v>
      </c>
    </row>
    <row r="9" spans="1:17" ht="11.25">
      <c r="A9" s="13" t="s">
        <v>5</v>
      </c>
      <c r="B9" s="1" t="s">
        <v>114</v>
      </c>
      <c r="C9" s="1" t="s">
        <v>116</v>
      </c>
      <c r="D9" s="1" t="s">
        <v>118</v>
      </c>
      <c r="E9" s="17" t="s">
        <v>9</v>
      </c>
      <c r="F9" s="1" t="s">
        <v>120</v>
      </c>
      <c r="G9" s="1" t="s">
        <v>122</v>
      </c>
      <c r="H9" s="1" t="s">
        <v>124</v>
      </c>
      <c r="I9" s="17" t="s">
        <v>10</v>
      </c>
      <c r="J9" s="1" t="s">
        <v>126</v>
      </c>
      <c r="K9" s="1" t="s">
        <v>128</v>
      </c>
      <c r="L9" s="1" t="s">
        <v>130</v>
      </c>
      <c r="M9" s="17" t="s">
        <v>12</v>
      </c>
      <c r="N9" s="1" t="s">
        <v>132</v>
      </c>
      <c r="O9" s="1" t="s">
        <v>134</v>
      </c>
      <c r="P9" s="1" t="s">
        <v>136</v>
      </c>
      <c r="Q9" s="17" t="s">
        <v>14</v>
      </c>
    </row>
    <row r="10" spans="1:17" ht="12" thickBot="1">
      <c r="A10" s="13" t="s">
        <v>6</v>
      </c>
      <c r="B10" s="1" t="s">
        <v>16</v>
      </c>
      <c r="C10" s="1" t="s">
        <v>16</v>
      </c>
      <c r="D10" s="1" t="s">
        <v>16</v>
      </c>
      <c r="E10" s="17" t="s">
        <v>16</v>
      </c>
      <c r="F10" s="1" t="s">
        <v>16</v>
      </c>
      <c r="G10" s="1" t="s">
        <v>16</v>
      </c>
      <c r="H10" s="1" t="s">
        <v>16</v>
      </c>
      <c r="I10" s="17" t="s">
        <v>16</v>
      </c>
      <c r="J10" s="1" t="s">
        <v>16</v>
      </c>
      <c r="K10" s="1" t="s">
        <v>16</v>
      </c>
      <c r="L10" s="1" t="s">
        <v>16</v>
      </c>
      <c r="M10" s="17" t="s">
        <v>16</v>
      </c>
      <c r="N10" s="1" t="s">
        <v>16</v>
      </c>
      <c r="O10" s="1" t="s">
        <v>16</v>
      </c>
      <c r="P10" s="1" t="s">
        <v>16</v>
      </c>
      <c r="Q10" s="17" t="s">
        <v>16</v>
      </c>
    </row>
    <row r="11" spans="1:17" ht="12" thickTop="1">
      <c r="A11" s="30" t="s">
        <v>78</v>
      </c>
      <c r="B11" s="27">
        <v>6426</v>
      </c>
      <c r="C11" s="27">
        <v>4062</v>
      </c>
      <c r="D11" s="27">
        <v>1827</v>
      </c>
      <c r="E11" s="21">
        <v>11380</v>
      </c>
      <c r="F11" s="27">
        <v>8668</v>
      </c>
      <c r="G11" s="27">
        <v>6002</v>
      </c>
      <c r="H11" s="27">
        <v>3300</v>
      </c>
      <c r="I11" s="21">
        <v>16860</v>
      </c>
      <c r="J11" s="27">
        <v>13043</v>
      </c>
      <c r="K11" s="27">
        <v>8941</v>
      </c>
      <c r="L11" s="27">
        <v>4673</v>
      </c>
      <c r="M11" s="21">
        <v>22236</v>
      </c>
      <c r="N11" s="27">
        <v>18148</v>
      </c>
      <c r="O11" s="27">
        <v>13578</v>
      </c>
      <c r="P11" s="27">
        <v>7223</v>
      </c>
      <c r="Q11" s="21">
        <v>28927</v>
      </c>
    </row>
    <row r="12" spans="1:17" ht="11.25">
      <c r="A12" s="7" t="s">
        <v>89</v>
      </c>
      <c r="B12" s="28">
        <v>5858</v>
      </c>
      <c r="C12" s="28">
        <v>3692</v>
      </c>
      <c r="D12" s="28">
        <v>1663</v>
      </c>
      <c r="E12" s="22">
        <v>10746</v>
      </c>
      <c r="F12" s="28">
        <v>8186</v>
      </c>
      <c r="G12" s="28">
        <v>5657</v>
      </c>
      <c r="H12" s="28">
        <v>3121</v>
      </c>
      <c r="I12" s="22">
        <v>16080</v>
      </c>
      <c r="J12" s="28">
        <v>12415</v>
      </c>
      <c r="K12" s="28">
        <v>8512</v>
      </c>
      <c r="L12" s="28">
        <v>4461</v>
      </c>
      <c r="M12" s="22">
        <v>21014</v>
      </c>
      <c r="N12" s="28">
        <v>17129</v>
      </c>
      <c r="O12" s="28">
        <v>12843</v>
      </c>
      <c r="P12" s="28">
        <v>6857</v>
      </c>
      <c r="Q12" s="22">
        <v>27597</v>
      </c>
    </row>
    <row r="13" spans="1:17" ht="11.25">
      <c r="A13" s="7" t="s">
        <v>90</v>
      </c>
      <c r="B13" s="28">
        <v>567</v>
      </c>
      <c r="C13" s="28">
        <v>370</v>
      </c>
      <c r="D13" s="28">
        <v>164</v>
      </c>
      <c r="E13" s="22">
        <v>633</v>
      </c>
      <c r="F13" s="28">
        <v>482</v>
      </c>
      <c r="G13" s="28">
        <v>344</v>
      </c>
      <c r="H13" s="28">
        <v>178</v>
      </c>
      <c r="I13" s="22">
        <v>780</v>
      </c>
      <c r="J13" s="28">
        <v>628</v>
      </c>
      <c r="K13" s="28">
        <v>428</v>
      </c>
      <c r="L13" s="28">
        <v>211</v>
      </c>
      <c r="M13" s="22">
        <v>1222</v>
      </c>
      <c r="N13" s="28">
        <v>1018</v>
      </c>
      <c r="O13" s="28">
        <v>735</v>
      </c>
      <c r="P13" s="28">
        <v>365</v>
      </c>
      <c r="Q13" s="22">
        <v>1330</v>
      </c>
    </row>
    <row r="14" spans="1:17" ht="11.25">
      <c r="A14" s="7" t="s">
        <v>91</v>
      </c>
      <c r="B14" s="28">
        <v>319</v>
      </c>
      <c r="C14" s="28">
        <v>207</v>
      </c>
      <c r="D14" s="28">
        <v>101</v>
      </c>
      <c r="E14" s="22">
        <v>543</v>
      </c>
      <c r="F14" s="28">
        <v>476</v>
      </c>
      <c r="G14" s="28">
        <v>384</v>
      </c>
      <c r="H14" s="28">
        <v>146</v>
      </c>
      <c r="I14" s="22">
        <v>576</v>
      </c>
      <c r="J14" s="28">
        <v>448</v>
      </c>
      <c r="K14" s="28">
        <v>298</v>
      </c>
      <c r="L14" s="28">
        <v>145</v>
      </c>
      <c r="M14" s="22">
        <v>756</v>
      </c>
      <c r="N14" s="28">
        <v>519</v>
      </c>
      <c r="O14" s="28">
        <v>347</v>
      </c>
      <c r="P14" s="28">
        <v>167</v>
      </c>
      <c r="Q14" s="22">
        <v>747</v>
      </c>
    </row>
    <row r="15" spans="1:17" ht="12" thickBot="1">
      <c r="A15" s="25" t="s">
        <v>92</v>
      </c>
      <c r="B15" s="29">
        <v>248</v>
      </c>
      <c r="C15" s="29">
        <v>162</v>
      </c>
      <c r="D15" s="29">
        <v>62</v>
      </c>
      <c r="E15" s="23">
        <v>90</v>
      </c>
      <c r="F15" s="29">
        <v>5</v>
      </c>
      <c r="G15" s="29">
        <v>-39</v>
      </c>
      <c r="H15" s="29">
        <v>32</v>
      </c>
      <c r="I15" s="23">
        <v>204</v>
      </c>
      <c r="J15" s="29">
        <v>179</v>
      </c>
      <c r="K15" s="29">
        <v>130</v>
      </c>
      <c r="L15" s="29">
        <v>66</v>
      </c>
      <c r="M15" s="23">
        <v>466</v>
      </c>
      <c r="N15" s="29">
        <v>499</v>
      </c>
      <c r="O15" s="29">
        <v>387</v>
      </c>
      <c r="P15" s="29">
        <v>197</v>
      </c>
      <c r="Q15" s="23">
        <v>582</v>
      </c>
    </row>
    <row r="16" spans="1:17" ht="12" thickTop="1">
      <c r="A16" s="6" t="s">
        <v>93</v>
      </c>
      <c r="B16" s="28">
        <v>10</v>
      </c>
      <c r="C16" s="28">
        <v>4</v>
      </c>
      <c r="D16" s="28">
        <v>1</v>
      </c>
      <c r="E16" s="22">
        <v>5</v>
      </c>
      <c r="F16" s="28">
        <v>6</v>
      </c>
      <c r="G16" s="28">
        <v>4</v>
      </c>
      <c r="H16" s="28">
        <v>9</v>
      </c>
      <c r="I16" s="22">
        <v>44</v>
      </c>
      <c r="J16" s="28">
        <v>36</v>
      </c>
      <c r="K16" s="28">
        <v>23</v>
      </c>
      <c r="L16" s="28">
        <v>11</v>
      </c>
      <c r="M16" s="22">
        <v>23</v>
      </c>
      <c r="N16" s="28">
        <v>11</v>
      </c>
      <c r="O16" s="28">
        <v>6</v>
      </c>
      <c r="P16" s="28">
        <v>4</v>
      </c>
      <c r="Q16" s="22">
        <v>20</v>
      </c>
    </row>
    <row r="17" spans="1:17" ht="11.25">
      <c r="A17" s="6" t="s">
        <v>173</v>
      </c>
      <c r="B17" s="28">
        <v>6</v>
      </c>
      <c r="C17" s="28"/>
      <c r="D17" s="28"/>
      <c r="E17" s="22"/>
      <c r="F17" s="28"/>
      <c r="G17" s="28"/>
      <c r="H17" s="28"/>
      <c r="I17" s="22"/>
      <c r="J17" s="28"/>
      <c r="K17" s="28"/>
      <c r="L17" s="28"/>
      <c r="M17" s="22"/>
      <c r="N17" s="28"/>
      <c r="O17" s="28"/>
      <c r="P17" s="28">
        <v>35</v>
      </c>
      <c r="Q17" s="22"/>
    </row>
    <row r="18" spans="1:17" ht="11.25">
      <c r="A18" s="6" t="s">
        <v>22</v>
      </c>
      <c r="B18" s="28">
        <v>1</v>
      </c>
      <c r="C18" s="28">
        <v>1</v>
      </c>
      <c r="D18" s="28">
        <v>0</v>
      </c>
      <c r="E18" s="22">
        <v>1</v>
      </c>
      <c r="F18" s="28">
        <v>3</v>
      </c>
      <c r="G18" s="28">
        <v>0</v>
      </c>
      <c r="H18" s="28">
        <v>0</v>
      </c>
      <c r="I18" s="22">
        <v>0</v>
      </c>
      <c r="J18" s="28">
        <v>0</v>
      </c>
      <c r="K18" s="28">
        <v>0</v>
      </c>
      <c r="L18" s="28">
        <v>0</v>
      </c>
      <c r="M18" s="22">
        <v>0</v>
      </c>
      <c r="N18" s="28">
        <v>0</v>
      </c>
      <c r="O18" s="28">
        <v>0</v>
      </c>
      <c r="P18" s="28">
        <v>0</v>
      </c>
      <c r="Q18" s="22">
        <v>1</v>
      </c>
    </row>
    <row r="19" spans="1:17" ht="11.25">
      <c r="A19" s="6" t="s">
        <v>95</v>
      </c>
      <c r="B19" s="28">
        <v>17</v>
      </c>
      <c r="C19" s="28">
        <v>5</v>
      </c>
      <c r="D19" s="28">
        <v>2</v>
      </c>
      <c r="E19" s="22">
        <v>9</v>
      </c>
      <c r="F19" s="28">
        <v>9</v>
      </c>
      <c r="G19" s="28">
        <v>4</v>
      </c>
      <c r="H19" s="28">
        <v>10</v>
      </c>
      <c r="I19" s="22">
        <v>45</v>
      </c>
      <c r="J19" s="28">
        <v>36</v>
      </c>
      <c r="K19" s="28">
        <v>23</v>
      </c>
      <c r="L19" s="28">
        <v>12</v>
      </c>
      <c r="M19" s="22">
        <v>23</v>
      </c>
      <c r="N19" s="28">
        <v>11</v>
      </c>
      <c r="O19" s="28">
        <v>7</v>
      </c>
      <c r="P19" s="28">
        <v>39</v>
      </c>
      <c r="Q19" s="22">
        <v>91</v>
      </c>
    </row>
    <row r="20" spans="1:17" ht="11.25">
      <c r="A20" s="6" t="s">
        <v>96</v>
      </c>
      <c r="B20" s="28">
        <v>6</v>
      </c>
      <c r="C20" s="28">
        <v>4</v>
      </c>
      <c r="D20" s="28">
        <v>2</v>
      </c>
      <c r="E20" s="22">
        <v>10</v>
      </c>
      <c r="F20" s="28">
        <v>16</v>
      </c>
      <c r="G20" s="28">
        <v>11</v>
      </c>
      <c r="H20" s="28">
        <v>5</v>
      </c>
      <c r="I20" s="22">
        <v>23</v>
      </c>
      <c r="J20" s="28">
        <v>19</v>
      </c>
      <c r="K20" s="28">
        <v>12</v>
      </c>
      <c r="L20" s="28">
        <v>6</v>
      </c>
      <c r="M20" s="22">
        <v>13</v>
      </c>
      <c r="N20" s="28">
        <v>8</v>
      </c>
      <c r="O20" s="28">
        <v>4</v>
      </c>
      <c r="P20" s="28">
        <v>2</v>
      </c>
      <c r="Q20" s="22">
        <v>27</v>
      </c>
    </row>
    <row r="21" spans="1:17" ht="11.25">
      <c r="A21" s="6" t="s">
        <v>97</v>
      </c>
      <c r="B21" s="28"/>
      <c r="C21" s="28"/>
      <c r="D21" s="28"/>
      <c r="E21" s="22">
        <v>3545</v>
      </c>
      <c r="F21" s="28">
        <v>1026</v>
      </c>
      <c r="G21" s="28">
        <v>144</v>
      </c>
      <c r="H21" s="28"/>
      <c r="I21" s="22"/>
      <c r="J21" s="28"/>
      <c r="K21" s="28">
        <v>1124</v>
      </c>
      <c r="L21" s="28">
        <v>66</v>
      </c>
      <c r="M21" s="22">
        <v>1438</v>
      </c>
      <c r="N21" s="28"/>
      <c r="O21" s="28"/>
      <c r="P21" s="28"/>
      <c r="Q21" s="22"/>
    </row>
    <row r="22" spans="1:17" ht="11.25">
      <c r="A22" s="6" t="s">
        <v>22</v>
      </c>
      <c r="B22" s="28">
        <v>3</v>
      </c>
      <c r="C22" s="28">
        <v>7</v>
      </c>
      <c r="D22" s="28">
        <v>1</v>
      </c>
      <c r="E22" s="22">
        <v>391</v>
      </c>
      <c r="F22" s="28">
        <v>57</v>
      </c>
      <c r="G22" s="28">
        <v>22</v>
      </c>
      <c r="H22" s="28">
        <v>1</v>
      </c>
      <c r="I22" s="22">
        <v>6</v>
      </c>
      <c r="J22" s="28">
        <v>0</v>
      </c>
      <c r="K22" s="28">
        <v>257</v>
      </c>
      <c r="L22" s="28">
        <v>0</v>
      </c>
      <c r="M22" s="22">
        <v>0</v>
      </c>
      <c r="N22" s="28">
        <v>0</v>
      </c>
      <c r="O22" s="28">
        <v>0</v>
      </c>
      <c r="P22" s="28">
        <v>0</v>
      </c>
      <c r="Q22" s="22">
        <v>1</v>
      </c>
    </row>
    <row r="23" spans="1:17" ht="11.25">
      <c r="A23" s="6" t="s">
        <v>99</v>
      </c>
      <c r="B23" s="28">
        <v>10</v>
      </c>
      <c r="C23" s="28">
        <v>28</v>
      </c>
      <c r="D23" s="28">
        <v>11</v>
      </c>
      <c r="E23" s="22">
        <v>3948</v>
      </c>
      <c r="F23" s="28">
        <v>1099</v>
      </c>
      <c r="G23" s="28">
        <v>205</v>
      </c>
      <c r="H23" s="28">
        <v>34</v>
      </c>
      <c r="I23" s="22">
        <v>394</v>
      </c>
      <c r="J23" s="28">
        <v>391</v>
      </c>
      <c r="K23" s="28">
        <v>1395</v>
      </c>
      <c r="L23" s="28">
        <v>150</v>
      </c>
      <c r="M23" s="22">
        <v>1609</v>
      </c>
      <c r="N23" s="28">
        <v>404</v>
      </c>
      <c r="O23" s="28">
        <v>51</v>
      </c>
      <c r="P23" s="28">
        <v>2</v>
      </c>
      <c r="Q23" s="22">
        <v>107</v>
      </c>
    </row>
    <row r="24" spans="1:17" ht="12" thickBot="1">
      <c r="A24" s="25" t="s">
        <v>100</v>
      </c>
      <c r="B24" s="29">
        <v>255</v>
      </c>
      <c r="C24" s="29">
        <v>138</v>
      </c>
      <c r="D24" s="29">
        <v>54</v>
      </c>
      <c r="E24" s="23">
        <v>-3848</v>
      </c>
      <c r="F24" s="29">
        <v>-1084</v>
      </c>
      <c r="G24" s="29">
        <v>-239</v>
      </c>
      <c r="H24" s="29">
        <v>7</v>
      </c>
      <c r="I24" s="23">
        <v>-145</v>
      </c>
      <c r="J24" s="29">
        <v>-175</v>
      </c>
      <c r="K24" s="29">
        <v>-1241</v>
      </c>
      <c r="L24" s="29">
        <v>-72</v>
      </c>
      <c r="M24" s="23">
        <v>-1119</v>
      </c>
      <c r="N24" s="29">
        <v>106</v>
      </c>
      <c r="O24" s="29">
        <v>342</v>
      </c>
      <c r="P24" s="29">
        <v>234</v>
      </c>
      <c r="Q24" s="23">
        <v>566</v>
      </c>
    </row>
    <row r="25" spans="1:17" ht="12" thickTop="1">
      <c r="A25" s="6" t="s">
        <v>101</v>
      </c>
      <c r="B25" s="28"/>
      <c r="C25" s="28">
        <v>24</v>
      </c>
      <c r="D25" s="28">
        <v>11</v>
      </c>
      <c r="E25" s="22">
        <v>3</v>
      </c>
      <c r="F25" s="28">
        <v>3</v>
      </c>
      <c r="G25" s="28"/>
      <c r="H25" s="28"/>
      <c r="I25" s="22">
        <v>48</v>
      </c>
      <c r="J25" s="28">
        <v>1</v>
      </c>
      <c r="K25" s="28">
        <v>33</v>
      </c>
      <c r="L25" s="28">
        <v>5</v>
      </c>
      <c r="M25" s="22">
        <v>6</v>
      </c>
      <c r="N25" s="28">
        <v>3</v>
      </c>
      <c r="O25" s="28"/>
      <c r="P25" s="28">
        <v>6</v>
      </c>
      <c r="Q25" s="22">
        <v>10</v>
      </c>
    </row>
    <row r="26" spans="1:17" ht="11.25">
      <c r="A26" s="6" t="s">
        <v>102</v>
      </c>
      <c r="B26" s="28"/>
      <c r="C26" s="28"/>
      <c r="D26" s="28">
        <v>0</v>
      </c>
      <c r="E26" s="22">
        <v>2</v>
      </c>
      <c r="F26" s="28">
        <v>2</v>
      </c>
      <c r="G26" s="28">
        <v>2</v>
      </c>
      <c r="H26" s="28">
        <v>2</v>
      </c>
      <c r="I26" s="22"/>
      <c r="J26" s="28"/>
      <c r="K26" s="28"/>
      <c r="L26" s="28"/>
      <c r="M26" s="22"/>
      <c r="N26" s="28"/>
      <c r="O26" s="28"/>
      <c r="P26" s="28"/>
      <c r="Q26" s="22"/>
    </row>
    <row r="27" spans="1:17" ht="11.25">
      <c r="A27" s="6" t="s">
        <v>22</v>
      </c>
      <c r="B27" s="28"/>
      <c r="C27" s="28">
        <v>0</v>
      </c>
      <c r="D27" s="28"/>
      <c r="E27" s="22">
        <v>0</v>
      </c>
      <c r="F27" s="28">
        <v>0</v>
      </c>
      <c r="G27" s="28">
        <v>0</v>
      </c>
      <c r="H27" s="28">
        <v>0</v>
      </c>
      <c r="I27" s="22"/>
      <c r="J27" s="28"/>
      <c r="K27" s="28"/>
      <c r="L27" s="28"/>
      <c r="M27" s="22">
        <v>5</v>
      </c>
      <c r="N27" s="28">
        <v>1</v>
      </c>
      <c r="O27" s="28"/>
      <c r="P27" s="28">
        <v>0</v>
      </c>
      <c r="Q27" s="22"/>
    </row>
    <row r="28" spans="1:17" ht="11.25">
      <c r="A28" s="6" t="s">
        <v>103</v>
      </c>
      <c r="B28" s="28"/>
      <c r="C28" s="28">
        <v>24</v>
      </c>
      <c r="D28" s="28">
        <v>12</v>
      </c>
      <c r="E28" s="22">
        <v>5</v>
      </c>
      <c r="F28" s="28">
        <v>5</v>
      </c>
      <c r="G28" s="28">
        <v>2</v>
      </c>
      <c r="H28" s="28">
        <v>2</v>
      </c>
      <c r="I28" s="22">
        <v>48</v>
      </c>
      <c r="J28" s="28">
        <v>1</v>
      </c>
      <c r="K28" s="28">
        <v>33</v>
      </c>
      <c r="L28" s="28">
        <v>5</v>
      </c>
      <c r="M28" s="22">
        <v>77</v>
      </c>
      <c r="N28" s="28">
        <v>4</v>
      </c>
      <c r="O28" s="28">
        <v>0</v>
      </c>
      <c r="P28" s="28">
        <v>7</v>
      </c>
      <c r="Q28" s="22">
        <v>12</v>
      </c>
    </row>
    <row r="29" spans="1:17" ht="11.25">
      <c r="A29" s="6" t="s">
        <v>146</v>
      </c>
      <c r="B29" s="28"/>
      <c r="C29" s="28"/>
      <c r="D29" s="28"/>
      <c r="E29" s="22">
        <v>826</v>
      </c>
      <c r="F29" s="28">
        <v>826</v>
      </c>
      <c r="G29" s="28"/>
      <c r="H29" s="28"/>
      <c r="I29" s="22"/>
      <c r="J29" s="28"/>
      <c r="K29" s="28"/>
      <c r="L29" s="28"/>
      <c r="M29" s="22">
        <v>685</v>
      </c>
      <c r="N29" s="28"/>
      <c r="O29" s="28"/>
      <c r="P29" s="28"/>
      <c r="Q29" s="22"/>
    </row>
    <row r="30" spans="1:17" ht="11.25">
      <c r="A30" s="6" t="s">
        <v>174</v>
      </c>
      <c r="B30" s="28">
        <v>0</v>
      </c>
      <c r="C30" s="28">
        <v>0</v>
      </c>
      <c r="D30" s="28"/>
      <c r="E30" s="22"/>
      <c r="F30" s="28"/>
      <c r="G30" s="28"/>
      <c r="H30" s="28"/>
      <c r="I30" s="22"/>
      <c r="J30" s="28"/>
      <c r="K30" s="28"/>
      <c r="L30" s="28"/>
      <c r="M30" s="22">
        <v>15</v>
      </c>
      <c r="N30" s="28">
        <v>15</v>
      </c>
      <c r="O30" s="28">
        <v>15</v>
      </c>
      <c r="P30" s="28">
        <v>15</v>
      </c>
      <c r="Q30" s="22">
        <v>28</v>
      </c>
    </row>
    <row r="31" spans="1:17" ht="11.25">
      <c r="A31" s="6" t="s">
        <v>22</v>
      </c>
      <c r="B31" s="28"/>
      <c r="C31" s="28"/>
      <c r="D31" s="28"/>
      <c r="E31" s="22">
        <v>52</v>
      </c>
      <c r="F31" s="28">
        <v>392</v>
      </c>
      <c r="G31" s="28"/>
      <c r="H31" s="28"/>
      <c r="I31" s="22">
        <v>0</v>
      </c>
      <c r="J31" s="28">
        <v>0</v>
      </c>
      <c r="K31" s="28">
        <v>0</v>
      </c>
      <c r="L31" s="28"/>
      <c r="M31" s="22">
        <v>0</v>
      </c>
      <c r="N31" s="28">
        <v>0</v>
      </c>
      <c r="O31" s="28">
        <v>0</v>
      </c>
      <c r="P31" s="28"/>
      <c r="Q31" s="22">
        <v>0</v>
      </c>
    </row>
    <row r="32" spans="1:17" ht="11.25">
      <c r="A32" s="6" t="s">
        <v>107</v>
      </c>
      <c r="B32" s="28">
        <v>0</v>
      </c>
      <c r="C32" s="28">
        <v>0</v>
      </c>
      <c r="D32" s="28"/>
      <c r="E32" s="22">
        <v>1648</v>
      </c>
      <c r="F32" s="28">
        <v>1218</v>
      </c>
      <c r="G32" s="28">
        <v>204</v>
      </c>
      <c r="H32" s="28">
        <v>9</v>
      </c>
      <c r="I32" s="22">
        <v>6454</v>
      </c>
      <c r="J32" s="28">
        <v>1007</v>
      </c>
      <c r="K32" s="28">
        <v>0</v>
      </c>
      <c r="L32" s="28">
        <v>0</v>
      </c>
      <c r="M32" s="22">
        <v>764</v>
      </c>
      <c r="N32" s="28">
        <v>15</v>
      </c>
      <c r="O32" s="28">
        <v>15</v>
      </c>
      <c r="P32" s="28">
        <v>15</v>
      </c>
      <c r="Q32" s="22">
        <v>54</v>
      </c>
    </row>
    <row r="33" spans="1:17" ht="11.25">
      <c r="A33" s="7" t="s">
        <v>108</v>
      </c>
      <c r="B33" s="28">
        <v>255</v>
      </c>
      <c r="C33" s="28">
        <v>163</v>
      </c>
      <c r="D33" s="28">
        <v>66</v>
      </c>
      <c r="E33" s="22">
        <v>-5491</v>
      </c>
      <c r="F33" s="28">
        <v>-2297</v>
      </c>
      <c r="G33" s="28">
        <v>-441</v>
      </c>
      <c r="H33" s="28">
        <v>0</v>
      </c>
      <c r="I33" s="22">
        <v>-6551</v>
      </c>
      <c r="J33" s="28">
        <v>-1181</v>
      </c>
      <c r="K33" s="28">
        <v>-1207</v>
      </c>
      <c r="L33" s="28">
        <v>-67</v>
      </c>
      <c r="M33" s="22">
        <v>-1806</v>
      </c>
      <c r="N33" s="28">
        <v>94</v>
      </c>
      <c r="O33" s="28">
        <v>327</v>
      </c>
      <c r="P33" s="28">
        <v>227</v>
      </c>
      <c r="Q33" s="22">
        <v>524</v>
      </c>
    </row>
    <row r="34" spans="1:17" ht="11.25">
      <c r="A34" s="7" t="s">
        <v>109</v>
      </c>
      <c r="B34" s="28">
        <v>59</v>
      </c>
      <c r="C34" s="28">
        <v>38</v>
      </c>
      <c r="D34" s="28">
        <v>12</v>
      </c>
      <c r="E34" s="22">
        <v>50</v>
      </c>
      <c r="F34" s="28">
        <v>34</v>
      </c>
      <c r="G34" s="28">
        <v>17</v>
      </c>
      <c r="H34" s="28">
        <v>4</v>
      </c>
      <c r="I34" s="22">
        <v>38</v>
      </c>
      <c r="J34" s="28">
        <v>28</v>
      </c>
      <c r="K34" s="28">
        <v>13</v>
      </c>
      <c r="L34" s="28">
        <v>6</v>
      </c>
      <c r="M34" s="22">
        <v>38</v>
      </c>
      <c r="N34" s="28">
        <v>28</v>
      </c>
      <c r="O34" s="28">
        <v>20</v>
      </c>
      <c r="P34" s="28">
        <v>10</v>
      </c>
      <c r="Q34" s="22">
        <v>37</v>
      </c>
    </row>
    <row r="35" spans="1:17" ht="11.25">
      <c r="A35" s="7" t="s">
        <v>175</v>
      </c>
      <c r="B35" s="28">
        <v>-1</v>
      </c>
      <c r="C35" s="28">
        <v>7</v>
      </c>
      <c r="D35" s="28">
        <v>10</v>
      </c>
      <c r="E35" s="22">
        <v>14</v>
      </c>
      <c r="F35" s="28">
        <v>13</v>
      </c>
      <c r="G35" s="28">
        <v>25</v>
      </c>
      <c r="H35" s="28">
        <v>22</v>
      </c>
      <c r="I35" s="22">
        <v>10</v>
      </c>
      <c r="J35" s="28">
        <v>14</v>
      </c>
      <c r="K35" s="28">
        <v>18</v>
      </c>
      <c r="L35" s="28">
        <v>22</v>
      </c>
      <c r="M35" s="22">
        <v>54</v>
      </c>
      <c r="N35" s="28">
        <v>35</v>
      </c>
      <c r="O35" s="28">
        <v>36</v>
      </c>
      <c r="P35" s="28">
        <v>37</v>
      </c>
      <c r="Q35" s="22">
        <v>-15</v>
      </c>
    </row>
    <row r="36" spans="1:17" ht="11.25">
      <c r="A36" s="7" t="s">
        <v>176</v>
      </c>
      <c r="B36" s="28">
        <v>57</v>
      </c>
      <c r="C36" s="28">
        <v>46</v>
      </c>
      <c r="D36" s="28">
        <v>23</v>
      </c>
      <c r="E36" s="22">
        <v>64</v>
      </c>
      <c r="F36" s="28">
        <v>47</v>
      </c>
      <c r="G36" s="28">
        <v>42</v>
      </c>
      <c r="H36" s="28">
        <v>27</v>
      </c>
      <c r="I36" s="22">
        <v>48</v>
      </c>
      <c r="J36" s="28">
        <v>42</v>
      </c>
      <c r="K36" s="28">
        <v>32</v>
      </c>
      <c r="L36" s="28">
        <v>28</v>
      </c>
      <c r="M36" s="22">
        <v>92</v>
      </c>
      <c r="N36" s="28">
        <v>63</v>
      </c>
      <c r="O36" s="28">
        <v>57</v>
      </c>
      <c r="P36" s="28">
        <v>48</v>
      </c>
      <c r="Q36" s="22">
        <v>22</v>
      </c>
    </row>
    <row r="37" spans="1:17" ht="11.25">
      <c r="A37" s="7" t="s">
        <v>177</v>
      </c>
      <c r="B37" s="28">
        <v>198</v>
      </c>
      <c r="C37" s="28">
        <v>117</v>
      </c>
      <c r="D37" s="28">
        <v>42</v>
      </c>
      <c r="E37" s="22">
        <v>-5556</v>
      </c>
      <c r="F37" s="28">
        <v>-2345</v>
      </c>
      <c r="G37" s="28">
        <v>-484</v>
      </c>
      <c r="H37" s="28">
        <v>-26</v>
      </c>
      <c r="I37" s="22"/>
      <c r="J37" s="28"/>
      <c r="K37" s="28"/>
      <c r="L37" s="28"/>
      <c r="M37" s="22"/>
      <c r="N37" s="28"/>
      <c r="O37" s="28"/>
      <c r="P37" s="28"/>
      <c r="Q37" s="22"/>
    </row>
    <row r="38" spans="1:17" ht="11.25">
      <c r="A38" s="7" t="s">
        <v>178</v>
      </c>
      <c r="B38" s="28">
        <v>10</v>
      </c>
      <c r="C38" s="28">
        <v>5</v>
      </c>
      <c r="D38" s="28">
        <v>0</v>
      </c>
      <c r="E38" s="22">
        <v>-93</v>
      </c>
      <c r="F38" s="28">
        <v>3</v>
      </c>
      <c r="G38" s="28">
        <v>4</v>
      </c>
      <c r="H38" s="28">
        <v>0</v>
      </c>
      <c r="I38" s="22">
        <v>-5</v>
      </c>
      <c r="J38" s="28">
        <v>-1</v>
      </c>
      <c r="K38" s="28">
        <v>-1</v>
      </c>
      <c r="L38" s="28">
        <v>-1</v>
      </c>
      <c r="M38" s="22">
        <v>6</v>
      </c>
      <c r="N38" s="28">
        <v>7</v>
      </c>
      <c r="O38" s="28">
        <v>4</v>
      </c>
      <c r="P38" s="28">
        <v>-1</v>
      </c>
      <c r="Q38" s="22">
        <v>25</v>
      </c>
    </row>
    <row r="39" spans="1:17" ht="12" thickBot="1">
      <c r="A39" s="7" t="s">
        <v>110</v>
      </c>
      <c r="B39" s="28">
        <v>187</v>
      </c>
      <c r="C39" s="28">
        <v>111</v>
      </c>
      <c r="D39" s="28">
        <v>43</v>
      </c>
      <c r="E39" s="22">
        <v>-5463</v>
      </c>
      <c r="F39" s="28">
        <v>-2348</v>
      </c>
      <c r="G39" s="28">
        <v>-489</v>
      </c>
      <c r="H39" s="28">
        <v>-25</v>
      </c>
      <c r="I39" s="22">
        <v>-6595</v>
      </c>
      <c r="J39" s="28">
        <v>-1222</v>
      </c>
      <c r="K39" s="28">
        <v>-1238</v>
      </c>
      <c r="L39" s="28">
        <v>-95</v>
      </c>
      <c r="M39" s="22">
        <v>-1906</v>
      </c>
      <c r="N39" s="28">
        <v>22</v>
      </c>
      <c r="O39" s="28">
        <v>266</v>
      </c>
      <c r="P39" s="28">
        <v>180</v>
      </c>
      <c r="Q39" s="22">
        <v>477</v>
      </c>
    </row>
    <row r="40" spans="1:17" ht="12" thickTop="1">
      <c r="A40" s="8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</row>
    <row r="42" ht="11.25">
      <c r="A42" s="20" t="s">
        <v>69</v>
      </c>
    </row>
    <row r="43" ht="11.25">
      <c r="A43" s="20" t="s">
        <v>70</v>
      </c>
    </row>
  </sheetData>
  <mergeCells count="1">
    <mergeCell ref="B6:Q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O47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5" width="17.83203125" style="0" customWidth="1"/>
  </cols>
  <sheetData>
    <row r="1" ht="12" thickBot="1"/>
    <row r="2" spans="1:15" ht="12" thickTop="1">
      <c r="A2" s="10" t="s">
        <v>65</v>
      </c>
      <c r="B2" s="14">
        <v>6766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2" thickBot="1">
      <c r="A3" s="11" t="s">
        <v>66</v>
      </c>
      <c r="B3" s="1" t="s">
        <v>67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" thickTop="1">
      <c r="A4" s="10" t="s">
        <v>0</v>
      </c>
      <c r="B4" s="15" t="str">
        <f>HYPERLINK("http://www.kabupro.jp/mark/20111114/S0009R7Z.htm","四半期報告書")</f>
        <v>四半期報告書</v>
      </c>
      <c r="C4" s="15" t="str">
        <f>HYPERLINK("http://www.kabupro.jp/mark/20110629/S0008QUZ.htm","有価証券報告書")</f>
        <v>有価証券報告書</v>
      </c>
      <c r="D4" s="15" t="str">
        <f>HYPERLINK("http://www.kabupro.jp/mark/20110214/S0007SRW.htm","四半期報告書")</f>
        <v>四半期報告書</v>
      </c>
      <c r="E4" s="15" t="str">
        <f>HYPERLINK("http://www.kabupro.jp/mark/20111114/S0009R7Z.htm","四半期報告書")</f>
        <v>四半期報告書</v>
      </c>
      <c r="F4" s="15" t="str">
        <f>HYPERLINK("http://www.kabupro.jp/mark/20100806/S0006HJV.htm","四半期報告書")</f>
        <v>四半期報告書</v>
      </c>
      <c r="G4" s="15" t="str">
        <f>HYPERLINK("http://www.kabupro.jp/mark/20110629/S0008QUZ.htm","有価証券報告書")</f>
        <v>有価証券報告書</v>
      </c>
      <c r="H4" s="15" t="str">
        <f>HYPERLINK("http://www.kabupro.jp/mark/20110214/S0007SRW.htm","四半期報告書")</f>
        <v>四半期報告書</v>
      </c>
      <c r="I4" s="15" t="str">
        <f>HYPERLINK("http://www.kabupro.jp/mark/20101112/S000768E.htm","四半期報告書")</f>
        <v>四半期報告書</v>
      </c>
      <c r="J4" s="15" t="str">
        <f>HYPERLINK("http://www.kabupro.jp/mark/20100806/S0006HJV.htm","四半期報告書")</f>
        <v>四半期報告書</v>
      </c>
      <c r="K4" s="15" t="str">
        <f>HYPERLINK("http://www.kabupro.jp/mark/20100629/S00065YZ.htm","有価証券報告書")</f>
        <v>有価証券報告書</v>
      </c>
      <c r="L4" s="15" t="str">
        <f>HYPERLINK("http://www.kabupro.jp/mark/20100212/S000566C.htm","四半期報告書")</f>
        <v>四半期報告書</v>
      </c>
      <c r="M4" s="15" t="str">
        <f>HYPERLINK("http://www.kabupro.jp/mark/20091113/S0004LLX.htm","四半期報告書")</f>
        <v>四半期報告書</v>
      </c>
      <c r="N4" s="15" t="str">
        <f>HYPERLINK("http://www.kabupro.jp/mark/20090807/S0003U3A.htm","四半期報告書")</f>
        <v>四半期報告書</v>
      </c>
      <c r="O4" s="15" t="str">
        <f>HYPERLINK("http://www.kabupro.jp/mark/20090629/S0003K7P.htm","有価証券報告書")</f>
        <v>有価証券報告書</v>
      </c>
    </row>
    <row r="5" spans="1:15" ht="12" thickBot="1">
      <c r="A5" s="11" t="s">
        <v>1</v>
      </c>
      <c r="B5" s="1" t="s">
        <v>115</v>
      </c>
      <c r="C5" s="1" t="s">
        <v>7</v>
      </c>
      <c r="D5" s="1" t="s">
        <v>119</v>
      </c>
      <c r="E5" s="1" t="s">
        <v>115</v>
      </c>
      <c r="F5" s="1" t="s">
        <v>123</v>
      </c>
      <c r="G5" s="1" t="s">
        <v>7</v>
      </c>
      <c r="H5" s="1" t="s">
        <v>119</v>
      </c>
      <c r="I5" s="1" t="s">
        <v>121</v>
      </c>
      <c r="J5" s="1" t="s">
        <v>123</v>
      </c>
      <c r="K5" s="1" t="s">
        <v>11</v>
      </c>
      <c r="L5" s="1" t="s">
        <v>125</v>
      </c>
      <c r="M5" s="1" t="s">
        <v>127</v>
      </c>
      <c r="N5" s="1" t="s">
        <v>129</v>
      </c>
      <c r="O5" s="1" t="s">
        <v>13</v>
      </c>
    </row>
    <row r="6" spans="1:15" ht="12.75" thickBot="1" thickTop="1">
      <c r="A6" s="10" t="s">
        <v>2</v>
      </c>
      <c r="B6" s="18" t="s">
        <v>172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2" thickTop="1">
      <c r="A7" s="12" t="s">
        <v>3</v>
      </c>
      <c r="B7" s="14" t="s">
        <v>143</v>
      </c>
      <c r="C7" s="16" t="s">
        <v>8</v>
      </c>
      <c r="D7" s="14" t="s">
        <v>143</v>
      </c>
      <c r="E7" s="14" t="s">
        <v>143</v>
      </c>
      <c r="F7" s="14" t="s">
        <v>143</v>
      </c>
      <c r="G7" s="16" t="s">
        <v>8</v>
      </c>
      <c r="H7" s="14" t="s">
        <v>143</v>
      </c>
      <c r="I7" s="14" t="s">
        <v>143</v>
      </c>
      <c r="J7" s="14" t="s">
        <v>143</v>
      </c>
      <c r="K7" s="16" t="s">
        <v>8</v>
      </c>
      <c r="L7" s="14" t="s">
        <v>143</v>
      </c>
      <c r="M7" s="14" t="s">
        <v>143</v>
      </c>
      <c r="N7" s="14" t="s">
        <v>143</v>
      </c>
      <c r="O7" s="16" t="s">
        <v>8</v>
      </c>
    </row>
    <row r="8" spans="1:15" ht="11.25">
      <c r="A8" s="13" t="s">
        <v>4</v>
      </c>
      <c r="B8" s="1" t="s">
        <v>144</v>
      </c>
      <c r="C8" s="17" t="s">
        <v>71</v>
      </c>
      <c r="D8" s="1" t="s">
        <v>71</v>
      </c>
      <c r="E8" s="1" t="s">
        <v>71</v>
      </c>
      <c r="F8" s="1" t="s">
        <v>71</v>
      </c>
      <c r="G8" s="17" t="s">
        <v>72</v>
      </c>
      <c r="H8" s="1" t="s">
        <v>72</v>
      </c>
      <c r="I8" s="1" t="s">
        <v>72</v>
      </c>
      <c r="J8" s="1" t="s">
        <v>72</v>
      </c>
      <c r="K8" s="17" t="s">
        <v>73</v>
      </c>
      <c r="L8" s="1" t="s">
        <v>73</v>
      </c>
      <c r="M8" s="1" t="s">
        <v>73</v>
      </c>
      <c r="N8" s="1" t="s">
        <v>73</v>
      </c>
      <c r="O8" s="17" t="s">
        <v>74</v>
      </c>
    </row>
    <row r="9" spans="1:15" ht="11.25">
      <c r="A9" s="13" t="s">
        <v>5</v>
      </c>
      <c r="B9" s="1" t="s">
        <v>116</v>
      </c>
      <c r="C9" s="17" t="s">
        <v>9</v>
      </c>
      <c r="D9" s="1" t="s">
        <v>120</v>
      </c>
      <c r="E9" s="1" t="s">
        <v>122</v>
      </c>
      <c r="F9" s="1" t="s">
        <v>124</v>
      </c>
      <c r="G9" s="17" t="s">
        <v>10</v>
      </c>
      <c r="H9" s="1" t="s">
        <v>126</v>
      </c>
      <c r="I9" s="1" t="s">
        <v>128</v>
      </c>
      <c r="J9" s="1" t="s">
        <v>130</v>
      </c>
      <c r="K9" s="17" t="s">
        <v>12</v>
      </c>
      <c r="L9" s="1" t="s">
        <v>132</v>
      </c>
      <c r="M9" s="1" t="s">
        <v>134</v>
      </c>
      <c r="N9" s="1" t="s">
        <v>136</v>
      </c>
      <c r="O9" s="17" t="s">
        <v>14</v>
      </c>
    </row>
    <row r="10" spans="1:15" ht="12" thickBot="1">
      <c r="A10" s="13" t="s">
        <v>6</v>
      </c>
      <c r="B10" s="1" t="s">
        <v>16</v>
      </c>
      <c r="C10" s="17" t="s">
        <v>16</v>
      </c>
      <c r="D10" s="1" t="s">
        <v>16</v>
      </c>
      <c r="E10" s="1" t="s">
        <v>16</v>
      </c>
      <c r="F10" s="1" t="s">
        <v>16</v>
      </c>
      <c r="G10" s="17" t="s">
        <v>16</v>
      </c>
      <c r="H10" s="1" t="s">
        <v>16</v>
      </c>
      <c r="I10" s="1" t="s">
        <v>16</v>
      </c>
      <c r="J10" s="1" t="s">
        <v>16</v>
      </c>
      <c r="K10" s="17" t="s">
        <v>16</v>
      </c>
      <c r="L10" s="1" t="s">
        <v>16</v>
      </c>
      <c r="M10" s="1" t="s">
        <v>16</v>
      </c>
      <c r="N10" s="1" t="s">
        <v>16</v>
      </c>
      <c r="O10" s="17" t="s">
        <v>16</v>
      </c>
    </row>
    <row r="11" spans="1:15" ht="12" thickTop="1">
      <c r="A11" s="26" t="s">
        <v>108</v>
      </c>
      <c r="B11" s="27">
        <v>163</v>
      </c>
      <c r="C11" s="21">
        <v>-5491</v>
      </c>
      <c r="D11" s="27">
        <v>-2297</v>
      </c>
      <c r="E11" s="27">
        <v>-441</v>
      </c>
      <c r="F11" s="27">
        <v>0</v>
      </c>
      <c r="G11" s="21">
        <v>-6551</v>
      </c>
      <c r="H11" s="27">
        <v>-1181</v>
      </c>
      <c r="I11" s="27">
        <v>-1207</v>
      </c>
      <c r="J11" s="27">
        <v>-67</v>
      </c>
      <c r="K11" s="21">
        <v>-1806</v>
      </c>
      <c r="L11" s="27">
        <v>94</v>
      </c>
      <c r="M11" s="27">
        <v>327</v>
      </c>
      <c r="N11" s="27">
        <v>227</v>
      </c>
      <c r="O11" s="21">
        <v>524</v>
      </c>
    </row>
    <row r="12" spans="1:15" ht="11.25">
      <c r="A12" s="6" t="s">
        <v>145</v>
      </c>
      <c r="B12" s="28">
        <v>69</v>
      </c>
      <c r="C12" s="22">
        <v>226</v>
      </c>
      <c r="D12" s="28">
        <v>155</v>
      </c>
      <c r="E12" s="28">
        <v>81</v>
      </c>
      <c r="F12" s="28">
        <v>37</v>
      </c>
      <c r="G12" s="22">
        <v>150</v>
      </c>
      <c r="H12" s="28">
        <v>113</v>
      </c>
      <c r="I12" s="28">
        <v>76</v>
      </c>
      <c r="J12" s="28">
        <v>37</v>
      </c>
      <c r="K12" s="22">
        <v>140</v>
      </c>
      <c r="L12" s="28">
        <v>82</v>
      </c>
      <c r="M12" s="28">
        <v>69</v>
      </c>
      <c r="N12" s="28">
        <v>34</v>
      </c>
      <c r="O12" s="22">
        <v>156</v>
      </c>
    </row>
    <row r="13" spans="1:15" ht="11.25">
      <c r="A13" s="6" t="s">
        <v>146</v>
      </c>
      <c r="B13" s="28">
        <v>19</v>
      </c>
      <c r="C13" s="22">
        <v>918</v>
      </c>
      <c r="D13" s="28">
        <v>908</v>
      </c>
      <c r="E13" s="28">
        <v>71</v>
      </c>
      <c r="F13" s="28">
        <v>35</v>
      </c>
      <c r="G13" s="22">
        <v>143</v>
      </c>
      <c r="H13" s="28">
        <v>107</v>
      </c>
      <c r="I13" s="28">
        <v>71</v>
      </c>
      <c r="J13" s="28">
        <v>35</v>
      </c>
      <c r="K13" s="22">
        <v>828</v>
      </c>
      <c r="L13" s="28">
        <v>105</v>
      </c>
      <c r="M13" s="28">
        <v>71</v>
      </c>
      <c r="N13" s="28">
        <v>35</v>
      </c>
      <c r="O13" s="22">
        <v>169</v>
      </c>
    </row>
    <row r="14" spans="1:15" ht="11.25">
      <c r="A14" s="6" t="s">
        <v>147</v>
      </c>
      <c r="B14" s="28"/>
      <c r="C14" s="22"/>
      <c r="D14" s="28"/>
      <c r="E14" s="28">
        <v>15</v>
      </c>
      <c r="F14" s="28">
        <v>9</v>
      </c>
      <c r="G14" s="22"/>
      <c r="H14" s="28"/>
      <c r="I14" s="28"/>
      <c r="J14" s="28"/>
      <c r="K14" s="22">
        <v>63</v>
      </c>
      <c r="L14" s="28"/>
      <c r="M14" s="28"/>
      <c r="N14" s="28"/>
      <c r="O14" s="22"/>
    </row>
    <row r="15" spans="1:15" ht="11.25">
      <c r="A15" s="6" t="s">
        <v>148</v>
      </c>
      <c r="B15" s="28">
        <v>-3</v>
      </c>
      <c r="C15" s="22">
        <v>3658</v>
      </c>
      <c r="D15" s="28">
        <v>674</v>
      </c>
      <c r="E15" s="28">
        <v>263</v>
      </c>
      <c r="F15" s="28">
        <v>12</v>
      </c>
      <c r="G15" s="22">
        <v>3956</v>
      </c>
      <c r="H15" s="28">
        <v>-1439</v>
      </c>
      <c r="I15" s="28">
        <v>1090</v>
      </c>
      <c r="J15" s="28">
        <v>60</v>
      </c>
      <c r="K15" s="22">
        <v>1493</v>
      </c>
      <c r="L15" s="28">
        <v>-3</v>
      </c>
      <c r="M15" s="28">
        <v>0</v>
      </c>
      <c r="N15" s="28">
        <v>-6</v>
      </c>
      <c r="O15" s="22">
        <v>2</v>
      </c>
    </row>
    <row r="16" spans="1:15" ht="11.25">
      <c r="A16" s="6" t="s">
        <v>149</v>
      </c>
      <c r="B16" s="28">
        <v>-9</v>
      </c>
      <c r="C16" s="22">
        <v>-30</v>
      </c>
      <c r="D16" s="28">
        <v>-25</v>
      </c>
      <c r="E16" s="28">
        <v>-17</v>
      </c>
      <c r="F16" s="28">
        <v>-8</v>
      </c>
      <c r="G16" s="22">
        <v>-7</v>
      </c>
      <c r="H16" s="28">
        <v>0</v>
      </c>
      <c r="I16" s="28">
        <v>0</v>
      </c>
      <c r="J16" s="28">
        <v>0</v>
      </c>
      <c r="K16" s="22">
        <v>19</v>
      </c>
      <c r="L16" s="28">
        <v>14</v>
      </c>
      <c r="M16" s="28">
        <v>9</v>
      </c>
      <c r="N16" s="28">
        <v>0</v>
      </c>
      <c r="O16" s="22">
        <v>-5</v>
      </c>
    </row>
    <row r="17" spans="1:15" ht="11.25">
      <c r="A17" s="6" t="s">
        <v>150</v>
      </c>
      <c r="B17" s="28">
        <v>-2</v>
      </c>
      <c r="C17" s="22">
        <v>-2</v>
      </c>
      <c r="D17" s="28">
        <v>4</v>
      </c>
      <c r="E17" s="28">
        <v>0</v>
      </c>
      <c r="F17" s="28">
        <v>-3</v>
      </c>
      <c r="G17" s="22">
        <v>5</v>
      </c>
      <c r="H17" s="28">
        <v>5</v>
      </c>
      <c r="I17" s="28">
        <v>3</v>
      </c>
      <c r="J17" s="28">
        <v>1</v>
      </c>
      <c r="K17" s="22">
        <v>-3</v>
      </c>
      <c r="L17" s="28">
        <v>-1</v>
      </c>
      <c r="M17" s="28"/>
      <c r="N17" s="28">
        <v>1</v>
      </c>
      <c r="O17" s="22"/>
    </row>
    <row r="18" spans="1:15" ht="11.25">
      <c r="A18" s="6" t="s">
        <v>93</v>
      </c>
      <c r="B18" s="28">
        <v>-4</v>
      </c>
      <c r="C18" s="22">
        <v>-5</v>
      </c>
      <c r="D18" s="28"/>
      <c r="E18" s="28">
        <v>-4</v>
      </c>
      <c r="F18" s="28"/>
      <c r="G18" s="22">
        <v>-44</v>
      </c>
      <c r="H18" s="28"/>
      <c r="I18" s="28"/>
      <c r="J18" s="28"/>
      <c r="K18" s="22">
        <v>-23</v>
      </c>
      <c r="L18" s="28"/>
      <c r="M18" s="28"/>
      <c r="N18" s="28"/>
      <c r="O18" s="22">
        <v>-20</v>
      </c>
    </row>
    <row r="19" spans="1:15" ht="11.25">
      <c r="A19" s="6" t="s">
        <v>96</v>
      </c>
      <c r="B19" s="28">
        <v>4</v>
      </c>
      <c r="C19" s="22">
        <v>10</v>
      </c>
      <c r="D19" s="28">
        <v>16</v>
      </c>
      <c r="E19" s="28">
        <v>11</v>
      </c>
      <c r="F19" s="28">
        <v>5</v>
      </c>
      <c r="G19" s="22">
        <v>23</v>
      </c>
      <c r="H19" s="28">
        <v>19</v>
      </c>
      <c r="I19" s="28">
        <v>12</v>
      </c>
      <c r="J19" s="28">
        <v>6</v>
      </c>
      <c r="K19" s="22">
        <v>13</v>
      </c>
      <c r="L19" s="28">
        <v>8</v>
      </c>
      <c r="M19" s="28">
        <v>4</v>
      </c>
      <c r="N19" s="28">
        <v>2</v>
      </c>
      <c r="O19" s="22">
        <v>27</v>
      </c>
    </row>
    <row r="20" spans="1:15" ht="11.25">
      <c r="A20" s="6" t="s">
        <v>151</v>
      </c>
      <c r="B20" s="28">
        <v>-16</v>
      </c>
      <c r="C20" s="22">
        <v>-30</v>
      </c>
      <c r="D20" s="28">
        <v>-33</v>
      </c>
      <c r="E20" s="28">
        <v>-27</v>
      </c>
      <c r="F20" s="28">
        <v>-13</v>
      </c>
      <c r="G20" s="22">
        <v>-9</v>
      </c>
      <c r="H20" s="28">
        <v>-14</v>
      </c>
      <c r="I20" s="28">
        <v>-20</v>
      </c>
      <c r="J20" s="28">
        <v>0</v>
      </c>
      <c r="K20" s="22">
        <v>-21</v>
      </c>
      <c r="L20" s="28">
        <v>-18</v>
      </c>
      <c r="M20" s="28">
        <v>-1</v>
      </c>
      <c r="N20" s="28">
        <v>2</v>
      </c>
      <c r="O20" s="22">
        <v>2</v>
      </c>
    </row>
    <row r="21" spans="1:15" ht="11.25">
      <c r="A21" s="6" t="s">
        <v>152</v>
      </c>
      <c r="B21" s="28">
        <v>484</v>
      </c>
      <c r="C21" s="22">
        <v>136</v>
      </c>
      <c r="D21" s="28">
        <v>695</v>
      </c>
      <c r="E21" s="28">
        <v>-448</v>
      </c>
      <c r="F21" s="28">
        <v>-2818</v>
      </c>
      <c r="G21" s="22">
        <v>1100</v>
      </c>
      <c r="H21" s="28">
        <v>776</v>
      </c>
      <c r="I21" s="28">
        <v>80</v>
      </c>
      <c r="J21" s="28">
        <v>-2552</v>
      </c>
      <c r="K21" s="22">
        <v>-1180</v>
      </c>
      <c r="L21" s="28">
        <v>-1063</v>
      </c>
      <c r="M21" s="28">
        <v>-428</v>
      </c>
      <c r="N21" s="28">
        <v>-1731</v>
      </c>
      <c r="O21" s="22">
        <v>2727</v>
      </c>
    </row>
    <row r="22" spans="1:15" ht="11.25">
      <c r="A22" s="6" t="s">
        <v>153</v>
      </c>
      <c r="B22" s="28">
        <v>-3</v>
      </c>
      <c r="C22" s="22">
        <v>19</v>
      </c>
      <c r="D22" s="28">
        <v>2</v>
      </c>
      <c r="E22" s="28">
        <v>11</v>
      </c>
      <c r="F22" s="28">
        <v>2</v>
      </c>
      <c r="G22" s="22">
        <v>16</v>
      </c>
      <c r="H22" s="28">
        <v>17</v>
      </c>
      <c r="I22" s="28">
        <v>27</v>
      </c>
      <c r="J22" s="28">
        <v>14</v>
      </c>
      <c r="K22" s="22">
        <v>9</v>
      </c>
      <c r="L22" s="28">
        <v>0</v>
      </c>
      <c r="M22" s="28">
        <v>-10</v>
      </c>
      <c r="N22" s="28">
        <v>7</v>
      </c>
      <c r="O22" s="22">
        <v>12</v>
      </c>
    </row>
    <row r="23" spans="1:15" ht="11.25">
      <c r="A23" s="6" t="s">
        <v>154</v>
      </c>
      <c r="B23" s="28">
        <v>-463</v>
      </c>
      <c r="C23" s="22">
        <v>64</v>
      </c>
      <c r="D23" s="28">
        <v>-1</v>
      </c>
      <c r="E23" s="28">
        <v>1142</v>
      </c>
      <c r="F23" s="28">
        <v>2427</v>
      </c>
      <c r="G23" s="22">
        <v>158</v>
      </c>
      <c r="H23" s="28">
        <v>750</v>
      </c>
      <c r="I23" s="28">
        <v>-157</v>
      </c>
      <c r="J23" s="28">
        <v>2369</v>
      </c>
      <c r="K23" s="22">
        <v>-355</v>
      </c>
      <c r="L23" s="28">
        <v>0</v>
      </c>
      <c r="M23" s="28">
        <v>-657</v>
      </c>
      <c r="N23" s="28">
        <v>936</v>
      </c>
      <c r="O23" s="22">
        <v>-677</v>
      </c>
    </row>
    <row r="24" spans="1:15" ht="11.25">
      <c r="A24" s="6" t="s">
        <v>22</v>
      </c>
      <c r="B24" s="28">
        <v>-26</v>
      </c>
      <c r="C24" s="22">
        <v>-84</v>
      </c>
      <c r="D24" s="28">
        <v>-629</v>
      </c>
      <c r="E24" s="28">
        <v>-862</v>
      </c>
      <c r="F24" s="28">
        <v>-281</v>
      </c>
      <c r="G24" s="22">
        <v>-88</v>
      </c>
      <c r="H24" s="28">
        <v>-230</v>
      </c>
      <c r="I24" s="28">
        <v>-200</v>
      </c>
      <c r="J24" s="28">
        <v>-107</v>
      </c>
      <c r="K24" s="22">
        <v>269</v>
      </c>
      <c r="L24" s="28">
        <v>26</v>
      </c>
      <c r="M24" s="28">
        <v>304</v>
      </c>
      <c r="N24" s="28">
        <v>14</v>
      </c>
      <c r="O24" s="22">
        <v>188</v>
      </c>
    </row>
    <row r="25" spans="1:15" ht="11.25">
      <c r="A25" s="6" t="s">
        <v>155</v>
      </c>
      <c r="B25" s="28">
        <v>213</v>
      </c>
      <c r="C25" s="22">
        <v>-611</v>
      </c>
      <c r="D25" s="28">
        <v>-537</v>
      </c>
      <c r="E25" s="28">
        <v>-203</v>
      </c>
      <c r="F25" s="28">
        <v>-604</v>
      </c>
      <c r="G25" s="22">
        <v>-692</v>
      </c>
      <c r="H25" s="28">
        <v>-659</v>
      </c>
      <c r="I25" s="28">
        <v>-247</v>
      </c>
      <c r="J25" s="28">
        <v>-213</v>
      </c>
      <c r="K25" s="22">
        <v>-618</v>
      </c>
      <c r="L25" s="28">
        <v>-748</v>
      </c>
      <c r="M25" s="28">
        <v>-301</v>
      </c>
      <c r="N25" s="28">
        <v>-465</v>
      </c>
      <c r="O25" s="22">
        <v>4655</v>
      </c>
    </row>
    <row r="26" spans="1:15" ht="11.25">
      <c r="A26" s="6" t="s">
        <v>156</v>
      </c>
      <c r="B26" s="28">
        <v>4</v>
      </c>
      <c r="C26" s="22">
        <v>8</v>
      </c>
      <c r="D26" s="28"/>
      <c r="E26" s="28">
        <v>4</v>
      </c>
      <c r="F26" s="28"/>
      <c r="G26" s="22">
        <v>36</v>
      </c>
      <c r="H26" s="28"/>
      <c r="I26" s="28"/>
      <c r="J26" s="28"/>
      <c r="K26" s="22">
        <v>4</v>
      </c>
      <c r="L26" s="28"/>
      <c r="M26" s="28"/>
      <c r="N26" s="28"/>
      <c r="O26" s="22">
        <v>16</v>
      </c>
    </row>
    <row r="27" spans="1:15" ht="11.25">
      <c r="A27" s="6" t="s">
        <v>157</v>
      </c>
      <c r="B27" s="28">
        <v>0</v>
      </c>
      <c r="C27" s="22">
        <v>-2</v>
      </c>
      <c r="D27" s="28">
        <v>-1</v>
      </c>
      <c r="E27" s="28">
        <v>0</v>
      </c>
      <c r="F27" s="28">
        <v>0</v>
      </c>
      <c r="G27" s="22">
        <v>-2</v>
      </c>
      <c r="H27" s="28">
        <v>-1</v>
      </c>
      <c r="I27" s="28">
        <v>-1</v>
      </c>
      <c r="J27" s="28">
        <v>0</v>
      </c>
      <c r="K27" s="22">
        <v>-2</v>
      </c>
      <c r="L27" s="28">
        <v>-2</v>
      </c>
      <c r="M27" s="28">
        <v>-1</v>
      </c>
      <c r="N27" s="28">
        <v>0</v>
      </c>
      <c r="O27" s="22">
        <v>-9</v>
      </c>
    </row>
    <row r="28" spans="1:15" ht="11.25">
      <c r="A28" s="6" t="s">
        <v>158</v>
      </c>
      <c r="B28" s="28">
        <v>-39</v>
      </c>
      <c r="C28" s="22">
        <v>-42</v>
      </c>
      <c r="D28" s="28">
        <v>-32</v>
      </c>
      <c r="E28" s="28">
        <v>-18</v>
      </c>
      <c r="F28" s="28">
        <v>-6</v>
      </c>
      <c r="G28" s="22">
        <v>-34</v>
      </c>
      <c r="H28" s="28">
        <v>-28</v>
      </c>
      <c r="I28" s="28">
        <v>-15</v>
      </c>
      <c r="J28" s="28">
        <v>-3</v>
      </c>
      <c r="K28" s="22">
        <v>-39</v>
      </c>
      <c r="L28" s="28">
        <v>-30</v>
      </c>
      <c r="M28" s="28">
        <v>-21</v>
      </c>
      <c r="N28" s="28">
        <v>-10</v>
      </c>
      <c r="O28" s="22">
        <v>-40</v>
      </c>
    </row>
    <row r="29" spans="1:15" ht="12" thickBot="1">
      <c r="A29" s="5" t="s">
        <v>159</v>
      </c>
      <c r="B29" s="29">
        <v>177</v>
      </c>
      <c r="C29" s="23">
        <v>-647</v>
      </c>
      <c r="D29" s="29">
        <v>-564</v>
      </c>
      <c r="E29" s="29">
        <v>-218</v>
      </c>
      <c r="F29" s="29">
        <v>-609</v>
      </c>
      <c r="G29" s="23">
        <v>-692</v>
      </c>
      <c r="H29" s="29">
        <v>-655</v>
      </c>
      <c r="I29" s="29">
        <v>-259</v>
      </c>
      <c r="J29" s="29">
        <v>-215</v>
      </c>
      <c r="K29" s="23">
        <v>-656</v>
      </c>
      <c r="L29" s="29">
        <v>-774</v>
      </c>
      <c r="M29" s="29">
        <v>-320</v>
      </c>
      <c r="N29" s="29">
        <v>-475</v>
      </c>
      <c r="O29" s="23">
        <v>4622</v>
      </c>
    </row>
    <row r="30" spans="1:15" ht="12" thickTop="1">
      <c r="A30" s="6" t="s">
        <v>160</v>
      </c>
      <c r="B30" s="28">
        <v>0</v>
      </c>
      <c r="C30" s="22">
        <v>-1</v>
      </c>
      <c r="D30" s="28">
        <v>0</v>
      </c>
      <c r="E30" s="28">
        <v>0</v>
      </c>
      <c r="F30" s="28"/>
      <c r="G30" s="22">
        <v>-47</v>
      </c>
      <c r="H30" s="28">
        <v>-47</v>
      </c>
      <c r="I30" s="28">
        <v>-43</v>
      </c>
      <c r="J30" s="28">
        <v>-39</v>
      </c>
      <c r="K30" s="22">
        <v>-114</v>
      </c>
      <c r="L30" s="28">
        <v>-31</v>
      </c>
      <c r="M30" s="28">
        <v>-34</v>
      </c>
      <c r="N30" s="28">
        <v>-3</v>
      </c>
      <c r="O30" s="22">
        <v>-5</v>
      </c>
    </row>
    <row r="31" spans="1:15" ht="11.25">
      <c r="A31" s="6" t="s">
        <v>161</v>
      </c>
      <c r="B31" s="28">
        <v>-165</v>
      </c>
      <c r="C31" s="22">
        <v>-7</v>
      </c>
      <c r="D31" s="28">
        <v>-5</v>
      </c>
      <c r="E31" s="28">
        <v>-4</v>
      </c>
      <c r="F31" s="28">
        <v>-4</v>
      </c>
      <c r="G31" s="22">
        <v>-5</v>
      </c>
      <c r="H31" s="28">
        <v>-3</v>
      </c>
      <c r="I31" s="28">
        <v>-3</v>
      </c>
      <c r="J31" s="28"/>
      <c r="K31" s="22">
        <v>-1</v>
      </c>
      <c r="L31" s="28"/>
      <c r="M31" s="28"/>
      <c r="N31" s="28"/>
      <c r="O31" s="22">
        <v>-5232</v>
      </c>
    </row>
    <row r="32" spans="1:15" ht="11.25">
      <c r="A32" s="6" t="s">
        <v>162</v>
      </c>
      <c r="B32" s="28">
        <v>79</v>
      </c>
      <c r="C32" s="22">
        <v>799</v>
      </c>
      <c r="D32" s="28">
        <v>634</v>
      </c>
      <c r="E32" s="28">
        <v>233</v>
      </c>
      <c r="F32" s="28">
        <v>578</v>
      </c>
      <c r="G32" s="22">
        <v>765</v>
      </c>
      <c r="H32" s="28">
        <v>530</v>
      </c>
      <c r="I32" s="28">
        <v>102</v>
      </c>
      <c r="J32" s="28">
        <v>65</v>
      </c>
      <c r="K32" s="22">
        <v>602</v>
      </c>
      <c r="L32" s="28">
        <v>644</v>
      </c>
      <c r="M32" s="28">
        <v>514</v>
      </c>
      <c r="N32" s="28">
        <v>443</v>
      </c>
      <c r="O32" s="22">
        <v>362</v>
      </c>
    </row>
    <row r="33" spans="1:15" ht="11.25">
      <c r="A33" s="6" t="s">
        <v>22</v>
      </c>
      <c r="B33" s="28">
        <v>0</v>
      </c>
      <c r="C33" s="22">
        <v>0</v>
      </c>
      <c r="D33" s="28">
        <v>0</v>
      </c>
      <c r="E33" s="28">
        <v>0</v>
      </c>
      <c r="F33" s="28">
        <v>0</v>
      </c>
      <c r="G33" s="22"/>
      <c r="H33" s="28"/>
      <c r="I33" s="28"/>
      <c r="J33" s="28"/>
      <c r="K33" s="22">
        <v>8</v>
      </c>
      <c r="L33" s="28">
        <v>0</v>
      </c>
      <c r="M33" s="28">
        <v>8</v>
      </c>
      <c r="N33" s="28">
        <v>13</v>
      </c>
      <c r="O33" s="22"/>
    </row>
    <row r="34" spans="1:15" ht="12" thickBot="1">
      <c r="A34" s="5" t="s">
        <v>163</v>
      </c>
      <c r="B34" s="29">
        <v>-85</v>
      </c>
      <c r="C34" s="23">
        <v>790</v>
      </c>
      <c r="D34" s="29">
        <v>629</v>
      </c>
      <c r="E34" s="29">
        <v>230</v>
      </c>
      <c r="F34" s="29">
        <v>575</v>
      </c>
      <c r="G34" s="23">
        <v>711</v>
      </c>
      <c r="H34" s="29">
        <v>478</v>
      </c>
      <c r="I34" s="29">
        <v>54</v>
      </c>
      <c r="J34" s="29">
        <v>23</v>
      </c>
      <c r="K34" s="23">
        <v>489</v>
      </c>
      <c r="L34" s="29">
        <v>619</v>
      </c>
      <c r="M34" s="29">
        <v>494</v>
      </c>
      <c r="N34" s="29">
        <v>461</v>
      </c>
      <c r="O34" s="23">
        <v>-4864</v>
      </c>
    </row>
    <row r="35" spans="1:15" ht="12" thickTop="1">
      <c r="A35" s="6" t="s">
        <v>164</v>
      </c>
      <c r="B35" s="28">
        <v>20</v>
      </c>
      <c r="C35" s="22">
        <v>61</v>
      </c>
      <c r="D35" s="28">
        <v>58</v>
      </c>
      <c r="E35" s="28">
        <v>28</v>
      </c>
      <c r="F35" s="28"/>
      <c r="G35" s="22">
        <v>159</v>
      </c>
      <c r="H35" s="28">
        <v>162</v>
      </c>
      <c r="I35" s="28">
        <v>163</v>
      </c>
      <c r="J35" s="28">
        <v>124</v>
      </c>
      <c r="K35" s="22">
        <v>153</v>
      </c>
      <c r="L35" s="28">
        <v>105</v>
      </c>
      <c r="M35" s="28"/>
      <c r="N35" s="28"/>
      <c r="O35" s="22">
        <v>132</v>
      </c>
    </row>
    <row r="36" spans="1:15" ht="11.25">
      <c r="A36" s="6" t="s">
        <v>165</v>
      </c>
      <c r="B36" s="28">
        <v>-39</v>
      </c>
      <c r="C36" s="22">
        <v>-26</v>
      </c>
      <c r="D36" s="28">
        <v>-26</v>
      </c>
      <c r="E36" s="28">
        <v>-27</v>
      </c>
      <c r="F36" s="28"/>
      <c r="G36" s="22">
        <v>-26</v>
      </c>
      <c r="H36" s="28"/>
      <c r="I36" s="28"/>
      <c r="J36" s="28"/>
      <c r="K36" s="22"/>
      <c r="L36" s="28"/>
      <c r="M36" s="28"/>
      <c r="N36" s="28"/>
      <c r="O36" s="22"/>
    </row>
    <row r="37" spans="1:15" ht="11.25">
      <c r="A37" s="6" t="s">
        <v>166</v>
      </c>
      <c r="B37" s="28">
        <v>-119</v>
      </c>
      <c r="C37" s="22">
        <v>-236</v>
      </c>
      <c r="D37" s="28">
        <v>-179</v>
      </c>
      <c r="E37" s="28">
        <v>-78</v>
      </c>
      <c r="F37" s="28">
        <v>-40</v>
      </c>
      <c r="G37" s="22">
        <v>-170</v>
      </c>
      <c r="H37" s="28">
        <v>-135</v>
      </c>
      <c r="I37" s="28">
        <v>-100</v>
      </c>
      <c r="J37" s="28">
        <v>-52</v>
      </c>
      <c r="K37" s="22">
        <v>-133</v>
      </c>
      <c r="L37" s="28">
        <v>-112</v>
      </c>
      <c r="M37" s="28">
        <v>-91</v>
      </c>
      <c r="N37" s="28">
        <v>-32</v>
      </c>
      <c r="O37" s="22">
        <v>-60</v>
      </c>
    </row>
    <row r="38" spans="1:15" ht="11.25">
      <c r="A38" s="6" t="s">
        <v>167</v>
      </c>
      <c r="B38" s="28">
        <v>0</v>
      </c>
      <c r="C38" s="22">
        <v>0</v>
      </c>
      <c r="D38" s="28">
        <v>0</v>
      </c>
      <c r="E38" s="28">
        <v>0</v>
      </c>
      <c r="F38" s="28">
        <v>0</v>
      </c>
      <c r="G38" s="22">
        <v>0</v>
      </c>
      <c r="H38" s="28">
        <v>0</v>
      </c>
      <c r="I38" s="28">
        <v>0</v>
      </c>
      <c r="J38" s="28">
        <v>0</v>
      </c>
      <c r="K38" s="22">
        <v>0</v>
      </c>
      <c r="L38" s="28">
        <v>0</v>
      </c>
      <c r="M38" s="28">
        <v>0</v>
      </c>
      <c r="N38" s="28">
        <v>0</v>
      </c>
      <c r="O38" s="22">
        <v>0</v>
      </c>
    </row>
    <row r="39" spans="1:15" ht="12" thickBot="1">
      <c r="A39" s="5" t="s">
        <v>168</v>
      </c>
      <c r="B39" s="29">
        <v>-137</v>
      </c>
      <c r="C39" s="23">
        <v>-200</v>
      </c>
      <c r="D39" s="29">
        <v>-147</v>
      </c>
      <c r="E39" s="29">
        <v>-76</v>
      </c>
      <c r="F39" s="29">
        <v>-40</v>
      </c>
      <c r="G39" s="23">
        <v>-37</v>
      </c>
      <c r="H39" s="29">
        <v>26</v>
      </c>
      <c r="I39" s="29">
        <v>62</v>
      </c>
      <c r="J39" s="29">
        <v>71</v>
      </c>
      <c r="K39" s="23">
        <v>20</v>
      </c>
      <c r="L39" s="29">
        <v>-6</v>
      </c>
      <c r="M39" s="29">
        <v>-91</v>
      </c>
      <c r="N39" s="29">
        <v>-32</v>
      </c>
      <c r="O39" s="23">
        <v>71</v>
      </c>
    </row>
    <row r="40" spans="1:15" ht="12" thickTop="1">
      <c r="A40" s="7" t="s">
        <v>169</v>
      </c>
      <c r="B40" s="28">
        <v>0</v>
      </c>
      <c r="C40" s="22">
        <v>-25</v>
      </c>
      <c r="D40" s="28">
        <v>-20</v>
      </c>
      <c r="E40" s="28">
        <v>-8</v>
      </c>
      <c r="F40" s="28">
        <v>0</v>
      </c>
      <c r="G40" s="22">
        <v>0</v>
      </c>
      <c r="H40" s="28">
        <v>2</v>
      </c>
      <c r="I40" s="28">
        <v>12</v>
      </c>
      <c r="J40" s="28">
        <v>16</v>
      </c>
      <c r="K40" s="22">
        <v>-32</v>
      </c>
      <c r="L40" s="28">
        <v>-14</v>
      </c>
      <c r="M40" s="28">
        <v>-4</v>
      </c>
      <c r="N40" s="28">
        <v>-36</v>
      </c>
      <c r="O40" s="22">
        <v>-8</v>
      </c>
    </row>
    <row r="41" spans="1:15" ht="11.25">
      <c r="A41" s="7" t="s">
        <v>170</v>
      </c>
      <c r="B41" s="28">
        <v>-45</v>
      </c>
      <c r="C41" s="22">
        <v>-83</v>
      </c>
      <c r="D41" s="28">
        <v>-103</v>
      </c>
      <c r="E41" s="28">
        <v>-73</v>
      </c>
      <c r="F41" s="28">
        <v>-75</v>
      </c>
      <c r="G41" s="22">
        <v>-17</v>
      </c>
      <c r="H41" s="28">
        <v>-147</v>
      </c>
      <c r="I41" s="28">
        <v>-130</v>
      </c>
      <c r="J41" s="28">
        <v>-104</v>
      </c>
      <c r="K41" s="22">
        <v>-178</v>
      </c>
      <c r="L41" s="28">
        <v>-176</v>
      </c>
      <c r="M41" s="28">
        <v>77</v>
      </c>
      <c r="N41" s="28">
        <v>-82</v>
      </c>
      <c r="O41" s="22">
        <v>-178</v>
      </c>
    </row>
    <row r="42" spans="1:15" ht="11.25">
      <c r="A42" s="7" t="s">
        <v>171</v>
      </c>
      <c r="B42" s="28">
        <v>224</v>
      </c>
      <c r="C42" s="22">
        <v>302</v>
      </c>
      <c r="D42" s="28">
        <v>302</v>
      </c>
      <c r="E42" s="28">
        <v>302</v>
      </c>
      <c r="F42" s="28">
        <v>302</v>
      </c>
      <c r="G42" s="22">
        <v>319</v>
      </c>
      <c r="H42" s="28">
        <v>319</v>
      </c>
      <c r="I42" s="28">
        <v>319</v>
      </c>
      <c r="J42" s="28">
        <v>319</v>
      </c>
      <c r="K42" s="22">
        <v>498</v>
      </c>
      <c r="L42" s="28">
        <v>498</v>
      </c>
      <c r="M42" s="28">
        <v>498</v>
      </c>
      <c r="N42" s="28">
        <v>498</v>
      </c>
      <c r="O42" s="22">
        <v>677</v>
      </c>
    </row>
    <row r="43" spans="1:15" ht="12" thickBot="1">
      <c r="A43" s="7" t="s">
        <v>171</v>
      </c>
      <c r="B43" s="28">
        <v>178</v>
      </c>
      <c r="C43" s="22">
        <v>219</v>
      </c>
      <c r="D43" s="28">
        <v>198</v>
      </c>
      <c r="E43" s="28">
        <v>228</v>
      </c>
      <c r="F43" s="28">
        <v>226</v>
      </c>
      <c r="G43" s="22">
        <v>302</v>
      </c>
      <c r="H43" s="28">
        <v>172</v>
      </c>
      <c r="I43" s="28">
        <v>189</v>
      </c>
      <c r="J43" s="28">
        <v>215</v>
      </c>
      <c r="K43" s="22">
        <v>319</v>
      </c>
      <c r="L43" s="28">
        <v>322</v>
      </c>
      <c r="M43" s="28">
        <v>576</v>
      </c>
      <c r="N43" s="28">
        <v>416</v>
      </c>
      <c r="O43" s="22">
        <v>498</v>
      </c>
    </row>
    <row r="44" spans="1:15" ht="12" thickTop="1">
      <c r="A44" s="8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6" ht="11.25">
      <c r="A46" s="20" t="s">
        <v>69</v>
      </c>
    </row>
    <row r="47" ht="11.25">
      <c r="A47" s="20" t="s">
        <v>70</v>
      </c>
    </row>
  </sheetData>
  <mergeCells count="1">
    <mergeCell ref="B6:O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Q51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7" width="17.83203125" style="0" customWidth="1"/>
  </cols>
  <sheetData>
    <row r="1" ht="12" thickBot="1"/>
    <row r="2" spans="1:17" ht="12" thickTop="1">
      <c r="A2" s="10" t="s">
        <v>65</v>
      </c>
      <c r="B2" s="14">
        <v>6766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2" thickBot="1">
      <c r="A3" s="11" t="s">
        <v>66</v>
      </c>
      <c r="B3" s="1" t="s">
        <v>67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" thickTop="1">
      <c r="A4" s="10" t="s">
        <v>0</v>
      </c>
      <c r="B4" s="15" t="str">
        <f>HYPERLINK("http://www.kabupro.jp/mark/20120214/S000AC6K.htm","四半期報告書")</f>
        <v>四半期報告書</v>
      </c>
      <c r="C4" s="15" t="str">
        <f>HYPERLINK("http://www.kabupro.jp/mark/20111114/S0009R7Z.htm","四半期報告書")</f>
        <v>四半期報告書</v>
      </c>
      <c r="D4" s="15" t="str">
        <f>HYPERLINK("http://www.kabupro.jp/mark/20110805/S000917S.htm","四半期報告書")</f>
        <v>四半期報告書</v>
      </c>
      <c r="E4" s="15" t="str">
        <f>HYPERLINK("http://www.kabupro.jp/mark/20120214/S000AC6K.htm","四半期報告書")</f>
        <v>四半期報告書</v>
      </c>
      <c r="F4" s="15" t="str">
        <f>HYPERLINK("http://www.kabupro.jp/mark/20110214/S0007SRW.htm","四半期報告書")</f>
        <v>四半期報告書</v>
      </c>
      <c r="G4" s="15" t="str">
        <f>HYPERLINK("http://www.kabupro.jp/mark/20101112/S000768E.htm","四半期報告書")</f>
        <v>四半期報告書</v>
      </c>
      <c r="H4" s="15" t="str">
        <f>HYPERLINK("http://www.kabupro.jp/mark/20100806/S0006HJV.htm","四半期報告書")</f>
        <v>四半期報告書</v>
      </c>
      <c r="I4" s="15" t="str">
        <f>HYPERLINK("http://www.kabupro.jp/mark/20110629/S0008QUZ.htm","有価証券報告書")</f>
        <v>有価証券報告書</v>
      </c>
      <c r="J4" s="15" t="str">
        <f>HYPERLINK("http://www.kabupro.jp/mark/20100212/S000566C.htm","四半期報告書")</f>
        <v>四半期報告書</v>
      </c>
      <c r="K4" s="15" t="str">
        <f>HYPERLINK("http://www.kabupro.jp/mark/20091113/S0004LLX.htm","四半期報告書")</f>
        <v>四半期報告書</v>
      </c>
      <c r="L4" s="15" t="str">
        <f>HYPERLINK("http://www.kabupro.jp/mark/20090807/S0003U3A.htm","四半期報告書")</f>
        <v>四半期報告書</v>
      </c>
      <c r="M4" s="15" t="str">
        <f>HYPERLINK("http://www.kabupro.jp/mark/20100629/S00065YZ.htm","有価証券報告書")</f>
        <v>有価証券報告書</v>
      </c>
      <c r="N4" s="15" t="str">
        <f>HYPERLINK("http://www.kabupro.jp/mark/20090213/S0002HLC.htm","四半期報告書")</f>
        <v>四半期報告書</v>
      </c>
      <c r="O4" s="15" t="str">
        <f>HYPERLINK("http://www.kabupro.jp/mark/20081114/S0001UCS.htm","四半期報告書")</f>
        <v>四半期報告書</v>
      </c>
      <c r="P4" s="15" t="str">
        <f>HYPERLINK("http://www.kabupro.jp/mark/20080812/S000125A.htm","四半期報告書")</f>
        <v>四半期報告書</v>
      </c>
      <c r="Q4" s="15" t="str">
        <f>HYPERLINK("http://www.kabupro.jp/mark/20090629/S0003K7P.htm","有価証券報告書")</f>
        <v>有価証券報告書</v>
      </c>
    </row>
    <row r="5" spans="1:17" ht="12" thickBot="1">
      <c r="A5" s="11" t="s">
        <v>1</v>
      </c>
      <c r="B5" s="1" t="s">
        <v>112</v>
      </c>
      <c r="C5" s="1" t="s">
        <v>115</v>
      </c>
      <c r="D5" s="1" t="s">
        <v>117</v>
      </c>
      <c r="E5" s="1" t="s">
        <v>112</v>
      </c>
      <c r="F5" s="1" t="s">
        <v>119</v>
      </c>
      <c r="G5" s="1" t="s">
        <v>121</v>
      </c>
      <c r="H5" s="1" t="s">
        <v>123</v>
      </c>
      <c r="I5" s="1" t="s">
        <v>7</v>
      </c>
      <c r="J5" s="1" t="s">
        <v>125</v>
      </c>
      <c r="K5" s="1" t="s">
        <v>127</v>
      </c>
      <c r="L5" s="1" t="s">
        <v>129</v>
      </c>
      <c r="M5" s="1" t="s">
        <v>11</v>
      </c>
      <c r="N5" s="1" t="s">
        <v>131</v>
      </c>
      <c r="O5" s="1" t="s">
        <v>133</v>
      </c>
      <c r="P5" s="1" t="s">
        <v>135</v>
      </c>
      <c r="Q5" s="1" t="s">
        <v>13</v>
      </c>
    </row>
    <row r="6" spans="1:17" ht="12.75" thickBot="1" thickTop="1">
      <c r="A6" s="10" t="s">
        <v>2</v>
      </c>
      <c r="B6" s="18" t="s">
        <v>142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2" thickTop="1">
      <c r="A7" s="12" t="s">
        <v>3</v>
      </c>
      <c r="B7" s="14" t="s">
        <v>113</v>
      </c>
      <c r="C7" s="14" t="s">
        <v>113</v>
      </c>
      <c r="D7" s="14" t="s">
        <v>113</v>
      </c>
      <c r="E7" s="16" t="s">
        <v>8</v>
      </c>
      <c r="F7" s="14" t="s">
        <v>113</v>
      </c>
      <c r="G7" s="14" t="s">
        <v>113</v>
      </c>
      <c r="H7" s="14" t="s">
        <v>113</v>
      </c>
      <c r="I7" s="16" t="s">
        <v>8</v>
      </c>
      <c r="J7" s="14" t="s">
        <v>113</v>
      </c>
      <c r="K7" s="14" t="s">
        <v>113</v>
      </c>
      <c r="L7" s="14" t="s">
        <v>113</v>
      </c>
      <c r="M7" s="16" t="s">
        <v>8</v>
      </c>
      <c r="N7" s="14" t="s">
        <v>113</v>
      </c>
      <c r="O7" s="14" t="s">
        <v>113</v>
      </c>
      <c r="P7" s="14" t="s">
        <v>113</v>
      </c>
      <c r="Q7" s="16" t="s">
        <v>8</v>
      </c>
    </row>
    <row r="8" spans="1:17" ht="11.25">
      <c r="A8" s="13" t="s">
        <v>4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</row>
    <row r="9" spans="1:17" ht="11.25">
      <c r="A9" s="13" t="s">
        <v>5</v>
      </c>
      <c r="B9" s="1" t="s">
        <v>114</v>
      </c>
      <c r="C9" s="1" t="s">
        <v>116</v>
      </c>
      <c r="D9" s="1" t="s">
        <v>118</v>
      </c>
      <c r="E9" s="17" t="s">
        <v>9</v>
      </c>
      <c r="F9" s="1" t="s">
        <v>120</v>
      </c>
      <c r="G9" s="1" t="s">
        <v>122</v>
      </c>
      <c r="H9" s="1" t="s">
        <v>124</v>
      </c>
      <c r="I9" s="17" t="s">
        <v>10</v>
      </c>
      <c r="J9" s="1" t="s">
        <v>126</v>
      </c>
      <c r="K9" s="1" t="s">
        <v>128</v>
      </c>
      <c r="L9" s="1" t="s">
        <v>130</v>
      </c>
      <c r="M9" s="17" t="s">
        <v>12</v>
      </c>
      <c r="N9" s="1" t="s">
        <v>132</v>
      </c>
      <c r="O9" s="1" t="s">
        <v>134</v>
      </c>
      <c r="P9" s="1" t="s">
        <v>136</v>
      </c>
      <c r="Q9" s="17" t="s">
        <v>14</v>
      </c>
    </row>
    <row r="10" spans="1:17" ht="12" thickBot="1">
      <c r="A10" s="13" t="s">
        <v>6</v>
      </c>
      <c r="B10" s="1" t="s">
        <v>16</v>
      </c>
      <c r="C10" s="1" t="s">
        <v>16</v>
      </c>
      <c r="D10" s="1" t="s">
        <v>16</v>
      </c>
      <c r="E10" s="17" t="s">
        <v>16</v>
      </c>
      <c r="F10" s="1" t="s">
        <v>16</v>
      </c>
      <c r="G10" s="1" t="s">
        <v>16</v>
      </c>
      <c r="H10" s="1" t="s">
        <v>16</v>
      </c>
      <c r="I10" s="17" t="s">
        <v>16</v>
      </c>
      <c r="J10" s="1" t="s">
        <v>16</v>
      </c>
      <c r="K10" s="1" t="s">
        <v>16</v>
      </c>
      <c r="L10" s="1" t="s">
        <v>16</v>
      </c>
      <c r="M10" s="17" t="s">
        <v>16</v>
      </c>
      <c r="N10" s="1" t="s">
        <v>16</v>
      </c>
      <c r="O10" s="1" t="s">
        <v>16</v>
      </c>
      <c r="P10" s="1" t="s">
        <v>16</v>
      </c>
      <c r="Q10" s="17" t="s">
        <v>16</v>
      </c>
    </row>
    <row r="11" spans="1:17" ht="12" thickTop="1">
      <c r="A11" s="9" t="s">
        <v>15</v>
      </c>
      <c r="B11" s="27">
        <v>150</v>
      </c>
      <c r="C11" s="27">
        <v>178</v>
      </c>
      <c r="D11" s="27">
        <v>167</v>
      </c>
      <c r="E11" s="21">
        <v>219</v>
      </c>
      <c r="F11" s="27">
        <v>198</v>
      </c>
      <c r="G11" s="27">
        <v>228</v>
      </c>
      <c r="H11" s="27">
        <v>226</v>
      </c>
      <c r="I11" s="21">
        <v>302</v>
      </c>
      <c r="J11" s="27">
        <v>172</v>
      </c>
      <c r="K11" s="27">
        <v>189</v>
      </c>
      <c r="L11" s="27">
        <v>215</v>
      </c>
      <c r="M11" s="21">
        <v>319</v>
      </c>
      <c r="N11" s="27">
        <v>322</v>
      </c>
      <c r="O11" s="27">
        <v>576</v>
      </c>
      <c r="P11" s="27">
        <v>416</v>
      </c>
      <c r="Q11" s="21">
        <v>498</v>
      </c>
    </row>
    <row r="12" spans="1:17" ht="11.25">
      <c r="A12" s="2" t="s">
        <v>17</v>
      </c>
      <c r="B12" s="28">
        <v>3282</v>
      </c>
      <c r="C12" s="28">
        <v>2568</v>
      </c>
      <c r="D12" s="28">
        <v>2375</v>
      </c>
      <c r="E12" s="22">
        <v>3063</v>
      </c>
      <c r="F12" s="28">
        <v>3284</v>
      </c>
      <c r="G12" s="28">
        <v>4477</v>
      </c>
      <c r="H12" s="28">
        <v>6893</v>
      </c>
      <c r="I12" s="22">
        <v>4047</v>
      </c>
      <c r="J12" s="28">
        <v>4348</v>
      </c>
      <c r="K12" s="28">
        <v>7953</v>
      </c>
      <c r="L12" s="28">
        <v>10601</v>
      </c>
      <c r="M12" s="22">
        <v>7990</v>
      </c>
      <c r="N12" s="28">
        <v>7976</v>
      </c>
      <c r="O12" s="28">
        <v>7366</v>
      </c>
      <c r="P12" s="28">
        <v>8584</v>
      </c>
      <c r="Q12" s="22">
        <v>6949</v>
      </c>
    </row>
    <row r="13" spans="1:17" ht="11.25">
      <c r="A13" s="2" t="s">
        <v>18</v>
      </c>
      <c r="B13" s="28">
        <v>55</v>
      </c>
      <c r="C13" s="28">
        <v>56</v>
      </c>
      <c r="D13" s="28">
        <v>55</v>
      </c>
      <c r="E13" s="22">
        <v>53</v>
      </c>
      <c r="F13" s="28">
        <v>63</v>
      </c>
      <c r="G13" s="28">
        <v>64</v>
      </c>
      <c r="H13" s="28">
        <v>77</v>
      </c>
      <c r="I13" s="22">
        <v>77</v>
      </c>
      <c r="J13" s="28">
        <v>75</v>
      </c>
      <c r="K13" s="28">
        <v>70</v>
      </c>
      <c r="L13" s="28">
        <v>83</v>
      </c>
      <c r="M13" s="22">
        <v>92</v>
      </c>
      <c r="N13" s="28">
        <v>114</v>
      </c>
      <c r="O13" s="28">
        <v>128</v>
      </c>
      <c r="P13" s="28">
        <v>103</v>
      </c>
      <c r="Q13" s="22">
        <v>125</v>
      </c>
    </row>
    <row r="14" spans="1:17" ht="11.25">
      <c r="A14" s="2" t="s">
        <v>22</v>
      </c>
      <c r="B14" s="28">
        <v>346</v>
      </c>
      <c r="C14" s="28">
        <v>287</v>
      </c>
      <c r="D14" s="28">
        <v>518</v>
      </c>
      <c r="E14" s="22">
        <v>420</v>
      </c>
      <c r="F14" s="28">
        <v>918</v>
      </c>
      <c r="G14" s="28">
        <v>979</v>
      </c>
      <c r="H14" s="28">
        <v>1960</v>
      </c>
      <c r="I14" s="22">
        <v>87</v>
      </c>
      <c r="J14" s="28">
        <v>149</v>
      </c>
      <c r="K14" s="28">
        <v>161</v>
      </c>
      <c r="L14" s="28">
        <v>139</v>
      </c>
      <c r="M14" s="22">
        <v>99</v>
      </c>
      <c r="N14" s="28">
        <v>78</v>
      </c>
      <c r="O14" s="28">
        <v>10</v>
      </c>
      <c r="P14" s="28">
        <v>9</v>
      </c>
      <c r="Q14" s="22">
        <v>2</v>
      </c>
    </row>
    <row r="15" spans="1:17" ht="11.25">
      <c r="A15" s="2" t="s">
        <v>23</v>
      </c>
      <c r="B15" s="28">
        <v>-54</v>
      </c>
      <c r="C15" s="28">
        <v>-40</v>
      </c>
      <c r="D15" s="28">
        <v>-300</v>
      </c>
      <c r="E15" s="22">
        <v>-304</v>
      </c>
      <c r="F15" s="28">
        <v>-537</v>
      </c>
      <c r="G15" s="28">
        <v>-544</v>
      </c>
      <c r="H15" s="28">
        <v>-927</v>
      </c>
      <c r="I15" s="22">
        <v>-915</v>
      </c>
      <c r="J15" s="28">
        <v>-38</v>
      </c>
      <c r="K15" s="28">
        <v>-2588</v>
      </c>
      <c r="L15" s="28">
        <v>-1558</v>
      </c>
      <c r="M15" s="22">
        <v>-1498</v>
      </c>
      <c r="N15" s="28">
        <v>-13</v>
      </c>
      <c r="O15" s="28">
        <v>-15</v>
      </c>
      <c r="P15" s="28">
        <v>-10</v>
      </c>
      <c r="Q15" s="22">
        <v>-16</v>
      </c>
    </row>
    <row r="16" spans="1:17" ht="11.25">
      <c r="A16" s="2" t="s">
        <v>24</v>
      </c>
      <c r="B16" s="28">
        <v>3779</v>
      </c>
      <c r="C16" s="28">
        <v>3049</v>
      </c>
      <c r="D16" s="28">
        <v>2816</v>
      </c>
      <c r="E16" s="22">
        <v>3452</v>
      </c>
      <c r="F16" s="28">
        <v>3927</v>
      </c>
      <c r="G16" s="28">
        <v>5206</v>
      </c>
      <c r="H16" s="28">
        <v>8231</v>
      </c>
      <c r="I16" s="22">
        <v>5240</v>
      </c>
      <c r="J16" s="28">
        <v>7531</v>
      </c>
      <c r="K16" s="28">
        <v>11075</v>
      </c>
      <c r="L16" s="28">
        <v>14792</v>
      </c>
      <c r="M16" s="22">
        <v>12366</v>
      </c>
      <c r="N16" s="28">
        <v>13850</v>
      </c>
      <c r="O16" s="28">
        <v>16615</v>
      </c>
      <c r="P16" s="28">
        <v>17780</v>
      </c>
      <c r="Q16" s="22">
        <v>20068</v>
      </c>
    </row>
    <row r="17" spans="1:17" ht="11.25">
      <c r="A17" s="2" t="s">
        <v>30</v>
      </c>
      <c r="B17" s="28">
        <v>91</v>
      </c>
      <c r="C17" s="28">
        <v>161</v>
      </c>
      <c r="D17" s="28">
        <v>187</v>
      </c>
      <c r="E17" s="22">
        <v>207</v>
      </c>
      <c r="F17" s="28">
        <v>236</v>
      </c>
      <c r="G17" s="28">
        <v>273</v>
      </c>
      <c r="H17" s="28">
        <v>317</v>
      </c>
      <c r="I17" s="22">
        <v>342</v>
      </c>
      <c r="J17" s="28">
        <v>361</v>
      </c>
      <c r="K17" s="28">
        <v>404</v>
      </c>
      <c r="L17" s="28">
        <v>440</v>
      </c>
      <c r="M17" s="22">
        <v>439</v>
      </c>
      <c r="N17" s="28">
        <v>432</v>
      </c>
      <c r="O17" s="28">
        <v>467</v>
      </c>
      <c r="P17" s="28">
        <v>439</v>
      </c>
      <c r="Q17" s="22">
        <v>547</v>
      </c>
    </row>
    <row r="18" spans="1:17" ht="11.25">
      <c r="A18" s="3" t="s">
        <v>137</v>
      </c>
      <c r="B18" s="28">
        <v>521</v>
      </c>
      <c r="C18" s="28">
        <v>531</v>
      </c>
      <c r="D18" s="28">
        <v>541</v>
      </c>
      <c r="E18" s="22">
        <v>551</v>
      </c>
      <c r="F18" s="28">
        <v>561</v>
      </c>
      <c r="G18" s="28">
        <v>1397</v>
      </c>
      <c r="H18" s="28">
        <v>1433</v>
      </c>
      <c r="I18" s="22">
        <v>1469</v>
      </c>
      <c r="J18" s="28">
        <v>1505</v>
      </c>
      <c r="K18" s="28">
        <v>1541</v>
      </c>
      <c r="L18" s="28">
        <v>1577</v>
      </c>
      <c r="M18" s="22">
        <v>1613</v>
      </c>
      <c r="N18" s="28">
        <v>2334</v>
      </c>
      <c r="O18" s="28">
        <v>2351</v>
      </c>
      <c r="P18" s="28">
        <v>2386</v>
      </c>
      <c r="Q18" s="22">
        <v>2422</v>
      </c>
    </row>
    <row r="19" spans="1:17" ht="11.25">
      <c r="A19" s="3" t="s">
        <v>22</v>
      </c>
      <c r="B19" s="28">
        <v>1111</v>
      </c>
      <c r="C19" s="28">
        <v>1182</v>
      </c>
      <c r="D19" s="28">
        <v>1229</v>
      </c>
      <c r="E19" s="22">
        <v>1216</v>
      </c>
      <c r="F19" s="28">
        <v>1296</v>
      </c>
      <c r="G19" s="28">
        <v>1416</v>
      </c>
      <c r="H19" s="28">
        <v>1506</v>
      </c>
      <c r="I19" s="22">
        <v>10</v>
      </c>
      <c r="J19" s="28">
        <v>1354</v>
      </c>
      <c r="K19" s="28">
        <v>1449</v>
      </c>
      <c r="L19" s="28">
        <v>1492</v>
      </c>
      <c r="M19" s="22">
        <v>11</v>
      </c>
      <c r="N19" s="28">
        <v>1588</v>
      </c>
      <c r="O19" s="28">
        <v>1652</v>
      </c>
      <c r="P19" s="28">
        <v>1559</v>
      </c>
      <c r="Q19" s="22">
        <v>1</v>
      </c>
    </row>
    <row r="20" spans="1:17" ht="11.25">
      <c r="A20" s="3" t="s">
        <v>32</v>
      </c>
      <c r="B20" s="28">
        <v>1633</v>
      </c>
      <c r="C20" s="28">
        <v>1713</v>
      </c>
      <c r="D20" s="28">
        <v>1770</v>
      </c>
      <c r="E20" s="22">
        <v>1767</v>
      </c>
      <c r="F20" s="28">
        <v>1857</v>
      </c>
      <c r="G20" s="28">
        <v>2814</v>
      </c>
      <c r="H20" s="28">
        <v>2940</v>
      </c>
      <c r="I20" s="22">
        <v>2843</v>
      </c>
      <c r="J20" s="28">
        <v>2859</v>
      </c>
      <c r="K20" s="28">
        <v>2991</v>
      </c>
      <c r="L20" s="28">
        <v>3069</v>
      </c>
      <c r="M20" s="22">
        <v>3004</v>
      </c>
      <c r="N20" s="28">
        <v>3922</v>
      </c>
      <c r="O20" s="28">
        <v>4003</v>
      </c>
      <c r="P20" s="28">
        <v>3945</v>
      </c>
      <c r="Q20" s="22">
        <v>4209</v>
      </c>
    </row>
    <row r="21" spans="1:17" ht="11.25">
      <c r="A21" s="3" t="s">
        <v>35</v>
      </c>
      <c r="B21" s="28">
        <v>16787</v>
      </c>
      <c r="C21" s="28">
        <v>16788</v>
      </c>
      <c r="D21" s="28">
        <v>16525</v>
      </c>
      <c r="E21" s="22">
        <v>16525</v>
      </c>
      <c r="F21" s="28">
        <v>16176</v>
      </c>
      <c r="G21" s="28">
        <v>16523</v>
      </c>
      <c r="H21" s="28">
        <v>15424</v>
      </c>
      <c r="I21" s="22">
        <v>16025</v>
      </c>
      <c r="J21" s="28">
        <v>15097</v>
      </c>
      <c r="K21" s="28">
        <v>10625</v>
      </c>
      <c r="L21" s="28">
        <v>10637</v>
      </c>
      <c r="M21" s="22">
        <v>10653</v>
      </c>
      <c r="N21" s="28">
        <v>10678</v>
      </c>
      <c r="O21" s="28">
        <v>7630</v>
      </c>
      <c r="P21" s="28">
        <v>7636</v>
      </c>
      <c r="Q21" s="22">
        <v>4339</v>
      </c>
    </row>
    <row r="22" spans="1:17" ht="11.25">
      <c r="A22" s="3" t="s">
        <v>22</v>
      </c>
      <c r="B22" s="28">
        <v>853</v>
      </c>
      <c r="C22" s="28">
        <v>812</v>
      </c>
      <c r="D22" s="28">
        <v>59</v>
      </c>
      <c r="E22" s="22">
        <v>839</v>
      </c>
      <c r="F22" s="28">
        <v>831</v>
      </c>
      <c r="G22" s="28">
        <v>866</v>
      </c>
      <c r="H22" s="28">
        <v>92</v>
      </c>
      <c r="I22" s="22">
        <v>146</v>
      </c>
      <c r="J22" s="28">
        <v>179</v>
      </c>
      <c r="K22" s="28">
        <v>185</v>
      </c>
      <c r="L22" s="28">
        <v>186</v>
      </c>
      <c r="M22" s="22">
        <v>132</v>
      </c>
      <c r="N22" s="28">
        <v>237</v>
      </c>
      <c r="O22" s="28">
        <v>202</v>
      </c>
      <c r="P22" s="28">
        <v>190</v>
      </c>
      <c r="Q22" s="22">
        <v>99</v>
      </c>
    </row>
    <row r="23" spans="1:17" ht="11.25">
      <c r="A23" s="3" t="s">
        <v>23</v>
      </c>
      <c r="B23" s="28">
        <v>-9085</v>
      </c>
      <c r="C23" s="28">
        <v>-9082</v>
      </c>
      <c r="D23" s="28">
        <v>-8814</v>
      </c>
      <c r="E23" s="22">
        <v>-8822</v>
      </c>
      <c r="F23" s="28">
        <v>-5605</v>
      </c>
      <c r="G23" s="28">
        <v>-5187</v>
      </c>
      <c r="H23" s="28">
        <v>-4553</v>
      </c>
      <c r="I23" s="22">
        <v>-4553</v>
      </c>
      <c r="J23" s="28">
        <v>-33</v>
      </c>
      <c r="K23" s="28">
        <v>-13</v>
      </c>
      <c r="L23" s="28">
        <v>-13</v>
      </c>
      <c r="M23" s="22">
        <v>-13</v>
      </c>
      <c r="N23" s="28">
        <v>-1</v>
      </c>
      <c r="O23" s="28">
        <v>-2</v>
      </c>
      <c r="P23" s="28"/>
      <c r="Q23" s="22">
        <v>-1</v>
      </c>
    </row>
    <row r="24" spans="1:17" ht="11.25">
      <c r="A24" s="3" t="s">
        <v>40</v>
      </c>
      <c r="B24" s="28">
        <v>8555</v>
      </c>
      <c r="C24" s="28">
        <v>8518</v>
      </c>
      <c r="D24" s="28">
        <v>8542</v>
      </c>
      <c r="E24" s="22">
        <v>8542</v>
      </c>
      <c r="F24" s="28">
        <v>11402</v>
      </c>
      <c r="G24" s="28">
        <v>12202</v>
      </c>
      <c r="H24" s="28">
        <v>10963</v>
      </c>
      <c r="I24" s="22">
        <v>11647</v>
      </c>
      <c r="J24" s="28">
        <v>15243</v>
      </c>
      <c r="K24" s="28">
        <v>10797</v>
      </c>
      <c r="L24" s="28">
        <v>10810</v>
      </c>
      <c r="M24" s="22">
        <v>10800</v>
      </c>
      <c r="N24" s="28">
        <v>10915</v>
      </c>
      <c r="O24" s="28">
        <v>7831</v>
      </c>
      <c r="P24" s="28">
        <v>7827</v>
      </c>
      <c r="Q24" s="22">
        <v>4551</v>
      </c>
    </row>
    <row r="25" spans="1:17" ht="11.25">
      <c r="A25" s="2" t="s">
        <v>41</v>
      </c>
      <c r="B25" s="28">
        <v>10279</v>
      </c>
      <c r="C25" s="28">
        <v>10393</v>
      </c>
      <c r="D25" s="28">
        <v>10501</v>
      </c>
      <c r="E25" s="22">
        <v>10518</v>
      </c>
      <c r="F25" s="28">
        <v>13496</v>
      </c>
      <c r="G25" s="28">
        <v>15290</v>
      </c>
      <c r="H25" s="28">
        <v>14221</v>
      </c>
      <c r="I25" s="22">
        <v>14833</v>
      </c>
      <c r="J25" s="28">
        <v>18464</v>
      </c>
      <c r="K25" s="28">
        <v>14193</v>
      </c>
      <c r="L25" s="28">
        <v>14319</v>
      </c>
      <c r="M25" s="22">
        <v>14244</v>
      </c>
      <c r="N25" s="28">
        <v>15270</v>
      </c>
      <c r="O25" s="28">
        <v>12302</v>
      </c>
      <c r="P25" s="28">
        <v>12212</v>
      </c>
      <c r="Q25" s="22">
        <v>9308</v>
      </c>
    </row>
    <row r="26" spans="1:17" ht="12" thickBot="1">
      <c r="A26" s="5" t="s">
        <v>42</v>
      </c>
      <c r="B26" s="29">
        <v>14059</v>
      </c>
      <c r="C26" s="29">
        <v>13443</v>
      </c>
      <c r="D26" s="29">
        <v>13317</v>
      </c>
      <c r="E26" s="23">
        <v>13970</v>
      </c>
      <c r="F26" s="29">
        <v>17424</v>
      </c>
      <c r="G26" s="29">
        <v>20497</v>
      </c>
      <c r="H26" s="29">
        <v>22453</v>
      </c>
      <c r="I26" s="23">
        <v>20073</v>
      </c>
      <c r="J26" s="29">
        <v>25995</v>
      </c>
      <c r="K26" s="29">
        <v>25268</v>
      </c>
      <c r="L26" s="29">
        <v>29111</v>
      </c>
      <c r="M26" s="23">
        <v>26610</v>
      </c>
      <c r="N26" s="29">
        <v>29121</v>
      </c>
      <c r="O26" s="29">
        <v>28917</v>
      </c>
      <c r="P26" s="29">
        <v>29993</v>
      </c>
      <c r="Q26" s="23">
        <v>29376</v>
      </c>
    </row>
    <row r="27" spans="1:17" ht="12" thickTop="1">
      <c r="A27" s="2" t="s">
        <v>43</v>
      </c>
      <c r="B27" s="28">
        <v>2599</v>
      </c>
      <c r="C27" s="28">
        <v>1890</v>
      </c>
      <c r="D27" s="28">
        <v>1688</v>
      </c>
      <c r="E27" s="22">
        <v>2354</v>
      </c>
      <c r="F27" s="28">
        <v>2295</v>
      </c>
      <c r="G27" s="28">
        <v>3449</v>
      </c>
      <c r="H27" s="28">
        <v>4738</v>
      </c>
      <c r="I27" s="22">
        <v>2309</v>
      </c>
      <c r="J27" s="28">
        <v>2902</v>
      </c>
      <c r="K27" s="28">
        <v>1995</v>
      </c>
      <c r="L27" s="28">
        <v>4514</v>
      </c>
      <c r="M27" s="22">
        <v>2151</v>
      </c>
      <c r="N27" s="28">
        <v>2515</v>
      </c>
      <c r="O27" s="28">
        <v>1866</v>
      </c>
      <c r="P27" s="28">
        <v>3439</v>
      </c>
      <c r="Q27" s="22">
        <v>2512</v>
      </c>
    </row>
    <row r="28" spans="1:17" ht="11.25">
      <c r="A28" s="2" t="s">
        <v>44</v>
      </c>
      <c r="B28" s="28">
        <v>356</v>
      </c>
      <c r="C28" s="28">
        <v>410</v>
      </c>
      <c r="D28" s="28">
        <v>438</v>
      </c>
      <c r="E28" s="22">
        <v>492</v>
      </c>
      <c r="F28" s="28">
        <v>498</v>
      </c>
      <c r="G28" s="28">
        <v>516</v>
      </c>
      <c r="H28" s="28">
        <v>506</v>
      </c>
      <c r="I28" s="22">
        <v>500</v>
      </c>
      <c r="J28" s="28">
        <v>516</v>
      </c>
      <c r="K28" s="28">
        <v>537</v>
      </c>
      <c r="L28" s="28">
        <v>506</v>
      </c>
      <c r="M28" s="22">
        <v>355</v>
      </c>
      <c r="N28" s="28">
        <v>322</v>
      </c>
      <c r="O28" s="28">
        <v>209</v>
      </c>
      <c r="P28" s="28">
        <v>191</v>
      </c>
      <c r="Q28" s="22">
        <v>108</v>
      </c>
    </row>
    <row r="29" spans="1:17" ht="11.25">
      <c r="A29" s="2" t="s">
        <v>47</v>
      </c>
      <c r="B29" s="28">
        <v>48</v>
      </c>
      <c r="C29" s="28">
        <v>56</v>
      </c>
      <c r="D29" s="28">
        <v>69</v>
      </c>
      <c r="E29" s="22">
        <v>80</v>
      </c>
      <c r="F29" s="28">
        <v>79</v>
      </c>
      <c r="G29" s="28">
        <v>74</v>
      </c>
      <c r="H29" s="28">
        <v>75</v>
      </c>
      <c r="I29" s="22">
        <v>82</v>
      </c>
      <c r="J29" s="28">
        <v>79</v>
      </c>
      <c r="K29" s="28">
        <v>74</v>
      </c>
      <c r="L29" s="28">
        <v>80</v>
      </c>
      <c r="M29" s="22">
        <v>74</v>
      </c>
      <c r="N29" s="28">
        <v>68</v>
      </c>
      <c r="O29" s="28">
        <v>61</v>
      </c>
      <c r="P29" s="28">
        <v>55</v>
      </c>
      <c r="Q29" s="22"/>
    </row>
    <row r="30" spans="1:17" ht="11.25">
      <c r="A30" s="2" t="s">
        <v>138</v>
      </c>
      <c r="B30" s="28">
        <v>2</v>
      </c>
      <c r="C30" s="28">
        <v>2</v>
      </c>
      <c r="D30" s="28">
        <v>3</v>
      </c>
      <c r="E30" s="22">
        <v>5</v>
      </c>
      <c r="F30" s="28">
        <v>11</v>
      </c>
      <c r="G30" s="28">
        <v>7</v>
      </c>
      <c r="H30" s="28">
        <v>4</v>
      </c>
      <c r="I30" s="22"/>
      <c r="J30" s="28">
        <v>8</v>
      </c>
      <c r="K30" s="28">
        <v>5</v>
      </c>
      <c r="L30" s="28">
        <v>3</v>
      </c>
      <c r="M30" s="22"/>
      <c r="N30" s="28">
        <v>4</v>
      </c>
      <c r="O30" s="28">
        <v>3</v>
      </c>
      <c r="P30" s="28">
        <v>1</v>
      </c>
      <c r="Q30" s="22"/>
    </row>
    <row r="31" spans="1:17" ht="11.25">
      <c r="A31" s="2" t="s">
        <v>22</v>
      </c>
      <c r="B31" s="28">
        <v>298</v>
      </c>
      <c r="C31" s="28">
        <v>272</v>
      </c>
      <c r="D31" s="28">
        <v>264</v>
      </c>
      <c r="E31" s="22">
        <v>189</v>
      </c>
      <c r="F31" s="28">
        <v>457</v>
      </c>
      <c r="G31" s="28">
        <v>271</v>
      </c>
      <c r="H31" s="28">
        <v>325</v>
      </c>
      <c r="I31" s="22">
        <v>384</v>
      </c>
      <c r="J31" s="28">
        <v>433</v>
      </c>
      <c r="K31" s="28">
        <v>437</v>
      </c>
      <c r="L31" s="28">
        <v>519</v>
      </c>
      <c r="M31" s="22">
        <v>598</v>
      </c>
      <c r="N31" s="28">
        <v>521</v>
      </c>
      <c r="O31" s="28">
        <v>723</v>
      </c>
      <c r="P31" s="28">
        <v>463</v>
      </c>
      <c r="Q31" s="22">
        <v>90</v>
      </c>
    </row>
    <row r="32" spans="1:17" ht="11.25">
      <c r="A32" s="2" t="s">
        <v>50</v>
      </c>
      <c r="B32" s="28">
        <v>3305</v>
      </c>
      <c r="C32" s="28">
        <v>2633</v>
      </c>
      <c r="D32" s="28">
        <v>2463</v>
      </c>
      <c r="E32" s="22">
        <v>3121</v>
      </c>
      <c r="F32" s="28">
        <v>3342</v>
      </c>
      <c r="G32" s="28">
        <v>4320</v>
      </c>
      <c r="H32" s="28">
        <v>5649</v>
      </c>
      <c r="I32" s="22">
        <v>3285</v>
      </c>
      <c r="J32" s="28">
        <v>3939</v>
      </c>
      <c r="K32" s="28">
        <v>3051</v>
      </c>
      <c r="L32" s="28">
        <v>5623</v>
      </c>
      <c r="M32" s="22">
        <v>3181</v>
      </c>
      <c r="N32" s="28">
        <v>3432</v>
      </c>
      <c r="O32" s="28">
        <v>2863</v>
      </c>
      <c r="P32" s="28">
        <v>4151</v>
      </c>
      <c r="Q32" s="22">
        <v>3325</v>
      </c>
    </row>
    <row r="33" spans="1:17" ht="11.25">
      <c r="A33" s="2" t="s">
        <v>51</v>
      </c>
      <c r="B33" s="28">
        <v>7455</v>
      </c>
      <c r="C33" s="28">
        <v>7504</v>
      </c>
      <c r="D33" s="28">
        <v>7544</v>
      </c>
      <c r="E33" s="22">
        <v>7623</v>
      </c>
      <c r="F33" s="28">
        <v>7680</v>
      </c>
      <c r="G33" s="28">
        <v>7782</v>
      </c>
      <c r="H33" s="28">
        <v>7819</v>
      </c>
      <c r="I33" s="22">
        <v>7860</v>
      </c>
      <c r="J33" s="28">
        <v>7898</v>
      </c>
      <c r="K33" s="28">
        <v>7936</v>
      </c>
      <c r="L33" s="28">
        <v>7986</v>
      </c>
      <c r="M33" s="22">
        <v>8042</v>
      </c>
      <c r="N33" s="28">
        <v>8075</v>
      </c>
      <c r="O33" s="28">
        <v>8108</v>
      </c>
      <c r="P33" s="28">
        <v>8180</v>
      </c>
      <c r="Q33" s="22">
        <v>8224</v>
      </c>
    </row>
    <row r="34" spans="1:17" ht="11.25">
      <c r="A34" s="2" t="s">
        <v>138</v>
      </c>
      <c r="B34" s="28">
        <v>13</v>
      </c>
      <c r="C34" s="28">
        <v>14</v>
      </c>
      <c r="D34" s="28">
        <v>24</v>
      </c>
      <c r="E34" s="22">
        <v>24</v>
      </c>
      <c r="F34" s="28">
        <v>30</v>
      </c>
      <c r="G34" s="28">
        <v>39</v>
      </c>
      <c r="H34" s="28">
        <v>49</v>
      </c>
      <c r="I34" s="22"/>
      <c r="J34" s="28">
        <v>64</v>
      </c>
      <c r="K34" s="28">
        <v>68</v>
      </c>
      <c r="L34" s="28">
        <v>69</v>
      </c>
      <c r="M34" s="22"/>
      <c r="N34" s="28">
        <v>67</v>
      </c>
      <c r="O34" s="28">
        <v>64</v>
      </c>
      <c r="P34" s="28">
        <v>56</v>
      </c>
      <c r="Q34" s="22"/>
    </row>
    <row r="35" spans="1:17" ht="11.25">
      <c r="A35" s="2" t="s">
        <v>22</v>
      </c>
      <c r="B35" s="28">
        <v>437</v>
      </c>
      <c r="C35" s="28">
        <v>458</v>
      </c>
      <c r="D35" s="28">
        <v>481</v>
      </c>
      <c r="E35" s="22">
        <v>459</v>
      </c>
      <c r="F35" s="28">
        <v>394</v>
      </c>
      <c r="G35" s="28">
        <v>426</v>
      </c>
      <c r="H35" s="28">
        <v>444</v>
      </c>
      <c r="I35" s="22">
        <v>104</v>
      </c>
      <c r="J35" s="28">
        <v>273</v>
      </c>
      <c r="K35" s="28">
        <v>292</v>
      </c>
      <c r="L35" s="28">
        <v>301</v>
      </c>
      <c r="M35" s="22"/>
      <c r="N35" s="28">
        <v>264</v>
      </c>
      <c r="O35" s="28">
        <v>271</v>
      </c>
      <c r="P35" s="28">
        <v>256</v>
      </c>
      <c r="Q35" s="22"/>
    </row>
    <row r="36" spans="1:17" ht="11.25">
      <c r="A36" s="2" t="s">
        <v>54</v>
      </c>
      <c r="B36" s="28">
        <v>7906</v>
      </c>
      <c r="C36" s="28">
        <v>7978</v>
      </c>
      <c r="D36" s="28">
        <v>8050</v>
      </c>
      <c r="E36" s="22">
        <v>8107</v>
      </c>
      <c r="F36" s="28">
        <v>8105</v>
      </c>
      <c r="G36" s="28">
        <v>8247</v>
      </c>
      <c r="H36" s="28">
        <v>8313</v>
      </c>
      <c r="I36" s="22">
        <v>8300</v>
      </c>
      <c r="J36" s="28">
        <v>8236</v>
      </c>
      <c r="K36" s="28">
        <v>8297</v>
      </c>
      <c r="L36" s="28">
        <v>8357</v>
      </c>
      <c r="M36" s="22">
        <v>8362</v>
      </c>
      <c r="N36" s="28">
        <v>8407</v>
      </c>
      <c r="O36" s="28">
        <v>8444</v>
      </c>
      <c r="P36" s="28">
        <v>8493</v>
      </c>
      <c r="Q36" s="22">
        <v>8526</v>
      </c>
    </row>
    <row r="37" spans="1:17" ht="12" thickBot="1">
      <c r="A37" s="5" t="s">
        <v>55</v>
      </c>
      <c r="B37" s="29">
        <v>11211</v>
      </c>
      <c r="C37" s="29">
        <v>10611</v>
      </c>
      <c r="D37" s="29">
        <v>10514</v>
      </c>
      <c r="E37" s="23">
        <v>11229</v>
      </c>
      <c r="F37" s="29">
        <v>11447</v>
      </c>
      <c r="G37" s="29">
        <v>12567</v>
      </c>
      <c r="H37" s="29">
        <v>13962</v>
      </c>
      <c r="I37" s="23">
        <v>11586</v>
      </c>
      <c r="J37" s="29">
        <v>12176</v>
      </c>
      <c r="K37" s="29">
        <v>11348</v>
      </c>
      <c r="L37" s="29">
        <v>13981</v>
      </c>
      <c r="M37" s="23">
        <v>11544</v>
      </c>
      <c r="N37" s="29">
        <v>11840</v>
      </c>
      <c r="O37" s="29">
        <v>11307</v>
      </c>
      <c r="P37" s="29">
        <v>12644</v>
      </c>
      <c r="Q37" s="23">
        <v>11852</v>
      </c>
    </row>
    <row r="38" spans="1:17" ht="12" thickTop="1">
      <c r="A38" s="2" t="s">
        <v>56</v>
      </c>
      <c r="B38" s="28">
        <v>100</v>
      </c>
      <c r="C38" s="28">
        <v>3754</v>
      </c>
      <c r="D38" s="28">
        <v>8164</v>
      </c>
      <c r="E38" s="22">
        <v>8164</v>
      </c>
      <c r="F38" s="28">
        <v>8164</v>
      </c>
      <c r="G38" s="28">
        <v>8164</v>
      </c>
      <c r="H38" s="28">
        <v>8164</v>
      </c>
      <c r="I38" s="22">
        <v>8164</v>
      </c>
      <c r="J38" s="28">
        <v>8164</v>
      </c>
      <c r="K38" s="28">
        <v>8164</v>
      </c>
      <c r="L38" s="28">
        <v>8164</v>
      </c>
      <c r="M38" s="22">
        <v>8164</v>
      </c>
      <c r="N38" s="28">
        <v>8164</v>
      </c>
      <c r="O38" s="28">
        <v>8164</v>
      </c>
      <c r="P38" s="28">
        <v>8164</v>
      </c>
      <c r="Q38" s="22">
        <v>8164</v>
      </c>
    </row>
    <row r="39" spans="1:17" ht="11.25">
      <c r="A39" s="2" t="s">
        <v>58</v>
      </c>
      <c r="B39" s="28">
        <v>3644</v>
      </c>
      <c r="C39" s="28"/>
      <c r="D39" s="28">
        <v>7848</v>
      </c>
      <c r="E39" s="22">
        <v>7848</v>
      </c>
      <c r="F39" s="28">
        <v>7848</v>
      </c>
      <c r="G39" s="28">
        <v>7848</v>
      </c>
      <c r="H39" s="28">
        <v>7848</v>
      </c>
      <c r="I39" s="22">
        <v>7848</v>
      </c>
      <c r="J39" s="28">
        <v>7848</v>
      </c>
      <c r="K39" s="28">
        <v>7848</v>
      </c>
      <c r="L39" s="28">
        <v>7848</v>
      </c>
      <c r="M39" s="22">
        <v>7848</v>
      </c>
      <c r="N39" s="28">
        <v>7848</v>
      </c>
      <c r="O39" s="28">
        <v>7848</v>
      </c>
      <c r="P39" s="28">
        <v>7848</v>
      </c>
      <c r="Q39" s="22">
        <v>7848</v>
      </c>
    </row>
    <row r="40" spans="1:17" ht="11.25">
      <c r="A40" s="2" t="s">
        <v>60</v>
      </c>
      <c r="B40" s="28">
        <v>-407</v>
      </c>
      <c r="C40" s="28">
        <v>-493</v>
      </c>
      <c r="D40" s="28">
        <v>-12809</v>
      </c>
      <c r="E40" s="22">
        <v>-12852</v>
      </c>
      <c r="F40" s="28">
        <v>-9738</v>
      </c>
      <c r="G40" s="28">
        <v>-7878</v>
      </c>
      <c r="H40" s="28">
        <v>-7415</v>
      </c>
      <c r="I40" s="22">
        <v>-7389</v>
      </c>
      <c r="J40" s="28">
        <v>-2017</v>
      </c>
      <c r="K40" s="28">
        <v>-2032</v>
      </c>
      <c r="L40" s="28">
        <v>-889</v>
      </c>
      <c r="M40" s="22">
        <v>-794</v>
      </c>
      <c r="N40" s="28">
        <v>1134</v>
      </c>
      <c r="O40" s="28">
        <v>1378</v>
      </c>
      <c r="P40" s="28">
        <v>1291</v>
      </c>
      <c r="Q40" s="22">
        <v>1111</v>
      </c>
    </row>
    <row r="41" spans="1:17" ht="11.25">
      <c r="A41" s="2" t="s">
        <v>61</v>
      </c>
      <c r="B41" s="28"/>
      <c r="C41" s="28"/>
      <c r="D41" s="28">
        <v>-10</v>
      </c>
      <c r="E41" s="22">
        <v>-10</v>
      </c>
      <c r="F41" s="28">
        <v>-10</v>
      </c>
      <c r="G41" s="28">
        <v>-10</v>
      </c>
      <c r="H41" s="28">
        <v>-10</v>
      </c>
      <c r="I41" s="22">
        <v>-9</v>
      </c>
      <c r="J41" s="28">
        <v>-9</v>
      </c>
      <c r="K41" s="28">
        <v>-9</v>
      </c>
      <c r="L41" s="28">
        <v>-9</v>
      </c>
      <c r="M41" s="22">
        <v>-9</v>
      </c>
      <c r="N41" s="28">
        <v>-9</v>
      </c>
      <c r="O41" s="28">
        <v>-9</v>
      </c>
      <c r="P41" s="28">
        <v>-9</v>
      </c>
      <c r="Q41" s="22">
        <v>-9</v>
      </c>
    </row>
    <row r="42" spans="1:17" ht="11.25">
      <c r="A42" s="2" t="s">
        <v>62</v>
      </c>
      <c r="B42" s="28">
        <v>3337</v>
      </c>
      <c r="C42" s="28">
        <v>3261</v>
      </c>
      <c r="D42" s="28">
        <v>3193</v>
      </c>
      <c r="E42" s="22">
        <v>3149</v>
      </c>
      <c r="F42" s="28">
        <v>6264</v>
      </c>
      <c r="G42" s="28">
        <v>8124</v>
      </c>
      <c r="H42" s="28">
        <v>8587</v>
      </c>
      <c r="I42" s="22">
        <v>8613</v>
      </c>
      <c r="J42" s="28">
        <v>13985</v>
      </c>
      <c r="K42" s="28">
        <v>13970</v>
      </c>
      <c r="L42" s="28">
        <v>15113</v>
      </c>
      <c r="M42" s="22">
        <v>15208</v>
      </c>
      <c r="N42" s="28">
        <v>17137</v>
      </c>
      <c r="O42" s="28">
        <v>17381</v>
      </c>
      <c r="P42" s="28">
        <v>17294</v>
      </c>
      <c r="Q42" s="22">
        <v>17115</v>
      </c>
    </row>
    <row r="43" spans="1:17" ht="11.25">
      <c r="A43" s="2" t="s">
        <v>139</v>
      </c>
      <c r="B43" s="28">
        <v>-739</v>
      </c>
      <c r="C43" s="28">
        <v>-688</v>
      </c>
      <c r="D43" s="28">
        <v>-651</v>
      </c>
      <c r="E43" s="22">
        <v>-664</v>
      </c>
      <c r="F43" s="28">
        <v>-644</v>
      </c>
      <c r="G43" s="28">
        <v>-570</v>
      </c>
      <c r="H43" s="28">
        <v>-509</v>
      </c>
      <c r="I43" s="22">
        <v>-494</v>
      </c>
      <c r="J43" s="28">
        <v>-408</v>
      </c>
      <c r="K43" s="28">
        <v>-294</v>
      </c>
      <c r="L43" s="28">
        <v>-233</v>
      </c>
      <c r="M43" s="22">
        <v>-531</v>
      </c>
      <c r="N43" s="28">
        <v>-282</v>
      </c>
      <c r="O43" s="28">
        <v>-203</v>
      </c>
      <c r="P43" s="28">
        <v>-348</v>
      </c>
      <c r="Q43" s="22">
        <v>-46</v>
      </c>
    </row>
    <row r="44" spans="1:17" ht="11.25">
      <c r="A44" s="2" t="s">
        <v>140</v>
      </c>
      <c r="B44" s="28">
        <v>-739</v>
      </c>
      <c r="C44" s="28">
        <v>-688</v>
      </c>
      <c r="D44" s="28">
        <v>-651</v>
      </c>
      <c r="E44" s="22">
        <v>-664</v>
      </c>
      <c r="F44" s="28">
        <v>-644</v>
      </c>
      <c r="G44" s="28">
        <v>-570</v>
      </c>
      <c r="H44" s="28">
        <v>-509</v>
      </c>
      <c r="I44" s="22">
        <v>-494</v>
      </c>
      <c r="J44" s="28">
        <v>-408</v>
      </c>
      <c r="K44" s="28">
        <v>-294</v>
      </c>
      <c r="L44" s="28">
        <v>-233</v>
      </c>
      <c r="M44" s="22">
        <v>-531</v>
      </c>
      <c r="N44" s="28">
        <v>-282</v>
      </c>
      <c r="O44" s="28">
        <v>-203</v>
      </c>
      <c r="P44" s="28">
        <v>-348</v>
      </c>
      <c r="Q44" s="22">
        <v>-46</v>
      </c>
    </row>
    <row r="45" spans="1:17" ht="11.25">
      <c r="A45" s="6" t="s">
        <v>141</v>
      </c>
      <c r="B45" s="28">
        <v>249</v>
      </c>
      <c r="C45" s="28">
        <v>259</v>
      </c>
      <c r="D45" s="28">
        <v>260</v>
      </c>
      <c r="E45" s="22">
        <v>255</v>
      </c>
      <c r="F45" s="28">
        <v>356</v>
      </c>
      <c r="G45" s="28">
        <v>375</v>
      </c>
      <c r="H45" s="28">
        <v>412</v>
      </c>
      <c r="I45" s="22">
        <v>368</v>
      </c>
      <c r="J45" s="28">
        <v>241</v>
      </c>
      <c r="K45" s="28">
        <v>244</v>
      </c>
      <c r="L45" s="28">
        <v>250</v>
      </c>
      <c r="M45" s="22">
        <v>388</v>
      </c>
      <c r="N45" s="28">
        <v>426</v>
      </c>
      <c r="O45" s="28">
        <v>432</v>
      </c>
      <c r="P45" s="28">
        <v>402</v>
      </c>
      <c r="Q45" s="22">
        <v>455</v>
      </c>
    </row>
    <row r="46" spans="1:17" ht="11.25">
      <c r="A46" s="6" t="s">
        <v>63</v>
      </c>
      <c r="B46" s="28">
        <v>2847</v>
      </c>
      <c r="C46" s="28">
        <v>2831</v>
      </c>
      <c r="D46" s="28">
        <v>2802</v>
      </c>
      <c r="E46" s="22">
        <v>2740</v>
      </c>
      <c r="F46" s="28">
        <v>5976</v>
      </c>
      <c r="G46" s="28">
        <v>7929</v>
      </c>
      <c r="H46" s="28">
        <v>8490</v>
      </c>
      <c r="I46" s="22">
        <v>8487</v>
      </c>
      <c r="J46" s="28">
        <v>13819</v>
      </c>
      <c r="K46" s="28">
        <v>13920</v>
      </c>
      <c r="L46" s="28">
        <v>15130</v>
      </c>
      <c r="M46" s="22">
        <v>15065</v>
      </c>
      <c r="N46" s="28">
        <v>17281</v>
      </c>
      <c r="O46" s="28">
        <v>17609</v>
      </c>
      <c r="P46" s="28">
        <v>17348</v>
      </c>
      <c r="Q46" s="22">
        <v>17524</v>
      </c>
    </row>
    <row r="47" spans="1:17" ht="12" thickBot="1">
      <c r="A47" s="7" t="s">
        <v>64</v>
      </c>
      <c r="B47" s="28">
        <v>14059</v>
      </c>
      <c r="C47" s="28">
        <v>13443</v>
      </c>
      <c r="D47" s="28">
        <v>13317</v>
      </c>
      <c r="E47" s="22">
        <v>13970</v>
      </c>
      <c r="F47" s="28">
        <v>17424</v>
      </c>
      <c r="G47" s="28">
        <v>20497</v>
      </c>
      <c r="H47" s="28">
        <v>22453</v>
      </c>
      <c r="I47" s="22">
        <v>20073</v>
      </c>
      <c r="J47" s="28">
        <v>25995</v>
      </c>
      <c r="K47" s="28">
        <v>25268</v>
      </c>
      <c r="L47" s="28">
        <v>29111</v>
      </c>
      <c r="M47" s="22">
        <v>26610</v>
      </c>
      <c r="N47" s="28">
        <v>29121</v>
      </c>
      <c r="O47" s="28">
        <v>28917</v>
      </c>
      <c r="P47" s="28">
        <v>29993</v>
      </c>
      <c r="Q47" s="22">
        <v>29376</v>
      </c>
    </row>
    <row r="48" spans="1:17" ht="12" thickTop="1">
      <c r="A48" s="8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</row>
    <row r="50" ht="11.25">
      <c r="A50" s="20" t="s">
        <v>69</v>
      </c>
    </row>
    <row r="51" ht="11.25">
      <c r="A51" s="20" t="s">
        <v>70</v>
      </c>
    </row>
  </sheetData>
  <mergeCells count="1">
    <mergeCell ref="B6:Q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E55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5" width="17.83203125" style="0" customWidth="1"/>
  </cols>
  <sheetData>
    <row r="1" ht="12" thickBot="1"/>
    <row r="2" spans="1:5" ht="12" thickTop="1">
      <c r="A2" s="10" t="s">
        <v>65</v>
      </c>
      <c r="B2" s="14">
        <v>6766</v>
      </c>
      <c r="C2" s="14"/>
      <c r="D2" s="14"/>
      <c r="E2" s="14"/>
    </row>
    <row r="3" spans="1:5" ht="12" thickBot="1">
      <c r="A3" s="11" t="s">
        <v>66</v>
      </c>
      <c r="B3" s="1" t="s">
        <v>67</v>
      </c>
      <c r="C3" s="1"/>
      <c r="D3" s="1"/>
      <c r="E3" s="1"/>
    </row>
    <row r="4" spans="1:5" ht="12" thickTop="1">
      <c r="A4" s="10" t="s">
        <v>0</v>
      </c>
      <c r="B4" s="15" t="str">
        <f>HYPERLINK("http://www.kabupro.jp/mark/20110629/S0008QUZ.htm","有価証券報告書")</f>
        <v>有価証券報告書</v>
      </c>
      <c r="C4" s="15" t="str">
        <f>HYPERLINK("http://www.kabupro.jp/mark/20110629/S0008QUZ.htm","有価証券報告書")</f>
        <v>有価証券報告書</v>
      </c>
      <c r="D4" s="15" t="str">
        <f>HYPERLINK("http://www.kabupro.jp/mark/20100629/S00065YZ.htm","有価証券報告書")</f>
        <v>有価証券報告書</v>
      </c>
      <c r="E4" s="15" t="str">
        <f>HYPERLINK("http://www.kabupro.jp/mark/20090629/S0003K7P.htm","有価証券報告書")</f>
        <v>有価証券報告書</v>
      </c>
    </row>
    <row r="5" spans="1:5" ht="12" thickBot="1">
      <c r="A5" s="11" t="s">
        <v>1</v>
      </c>
      <c r="B5" s="1" t="s">
        <v>7</v>
      </c>
      <c r="C5" s="1" t="s">
        <v>7</v>
      </c>
      <c r="D5" s="1" t="s">
        <v>11</v>
      </c>
      <c r="E5" s="1" t="s">
        <v>13</v>
      </c>
    </row>
    <row r="6" spans="1:5" ht="12.75" thickBot="1" thickTop="1">
      <c r="A6" s="10" t="s">
        <v>2</v>
      </c>
      <c r="B6" s="18" t="s">
        <v>111</v>
      </c>
      <c r="C6" s="19"/>
      <c r="D6" s="19"/>
      <c r="E6" s="19"/>
    </row>
    <row r="7" spans="1:5" ht="12" thickTop="1">
      <c r="A7" s="12" t="s">
        <v>3</v>
      </c>
      <c r="B7" s="16" t="s">
        <v>8</v>
      </c>
      <c r="C7" s="16" t="s">
        <v>8</v>
      </c>
      <c r="D7" s="16" t="s">
        <v>8</v>
      </c>
      <c r="E7" s="16" t="s">
        <v>8</v>
      </c>
    </row>
    <row r="8" spans="1:5" ht="11.25">
      <c r="A8" s="13" t="s">
        <v>4</v>
      </c>
      <c r="B8" s="17" t="s">
        <v>71</v>
      </c>
      <c r="C8" s="17" t="s">
        <v>72</v>
      </c>
      <c r="D8" s="17" t="s">
        <v>73</v>
      </c>
      <c r="E8" s="17" t="s">
        <v>74</v>
      </c>
    </row>
    <row r="9" spans="1:5" ht="11.25">
      <c r="A9" s="13" t="s">
        <v>5</v>
      </c>
      <c r="B9" s="17" t="s">
        <v>9</v>
      </c>
      <c r="C9" s="17" t="s">
        <v>10</v>
      </c>
      <c r="D9" s="17" t="s">
        <v>12</v>
      </c>
      <c r="E9" s="17" t="s">
        <v>14</v>
      </c>
    </row>
    <row r="10" spans="1:5" ht="12" thickBot="1">
      <c r="A10" s="13" t="s">
        <v>6</v>
      </c>
      <c r="B10" s="17" t="s">
        <v>16</v>
      </c>
      <c r="C10" s="17" t="s">
        <v>16</v>
      </c>
      <c r="D10" s="17" t="s">
        <v>16</v>
      </c>
      <c r="E10" s="17" t="s">
        <v>16</v>
      </c>
    </row>
    <row r="11" spans="1:5" ht="12" thickTop="1">
      <c r="A11" s="26" t="s">
        <v>75</v>
      </c>
      <c r="B11" s="21">
        <v>10238</v>
      </c>
      <c r="C11" s="21">
        <v>15699</v>
      </c>
      <c r="D11" s="21">
        <v>19047</v>
      </c>
      <c r="E11" s="21">
        <v>25079</v>
      </c>
    </row>
    <row r="12" spans="1:5" ht="11.25">
      <c r="A12" s="6" t="s">
        <v>76</v>
      </c>
      <c r="B12" s="22">
        <v>14</v>
      </c>
      <c r="C12" s="22">
        <v>89</v>
      </c>
      <c r="D12" s="22">
        <v>1604</v>
      </c>
      <c r="E12" s="22">
        <v>1870</v>
      </c>
    </row>
    <row r="13" spans="1:5" ht="11.25">
      <c r="A13" s="6" t="s">
        <v>77</v>
      </c>
      <c r="B13" s="22">
        <v>30</v>
      </c>
      <c r="C13" s="22">
        <v>51</v>
      </c>
      <c r="D13" s="22">
        <v>73</v>
      </c>
      <c r="E13" s="22">
        <v>53</v>
      </c>
    </row>
    <row r="14" spans="1:5" ht="11.25">
      <c r="A14" s="6" t="s">
        <v>78</v>
      </c>
      <c r="B14" s="22">
        <v>10284</v>
      </c>
      <c r="C14" s="22">
        <v>15840</v>
      </c>
      <c r="D14" s="22">
        <v>20725</v>
      </c>
      <c r="E14" s="22">
        <v>27003</v>
      </c>
    </row>
    <row r="15" spans="1:5" ht="11.25">
      <c r="A15" s="2" t="s">
        <v>79</v>
      </c>
      <c r="B15" s="22"/>
      <c r="C15" s="22"/>
      <c r="D15" s="22"/>
      <c r="E15" s="22"/>
    </row>
    <row r="16" spans="1:5" ht="11.25">
      <c r="A16" s="2" t="s">
        <v>80</v>
      </c>
      <c r="B16" s="22">
        <v>9852</v>
      </c>
      <c r="C16" s="22">
        <v>15119</v>
      </c>
      <c r="D16" s="22">
        <v>18355</v>
      </c>
      <c r="E16" s="22">
        <v>24338</v>
      </c>
    </row>
    <row r="17" spans="1:5" ht="11.25">
      <c r="A17" s="2" t="s">
        <v>81</v>
      </c>
      <c r="B17" s="22">
        <v>22</v>
      </c>
      <c r="C17" s="22">
        <v>60</v>
      </c>
      <c r="D17" s="22">
        <v>16</v>
      </c>
      <c r="E17" s="22"/>
    </row>
    <row r="18" spans="1:5" ht="11.25">
      <c r="A18" s="2" t="s">
        <v>82</v>
      </c>
      <c r="B18" s="22">
        <v>9875</v>
      </c>
      <c r="C18" s="22">
        <v>15179</v>
      </c>
      <c r="D18" s="22">
        <v>18372</v>
      </c>
      <c r="E18" s="22">
        <v>24338</v>
      </c>
    </row>
    <row r="19" spans="1:5" ht="11.25">
      <c r="A19" s="2" t="s">
        <v>83</v>
      </c>
      <c r="B19" s="22"/>
      <c r="C19" s="22"/>
      <c r="D19" s="22"/>
      <c r="E19" s="22"/>
    </row>
    <row r="20" spans="1:5" ht="11.25">
      <c r="A20" s="2" t="s">
        <v>84</v>
      </c>
      <c r="B20" s="22">
        <v>9875</v>
      </c>
      <c r="C20" s="22">
        <v>15179</v>
      </c>
      <c r="D20" s="22">
        <v>18372</v>
      </c>
      <c r="E20" s="22">
        <v>24338</v>
      </c>
    </row>
    <row r="21" spans="1:5" ht="11.25">
      <c r="A21" s="2" t="s">
        <v>85</v>
      </c>
      <c r="B21" s="22"/>
      <c r="C21" s="22"/>
      <c r="D21" s="22"/>
      <c r="E21" s="22"/>
    </row>
    <row r="22" spans="1:5" ht="11.25">
      <c r="A22" s="2" t="s">
        <v>86</v>
      </c>
      <c r="B22" s="22">
        <v>8</v>
      </c>
      <c r="C22" s="22">
        <v>79</v>
      </c>
      <c r="D22" s="22">
        <v>1549</v>
      </c>
      <c r="E22" s="22">
        <v>1811</v>
      </c>
    </row>
    <row r="23" spans="1:5" ht="11.25">
      <c r="A23" s="2" t="s">
        <v>82</v>
      </c>
      <c r="B23" s="22">
        <v>8</v>
      </c>
      <c r="C23" s="22">
        <v>79</v>
      </c>
      <c r="D23" s="22">
        <v>1549</v>
      </c>
      <c r="E23" s="22">
        <v>1811</v>
      </c>
    </row>
    <row r="24" spans="1:5" ht="11.25">
      <c r="A24" s="2" t="s">
        <v>87</v>
      </c>
      <c r="B24" s="22"/>
      <c r="C24" s="22"/>
      <c r="D24" s="22"/>
      <c r="E24" s="22"/>
    </row>
    <row r="25" spans="1:5" ht="11.25">
      <c r="A25" s="2" t="s">
        <v>88</v>
      </c>
      <c r="B25" s="22">
        <v>8</v>
      </c>
      <c r="C25" s="22">
        <v>79</v>
      </c>
      <c r="D25" s="22">
        <v>1549</v>
      </c>
      <c r="E25" s="22">
        <v>1811</v>
      </c>
    </row>
    <row r="26" spans="1:5" ht="11.25">
      <c r="A26" s="6" t="s">
        <v>89</v>
      </c>
      <c r="B26" s="22">
        <v>9884</v>
      </c>
      <c r="C26" s="22">
        <v>15258</v>
      </c>
      <c r="D26" s="22">
        <v>19921</v>
      </c>
      <c r="E26" s="22">
        <v>26161</v>
      </c>
    </row>
    <row r="27" spans="1:5" ht="11.25">
      <c r="A27" s="7" t="s">
        <v>90</v>
      </c>
      <c r="B27" s="22">
        <v>399</v>
      </c>
      <c r="C27" s="22">
        <v>582</v>
      </c>
      <c r="D27" s="22">
        <v>803</v>
      </c>
      <c r="E27" s="22">
        <v>841</v>
      </c>
    </row>
    <row r="28" spans="1:5" ht="11.25">
      <c r="A28" s="7" t="s">
        <v>91</v>
      </c>
      <c r="B28" s="22">
        <v>295</v>
      </c>
      <c r="C28" s="22">
        <v>219</v>
      </c>
      <c r="D28" s="22">
        <v>285</v>
      </c>
      <c r="E28" s="22">
        <v>254</v>
      </c>
    </row>
    <row r="29" spans="1:5" ht="12" thickBot="1">
      <c r="A29" s="25" t="s">
        <v>92</v>
      </c>
      <c r="B29" s="23">
        <v>104</v>
      </c>
      <c r="C29" s="23">
        <v>362</v>
      </c>
      <c r="D29" s="23">
        <v>517</v>
      </c>
      <c r="E29" s="23">
        <v>587</v>
      </c>
    </row>
    <row r="30" spans="1:5" ht="12" thickTop="1">
      <c r="A30" s="6" t="s">
        <v>93</v>
      </c>
      <c r="B30" s="22">
        <v>7</v>
      </c>
      <c r="C30" s="22">
        <v>41</v>
      </c>
      <c r="D30" s="22">
        <v>21</v>
      </c>
      <c r="E30" s="22">
        <v>7</v>
      </c>
    </row>
    <row r="31" spans="1:5" ht="11.25">
      <c r="A31" s="6" t="s">
        <v>94</v>
      </c>
      <c r="B31" s="22">
        <v>43</v>
      </c>
      <c r="C31" s="22">
        <v>85</v>
      </c>
      <c r="D31" s="22">
        <v>130</v>
      </c>
      <c r="E31" s="22">
        <v>246</v>
      </c>
    </row>
    <row r="32" spans="1:5" ht="11.25">
      <c r="A32" s="6" t="s">
        <v>22</v>
      </c>
      <c r="B32" s="22">
        <v>4</v>
      </c>
      <c r="C32" s="22">
        <v>0</v>
      </c>
      <c r="D32" s="22">
        <v>0</v>
      </c>
      <c r="E32" s="22">
        <v>0</v>
      </c>
    </row>
    <row r="33" spans="1:5" ht="11.25">
      <c r="A33" s="6" t="s">
        <v>95</v>
      </c>
      <c r="B33" s="22">
        <v>54</v>
      </c>
      <c r="C33" s="22">
        <v>127</v>
      </c>
      <c r="D33" s="22">
        <v>151</v>
      </c>
      <c r="E33" s="22">
        <v>324</v>
      </c>
    </row>
    <row r="34" spans="1:5" ht="11.25">
      <c r="A34" s="6" t="s">
        <v>96</v>
      </c>
      <c r="B34" s="22">
        <v>8</v>
      </c>
      <c r="C34" s="22">
        <v>20</v>
      </c>
      <c r="D34" s="22">
        <v>9</v>
      </c>
      <c r="E34" s="22">
        <v>21</v>
      </c>
    </row>
    <row r="35" spans="1:5" ht="11.25">
      <c r="A35" s="6" t="s">
        <v>97</v>
      </c>
      <c r="B35" s="22">
        <v>3545</v>
      </c>
      <c r="C35" s="22"/>
      <c r="D35" s="22">
        <v>1438</v>
      </c>
      <c r="E35" s="22"/>
    </row>
    <row r="36" spans="1:5" ht="11.25">
      <c r="A36" s="6" t="s">
        <v>98</v>
      </c>
      <c r="B36" s="22"/>
      <c r="C36" s="22">
        <v>360</v>
      </c>
      <c r="D36" s="22">
        <v>177</v>
      </c>
      <c r="E36" s="22">
        <v>17</v>
      </c>
    </row>
    <row r="37" spans="1:5" ht="11.25">
      <c r="A37" s="6" t="s">
        <v>22</v>
      </c>
      <c r="B37" s="22">
        <v>63</v>
      </c>
      <c r="C37" s="22">
        <v>6</v>
      </c>
      <c r="D37" s="22">
        <v>0</v>
      </c>
      <c r="E37" s="22">
        <v>0</v>
      </c>
    </row>
    <row r="38" spans="1:5" ht="11.25">
      <c r="A38" s="6" t="s">
        <v>99</v>
      </c>
      <c r="B38" s="22">
        <v>3617</v>
      </c>
      <c r="C38" s="22">
        <v>387</v>
      </c>
      <c r="D38" s="22">
        <v>1625</v>
      </c>
      <c r="E38" s="22">
        <v>83</v>
      </c>
    </row>
    <row r="39" spans="1:5" ht="12" thickBot="1">
      <c r="A39" s="25" t="s">
        <v>100</v>
      </c>
      <c r="B39" s="23">
        <v>-3458</v>
      </c>
      <c r="C39" s="23">
        <v>102</v>
      </c>
      <c r="D39" s="23">
        <v>-956</v>
      </c>
      <c r="E39" s="23">
        <v>828</v>
      </c>
    </row>
    <row r="40" spans="1:5" ht="12" thickTop="1">
      <c r="A40" s="6" t="s">
        <v>101</v>
      </c>
      <c r="B40" s="22">
        <v>3</v>
      </c>
      <c r="C40" s="22">
        <v>48</v>
      </c>
      <c r="D40" s="22">
        <v>6</v>
      </c>
      <c r="E40" s="22">
        <v>10</v>
      </c>
    </row>
    <row r="41" spans="1:5" ht="11.25">
      <c r="A41" s="6" t="s">
        <v>102</v>
      </c>
      <c r="B41" s="22">
        <v>2</v>
      </c>
      <c r="C41" s="22"/>
      <c r="D41" s="22"/>
      <c r="E41" s="22"/>
    </row>
    <row r="42" spans="1:5" ht="11.25">
      <c r="A42" s="6" t="s">
        <v>103</v>
      </c>
      <c r="B42" s="22">
        <v>5</v>
      </c>
      <c r="C42" s="22">
        <v>48</v>
      </c>
      <c r="D42" s="22">
        <v>72</v>
      </c>
      <c r="E42" s="22">
        <v>12</v>
      </c>
    </row>
    <row r="43" spans="1:5" ht="11.25">
      <c r="A43" s="6" t="s">
        <v>97</v>
      </c>
      <c r="B43" s="22"/>
      <c r="C43" s="22">
        <v>5443</v>
      </c>
      <c r="D43" s="22"/>
      <c r="E43" s="22"/>
    </row>
    <row r="44" spans="1:5" ht="11.25">
      <c r="A44" s="6" t="s">
        <v>104</v>
      </c>
      <c r="B44" s="22"/>
      <c r="C44" s="22">
        <v>1011</v>
      </c>
      <c r="D44" s="22"/>
      <c r="E44" s="22"/>
    </row>
    <row r="45" spans="1:5" ht="11.25">
      <c r="A45" s="6" t="s">
        <v>105</v>
      </c>
      <c r="B45" s="22">
        <v>1582</v>
      </c>
      <c r="C45" s="22"/>
      <c r="D45" s="22">
        <v>766</v>
      </c>
      <c r="E45" s="22"/>
    </row>
    <row r="46" spans="1:5" ht="11.25">
      <c r="A46" s="6" t="s">
        <v>106</v>
      </c>
      <c r="B46" s="22">
        <v>769</v>
      </c>
      <c r="C46" s="22"/>
      <c r="D46" s="22"/>
      <c r="E46" s="22"/>
    </row>
    <row r="47" spans="1:5" ht="11.25">
      <c r="A47" s="6" t="s">
        <v>22</v>
      </c>
      <c r="B47" s="22">
        <v>16</v>
      </c>
      <c r="C47" s="22">
        <v>0</v>
      </c>
      <c r="D47" s="22"/>
      <c r="E47" s="22"/>
    </row>
    <row r="48" spans="1:5" ht="11.25">
      <c r="A48" s="6" t="s">
        <v>107</v>
      </c>
      <c r="B48" s="22">
        <v>2368</v>
      </c>
      <c r="C48" s="22">
        <v>6454</v>
      </c>
      <c r="D48" s="22">
        <v>830</v>
      </c>
      <c r="E48" s="22"/>
    </row>
    <row r="49" spans="1:5" ht="11.25">
      <c r="A49" s="7" t="s">
        <v>108</v>
      </c>
      <c r="B49" s="22">
        <v>-5821</v>
      </c>
      <c r="C49" s="22">
        <v>-6303</v>
      </c>
      <c r="D49" s="22">
        <v>-1714</v>
      </c>
      <c r="E49" s="22">
        <v>840</v>
      </c>
    </row>
    <row r="50" spans="1:5" ht="11.25">
      <c r="A50" s="7" t="s">
        <v>109</v>
      </c>
      <c r="B50" s="22">
        <v>5</v>
      </c>
      <c r="C50" s="22">
        <v>9</v>
      </c>
      <c r="D50" s="22">
        <v>1</v>
      </c>
      <c r="E50" s="22">
        <v>1</v>
      </c>
    </row>
    <row r="51" spans="1:5" ht="12" thickBot="1">
      <c r="A51" s="7" t="s">
        <v>110</v>
      </c>
      <c r="B51" s="22">
        <v>-5826</v>
      </c>
      <c r="C51" s="22">
        <v>-6313</v>
      </c>
      <c r="D51" s="22">
        <v>-1715</v>
      </c>
      <c r="E51" s="22">
        <v>839</v>
      </c>
    </row>
    <row r="52" spans="1:5" ht="12" thickTop="1">
      <c r="A52" s="8"/>
      <c r="B52" s="24"/>
      <c r="C52" s="24"/>
      <c r="D52" s="24"/>
      <c r="E52" s="24"/>
    </row>
    <row r="54" ht="11.25">
      <c r="A54" s="20" t="s">
        <v>69</v>
      </c>
    </row>
    <row r="55" ht="11.25">
      <c r="A55" s="20" t="s">
        <v>70</v>
      </c>
    </row>
  </sheetData>
  <mergeCells count="1">
    <mergeCell ref="B6:E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E67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5" width="17.83203125" style="0" customWidth="1"/>
  </cols>
  <sheetData>
    <row r="1" ht="12" thickBot="1"/>
    <row r="2" spans="1:5" ht="12" thickTop="1">
      <c r="A2" s="10" t="s">
        <v>65</v>
      </c>
      <c r="B2" s="14">
        <v>6766</v>
      </c>
      <c r="C2" s="14"/>
      <c r="D2" s="14"/>
      <c r="E2" s="14"/>
    </row>
    <row r="3" spans="1:5" ht="12" thickBot="1">
      <c r="A3" s="11" t="s">
        <v>66</v>
      </c>
      <c r="B3" s="1" t="s">
        <v>67</v>
      </c>
      <c r="C3" s="1"/>
      <c r="D3" s="1"/>
      <c r="E3" s="1"/>
    </row>
    <row r="4" spans="1:5" ht="12" thickTop="1">
      <c r="A4" s="10" t="s">
        <v>0</v>
      </c>
      <c r="B4" s="15" t="str">
        <f>HYPERLINK("http://www.kabupro.jp/mark/20110629/S0008QUZ.htm","有価証券報告書")</f>
        <v>有価証券報告書</v>
      </c>
      <c r="C4" s="15" t="str">
        <f>HYPERLINK("http://www.kabupro.jp/mark/20110629/S0008QUZ.htm","有価証券報告書")</f>
        <v>有価証券報告書</v>
      </c>
      <c r="D4" s="15" t="str">
        <f>HYPERLINK("http://www.kabupro.jp/mark/20100629/S00065YZ.htm","有価証券報告書")</f>
        <v>有価証券報告書</v>
      </c>
      <c r="E4" s="15" t="str">
        <f>HYPERLINK("http://www.kabupro.jp/mark/20090629/S0003K7P.htm","有価証券報告書")</f>
        <v>有価証券報告書</v>
      </c>
    </row>
    <row r="5" spans="1:5" ht="12" thickBot="1">
      <c r="A5" s="11" t="s">
        <v>1</v>
      </c>
      <c r="B5" s="1" t="s">
        <v>7</v>
      </c>
      <c r="C5" s="1" t="s">
        <v>7</v>
      </c>
      <c r="D5" s="1" t="s">
        <v>11</v>
      </c>
      <c r="E5" s="1" t="s">
        <v>13</v>
      </c>
    </row>
    <row r="6" spans="1:5" ht="12.75" thickBot="1" thickTop="1">
      <c r="A6" s="10" t="s">
        <v>2</v>
      </c>
      <c r="B6" s="18" t="s">
        <v>68</v>
      </c>
      <c r="C6" s="19"/>
      <c r="D6" s="19"/>
      <c r="E6" s="19"/>
    </row>
    <row r="7" spans="1:5" ht="12" thickTop="1">
      <c r="A7" s="12" t="s">
        <v>3</v>
      </c>
      <c r="B7" s="16" t="s">
        <v>8</v>
      </c>
      <c r="C7" s="16" t="s">
        <v>8</v>
      </c>
      <c r="D7" s="16" t="s">
        <v>8</v>
      </c>
      <c r="E7" s="16" t="s">
        <v>8</v>
      </c>
    </row>
    <row r="8" spans="1:5" ht="11.25">
      <c r="A8" s="13" t="s">
        <v>4</v>
      </c>
      <c r="B8" s="17"/>
      <c r="C8" s="17"/>
      <c r="D8" s="17"/>
      <c r="E8" s="17"/>
    </row>
    <row r="9" spans="1:5" ht="11.25">
      <c r="A9" s="13" t="s">
        <v>5</v>
      </c>
      <c r="B9" s="17" t="s">
        <v>9</v>
      </c>
      <c r="C9" s="17" t="s">
        <v>10</v>
      </c>
      <c r="D9" s="17" t="s">
        <v>12</v>
      </c>
      <c r="E9" s="17" t="s">
        <v>14</v>
      </c>
    </row>
    <row r="10" spans="1:5" ht="12" thickBot="1">
      <c r="A10" s="13" t="s">
        <v>6</v>
      </c>
      <c r="B10" s="17" t="s">
        <v>16</v>
      </c>
      <c r="C10" s="17" t="s">
        <v>16</v>
      </c>
      <c r="D10" s="17" t="s">
        <v>16</v>
      </c>
      <c r="E10" s="17" t="s">
        <v>16</v>
      </c>
    </row>
    <row r="11" spans="1:5" ht="12" thickTop="1">
      <c r="A11" s="9" t="s">
        <v>15</v>
      </c>
      <c r="B11" s="21">
        <v>47</v>
      </c>
      <c r="C11" s="21">
        <v>47</v>
      </c>
      <c r="D11" s="21">
        <v>69</v>
      </c>
      <c r="E11" s="21">
        <v>137</v>
      </c>
    </row>
    <row r="12" spans="1:5" ht="11.25">
      <c r="A12" s="2" t="s">
        <v>17</v>
      </c>
      <c r="B12" s="22">
        <v>2451</v>
      </c>
      <c r="C12" s="22">
        <v>3147</v>
      </c>
      <c r="D12" s="22">
        <v>7210</v>
      </c>
      <c r="E12" s="22">
        <v>6125</v>
      </c>
    </row>
    <row r="13" spans="1:5" ht="11.25">
      <c r="A13" s="2" t="s">
        <v>18</v>
      </c>
      <c r="B13" s="22">
        <v>1</v>
      </c>
      <c r="C13" s="22">
        <v>10</v>
      </c>
      <c r="D13" s="22"/>
      <c r="E13" s="22"/>
    </row>
    <row r="14" spans="1:5" ht="11.25">
      <c r="A14" s="2" t="s">
        <v>19</v>
      </c>
      <c r="B14" s="22">
        <v>0</v>
      </c>
      <c r="C14" s="22">
        <v>2</v>
      </c>
      <c r="D14" s="22">
        <v>0</v>
      </c>
      <c r="E14" s="22">
        <v>0</v>
      </c>
    </row>
    <row r="15" spans="1:5" ht="11.25">
      <c r="A15" s="2" t="s">
        <v>20</v>
      </c>
      <c r="B15" s="22"/>
      <c r="C15" s="22">
        <v>1628</v>
      </c>
      <c r="D15" s="22">
        <v>5361</v>
      </c>
      <c r="E15" s="22">
        <v>6394</v>
      </c>
    </row>
    <row r="16" spans="1:5" ht="11.25">
      <c r="A16" s="2" t="s">
        <v>21</v>
      </c>
      <c r="B16" s="22">
        <v>338</v>
      </c>
      <c r="C16" s="22"/>
      <c r="D16" s="22"/>
      <c r="E16" s="22"/>
    </row>
    <row r="17" spans="1:5" ht="11.25">
      <c r="A17" s="2" t="s">
        <v>22</v>
      </c>
      <c r="B17" s="22">
        <v>44</v>
      </c>
      <c r="C17" s="22">
        <v>72</v>
      </c>
      <c r="D17" s="22">
        <v>30</v>
      </c>
      <c r="E17" s="22">
        <v>0</v>
      </c>
    </row>
    <row r="18" spans="1:5" ht="11.25">
      <c r="A18" s="2" t="s">
        <v>23</v>
      </c>
      <c r="B18" s="22">
        <v>-304</v>
      </c>
      <c r="C18" s="22">
        <v>-915</v>
      </c>
      <c r="D18" s="22">
        <v>-1498</v>
      </c>
      <c r="E18" s="22">
        <v>-16</v>
      </c>
    </row>
    <row r="19" spans="1:5" ht="11.25">
      <c r="A19" s="2" t="s">
        <v>24</v>
      </c>
      <c r="B19" s="22">
        <v>2579</v>
      </c>
      <c r="C19" s="22">
        <v>3994</v>
      </c>
      <c r="D19" s="22">
        <v>11185</v>
      </c>
      <c r="E19" s="22">
        <v>18595</v>
      </c>
    </row>
    <row r="20" spans="1:5" ht="11.25">
      <c r="A20" s="3" t="s">
        <v>25</v>
      </c>
      <c r="B20" s="22">
        <v>106</v>
      </c>
      <c r="C20" s="22">
        <v>105</v>
      </c>
      <c r="D20" s="22">
        <v>100</v>
      </c>
      <c r="E20" s="22"/>
    </row>
    <row r="21" spans="1:5" ht="11.25">
      <c r="A21" s="4" t="s">
        <v>26</v>
      </c>
      <c r="B21" s="22">
        <v>-48</v>
      </c>
      <c r="C21" s="22">
        <v>-28</v>
      </c>
      <c r="D21" s="22">
        <v>-4</v>
      </c>
      <c r="E21" s="22"/>
    </row>
    <row r="22" spans="1:5" ht="11.25">
      <c r="A22" s="4" t="s">
        <v>27</v>
      </c>
      <c r="B22" s="22">
        <v>58</v>
      </c>
      <c r="C22" s="22">
        <v>77</v>
      </c>
      <c r="D22" s="22">
        <v>95</v>
      </c>
      <c r="E22" s="22"/>
    </row>
    <row r="23" spans="1:5" ht="11.25">
      <c r="A23" s="3" t="s">
        <v>28</v>
      </c>
      <c r="B23" s="22">
        <v>5</v>
      </c>
      <c r="C23" s="22">
        <v>5</v>
      </c>
      <c r="D23" s="22">
        <v>5</v>
      </c>
      <c r="E23" s="22">
        <v>5</v>
      </c>
    </row>
    <row r="24" spans="1:5" ht="11.25">
      <c r="A24" s="4" t="s">
        <v>26</v>
      </c>
      <c r="B24" s="22">
        <v>-5</v>
      </c>
      <c r="C24" s="22">
        <v>-5</v>
      </c>
      <c r="D24" s="22">
        <v>-5</v>
      </c>
      <c r="E24" s="22">
        <v>-4</v>
      </c>
    </row>
    <row r="25" spans="1:5" ht="11.25">
      <c r="A25" s="4" t="s">
        <v>29</v>
      </c>
      <c r="B25" s="22">
        <v>0</v>
      </c>
      <c r="C25" s="22">
        <v>0</v>
      </c>
      <c r="D25" s="22">
        <v>0</v>
      </c>
      <c r="E25" s="22">
        <v>0</v>
      </c>
    </row>
    <row r="26" spans="1:5" ht="11.25">
      <c r="A26" s="3" t="s">
        <v>30</v>
      </c>
      <c r="B26" s="22">
        <v>58</v>
      </c>
      <c r="C26" s="22">
        <v>77</v>
      </c>
      <c r="D26" s="22">
        <v>96</v>
      </c>
      <c r="E26" s="22">
        <v>0</v>
      </c>
    </row>
    <row r="27" spans="1:5" ht="11.25">
      <c r="A27" s="3" t="s">
        <v>31</v>
      </c>
      <c r="B27" s="22">
        <v>0</v>
      </c>
      <c r="C27" s="22">
        <v>0</v>
      </c>
      <c r="D27" s="22">
        <v>0</v>
      </c>
      <c r="E27" s="22">
        <v>0</v>
      </c>
    </row>
    <row r="28" spans="1:5" ht="11.25">
      <c r="A28" s="3" t="s">
        <v>32</v>
      </c>
      <c r="B28" s="22">
        <v>0</v>
      </c>
      <c r="C28" s="22">
        <v>0</v>
      </c>
      <c r="D28" s="22">
        <v>0</v>
      </c>
      <c r="E28" s="22">
        <v>0</v>
      </c>
    </row>
    <row r="29" spans="1:5" ht="11.25">
      <c r="A29" s="3" t="s">
        <v>33</v>
      </c>
      <c r="B29" s="22">
        <v>10</v>
      </c>
      <c r="C29" s="22">
        <v>10</v>
      </c>
      <c r="D29" s="22">
        <v>10</v>
      </c>
      <c r="E29" s="22">
        <v>10</v>
      </c>
    </row>
    <row r="30" spans="1:5" ht="11.25">
      <c r="A30" s="3" t="s">
        <v>34</v>
      </c>
      <c r="B30" s="22">
        <v>3168</v>
      </c>
      <c r="C30" s="22">
        <v>4751</v>
      </c>
      <c r="D30" s="22">
        <v>4749</v>
      </c>
      <c r="E30" s="22">
        <v>5500</v>
      </c>
    </row>
    <row r="31" spans="1:5" ht="11.25">
      <c r="A31" s="3" t="s">
        <v>35</v>
      </c>
      <c r="B31" s="22">
        <v>6277</v>
      </c>
      <c r="C31" s="22">
        <v>16025</v>
      </c>
      <c r="D31" s="22">
        <v>10653</v>
      </c>
      <c r="E31" s="22">
        <v>4339</v>
      </c>
    </row>
    <row r="32" spans="1:5" ht="11.25">
      <c r="A32" s="3" t="s">
        <v>36</v>
      </c>
      <c r="B32" s="22">
        <v>7574</v>
      </c>
      <c r="C32" s="22"/>
      <c r="D32" s="22"/>
      <c r="E32" s="22"/>
    </row>
    <row r="33" spans="1:5" ht="11.25">
      <c r="A33" s="3" t="s">
        <v>37</v>
      </c>
      <c r="B33" s="22">
        <v>2674</v>
      </c>
      <c r="C33" s="22"/>
      <c r="D33" s="22"/>
      <c r="E33" s="22"/>
    </row>
    <row r="34" spans="1:5" ht="11.25">
      <c r="A34" s="3" t="s">
        <v>38</v>
      </c>
      <c r="B34" s="22">
        <v>0</v>
      </c>
      <c r="C34" s="22">
        <v>0</v>
      </c>
      <c r="D34" s="22">
        <v>0</v>
      </c>
      <c r="E34" s="22">
        <v>0</v>
      </c>
    </row>
    <row r="35" spans="1:5" ht="11.25">
      <c r="A35" s="3" t="s">
        <v>39</v>
      </c>
      <c r="B35" s="22">
        <v>762</v>
      </c>
      <c r="C35" s="22"/>
      <c r="D35" s="22"/>
      <c r="E35" s="22"/>
    </row>
    <row r="36" spans="1:5" ht="11.25">
      <c r="A36" s="3" t="s">
        <v>22</v>
      </c>
      <c r="B36" s="22">
        <v>22</v>
      </c>
      <c r="C36" s="22">
        <v>25</v>
      </c>
      <c r="D36" s="22">
        <v>25</v>
      </c>
      <c r="E36" s="22"/>
    </row>
    <row r="37" spans="1:5" ht="11.25">
      <c r="A37" s="3" t="s">
        <v>23</v>
      </c>
      <c r="B37" s="22">
        <v>-8822</v>
      </c>
      <c r="C37" s="22">
        <v>-4553</v>
      </c>
      <c r="D37" s="22">
        <v>-13</v>
      </c>
      <c r="E37" s="22">
        <v>-1</v>
      </c>
    </row>
    <row r="38" spans="1:5" ht="11.25">
      <c r="A38" s="3" t="s">
        <v>40</v>
      </c>
      <c r="B38" s="22">
        <v>11666</v>
      </c>
      <c r="C38" s="22">
        <v>16259</v>
      </c>
      <c r="D38" s="22">
        <v>15425</v>
      </c>
      <c r="E38" s="22">
        <v>9947</v>
      </c>
    </row>
    <row r="39" spans="1:5" ht="11.25">
      <c r="A39" s="2" t="s">
        <v>41</v>
      </c>
      <c r="B39" s="22">
        <v>11726</v>
      </c>
      <c r="C39" s="22">
        <v>16337</v>
      </c>
      <c r="D39" s="22">
        <v>15523</v>
      </c>
      <c r="E39" s="22">
        <v>9948</v>
      </c>
    </row>
    <row r="40" spans="1:5" ht="12" thickBot="1">
      <c r="A40" s="5" t="s">
        <v>42</v>
      </c>
      <c r="B40" s="23">
        <v>14305</v>
      </c>
      <c r="C40" s="23">
        <v>20331</v>
      </c>
      <c r="D40" s="23">
        <v>26708</v>
      </c>
      <c r="E40" s="23">
        <v>28543</v>
      </c>
    </row>
    <row r="41" spans="1:5" ht="12" thickTop="1">
      <c r="A41" s="2" t="s">
        <v>43</v>
      </c>
      <c r="B41" s="22">
        <v>2308</v>
      </c>
      <c r="C41" s="22">
        <v>2257</v>
      </c>
      <c r="D41" s="22">
        <v>2123</v>
      </c>
      <c r="E41" s="22">
        <v>2446</v>
      </c>
    </row>
    <row r="42" spans="1:5" ht="11.25">
      <c r="A42" s="2" t="s">
        <v>44</v>
      </c>
      <c r="B42" s="22">
        <v>437</v>
      </c>
      <c r="C42" s="22">
        <v>434</v>
      </c>
      <c r="D42" s="22">
        <v>428</v>
      </c>
      <c r="E42" s="22">
        <v>20</v>
      </c>
    </row>
    <row r="43" spans="1:5" ht="11.25">
      <c r="A43" s="2" t="s">
        <v>45</v>
      </c>
      <c r="B43" s="22">
        <v>31</v>
      </c>
      <c r="C43" s="22">
        <v>92</v>
      </c>
      <c r="D43" s="22">
        <v>134</v>
      </c>
      <c r="E43" s="22">
        <v>118</v>
      </c>
    </row>
    <row r="44" spans="1:5" ht="11.25">
      <c r="A44" s="2" t="s">
        <v>46</v>
      </c>
      <c r="B44" s="22">
        <v>2</v>
      </c>
      <c r="C44" s="22">
        <v>30</v>
      </c>
      <c r="D44" s="22">
        <v>11</v>
      </c>
      <c r="E44" s="22">
        <v>3</v>
      </c>
    </row>
    <row r="45" spans="1:5" ht="11.25">
      <c r="A45" s="2" t="s">
        <v>47</v>
      </c>
      <c r="B45" s="22">
        <v>60</v>
      </c>
      <c r="C45" s="22">
        <v>68</v>
      </c>
      <c r="D45" s="22">
        <v>63</v>
      </c>
      <c r="E45" s="22">
        <v>34</v>
      </c>
    </row>
    <row r="46" spans="1:5" ht="11.25">
      <c r="A46" s="2" t="s">
        <v>48</v>
      </c>
      <c r="B46" s="22">
        <v>0</v>
      </c>
      <c r="C46" s="22">
        <v>0</v>
      </c>
      <c r="D46" s="22">
        <v>0</v>
      </c>
      <c r="E46" s="22">
        <v>0</v>
      </c>
    </row>
    <row r="47" spans="1:5" ht="11.25">
      <c r="A47" s="2" t="s">
        <v>49</v>
      </c>
      <c r="B47" s="22">
        <v>2</v>
      </c>
      <c r="C47" s="22">
        <v>5</v>
      </c>
      <c r="D47" s="22"/>
      <c r="E47" s="22"/>
    </row>
    <row r="48" spans="1:5" ht="11.25">
      <c r="A48" s="2" t="s">
        <v>50</v>
      </c>
      <c r="B48" s="22">
        <v>2843</v>
      </c>
      <c r="C48" s="22">
        <v>2889</v>
      </c>
      <c r="D48" s="22">
        <v>2770</v>
      </c>
      <c r="E48" s="22">
        <v>2709</v>
      </c>
    </row>
    <row r="49" spans="1:5" ht="11.25">
      <c r="A49" s="2" t="s">
        <v>51</v>
      </c>
      <c r="B49" s="22"/>
      <c r="C49" s="22">
        <v>7860</v>
      </c>
      <c r="D49" s="22">
        <v>8042</v>
      </c>
      <c r="E49" s="22">
        <v>8224</v>
      </c>
    </row>
    <row r="50" spans="1:5" ht="11.25">
      <c r="A50" s="2" t="s">
        <v>52</v>
      </c>
      <c r="B50" s="22">
        <v>7623</v>
      </c>
      <c r="C50" s="22"/>
      <c r="D50" s="22"/>
      <c r="E50" s="22"/>
    </row>
    <row r="51" spans="1:5" ht="11.25">
      <c r="A51" s="2" t="s">
        <v>53</v>
      </c>
      <c r="B51" s="22">
        <v>10</v>
      </c>
      <c r="C51" s="22">
        <v>10</v>
      </c>
      <c r="D51" s="22">
        <v>9</v>
      </c>
      <c r="E51" s="22">
        <v>9</v>
      </c>
    </row>
    <row r="52" spans="1:5" ht="11.25">
      <c r="A52" s="2" t="s">
        <v>22</v>
      </c>
      <c r="B52" s="22">
        <v>82</v>
      </c>
      <c r="C52" s="22"/>
      <c r="D52" s="22"/>
      <c r="E52" s="22"/>
    </row>
    <row r="53" spans="1:5" ht="11.25">
      <c r="A53" s="2" t="s">
        <v>54</v>
      </c>
      <c r="B53" s="22">
        <v>7716</v>
      </c>
      <c r="C53" s="22">
        <v>7870</v>
      </c>
      <c r="D53" s="22">
        <v>8052</v>
      </c>
      <c r="E53" s="22">
        <v>8233</v>
      </c>
    </row>
    <row r="54" spans="1:5" ht="12" thickBot="1">
      <c r="A54" s="5" t="s">
        <v>55</v>
      </c>
      <c r="B54" s="23">
        <v>10560</v>
      </c>
      <c r="C54" s="23">
        <v>10760</v>
      </c>
      <c r="D54" s="23">
        <v>10823</v>
      </c>
      <c r="E54" s="23">
        <v>10942</v>
      </c>
    </row>
    <row r="55" spans="1:5" ht="12" thickTop="1">
      <c r="A55" s="2" t="s">
        <v>56</v>
      </c>
      <c r="B55" s="22">
        <v>8164</v>
      </c>
      <c r="C55" s="22">
        <v>8164</v>
      </c>
      <c r="D55" s="22">
        <v>8164</v>
      </c>
      <c r="E55" s="22">
        <v>8164</v>
      </c>
    </row>
    <row r="56" spans="1:5" ht="11.25">
      <c r="A56" s="3" t="s">
        <v>57</v>
      </c>
      <c r="B56" s="22">
        <v>7848</v>
      </c>
      <c r="C56" s="22">
        <v>7848</v>
      </c>
      <c r="D56" s="22">
        <v>7848</v>
      </c>
      <c r="E56" s="22">
        <v>7848</v>
      </c>
    </row>
    <row r="57" spans="1:5" ht="11.25">
      <c r="A57" s="3" t="s">
        <v>58</v>
      </c>
      <c r="B57" s="22">
        <v>7848</v>
      </c>
      <c r="C57" s="22">
        <v>7848</v>
      </c>
      <c r="D57" s="22">
        <v>7848</v>
      </c>
      <c r="E57" s="22">
        <v>7848</v>
      </c>
    </row>
    <row r="58" spans="1:5" ht="11.25">
      <c r="A58" s="4" t="s">
        <v>59</v>
      </c>
      <c r="B58" s="22">
        <v>-12257</v>
      </c>
      <c r="C58" s="22">
        <v>-6431</v>
      </c>
      <c r="D58" s="22">
        <v>-117</v>
      </c>
      <c r="E58" s="22">
        <v>1597</v>
      </c>
    </row>
    <row r="59" spans="1:5" ht="11.25">
      <c r="A59" s="3" t="s">
        <v>60</v>
      </c>
      <c r="B59" s="22">
        <v>-12257</v>
      </c>
      <c r="C59" s="22">
        <v>-6431</v>
      </c>
      <c r="D59" s="22">
        <v>-117</v>
      </c>
      <c r="E59" s="22">
        <v>1597</v>
      </c>
    </row>
    <row r="60" spans="1:5" ht="11.25">
      <c r="A60" s="2" t="s">
        <v>61</v>
      </c>
      <c r="B60" s="22">
        <v>-10</v>
      </c>
      <c r="C60" s="22">
        <v>-9</v>
      </c>
      <c r="D60" s="22">
        <v>-9</v>
      </c>
      <c r="E60" s="22">
        <v>-9</v>
      </c>
    </row>
    <row r="61" spans="1:5" ht="11.25">
      <c r="A61" s="2" t="s">
        <v>62</v>
      </c>
      <c r="B61" s="22">
        <v>3744</v>
      </c>
      <c r="C61" s="22">
        <v>9571</v>
      </c>
      <c r="D61" s="22">
        <v>15885</v>
      </c>
      <c r="E61" s="22">
        <v>17601</v>
      </c>
    </row>
    <row r="62" spans="1:5" ht="11.25">
      <c r="A62" s="6" t="s">
        <v>63</v>
      </c>
      <c r="B62" s="22">
        <v>3744</v>
      </c>
      <c r="C62" s="22">
        <v>9571</v>
      </c>
      <c r="D62" s="22">
        <v>15885</v>
      </c>
      <c r="E62" s="22">
        <v>17601</v>
      </c>
    </row>
    <row r="63" spans="1:5" ht="12" thickBot="1">
      <c r="A63" s="7" t="s">
        <v>64</v>
      </c>
      <c r="B63" s="22">
        <v>14305</v>
      </c>
      <c r="C63" s="22">
        <v>20331</v>
      </c>
      <c r="D63" s="22">
        <v>26708</v>
      </c>
      <c r="E63" s="22">
        <v>28543</v>
      </c>
    </row>
    <row r="64" spans="1:5" ht="12" thickTop="1">
      <c r="A64" s="8"/>
      <c r="B64" s="24"/>
      <c r="C64" s="24"/>
      <c r="D64" s="24"/>
      <c r="E64" s="24"/>
    </row>
    <row r="66" ht="11.25">
      <c r="A66" s="20" t="s">
        <v>69</v>
      </c>
    </row>
    <row r="67" ht="11.25">
      <c r="A67" s="20" t="s">
        <v>70</v>
      </c>
    </row>
  </sheetData>
  <mergeCells count="1">
    <mergeCell ref="B6:E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udm</cp:lastModifiedBy>
  <dcterms:created xsi:type="dcterms:W3CDTF">2012-02-14T20:55:05Z</dcterms:created>
  <dcterms:modified xsi:type="dcterms:W3CDTF">2012-02-14T20:55:11Z</dcterms:modified>
  <cp:category/>
  <cp:version/>
  <cp:contentType/>
  <cp:contentStatus/>
</cp:coreProperties>
</file>