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<sst xmlns="http://schemas.openxmlformats.org/spreadsheetml/2006/main" count="743" uniqueCount="307">
  <si>
    <t>少数株主への配当金の支払額</t>
  </si>
  <si>
    <t>少数株主からの払込みによる収入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</si>
  <si>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</si>
  <si>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</si>
  <si>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</si>
  <si>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</si>
  <si>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</si>
  <si>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連結除外に伴う現金及び現金同等物の減少額</t>
  </si>
  <si>
    <t>連結・キャッシュフロー計算書</t>
  </si>
  <si>
    <t>為替差益</t>
  </si>
  <si>
    <t>持分法による投資利益</t>
  </si>
  <si>
    <t>作業くず売却益</t>
  </si>
  <si>
    <t>持分法による投資損失</t>
  </si>
  <si>
    <t>その他</t>
  </si>
  <si>
    <t>特別利益</t>
  </si>
  <si>
    <t>固定資産除売却損</t>
  </si>
  <si>
    <t>貸倒引当金繰入額</t>
  </si>
  <si>
    <t>少数株主損益調整前四半期純利益</t>
  </si>
  <si>
    <t>賃貸事業等売上高</t>
  </si>
  <si>
    <t>連結・損益計算書</t>
  </si>
  <si>
    <t>仕掛品</t>
  </si>
  <si>
    <t>建物及び構築物</t>
  </si>
  <si>
    <t>建物及び構築物（純額）</t>
  </si>
  <si>
    <t>機械装置及び運搬具</t>
  </si>
  <si>
    <t>機械装置及び運搬具（純額）</t>
  </si>
  <si>
    <t>有形固定資産</t>
  </si>
  <si>
    <t>支払手形及び買掛金</t>
  </si>
  <si>
    <t>その他の引当金</t>
  </si>
  <si>
    <t>引当金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</si>
  <si>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</si>
  <si>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</si>
  <si>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</si>
  <si>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</si>
  <si>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</si>
  <si>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</si>
  <si>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</si>
  <si>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</si>
  <si>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退職給付引当金の増減額（△は減少）</t>
  </si>
  <si>
    <t>前払年金費用の増減額（△は増加）</t>
  </si>
  <si>
    <t>役員退職慰労引当金の増減額（△は減少）</t>
  </si>
  <si>
    <t>賞与引当金の増減額（△は減少）</t>
  </si>
  <si>
    <t>役員賞与引当金の増減額（△は減少）</t>
  </si>
  <si>
    <t>貸倒引当金の増減額（△は減少）</t>
  </si>
  <si>
    <t>受取利息及び受取配当金</t>
  </si>
  <si>
    <t>為替差損益（△は益）</t>
  </si>
  <si>
    <t>持分法による投資損益（△は益）</t>
  </si>
  <si>
    <t>投資有価証券売却損益（△は益）</t>
  </si>
  <si>
    <t>投資有価証券評価損益（△は益）</t>
  </si>
  <si>
    <t>固定資産除売却損益（△は益）</t>
  </si>
  <si>
    <t>子会社株式売却損益（△は益）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</si>
  <si>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</si>
  <si>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</si>
  <si>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</si>
  <si>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</si>
  <si>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</si>
  <si>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</si>
  <si>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</si>
  <si>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</si>
  <si>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</si>
  <si>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</si>
  <si>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</si>
  <si>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</si>
  <si>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</si>
  <si>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</si>
  <si>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</si>
  <si>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連結の範囲の変更を伴う子会社株式の取得による収入</t>
  </si>
  <si>
    <t>貸付けによる支出</t>
  </si>
  <si>
    <t>その他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</si>
  <si>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</si>
  <si>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</si>
  <si>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</si>
  <si>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</si>
  <si>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</si>
  <si>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自己株式の取得による支出</t>
  </si>
  <si>
    <t>自己株式の売却による収入</t>
  </si>
  <si>
    <t>配当金の支払額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</si>
  <si>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</si>
  <si>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</si>
  <si>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</si>
  <si>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</si>
  <si>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</si>
  <si>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</si>
  <si>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</si>
  <si>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</si>
  <si>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</si>
  <si>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</si>
  <si>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</si>
  <si>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</si>
  <si>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</si>
  <si>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</si>
  <si>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</si>
  <si>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</si>
  <si>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</si>
  <si>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</si>
  <si>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</si>
  <si>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</si>
  <si>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</si>
  <si>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売掛金</t>
  </si>
  <si>
    <t>有価証券</t>
  </si>
  <si>
    <t>商品</t>
  </si>
  <si>
    <t>製品</t>
  </si>
  <si>
    <t>原材料</t>
  </si>
  <si>
    <t>商品及び製品</t>
  </si>
  <si>
    <t>仕掛品</t>
  </si>
  <si>
    <t>貯蔵品</t>
  </si>
  <si>
    <t>原材料及び貯蔵品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</si>
  <si>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</si>
  <si>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</si>
  <si>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</si>
  <si>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</si>
  <si>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</si>
  <si>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</si>
  <si>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</si>
  <si>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</si>
  <si>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</si>
  <si>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</si>
  <si>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</si>
  <si>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</si>
  <si>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</si>
  <si>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</si>
  <si>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</si>
  <si>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</si>
  <si>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</si>
  <si>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</si>
  <si>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</si>
  <si>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</si>
  <si>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</si>
  <si>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</si>
  <si>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</si>
  <si>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借地権</t>
  </si>
  <si>
    <t>ソフトウエア</t>
  </si>
  <si>
    <t>電話加入権</t>
  </si>
  <si>
    <t>無形固定資産</t>
  </si>
  <si>
    <t>投資有価証券</t>
  </si>
  <si>
    <t>関係会社株式</t>
  </si>
  <si>
    <t>関係会社長期貸付金</t>
  </si>
  <si>
    <t>破産更生債権等</t>
  </si>
  <si>
    <t>長期前払費用</t>
  </si>
  <si>
    <t>繰延税金資産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</si>
  <si>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</si>
  <si>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</si>
  <si>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</si>
  <si>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</si>
  <si>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</si>
  <si>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</si>
  <si>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</si>
  <si>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</si>
  <si>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</si>
  <si>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</si>
  <si>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</si>
  <si>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</si>
  <si>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</si>
  <si>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</si>
  <si>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従業員預り金</t>
  </si>
  <si>
    <t>設備関係支払手形</t>
  </si>
  <si>
    <t>賞与引当金</t>
  </si>
  <si>
    <t>未払役員賞与</t>
  </si>
  <si>
    <t>流動負債</t>
  </si>
  <si>
    <t>長期借入金</t>
  </si>
  <si>
    <t>リース債務</t>
  </si>
  <si>
    <t>退職給付引当金</t>
  </si>
  <si>
    <t>長期預り保証金</t>
  </si>
  <si>
    <t>その他</t>
  </si>
  <si>
    <t>固定負債</t>
  </si>
  <si>
    <t>負債</t>
  </si>
  <si>
    <t>資本金</t>
  </si>
  <si>
    <t>資本準備金</t>
  </si>
  <si>
    <t>資本剰余金</t>
  </si>
  <si>
    <t>利益準備金</t>
  </si>
  <si>
    <t>配当積立金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</si>
  <si>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</si>
  <si>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</si>
  <si>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</si>
  <si>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</si>
  <si>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</si>
  <si>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</si>
  <si>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</si>
  <si>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</si>
  <si>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</si>
  <si>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</si>
  <si>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</si>
  <si>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</si>
  <si>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</si>
  <si>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</si>
  <si>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</si>
  <si>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株式会社タムラ製作所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</si>
  <si>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</si>
  <si>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</si>
  <si>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</si>
  <si>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</si>
  <si>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</si>
  <si>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</si>
  <si>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</si>
  <si>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</si>
  <si>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</si>
  <si>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</si>
  <si>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</si>
  <si>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原材料売上高</t>
  </si>
  <si>
    <t>経営指導料</t>
  </si>
  <si>
    <t>売上高</t>
  </si>
  <si>
    <t>売上高</t>
  </si>
  <si>
    <t>製品期首たな卸高</t>
  </si>
  <si>
    <t>合併による製品受入高</t>
  </si>
  <si>
    <t>当期製品製造原価</t>
  </si>
  <si>
    <t>製品期末たな卸高</t>
  </si>
  <si>
    <t>製品売上原価</t>
  </si>
  <si>
    <t>商品期首たな卸高</t>
  </si>
  <si>
    <t>合併による商品受入高</t>
  </si>
  <si>
    <t>当期商品仕入高</t>
  </si>
  <si>
    <t>商品期末たな卸高</t>
  </si>
  <si>
    <t>商品売上原価合計</t>
  </si>
  <si>
    <t>原材料売上原価</t>
  </si>
  <si>
    <t>売上原価</t>
  </si>
  <si>
    <t>売上総利益</t>
  </si>
  <si>
    <t>従業員給料</t>
  </si>
  <si>
    <t>賞与及び手当</t>
  </si>
  <si>
    <t>（うち賞与引当金繰入額）</t>
  </si>
  <si>
    <t>（うち退職給付費用）</t>
  </si>
  <si>
    <t>役員賞与引当金繰入額</t>
  </si>
  <si>
    <t>広告宣伝費</t>
  </si>
  <si>
    <t>荷造運搬費</t>
  </si>
  <si>
    <t>旅費及び交通費</t>
  </si>
  <si>
    <t>事業所税</t>
  </si>
  <si>
    <t>租税公課</t>
  </si>
  <si>
    <t>減価償却費</t>
  </si>
  <si>
    <t>賃借料</t>
  </si>
  <si>
    <t>研究開発費</t>
  </si>
  <si>
    <t>販売費・一般管理費</t>
  </si>
  <si>
    <t>営業利益</t>
  </si>
  <si>
    <t>受取利息</t>
  </si>
  <si>
    <t>受取配当金</t>
  </si>
  <si>
    <t>受取配当金</t>
  </si>
  <si>
    <t>受取賃貸料</t>
  </si>
  <si>
    <t>為替差益</t>
  </si>
  <si>
    <t>営業外収益</t>
  </si>
  <si>
    <t>支払利息</t>
  </si>
  <si>
    <t>為替差損</t>
  </si>
  <si>
    <t>支払補償費</t>
  </si>
  <si>
    <t>支払補償費</t>
  </si>
  <si>
    <t>営業外費用</t>
  </si>
  <si>
    <t>経常利益</t>
  </si>
  <si>
    <t>抱合せ株式消滅差益</t>
  </si>
  <si>
    <t>固定資産売却益</t>
  </si>
  <si>
    <t>投資有価証券売却益</t>
  </si>
  <si>
    <t>関係会社清算益</t>
  </si>
  <si>
    <t>貸倒引当金戻入額</t>
  </si>
  <si>
    <t>貸倒引当金戻入額</t>
  </si>
  <si>
    <t>退職給付制度改定益</t>
  </si>
  <si>
    <t>特別利益</t>
  </si>
  <si>
    <t>固定資産除売却損</t>
  </si>
  <si>
    <t>たな卸資産処分損</t>
  </si>
  <si>
    <t>たな卸資産評価損</t>
  </si>
  <si>
    <t>関係会社整理損</t>
  </si>
  <si>
    <t>投資有価証券評価損</t>
  </si>
  <si>
    <t>関係会社株式評価損</t>
  </si>
  <si>
    <t>関係会社支援損</t>
  </si>
  <si>
    <t>投資有価証券売却損</t>
  </si>
  <si>
    <t>減損損失</t>
  </si>
  <si>
    <t>減損損失</t>
  </si>
  <si>
    <t>特別退職金</t>
  </si>
  <si>
    <t>災害による損失</t>
  </si>
  <si>
    <t>環境対策費</t>
  </si>
  <si>
    <t>リース解約損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</si>
  <si>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</si>
  <si>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</si>
  <si>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</si>
  <si>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</si>
  <si>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</si>
  <si>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</si>
  <si>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</si>
  <si>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</si>
  <si>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</si>
  <si>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</si>
  <si>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</si>
  <si>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</si>
  <si>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</si>
  <si>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2013/02/14</t>
  </si>
  <si>
    <t>2012/12/31</t>
  </si>
  <si>
    <t>2012/11/14</t>
  </si>
  <si>
    <t>2012/09/30</t>
  </si>
  <si>
    <t>2012/08/14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</si>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</sst>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183</v>
      </c>
      <c r="B2" s="14">
        <v>6768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76</v>
      </c>
      <c r="B4" s="15" t="str">
        <f>HYPERLINK("http://www.kabupro.jp/mark/20140214/S10016CA.htm","四半期報告書")</f>
        <v>四半期報告書</v>
      </c>
      <c r="C4" s="15" t="str">
        <f>HYPERLINK("http://www.kabupro.jp/mark/20131114/S1000G9G.htm","四半期報告書")</f>
        <v>四半期報告書</v>
      </c>
      <c r="D4" s="15" t="str">
        <f>HYPERLINK("http://www.kabupro.jp/mark/20130627/S000DSEV.htm","有価証券報告書")</f>
        <v>有価証券報告書</v>
      </c>
      <c r="E4" s="15" t="str">
        <f>HYPERLINK("http://www.kabupro.jp/mark/20140214/S10016CA.htm","四半期報告書")</f>
        <v>四半期報告書</v>
      </c>
      <c r="F4" s="15" t="str">
        <f>HYPERLINK("http://www.kabupro.jp/mark/20131114/S1000G9G.htm","四半期報告書")</f>
        <v>四半期報告書</v>
      </c>
      <c r="G4" s="15" t="str">
        <f>HYPERLINK("http://www.kabupro.jp/mark/20120814/S000BNSL.htm","四半期報告書")</f>
        <v>四半期報告書</v>
      </c>
      <c r="H4" s="15" t="str">
        <f>HYPERLINK("http://www.kabupro.jp/mark/20130627/S000DSEV.htm","有価証券報告書")</f>
        <v>有価証券報告書</v>
      </c>
      <c r="I4" s="15" t="str">
        <f>HYPERLINK("http://www.kabupro.jp/mark/20130214/S000CUYF.htm","四半期報告書")</f>
        <v>四半期報告書</v>
      </c>
      <c r="J4" s="15" t="str">
        <f>HYPERLINK("http://www.kabupro.jp/mark/20121114/S000C9AG.htm","四半期報告書")</f>
        <v>四半期報告書</v>
      </c>
      <c r="K4" s="15" t="str">
        <f>HYPERLINK("http://www.kabupro.jp/mark/20120814/S000BNSL.htm","四半期報告書")</f>
        <v>四半期報告書</v>
      </c>
      <c r="L4" s="15" t="str">
        <f>HYPERLINK("http://www.kabupro.jp/mark/20120628/S000B6X1.htm","有価証券報告書")</f>
        <v>有価証券報告書</v>
      </c>
      <c r="M4" s="15" t="str">
        <f>HYPERLINK("http://www.kabupro.jp/mark/20120214/S000AAFV.htm","四半期報告書")</f>
        <v>四半期報告書</v>
      </c>
      <c r="N4" s="15" t="str">
        <f>HYPERLINK("http://www.kabupro.jp/mark/20111114/S0009PVL.htm","四半期報告書")</f>
        <v>四半期報告書</v>
      </c>
      <c r="O4" s="15" t="str">
        <f>HYPERLINK("http://www.kabupro.jp/mark/20110812/S00095AN.htm","四半期報告書")</f>
        <v>四半期報告書</v>
      </c>
      <c r="P4" s="15" t="str">
        <f>HYPERLINK("http://www.kabupro.jp/mark/20110629/S0008IEI.htm","有価証券報告書")</f>
        <v>有価証券報告書</v>
      </c>
      <c r="Q4" s="15" t="str">
        <f>HYPERLINK("http://www.kabupro.jp/mark/20110214/S0007S0U.htm","四半期報告書")</f>
        <v>四半期報告書</v>
      </c>
      <c r="R4" s="15" t="str">
        <f>HYPERLINK("http://www.kabupro.jp/mark/20101112/S00073V3.htm","四半期報告書")</f>
        <v>四半期報告書</v>
      </c>
      <c r="S4" s="15" t="str">
        <f>HYPERLINK("http://www.kabupro.jp/mark/20100813/S0006I6V.htm","四半期報告書")</f>
        <v>四半期報告書</v>
      </c>
      <c r="T4" s="15" t="str">
        <f>HYPERLINK("http://www.kabupro.jp/mark/20090626/S00038DC.htm","有価証券報告書")</f>
        <v>有価証券報告書</v>
      </c>
      <c r="U4" s="15" t="str">
        <f>HYPERLINK("http://www.kabupro.jp/mark/20100212/S00054E8.htm","四半期報告書")</f>
        <v>四半期報告書</v>
      </c>
      <c r="V4" s="15" t="str">
        <f>HYPERLINK("http://www.kabupro.jp/mark/20091113/S0004H3O.htm","四半期報告書")</f>
        <v>四半期報告書</v>
      </c>
      <c r="W4" s="15" t="str">
        <f>HYPERLINK("http://www.kabupro.jp/mark/20090814/S0003UH4.htm","四半期報告書")</f>
        <v>四半期報告書</v>
      </c>
      <c r="X4" s="15" t="str">
        <f>HYPERLINK("http://www.kabupro.jp/mark/20090626/S00038DC.htm","有価証券報告書")</f>
        <v>有価証券報告書</v>
      </c>
    </row>
    <row r="5" spans="1:24" ht="14.25" thickBot="1">
      <c r="A5" s="11" t="s">
        <v>77</v>
      </c>
      <c r="B5" s="1" t="s">
        <v>271</v>
      </c>
      <c r="C5" s="1" t="s">
        <v>274</v>
      </c>
      <c r="D5" s="1" t="s">
        <v>83</v>
      </c>
      <c r="E5" s="1" t="s">
        <v>271</v>
      </c>
      <c r="F5" s="1" t="s">
        <v>274</v>
      </c>
      <c r="G5" s="1" t="s">
        <v>280</v>
      </c>
      <c r="H5" s="1" t="s">
        <v>83</v>
      </c>
      <c r="I5" s="1" t="s">
        <v>276</v>
      </c>
      <c r="J5" s="1" t="s">
        <v>278</v>
      </c>
      <c r="K5" s="1" t="s">
        <v>280</v>
      </c>
      <c r="L5" s="1" t="s">
        <v>87</v>
      </c>
      <c r="M5" s="1" t="s">
        <v>282</v>
      </c>
      <c r="N5" s="1" t="s">
        <v>284</v>
      </c>
      <c r="O5" s="1" t="s">
        <v>286</v>
      </c>
      <c r="P5" s="1" t="s">
        <v>89</v>
      </c>
      <c r="Q5" s="1" t="s">
        <v>288</v>
      </c>
      <c r="R5" s="1" t="s">
        <v>290</v>
      </c>
      <c r="S5" s="1" t="s">
        <v>292</v>
      </c>
      <c r="T5" s="1" t="s">
        <v>91</v>
      </c>
      <c r="U5" s="1" t="s">
        <v>294</v>
      </c>
      <c r="V5" s="1" t="s">
        <v>296</v>
      </c>
      <c r="W5" s="1" t="s">
        <v>298</v>
      </c>
      <c r="X5" s="1" t="s">
        <v>91</v>
      </c>
    </row>
    <row r="6" spans="1:24" ht="15" thickBot="1" thickTop="1">
      <c r="A6" s="10" t="s">
        <v>78</v>
      </c>
      <c r="B6" s="18" t="s">
        <v>19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79</v>
      </c>
      <c r="B7" s="14" t="s">
        <v>35</v>
      </c>
      <c r="C7" s="14" t="s">
        <v>35</v>
      </c>
      <c r="D7" s="16" t="s">
        <v>84</v>
      </c>
      <c r="E7" s="14" t="s">
        <v>35</v>
      </c>
      <c r="F7" s="14" t="s">
        <v>35</v>
      </c>
      <c r="G7" s="14" t="s">
        <v>35</v>
      </c>
      <c r="H7" s="16" t="s">
        <v>84</v>
      </c>
      <c r="I7" s="14" t="s">
        <v>35</v>
      </c>
      <c r="J7" s="14" t="s">
        <v>35</v>
      </c>
      <c r="K7" s="14" t="s">
        <v>35</v>
      </c>
      <c r="L7" s="16" t="s">
        <v>84</v>
      </c>
      <c r="M7" s="14" t="s">
        <v>35</v>
      </c>
      <c r="N7" s="14" t="s">
        <v>35</v>
      </c>
      <c r="O7" s="14" t="s">
        <v>35</v>
      </c>
      <c r="P7" s="16" t="s">
        <v>84</v>
      </c>
      <c r="Q7" s="14" t="s">
        <v>35</v>
      </c>
      <c r="R7" s="14" t="s">
        <v>35</v>
      </c>
      <c r="S7" s="14" t="s">
        <v>35</v>
      </c>
      <c r="T7" s="16" t="s">
        <v>84</v>
      </c>
      <c r="U7" s="14" t="s">
        <v>35</v>
      </c>
      <c r="V7" s="14" t="s">
        <v>35</v>
      </c>
      <c r="W7" s="14" t="s">
        <v>35</v>
      </c>
      <c r="X7" s="16" t="s">
        <v>84</v>
      </c>
    </row>
    <row r="8" spans="1:24" ht="13.5">
      <c r="A8" s="13" t="s">
        <v>80</v>
      </c>
      <c r="B8" s="1" t="s">
        <v>36</v>
      </c>
      <c r="C8" s="1" t="s">
        <v>36</v>
      </c>
      <c r="D8" s="17" t="s">
        <v>189</v>
      </c>
      <c r="E8" s="1" t="s">
        <v>189</v>
      </c>
      <c r="F8" s="1" t="s">
        <v>189</v>
      </c>
      <c r="G8" s="1" t="s">
        <v>189</v>
      </c>
      <c r="H8" s="17" t="s">
        <v>190</v>
      </c>
      <c r="I8" s="1" t="s">
        <v>190</v>
      </c>
      <c r="J8" s="1" t="s">
        <v>190</v>
      </c>
      <c r="K8" s="1" t="s">
        <v>190</v>
      </c>
      <c r="L8" s="17" t="s">
        <v>191</v>
      </c>
      <c r="M8" s="1" t="s">
        <v>191</v>
      </c>
      <c r="N8" s="1" t="s">
        <v>191</v>
      </c>
      <c r="O8" s="1" t="s">
        <v>191</v>
      </c>
      <c r="P8" s="17" t="s">
        <v>192</v>
      </c>
      <c r="Q8" s="1" t="s">
        <v>192</v>
      </c>
      <c r="R8" s="1" t="s">
        <v>192</v>
      </c>
      <c r="S8" s="1" t="s">
        <v>192</v>
      </c>
      <c r="T8" s="17" t="s">
        <v>193</v>
      </c>
      <c r="U8" s="1" t="s">
        <v>193</v>
      </c>
      <c r="V8" s="1" t="s">
        <v>193</v>
      </c>
      <c r="W8" s="1" t="s">
        <v>193</v>
      </c>
      <c r="X8" s="17" t="s">
        <v>194</v>
      </c>
    </row>
    <row r="9" spans="1:24" ht="13.5">
      <c r="A9" s="13" t="s">
        <v>81</v>
      </c>
      <c r="B9" s="1" t="s">
        <v>273</v>
      </c>
      <c r="C9" s="1" t="s">
        <v>275</v>
      </c>
      <c r="D9" s="17" t="s">
        <v>85</v>
      </c>
      <c r="E9" s="1" t="s">
        <v>277</v>
      </c>
      <c r="F9" s="1" t="s">
        <v>279</v>
      </c>
      <c r="G9" s="1" t="s">
        <v>281</v>
      </c>
      <c r="H9" s="17" t="s">
        <v>86</v>
      </c>
      <c r="I9" s="1" t="s">
        <v>283</v>
      </c>
      <c r="J9" s="1" t="s">
        <v>285</v>
      </c>
      <c r="K9" s="1" t="s">
        <v>287</v>
      </c>
      <c r="L9" s="17" t="s">
        <v>88</v>
      </c>
      <c r="M9" s="1" t="s">
        <v>289</v>
      </c>
      <c r="N9" s="1" t="s">
        <v>291</v>
      </c>
      <c r="O9" s="1" t="s">
        <v>293</v>
      </c>
      <c r="P9" s="17" t="s">
        <v>90</v>
      </c>
      <c r="Q9" s="1" t="s">
        <v>295</v>
      </c>
      <c r="R9" s="1" t="s">
        <v>297</v>
      </c>
      <c r="S9" s="1" t="s">
        <v>299</v>
      </c>
      <c r="T9" s="17" t="s">
        <v>92</v>
      </c>
      <c r="U9" s="1" t="s">
        <v>301</v>
      </c>
      <c r="V9" s="1" t="s">
        <v>303</v>
      </c>
      <c r="W9" s="1" t="s">
        <v>305</v>
      </c>
      <c r="X9" s="17" t="s">
        <v>93</v>
      </c>
    </row>
    <row r="10" spans="1:24" ht="14.25" thickBot="1">
      <c r="A10" s="13" t="s">
        <v>82</v>
      </c>
      <c r="B10" s="1" t="s">
        <v>95</v>
      </c>
      <c r="C10" s="1" t="s">
        <v>95</v>
      </c>
      <c r="D10" s="17" t="s">
        <v>95</v>
      </c>
      <c r="E10" s="1" t="s">
        <v>95</v>
      </c>
      <c r="F10" s="1" t="s">
        <v>95</v>
      </c>
      <c r="G10" s="1" t="s">
        <v>95</v>
      </c>
      <c r="H10" s="17" t="s">
        <v>95</v>
      </c>
      <c r="I10" s="1" t="s">
        <v>95</v>
      </c>
      <c r="J10" s="1" t="s">
        <v>95</v>
      </c>
      <c r="K10" s="1" t="s">
        <v>95</v>
      </c>
      <c r="L10" s="17" t="s">
        <v>95</v>
      </c>
      <c r="M10" s="1" t="s">
        <v>95</v>
      </c>
      <c r="N10" s="1" t="s">
        <v>95</v>
      </c>
      <c r="O10" s="1" t="s">
        <v>95</v>
      </c>
      <c r="P10" s="17" t="s">
        <v>95</v>
      </c>
      <c r="Q10" s="1" t="s">
        <v>95</v>
      </c>
      <c r="R10" s="1" t="s">
        <v>95</v>
      </c>
      <c r="S10" s="1" t="s">
        <v>95</v>
      </c>
      <c r="T10" s="17" t="s">
        <v>95</v>
      </c>
      <c r="U10" s="1" t="s">
        <v>95</v>
      </c>
      <c r="V10" s="1" t="s">
        <v>95</v>
      </c>
      <c r="W10" s="1" t="s">
        <v>95</v>
      </c>
      <c r="X10" s="17" t="s">
        <v>95</v>
      </c>
    </row>
    <row r="11" spans="1:24" ht="14.25" thickTop="1">
      <c r="A11" s="30" t="s">
        <v>199</v>
      </c>
      <c r="B11" s="27">
        <v>58890</v>
      </c>
      <c r="C11" s="27">
        <v>38391</v>
      </c>
      <c r="D11" s="21">
        <v>68913</v>
      </c>
      <c r="E11" s="27">
        <v>51522</v>
      </c>
      <c r="F11" s="27">
        <v>35085</v>
      </c>
      <c r="G11" s="27">
        <v>16682</v>
      </c>
      <c r="H11" s="21">
        <v>77240</v>
      </c>
      <c r="I11" s="27">
        <v>57396</v>
      </c>
      <c r="J11" s="27">
        <v>38163</v>
      </c>
      <c r="K11" s="27">
        <v>17765</v>
      </c>
      <c r="L11" s="21">
        <v>73289</v>
      </c>
      <c r="M11" s="27">
        <v>54111</v>
      </c>
      <c r="N11" s="27">
        <v>35581</v>
      </c>
      <c r="O11" s="27">
        <v>16856</v>
      </c>
      <c r="P11" s="21">
        <v>63581</v>
      </c>
      <c r="Q11" s="27">
        <v>45695</v>
      </c>
      <c r="R11" s="27">
        <v>31362</v>
      </c>
      <c r="S11" s="27">
        <v>15003</v>
      </c>
      <c r="T11" s="21">
        <v>77507</v>
      </c>
      <c r="U11" s="27">
        <v>66378</v>
      </c>
      <c r="V11" s="27">
        <v>47134</v>
      </c>
      <c r="W11" s="27">
        <v>22465</v>
      </c>
      <c r="X11" s="21">
        <v>90979</v>
      </c>
    </row>
    <row r="12" spans="1:24" ht="13.5">
      <c r="A12" s="7" t="s">
        <v>212</v>
      </c>
      <c r="B12" s="28">
        <v>43507</v>
      </c>
      <c r="C12" s="28">
        <v>28222</v>
      </c>
      <c r="D12" s="22">
        <v>51237</v>
      </c>
      <c r="E12" s="28">
        <v>38462</v>
      </c>
      <c r="F12" s="28">
        <v>26345</v>
      </c>
      <c r="G12" s="28">
        <v>12592</v>
      </c>
      <c r="H12" s="22">
        <v>58420</v>
      </c>
      <c r="I12" s="28">
        <v>43473</v>
      </c>
      <c r="J12" s="28">
        <v>28678</v>
      </c>
      <c r="K12" s="28">
        <v>13569</v>
      </c>
      <c r="L12" s="22">
        <v>54614</v>
      </c>
      <c r="M12" s="28">
        <v>40476</v>
      </c>
      <c r="N12" s="28">
        <v>26489</v>
      </c>
      <c r="O12" s="28">
        <v>12671</v>
      </c>
      <c r="P12" s="22">
        <v>47936</v>
      </c>
      <c r="Q12" s="28">
        <v>34737</v>
      </c>
      <c r="R12" s="28">
        <v>24407</v>
      </c>
      <c r="S12" s="28">
        <v>11864</v>
      </c>
      <c r="T12" s="22">
        <v>60630</v>
      </c>
      <c r="U12" s="28">
        <v>51454</v>
      </c>
      <c r="V12" s="28">
        <v>36331</v>
      </c>
      <c r="W12" s="28">
        <v>17053</v>
      </c>
      <c r="X12" s="22">
        <v>69147</v>
      </c>
    </row>
    <row r="13" spans="1:24" ht="13.5">
      <c r="A13" s="7" t="s">
        <v>213</v>
      </c>
      <c r="B13" s="28">
        <v>15383</v>
      </c>
      <c r="C13" s="28">
        <v>10169</v>
      </c>
      <c r="D13" s="22">
        <v>17675</v>
      </c>
      <c r="E13" s="28">
        <v>13060</v>
      </c>
      <c r="F13" s="28">
        <v>8739</v>
      </c>
      <c r="G13" s="28">
        <v>4089</v>
      </c>
      <c r="H13" s="22">
        <v>18819</v>
      </c>
      <c r="I13" s="28">
        <v>13923</v>
      </c>
      <c r="J13" s="28">
        <v>9485</v>
      </c>
      <c r="K13" s="28">
        <v>4196</v>
      </c>
      <c r="L13" s="22">
        <v>18675</v>
      </c>
      <c r="M13" s="28">
        <v>13634</v>
      </c>
      <c r="N13" s="28">
        <v>9092</v>
      </c>
      <c r="O13" s="28">
        <v>4185</v>
      </c>
      <c r="P13" s="22">
        <v>15645</v>
      </c>
      <c r="Q13" s="28">
        <v>10957</v>
      </c>
      <c r="R13" s="28">
        <v>6954</v>
      </c>
      <c r="S13" s="28">
        <v>3139</v>
      </c>
      <c r="T13" s="22">
        <v>16876</v>
      </c>
      <c r="U13" s="28">
        <v>14923</v>
      </c>
      <c r="V13" s="28">
        <v>10803</v>
      </c>
      <c r="W13" s="28">
        <v>5411</v>
      </c>
      <c r="X13" s="22">
        <v>21832</v>
      </c>
    </row>
    <row r="14" spans="1:24" ht="13.5">
      <c r="A14" s="7" t="s">
        <v>227</v>
      </c>
      <c r="B14" s="28">
        <v>13941</v>
      </c>
      <c r="C14" s="28">
        <v>9287</v>
      </c>
      <c r="D14" s="22">
        <v>17113</v>
      </c>
      <c r="E14" s="28">
        <v>12941</v>
      </c>
      <c r="F14" s="28">
        <v>8520</v>
      </c>
      <c r="G14" s="28">
        <v>4337</v>
      </c>
      <c r="H14" s="22">
        <v>17402</v>
      </c>
      <c r="I14" s="28">
        <v>13250</v>
      </c>
      <c r="J14" s="28">
        <v>8807</v>
      </c>
      <c r="K14" s="28">
        <v>4388</v>
      </c>
      <c r="L14" s="22">
        <v>16814</v>
      </c>
      <c r="M14" s="28">
        <v>12705</v>
      </c>
      <c r="N14" s="28">
        <v>8497</v>
      </c>
      <c r="O14" s="28">
        <v>4102</v>
      </c>
      <c r="P14" s="22">
        <v>15416</v>
      </c>
      <c r="Q14" s="28">
        <v>11542</v>
      </c>
      <c r="R14" s="28">
        <v>7842</v>
      </c>
      <c r="S14" s="28">
        <v>3873</v>
      </c>
      <c r="T14" s="22">
        <v>18186</v>
      </c>
      <c r="U14" s="28">
        <v>14733</v>
      </c>
      <c r="V14" s="28">
        <v>9898</v>
      </c>
      <c r="W14" s="28">
        <v>4794</v>
      </c>
      <c r="X14" s="22">
        <v>17290</v>
      </c>
    </row>
    <row r="15" spans="1:24" ht="14.25" thickBot="1">
      <c r="A15" s="25" t="s">
        <v>228</v>
      </c>
      <c r="B15" s="29">
        <v>1442</v>
      </c>
      <c r="C15" s="29">
        <v>881</v>
      </c>
      <c r="D15" s="23">
        <v>561</v>
      </c>
      <c r="E15" s="29">
        <v>119</v>
      </c>
      <c r="F15" s="29">
        <v>219</v>
      </c>
      <c r="G15" s="29">
        <v>-247</v>
      </c>
      <c r="H15" s="23">
        <v>1416</v>
      </c>
      <c r="I15" s="29">
        <v>673</v>
      </c>
      <c r="J15" s="29">
        <v>677</v>
      </c>
      <c r="K15" s="29">
        <v>-192</v>
      </c>
      <c r="L15" s="23">
        <v>1861</v>
      </c>
      <c r="M15" s="29">
        <v>929</v>
      </c>
      <c r="N15" s="29">
        <v>594</v>
      </c>
      <c r="O15" s="29">
        <v>82</v>
      </c>
      <c r="P15" s="23">
        <v>229</v>
      </c>
      <c r="Q15" s="29">
        <v>-585</v>
      </c>
      <c r="R15" s="29">
        <v>-887</v>
      </c>
      <c r="S15" s="29">
        <v>-733</v>
      </c>
      <c r="T15" s="23">
        <v>-1309</v>
      </c>
      <c r="U15" s="29">
        <v>190</v>
      </c>
      <c r="V15" s="29">
        <v>905</v>
      </c>
      <c r="W15" s="29">
        <v>616</v>
      </c>
      <c r="X15" s="23">
        <v>4541</v>
      </c>
    </row>
    <row r="16" spans="1:24" ht="14.25" thickTop="1">
      <c r="A16" s="6" t="s">
        <v>229</v>
      </c>
      <c r="B16" s="28">
        <v>32</v>
      </c>
      <c r="C16" s="28">
        <v>16</v>
      </c>
      <c r="D16" s="22">
        <v>31</v>
      </c>
      <c r="E16" s="28">
        <v>22</v>
      </c>
      <c r="F16" s="28">
        <v>13</v>
      </c>
      <c r="G16" s="28">
        <v>4</v>
      </c>
      <c r="H16" s="22">
        <v>15</v>
      </c>
      <c r="I16" s="28">
        <v>10</v>
      </c>
      <c r="J16" s="28">
        <v>8</v>
      </c>
      <c r="K16" s="28">
        <v>2</v>
      </c>
      <c r="L16" s="22">
        <v>18</v>
      </c>
      <c r="M16" s="28">
        <v>13</v>
      </c>
      <c r="N16" s="28">
        <v>11</v>
      </c>
      <c r="O16" s="28">
        <v>4</v>
      </c>
      <c r="P16" s="22">
        <v>25</v>
      </c>
      <c r="Q16" s="28">
        <v>16</v>
      </c>
      <c r="R16" s="28">
        <v>13</v>
      </c>
      <c r="S16" s="28">
        <v>6</v>
      </c>
      <c r="T16" s="22">
        <v>66</v>
      </c>
      <c r="U16" s="28">
        <v>56</v>
      </c>
      <c r="V16" s="28">
        <v>42</v>
      </c>
      <c r="W16" s="28">
        <v>22</v>
      </c>
      <c r="X16" s="22">
        <v>117</v>
      </c>
    </row>
    <row r="17" spans="1:24" ht="13.5">
      <c r="A17" s="6" t="s">
        <v>230</v>
      </c>
      <c r="B17" s="28">
        <v>58</v>
      </c>
      <c r="C17" s="28">
        <v>43</v>
      </c>
      <c r="D17" s="22">
        <v>104</v>
      </c>
      <c r="E17" s="28">
        <v>56</v>
      </c>
      <c r="F17" s="28">
        <v>46</v>
      </c>
      <c r="G17" s="28">
        <v>16</v>
      </c>
      <c r="H17" s="22">
        <v>50</v>
      </c>
      <c r="I17" s="28">
        <v>28</v>
      </c>
      <c r="J17" s="28">
        <v>18</v>
      </c>
      <c r="K17" s="28">
        <v>13</v>
      </c>
      <c r="L17" s="22">
        <v>88</v>
      </c>
      <c r="M17" s="28">
        <v>24</v>
      </c>
      <c r="N17" s="28">
        <v>17</v>
      </c>
      <c r="O17" s="28">
        <v>13</v>
      </c>
      <c r="P17" s="22">
        <v>33</v>
      </c>
      <c r="Q17" s="28">
        <v>32</v>
      </c>
      <c r="R17" s="28">
        <v>26</v>
      </c>
      <c r="S17" s="28">
        <v>22</v>
      </c>
      <c r="T17" s="22">
        <v>104</v>
      </c>
      <c r="U17" s="28">
        <v>45</v>
      </c>
      <c r="V17" s="28">
        <v>35</v>
      </c>
      <c r="W17" s="28">
        <v>30</v>
      </c>
      <c r="X17" s="22">
        <v>131</v>
      </c>
    </row>
    <row r="18" spans="1:24" ht="13.5">
      <c r="A18" s="6" t="s">
        <v>9</v>
      </c>
      <c r="B18" s="28">
        <v>478</v>
      </c>
      <c r="C18" s="28">
        <v>430</v>
      </c>
      <c r="D18" s="22">
        <v>90</v>
      </c>
      <c r="E18" s="28"/>
      <c r="F18" s="28"/>
      <c r="G18" s="28"/>
      <c r="H18" s="22"/>
      <c r="I18" s="28"/>
      <c r="J18" s="28"/>
      <c r="K18" s="28"/>
      <c r="L18" s="22"/>
      <c r="M18" s="28"/>
      <c r="N18" s="28"/>
      <c r="O18" s="28"/>
      <c r="P18" s="22"/>
      <c r="Q18" s="28"/>
      <c r="R18" s="28"/>
      <c r="S18" s="28">
        <v>20</v>
      </c>
      <c r="T18" s="22"/>
      <c r="U18" s="28"/>
      <c r="V18" s="28">
        <v>140</v>
      </c>
      <c r="W18" s="28">
        <v>261</v>
      </c>
      <c r="X18" s="22"/>
    </row>
    <row r="19" spans="1:24" ht="13.5">
      <c r="A19" s="6" t="s">
        <v>10</v>
      </c>
      <c r="B19" s="28"/>
      <c r="C19" s="28"/>
      <c r="D19" s="22">
        <v>31</v>
      </c>
      <c r="E19" s="28">
        <v>20</v>
      </c>
      <c r="F19" s="28">
        <v>11</v>
      </c>
      <c r="G19" s="28">
        <v>8</v>
      </c>
      <c r="H19" s="22">
        <v>14</v>
      </c>
      <c r="I19" s="28"/>
      <c r="J19" s="28"/>
      <c r="K19" s="28">
        <v>9</v>
      </c>
      <c r="L19" s="22"/>
      <c r="M19" s="28"/>
      <c r="N19" s="28"/>
      <c r="O19" s="28"/>
      <c r="P19" s="22"/>
      <c r="Q19" s="28"/>
      <c r="R19" s="28"/>
      <c r="S19" s="28"/>
      <c r="T19" s="22"/>
      <c r="U19" s="28"/>
      <c r="V19" s="28"/>
      <c r="W19" s="28"/>
      <c r="X19" s="22"/>
    </row>
    <row r="20" spans="1:24" ht="13.5">
      <c r="A20" s="6" t="s">
        <v>11</v>
      </c>
      <c r="B20" s="28"/>
      <c r="C20" s="28"/>
      <c r="D20" s="22"/>
      <c r="E20" s="28"/>
      <c r="F20" s="28"/>
      <c r="G20" s="28"/>
      <c r="H20" s="22"/>
      <c r="I20" s="28"/>
      <c r="J20" s="28"/>
      <c r="K20" s="28"/>
      <c r="L20" s="22">
        <v>140</v>
      </c>
      <c r="M20" s="28">
        <v>101</v>
      </c>
      <c r="N20" s="28"/>
      <c r="O20" s="28"/>
      <c r="P20" s="22">
        <v>51</v>
      </c>
      <c r="Q20" s="28">
        <v>41</v>
      </c>
      <c r="R20" s="28"/>
      <c r="S20" s="28"/>
      <c r="T20" s="22">
        <v>65</v>
      </c>
      <c r="U20" s="28">
        <v>63</v>
      </c>
      <c r="V20" s="28"/>
      <c r="W20" s="28"/>
      <c r="X20" s="22">
        <v>112</v>
      </c>
    </row>
    <row r="21" spans="1:24" ht="13.5">
      <c r="A21" s="6" t="s">
        <v>110</v>
      </c>
      <c r="B21" s="28">
        <v>164</v>
      </c>
      <c r="C21" s="28">
        <v>74</v>
      </c>
      <c r="D21" s="22">
        <v>195</v>
      </c>
      <c r="E21" s="28">
        <v>129</v>
      </c>
      <c r="F21" s="28">
        <v>122</v>
      </c>
      <c r="G21" s="28">
        <v>64</v>
      </c>
      <c r="H21" s="22">
        <v>217</v>
      </c>
      <c r="I21" s="28">
        <v>175</v>
      </c>
      <c r="J21" s="28">
        <v>116</v>
      </c>
      <c r="K21" s="28">
        <v>71</v>
      </c>
      <c r="L21" s="22">
        <v>89</v>
      </c>
      <c r="M21" s="28">
        <v>75</v>
      </c>
      <c r="N21" s="28">
        <v>117</v>
      </c>
      <c r="O21" s="28">
        <v>64</v>
      </c>
      <c r="P21" s="22">
        <v>152</v>
      </c>
      <c r="Q21" s="28">
        <v>113</v>
      </c>
      <c r="R21" s="28">
        <v>84</v>
      </c>
      <c r="S21" s="28">
        <v>39</v>
      </c>
      <c r="T21" s="22">
        <v>254</v>
      </c>
      <c r="U21" s="28">
        <v>119</v>
      </c>
      <c r="V21" s="28">
        <v>135</v>
      </c>
      <c r="W21" s="28">
        <v>69</v>
      </c>
      <c r="X21" s="22">
        <v>300</v>
      </c>
    </row>
    <row r="22" spans="1:24" ht="13.5">
      <c r="A22" s="6" t="s">
        <v>234</v>
      </c>
      <c r="B22" s="28">
        <v>733</v>
      </c>
      <c r="C22" s="28">
        <v>564</v>
      </c>
      <c r="D22" s="22">
        <v>454</v>
      </c>
      <c r="E22" s="28">
        <v>229</v>
      </c>
      <c r="F22" s="28">
        <v>193</v>
      </c>
      <c r="G22" s="28">
        <v>93</v>
      </c>
      <c r="H22" s="22">
        <v>298</v>
      </c>
      <c r="I22" s="28">
        <v>215</v>
      </c>
      <c r="J22" s="28">
        <v>142</v>
      </c>
      <c r="K22" s="28">
        <v>97</v>
      </c>
      <c r="L22" s="22">
        <v>369</v>
      </c>
      <c r="M22" s="28">
        <v>215</v>
      </c>
      <c r="N22" s="28">
        <v>147</v>
      </c>
      <c r="O22" s="28">
        <v>82</v>
      </c>
      <c r="P22" s="22">
        <v>301</v>
      </c>
      <c r="Q22" s="28">
        <v>204</v>
      </c>
      <c r="R22" s="28">
        <v>124</v>
      </c>
      <c r="S22" s="28">
        <v>89</v>
      </c>
      <c r="T22" s="22">
        <v>490</v>
      </c>
      <c r="U22" s="28">
        <v>285</v>
      </c>
      <c r="V22" s="28">
        <v>353</v>
      </c>
      <c r="W22" s="28">
        <v>383</v>
      </c>
      <c r="X22" s="22">
        <v>661</v>
      </c>
    </row>
    <row r="23" spans="1:24" ht="13.5">
      <c r="A23" s="6" t="s">
        <v>235</v>
      </c>
      <c r="B23" s="28">
        <v>269</v>
      </c>
      <c r="C23" s="28">
        <v>185</v>
      </c>
      <c r="D23" s="22">
        <v>345</v>
      </c>
      <c r="E23" s="28">
        <v>258</v>
      </c>
      <c r="F23" s="28">
        <v>177</v>
      </c>
      <c r="G23" s="28">
        <v>87</v>
      </c>
      <c r="H23" s="22">
        <v>410</v>
      </c>
      <c r="I23" s="28">
        <v>314</v>
      </c>
      <c r="J23" s="28">
        <v>209</v>
      </c>
      <c r="K23" s="28">
        <v>103</v>
      </c>
      <c r="L23" s="22">
        <v>437</v>
      </c>
      <c r="M23" s="28">
        <v>331</v>
      </c>
      <c r="N23" s="28">
        <v>235</v>
      </c>
      <c r="O23" s="28">
        <v>114</v>
      </c>
      <c r="P23" s="22">
        <v>485</v>
      </c>
      <c r="Q23" s="28">
        <v>368</v>
      </c>
      <c r="R23" s="28">
        <v>252</v>
      </c>
      <c r="S23" s="28">
        <v>125</v>
      </c>
      <c r="T23" s="22">
        <v>428</v>
      </c>
      <c r="U23" s="28">
        <v>342</v>
      </c>
      <c r="V23" s="28">
        <v>237</v>
      </c>
      <c r="W23" s="28">
        <v>109</v>
      </c>
      <c r="X23" s="22">
        <v>433</v>
      </c>
    </row>
    <row r="24" spans="1:24" ht="13.5">
      <c r="A24" s="6" t="s">
        <v>236</v>
      </c>
      <c r="B24" s="28"/>
      <c r="C24" s="28"/>
      <c r="D24" s="22"/>
      <c r="E24" s="28">
        <v>91</v>
      </c>
      <c r="F24" s="28">
        <v>109</v>
      </c>
      <c r="G24" s="28">
        <v>44</v>
      </c>
      <c r="H24" s="22">
        <v>292</v>
      </c>
      <c r="I24" s="28">
        <v>189</v>
      </c>
      <c r="J24" s="28">
        <v>194</v>
      </c>
      <c r="K24" s="28">
        <v>27</v>
      </c>
      <c r="L24" s="22">
        <v>1229</v>
      </c>
      <c r="M24" s="28">
        <v>865</v>
      </c>
      <c r="N24" s="28">
        <v>700</v>
      </c>
      <c r="O24" s="28">
        <v>373</v>
      </c>
      <c r="P24" s="22">
        <v>81</v>
      </c>
      <c r="Q24" s="28">
        <v>151</v>
      </c>
      <c r="R24" s="28">
        <v>95</v>
      </c>
      <c r="S24" s="28"/>
      <c r="T24" s="22">
        <v>805</v>
      </c>
      <c r="U24" s="28">
        <v>1087</v>
      </c>
      <c r="V24" s="28"/>
      <c r="W24" s="28"/>
      <c r="X24" s="22">
        <v>440</v>
      </c>
    </row>
    <row r="25" spans="1:24" ht="13.5">
      <c r="A25" s="6" t="s">
        <v>12</v>
      </c>
      <c r="B25" s="28">
        <v>10</v>
      </c>
      <c r="C25" s="28">
        <v>17</v>
      </c>
      <c r="D25" s="22"/>
      <c r="E25" s="28"/>
      <c r="F25" s="28"/>
      <c r="G25" s="28"/>
      <c r="H25" s="22"/>
      <c r="I25" s="28">
        <v>4</v>
      </c>
      <c r="J25" s="28">
        <v>17</v>
      </c>
      <c r="K25" s="28"/>
      <c r="L25" s="22"/>
      <c r="M25" s="28"/>
      <c r="N25" s="28"/>
      <c r="O25" s="28"/>
      <c r="P25" s="22"/>
      <c r="Q25" s="28"/>
      <c r="R25" s="28"/>
      <c r="S25" s="28"/>
      <c r="T25" s="22"/>
      <c r="U25" s="28"/>
      <c r="V25" s="28"/>
      <c r="W25" s="28"/>
      <c r="X25" s="22"/>
    </row>
    <row r="26" spans="1:24" ht="13.5">
      <c r="A26" s="6" t="s">
        <v>237</v>
      </c>
      <c r="B26" s="28">
        <v>70</v>
      </c>
      <c r="C26" s="28"/>
      <c r="D26" s="22">
        <v>137</v>
      </c>
      <c r="E26" s="28">
        <v>105</v>
      </c>
      <c r="F26" s="28"/>
      <c r="G26" s="28"/>
      <c r="H26" s="22">
        <v>2</v>
      </c>
      <c r="I26" s="28">
        <v>0</v>
      </c>
      <c r="J26" s="28"/>
      <c r="K26" s="28"/>
      <c r="L26" s="22"/>
      <c r="M26" s="28"/>
      <c r="N26" s="28"/>
      <c r="O26" s="28"/>
      <c r="P26" s="22"/>
      <c r="Q26" s="28"/>
      <c r="R26" s="28"/>
      <c r="S26" s="28"/>
      <c r="T26" s="22">
        <v>203</v>
      </c>
      <c r="U26" s="28"/>
      <c r="V26" s="28"/>
      <c r="W26" s="28"/>
      <c r="X26" s="22">
        <v>198</v>
      </c>
    </row>
    <row r="27" spans="1:24" ht="13.5">
      <c r="A27" s="6" t="s">
        <v>13</v>
      </c>
      <c r="B27" s="28">
        <v>49</v>
      </c>
      <c r="C27" s="28">
        <v>33</v>
      </c>
      <c r="D27" s="22">
        <v>62</v>
      </c>
      <c r="E27" s="28">
        <v>57</v>
      </c>
      <c r="F27" s="28">
        <v>45</v>
      </c>
      <c r="G27" s="28">
        <v>28</v>
      </c>
      <c r="H27" s="22">
        <v>92</v>
      </c>
      <c r="I27" s="28">
        <v>56</v>
      </c>
      <c r="J27" s="28">
        <v>33</v>
      </c>
      <c r="K27" s="28">
        <v>29</v>
      </c>
      <c r="L27" s="22">
        <v>210</v>
      </c>
      <c r="M27" s="28">
        <v>183</v>
      </c>
      <c r="N27" s="28">
        <v>165</v>
      </c>
      <c r="O27" s="28">
        <v>10</v>
      </c>
      <c r="P27" s="22">
        <v>266</v>
      </c>
      <c r="Q27" s="28">
        <v>98</v>
      </c>
      <c r="R27" s="28">
        <v>59</v>
      </c>
      <c r="S27" s="28">
        <v>24</v>
      </c>
      <c r="T27" s="22">
        <v>462</v>
      </c>
      <c r="U27" s="28">
        <v>177</v>
      </c>
      <c r="V27" s="28">
        <v>126</v>
      </c>
      <c r="W27" s="28">
        <v>59</v>
      </c>
      <c r="X27" s="22">
        <v>219</v>
      </c>
    </row>
    <row r="28" spans="1:24" ht="13.5">
      <c r="A28" s="6" t="s">
        <v>239</v>
      </c>
      <c r="B28" s="28">
        <v>398</v>
      </c>
      <c r="C28" s="28">
        <v>237</v>
      </c>
      <c r="D28" s="22">
        <v>546</v>
      </c>
      <c r="E28" s="28">
        <v>512</v>
      </c>
      <c r="F28" s="28">
        <v>332</v>
      </c>
      <c r="G28" s="28">
        <v>160</v>
      </c>
      <c r="H28" s="22">
        <v>797</v>
      </c>
      <c r="I28" s="28">
        <v>565</v>
      </c>
      <c r="J28" s="28">
        <v>454</v>
      </c>
      <c r="K28" s="28">
        <v>159</v>
      </c>
      <c r="L28" s="22">
        <v>1877</v>
      </c>
      <c r="M28" s="28">
        <v>1381</v>
      </c>
      <c r="N28" s="28">
        <v>1102</v>
      </c>
      <c r="O28" s="28">
        <v>498</v>
      </c>
      <c r="P28" s="22">
        <v>834</v>
      </c>
      <c r="Q28" s="28">
        <v>619</v>
      </c>
      <c r="R28" s="28">
        <v>407</v>
      </c>
      <c r="S28" s="28">
        <v>150</v>
      </c>
      <c r="T28" s="22">
        <v>1900</v>
      </c>
      <c r="U28" s="28">
        <v>1607</v>
      </c>
      <c r="V28" s="28">
        <v>363</v>
      </c>
      <c r="W28" s="28">
        <v>169</v>
      </c>
      <c r="X28" s="22">
        <v>1292</v>
      </c>
    </row>
    <row r="29" spans="1:24" ht="14.25" thickBot="1">
      <c r="A29" s="25" t="s">
        <v>240</v>
      </c>
      <c r="B29" s="29">
        <v>1777</v>
      </c>
      <c r="C29" s="29">
        <v>1209</v>
      </c>
      <c r="D29" s="23">
        <v>470</v>
      </c>
      <c r="E29" s="29">
        <v>-163</v>
      </c>
      <c r="F29" s="29">
        <v>80</v>
      </c>
      <c r="G29" s="29">
        <v>-314</v>
      </c>
      <c r="H29" s="23">
        <v>917</v>
      </c>
      <c r="I29" s="29">
        <v>322</v>
      </c>
      <c r="J29" s="29">
        <v>365</v>
      </c>
      <c r="K29" s="29">
        <v>-254</v>
      </c>
      <c r="L29" s="23">
        <v>353</v>
      </c>
      <c r="M29" s="29">
        <v>-237</v>
      </c>
      <c r="N29" s="29">
        <v>-360</v>
      </c>
      <c r="O29" s="29">
        <v>-333</v>
      </c>
      <c r="P29" s="23">
        <v>-303</v>
      </c>
      <c r="Q29" s="29">
        <v>-999</v>
      </c>
      <c r="R29" s="29">
        <v>-1170</v>
      </c>
      <c r="S29" s="29">
        <v>-794</v>
      </c>
      <c r="T29" s="23">
        <v>-2719</v>
      </c>
      <c r="U29" s="29">
        <v>-1131</v>
      </c>
      <c r="V29" s="29">
        <v>895</v>
      </c>
      <c r="W29" s="29">
        <v>830</v>
      </c>
      <c r="X29" s="23">
        <v>3910</v>
      </c>
    </row>
    <row r="30" spans="1:24" ht="14.25" thickTop="1">
      <c r="A30" s="6" t="s">
        <v>242</v>
      </c>
      <c r="B30" s="28">
        <v>4</v>
      </c>
      <c r="C30" s="28">
        <v>3</v>
      </c>
      <c r="D30" s="22">
        <v>67</v>
      </c>
      <c r="E30" s="28">
        <v>38</v>
      </c>
      <c r="F30" s="28">
        <v>37</v>
      </c>
      <c r="G30" s="28">
        <v>0</v>
      </c>
      <c r="H30" s="22">
        <v>13</v>
      </c>
      <c r="I30" s="28">
        <v>6</v>
      </c>
      <c r="J30" s="28">
        <v>5</v>
      </c>
      <c r="K30" s="28">
        <v>1</v>
      </c>
      <c r="L30" s="22">
        <v>5</v>
      </c>
      <c r="M30" s="28">
        <v>2</v>
      </c>
      <c r="N30" s="28">
        <v>3</v>
      </c>
      <c r="O30" s="28">
        <v>2</v>
      </c>
      <c r="P30" s="22">
        <v>178</v>
      </c>
      <c r="Q30" s="28">
        <v>90</v>
      </c>
      <c r="R30" s="28">
        <v>21</v>
      </c>
      <c r="S30" s="28">
        <v>11</v>
      </c>
      <c r="T30" s="22">
        <v>3</v>
      </c>
      <c r="U30" s="28">
        <v>2</v>
      </c>
      <c r="V30" s="28">
        <v>3</v>
      </c>
      <c r="W30" s="28"/>
      <c r="X30" s="22">
        <v>49</v>
      </c>
    </row>
    <row r="31" spans="1:24" ht="13.5">
      <c r="A31" s="6" t="s">
        <v>243</v>
      </c>
      <c r="B31" s="28">
        <v>74</v>
      </c>
      <c r="C31" s="28"/>
      <c r="D31" s="22"/>
      <c r="E31" s="28"/>
      <c r="F31" s="28"/>
      <c r="G31" s="28"/>
      <c r="H31" s="22">
        <v>10</v>
      </c>
      <c r="I31" s="28">
        <v>10</v>
      </c>
      <c r="J31" s="28">
        <v>9</v>
      </c>
      <c r="K31" s="28">
        <v>8</v>
      </c>
      <c r="L31" s="22">
        <v>33</v>
      </c>
      <c r="M31" s="28"/>
      <c r="N31" s="28"/>
      <c r="O31" s="28"/>
      <c r="P31" s="22">
        <v>5</v>
      </c>
      <c r="Q31" s="28"/>
      <c r="R31" s="28"/>
      <c r="S31" s="28"/>
      <c r="T31" s="22">
        <v>0</v>
      </c>
      <c r="U31" s="28"/>
      <c r="V31" s="28"/>
      <c r="W31" s="28"/>
      <c r="X31" s="22"/>
    </row>
    <row r="32" spans="1:24" ht="13.5">
      <c r="A32" s="6" t="s">
        <v>245</v>
      </c>
      <c r="B32" s="28"/>
      <c r="C32" s="28"/>
      <c r="D32" s="22"/>
      <c r="E32" s="28"/>
      <c r="F32" s="28"/>
      <c r="G32" s="28"/>
      <c r="H32" s="22"/>
      <c r="I32" s="28"/>
      <c r="J32" s="28"/>
      <c r="K32" s="28"/>
      <c r="L32" s="22">
        <v>289</v>
      </c>
      <c r="M32" s="28"/>
      <c r="N32" s="28"/>
      <c r="O32" s="28"/>
      <c r="P32" s="22">
        <v>127</v>
      </c>
      <c r="Q32" s="28">
        <v>127</v>
      </c>
      <c r="R32" s="28"/>
      <c r="S32" s="28"/>
      <c r="T32" s="22"/>
      <c r="U32" s="28"/>
      <c r="V32" s="28"/>
      <c r="W32" s="28"/>
      <c r="X32" s="22"/>
    </row>
    <row r="33" spans="1:24" ht="13.5">
      <c r="A33" s="6" t="s">
        <v>14</v>
      </c>
      <c r="B33" s="28">
        <v>79</v>
      </c>
      <c r="C33" s="28">
        <v>3</v>
      </c>
      <c r="D33" s="22">
        <v>67</v>
      </c>
      <c r="E33" s="28">
        <v>38</v>
      </c>
      <c r="F33" s="28">
        <v>37</v>
      </c>
      <c r="G33" s="28">
        <v>0</v>
      </c>
      <c r="H33" s="22">
        <v>99</v>
      </c>
      <c r="I33" s="28">
        <v>92</v>
      </c>
      <c r="J33" s="28">
        <v>14</v>
      </c>
      <c r="K33" s="28">
        <v>9</v>
      </c>
      <c r="L33" s="22">
        <v>433</v>
      </c>
      <c r="M33" s="28">
        <v>2</v>
      </c>
      <c r="N33" s="28">
        <v>3</v>
      </c>
      <c r="O33" s="28">
        <v>2</v>
      </c>
      <c r="P33" s="22">
        <v>310</v>
      </c>
      <c r="Q33" s="28">
        <v>217</v>
      </c>
      <c r="R33" s="28">
        <v>21</v>
      </c>
      <c r="S33" s="28">
        <v>11</v>
      </c>
      <c r="T33" s="22">
        <v>38</v>
      </c>
      <c r="U33" s="28">
        <v>2</v>
      </c>
      <c r="V33" s="28">
        <v>3</v>
      </c>
      <c r="W33" s="28"/>
      <c r="X33" s="22">
        <v>49</v>
      </c>
    </row>
    <row r="34" spans="1:24" ht="13.5">
      <c r="A34" s="6" t="s">
        <v>15</v>
      </c>
      <c r="B34" s="28">
        <v>19</v>
      </c>
      <c r="C34" s="28">
        <v>13</v>
      </c>
      <c r="D34" s="22">
        <v>129</v>
      </c>
      <c r="E34" s="28">
        <v>38</v>
      </c>
      <c r="F34" s="28">
        <v>24</v>
      </c>
      <c r="G34" s="28">
        <v>9</v>
      </c>
      <c r="H34" s="22">
        <v>36</v>
      </c>
      <c r="I34" s="28">
        <v>26</v>
      </c>
      <c r="J34" s="28">
        <v>20</v>
      </c>
      <c r="K34" s="28">
        <v>8</v>
      </c>
      <c r="L34" s="22">
        <v>21</v>
      </c>
      <c r="M34" s="28">
        <v>16</v>
      </c>
      <c r="N34" s="28">
        <v>12</v>
      </c>
      <c r="O34" s="28">
        <v>3</v>
      </c>
      <c r="P34" s="22">
        <v>93</v>
      </c>
      <c r="Q34" s="28">
        <v>42</v>
      </c>
      <c r="R34" s="28">
        <v>22</v>
      </c>
      <c r="S34" s="28">
        <v>5</v>
      </c>
      <c r="T34" s="22">
        <v>304</v>
      </c>
      <c r="U34" s="28">
        <v>46</v>
      </c>
      <c r="V34" s="28">
        <v>37</v>
      </c>
      <c r="W34" s="28">
        <v>10</v>
      </c>
      <c r="X34" s="22">
        <v>73</v>
      </c>
    </row>
    <row r="35" spans="1:24" ht="13.5">
      <c r="A35" s="6" t="s">
        <v>256</v>
      </c>
      <c r="B35" s="28"/>
      <c r="C35" s="28"/>
      <c r="D35" s="22">
        <v>8</v>
      </c>
      <c r="E35" s="28"/>
      <c r="F35" s="28"/>
      <c r="G35" s="28"/>
      <c r="H35" s="22"/>
      <c r="I35" s="28"/>
      <c r="J35" s="28"/>
      <c r="K35" s="28"/>
      <c r="L35" s="22"/>
      <c r="M35" s="28"/>
      <c r="N35" s="28"/>
      <c r="O35" s="28"/>
      <c r="P35" s="22">
        <v>2</v>
      </c>
      <c r="Q35" s="28"/>
      <c r="R35" s="28"/>
      <c r="S35" s="28"/>
      <c r="T35" s="22">
        <v>53</v>
      </c>
      <c r="U35" s="28">
        <v>53</v>
      </c>
      <c r="V35" s="28"/>
      <c r="W35" s="28"/>
      <c r="X35" s="22"/>
    </row>
    <row r="36" spans="1:24" ht="13.5">
      <c r="A36" s="6" t="s">
        <v>251</v>
      </c>
      <c r="B36" s="28"/>
      <c r="C36" s="28"/>
      <c r="D36" s="22"/>
      <c r="E36" s="28"/>
      <c r="F36" s="28"/>
      <c r="G36" s="28"/>
      <c r="H36" s="22"/>
      <c r="I36" s="28"/>
      <c r="J36" s="28"/>
      <c r="K36" s="28"/>
      <c r="L36" s="22"/>
      <c r="M36" s="28"/>
      <c r="N36" s="28"/>
      <c r="O36" s="28"/>
      <c r="P36" s="22"/>
      <c r="Q36" s="28"/>
      <c r="R36" s="28"/>
      <c r="S36" s="28"/>
      <c r="T36" s="22">
        <v>821</v>
      </c>
      <c r="U36" s="28">
        <v>877</v>
      </c>
      <c r="V36" s="28">
        <v>891</v>
      </c>
      <c r="W36" s="28">
        <v>852</v>
      </c>
      <c r="X36" s="22"/>
    </row>
    <row r="37" spans="1:24" ht="13.5">
      <c r="A37" s="6" t="s">
        <v>253</v>
      </c>
      <c r="B37" s="28"/>
      <c r="C37" s="28"/>
      <c r="D37" s="22"/>
      <c r="E37" s="28"/>
      <c r="F37" s="28">
        <v>80</v>
      </c>
      <c r="G37" s="28"/>
      <c r="H37" s="22">
        <v>59</v>
      </c>
      <c r="I37" s="28">
        <v>83</v>
      </c>
      <c r="J37" s="28">
        <v>59</v>
      </c>
      <c r="K37" s="28">
        <v>59</v>
      </c>
      <c r="L37" s="22"/>
      <c r="M37" s="28"/>
      <c r="N37" s="28">
        <v>95</v>
      </c>
      <c r="O37" s="28">
        <v>14</v>
      </c>
      <c r="P37" s="22">
        <v>62</v>
      </c>
      <c r="Q37" s="28">
        <v>5</v>
      </c>
      <c r="R37" s="28">
        <v>5</v>
      </c>
      <c r="S37" s="28"/>
      <c r="T37" s="22">
        <v>123</v>
      </c>
      <c r="U37" s="28">
        <v>105</v>
      </c>
      <c r="V37" s="28">
        <v>105</v>
      </c>
      <c r="W37" s="28"/>
      <c r="X37" s="22">
        <v>3</v>
      </c>
    </row>
    <row r="38" spans="1:24" ht="13.5">
      <c r="A38" s="6" t="s">
        <v>16</v>
      </c>
      <c r="B38" s="28"/>
      <c r="C38" s="28"/>
      <c r="D38" s="22"/>
      <c r="E38" s="28"/>
      <c r="F38" s="28"/>
      <c r="G38" s="28"/>
      <c r="H38" s="22"/>
      <c r="I38" s="28"/>
      <c r="J38" s="28"/>
      <c r="K38" s="28"/>
      <c r="L38" s="22"/>
      <c r="M38" s="28"/>
      <c r="N38" s="28"/>
      <c r="O38" s="28"/>
      <c r="P38" s="22">
        <v>306</v>
      </c>
      <c r="Q38" s="28"/>
      <c r="R38" s="28"/>
      <c r="S38" s="28"/>
      <c r="T38" s="22"/>
      <c r="U38" s="28"/>
      <c r="V38" s="28"/>
      <c r="W38" s="28"/>
      <c r="X38" s="22">
        <v>169</v>
      </c>
    </row>
    <row r="39" spans="1:24" ht="13.5">
      <c r="A39" s="6" t="s">
        <v>259</v>
      </c>
      <c r="B39" s="28">
        <v>23</v>
      </c>
      <c r="C39" s="28">
        <v>22</v>
      </c>
      <c r="D39" s="22">
        <v>583</v>
      </c>
      <c r="E39" s="28"/>
      <c r="F39" s="28"/>
      <c r="G39" s="28"/>
      <c r="H39" s="22">
        <v>79</v>
      </c>
      <c r="I39" s="28">
        <v>81</v>
      </c>
      <c r="J39" s="28">
        <v>81</v>
      </c>
      <c r="K39" s="28">
        <v>78</v>
      </c>
      <c r="L39" s="22"/>
      <c r="M39" s="28"/>
      <c r="N39" s="28"/>
      <c r="O39" s="28"/>
      <c r="P39" s="22">
        <v>140</v>
      </c>
      <c r="Q39" s="28">
        <v>121</v>
      </c>
      <c r="R39" s="28">
        <v>96</v>
      </c>
      <c r="S39" s="28">
        <v>16</v>
      </c>
      <c r="T39" s="22">
        <v>388</v>
      </c>
      <c r="U39" s="28">
        <v>106</v>
      </c>
      <c r="V39" s="28">
        <v>75</v>
      </c>
      <c r="W39" s="28">
        <v>72</v>
      </c>
      <c r="X39" s="22"/>
    </row>
    <row r="40" spans="1:24" ht="13.5">
      <c r="A40" s="6" t="s">
        <v>252</v>
      </c>
      <c r="B40" s="28"/>
      <c r="C40" s="28"/>
      <c r="D40" s="22"/>
      <c r="E40" s="28"/>
      <c r="F40" s="28"/>
      <c r="G40" s="28"/>
      <c r="H40" s="22"/>
      <c r="I40" s="28"/>
      <c r="J40" s="28"/>
      <c r="K40" s="28"/>
      <c r="L40" s="22"/>
      <c r="M40" s="28"/>
      <c r="N40" s="28"/>
      <c r="O40" s="28"/>
      <c r="P40" s="22"/>
      <c r="Q40" s="28"/>
      <c r="R40" s="28"/>
      <c r="S40" s="28"/>
      <c r="T40" s="22">
        <v>83</v>
      </c>
      <c r="U40" s="28"/>
      <c r="V40" s="28"/>
      <c r="W40" s="28"/>
      <c r="X40" s="22"/>
    </row>
    <row r="41" spans="1:24" ht="13.5">
      <c r="A41" s="6" t="s">
        <v>257</v>
      </c>
      <c r="B41" s="28"/>
      <c r="C41" s="28"/>
      <c r="D41" s="22"/>
      <c r="E41" s="28"/>
      <c r="F41" s="28"/>
      <c r="G41" s="28"/>
      <c r="H41" s="22"/>
      <c r="I41" s="28"/>
      <c r="J41" s="28"/>
      <c r="K41" s="28"/>
      <c r="L41" s="22"/>
      <c r="M41" s="28"/>
      <c r="N41" s="28"/>
      <c r="O41" s="28"/>
      <c r="P41" s="22">
        <v>322</v>
      </c>
      <c r="Q41" s="28">
        <v>139</v>
      </c>
      <c r="R41" s="28">
        <v>139</v>
      </c>
      <c r="S41" s="28"/>
      <c r="T41" s="22">
        <v>585</v>
      </c>
      <c r="U41" s="28"/>
      <c r="V41" s="28"/>
      <c r="W41" s="28"/>
      <c r="X41" s="22"/>
    </row>
    <row r="42" spans="1:24" ht="13.5">
      <c r="A42" s="6" t="s">
        <v>260</v>
      </c>
      <c r="B42" s="28"/>
      <c r="C42" s="28"/>
      <c r="D42" s="22"/>
      <c r="E42" s="28"/>
      <c r="F42" s="28"/>
      <c r="G42" s="28"/>
      <c r="H42" s="22">
        <v>43</v>
      </c>
      <c r="I42" s="28">
        <v>43</v>
      </c>
      <c r="J42" s="28">
        <v>43</v>
      </c>
      <c r="K42" s="28">
        <v>43</v>
      </c>
      <c r="L42" s="22">
        <v>43</v>
      </c>
      <c r="M42" s="28"/>
      <c r="N42" s="28"/>
      <c r="O42" s="28"/>
      <c r="P42" s="22"/>
      <c r="Q42" s="28"/>
      <c r="R42" s="28"/>
      <c r="S42" s="28"/>
      <c r="T42" s="22"/>
      <c r="U42" s="28"/>
      <c r="V42" s="28"/>
      <c r="W42" s="28"/>
      <c r="X42" s="22"/>
    </row>
    <row r="43" spans="1:24" ht="13.5">
      <c r="A43" s="6" t="s">
        <v>110</v>
      </c>
      <c r="B43" s="28">
        <v>1</v>
      </c>
      <c r="C43" s="28"/>
      <c r="D43" s="22"/>
      <c r="E43" s="28">
        <v>8</v>
      </c>
      <c r="F43" s="28">
        <v>8</v>
      </c>
      <c r="G43" s="28">
        <v>1</v>
      </c>
      <c r="H43" s="22"/>
      <c r="I43" s="28">
        <v>41</v>
      </c>
      <c r="J43" s="28">
        <v>41</v>
      </c>
      <c r="K43" s="28">
        <v>31</v>
      </c>
      <c r="L43" s="22"/>
      <c r="M43" s="28"/>
      <c r="N43" s="28"/>
      <c r="O43" s="28"/>
      <c r="P43" s="22">
        <v>27</v>
      </c>
      <c r="Q43" s="28">
        <v>29</v>
      </c>
      <c r="R43" s="28">
        <v>28</v>
      </c>
      <c r="S43" s="28"/>
      <c r="T43" s="22">
        <v>84</v>
      </c>
      <c r="U43" s="28">
        <v>84</v>
      </c>
      <c r="V43" s="28">
        <v>85</v>
      </c>
      <c r="W43" s="28">
        <v>84</v>
      </c>
      <c r="X43" s="22"/>
    </row>
    <row r="44" spans="1:24" ht="13.5">
      <c r="A44" s="6" t="s">
        <v>263</v>
      </c>
      <c r="B44" s="28">
        <v>43</v>
      </c>
      <c r="C44" s="28">
        <v>35</v>
      </c>
      <c r="D44" s="22">
        <v>761</v>
      </c>
      <c r="E44" s="28">
        <v>46</v>
      </c>
      <c r="F44" s="28">
        <v>113</v>
      </c>
      <c r="G44" s="28">
        <v>11</v>
      </c>
      <c r="H44" s="22">
        <v>260</v>
      </c>
      <c r="I44" s="28">
        <v>275</v>
      </c>
      <c r="J44" s="28">
        <v>245</v>
      </c>
      <c r="K44" s="28">
        <v>221</v>
      </c>
      <c r="L44" s="22">
        <v>99</v>
      </c>
      <c r="M44" s="28">
        <v>50</v>
      </c>
      <c r="N44" s="28">
        <v>107</v>
      </c>
      <c r="O44" s="28">
        <v>18</v>
      </c>
      <c r="P44" s="22">
        <v>1023</v>
      </c>
      <c r="Q44" s="28">
        <v>406</v>
      </c>
      <c r="R44" s="28">
        <v>360</v>
      </c>
      <c r="S44" s="28">
        <v>22</v>
      </c>
      <c r="T44" s="22">
        <v>3353</v>
      </c>
      <c r="U44" s="28">
        <v>2129</v>
      </c>
      <c r="V44" s="28">
        <v>2050</v>
      </c>
      <c r="W44" s="28">
        <v>1019</v>
      </c>
      <c r="X44" s="22">
        <v>728</v>
      </c>
    </row>
    <row r="45" spans="1:24" ht="13.5">
      <c r="A45" s="7" t="s">
        <v>264</v>
      </c>
      <c r="B45" s="28">
        <v>1813</v>
      </c>
      <c r="C45" s="28">
        <v>1177</v>
      </c>
      <c r="D45" s="22">
        <v>-223</v>
      </c>
      <c r="E45" s="28">
        <v>-172</v>
      </c>
      <c r="F45" s="28">
        <v>4</v>
      </c>
      <c r="G45" s="28">
        <v>-325</v>
      </c>
      <c r="H45" s="22">
        <v>755</v>
      </c>
      <c r="I45" s="28">
        <v>139</v>
      </c>
      <c r="J45" s="28">
        <v>134</v>
      </c>
      <c r="K45" s="28">
        <v>-466</v>
      </c>
      <c r="L45" s="22">
        <v>687</v>
      </c>
      <c r="M45" s="28">
        <v>-284</v>
      </c>
      <c r="N45" s="28">
        <v>-464</v>
      </c>
      <c r="O45" s="28">
        <v>-349</v>
      </c>
      <c r="P45" s="22">
        <v>-1016</v>
      </c>
      <c r="Q45" s="28">
        <v>-1188</v>
      </c>
      <c r="R45" s="28">
        <v>-1508</v>
      </c>
      <c r="S45" s="28">
        <v>-804</v>
      </c>
      <c r="T45" s="22">
        <v>-6034</v>
      </c>
      <c r="U45" s="28">
        <v>-3257</v>
      </c>
      <c r="V45" s="28">
        <v>-1151</v>
      </c>
      <c r="W45" s="28">
        <v>-188</v>
      </c>
      <c r="X45" s="22">
        <v>3231</v>
      </c>
    </row>
    <row r="46" spans="1:24" ht="13.5">
      <c r="A46" s="7" t="s">
        <v>265</v>
      </c>
      <c r="B46" s="28">
        <v>572</v>
      </c>
      <c r="C46" s="28">
        <v>390</v>
      </c>
      <c r="D46" s="22">
        <v>536</v>
      </c>
      <c r="E46" s="28">
        <v>204</v>
      </c>
      <c r="F46" s="28">
        <v>183</v>
      </c>
      <c r="G46" s="28">
        <v>99</v>
      </c>
      <c r="H46" s="22">
        <v>470</v>
      </c>
      <c r="I46" s="28">
        <v>259</v>
      </c>
      <c r="J46" s="28">
        <v>157</v>
      </c>
      <c r="K46" s="28">
        <v>86</v>
      </c>
      <c r="L46" s="22">
        <v>591</v>
      </c>
      <c r="M46" s="28">
        <v>319</v>
      </c>
      <c r="N46" s="28">
        <v>259</v>
      </c>
      <c r="O46" s="28">
        <v>130</v>
      </c>
      <c r="P46" s="22">
        <v>482</v>
      </c>
      <c r="Q46" s="28">
        <v>204</v>
      </c>
      <c r="R46" s="28">
        <v>93</v>
      </c>
      <c r="S46" s="28">
        <v>90</v>
      </c>
      <c r="T46" s="22">
        <v>302</v>
      </c>
      <c r="U46" s="28">
        <v>351</v>
      </c>
      <c r="V46" s="28">
        <v>357</v>
      </c>
      <c r="W46" s="28">
        <v>225</v>
      </c>
      <c r="X46" s="22">
        <v>1047</v>
      </c>
    </row>
    <row r="47" spans="1:24" ht="13.5">
      <c r="A47" s="7" t="s">
        <v>267</v>
      </c>
      <c r="B47" s="28">
        <v>51</v>
      </c>
      <c r="C47" s="28">
        <v>43</v>
      </c>
      <c r="D47" s="22">
        <v>7</v>
      </c>
      <c r="E47" s="28">
        <v>0</v>
      </c>
      <c r="F47" s="28">
        <v>19</v>
      </c>
      <c r="G47" s="28">
        <v>23</v>
      </c>
      <c r="H47" s="22">
        <v>136</v>
      </c>
      <c r="I47" s="28">
        <v>113</v>
      </c>
      <c r="J47" s="28">
        <v>1</v>
      </c>
      <c r="K47" s="28">
        <v>7</v>
      </c>
      <c r="L47" s="22">
        <v>7</v>
      </c>
      <c r="M47" s="28">
        <v>-15</v>
      </c>
      <c r="N47" s="28">
        <v>-39</v>
      </c>
      <c r="O47" s="28">
        <v>0</v>
      </c>
      <c r="P47" s="22">
        <v>1191</v>
      </c>
      <c r="Q47" s="28">
        <v>179</v>
      </c>
      <c r="R47" s="28">
        <v>39</v>
      </c>
      <c r="S47" s="28">
        <v>215</v>
      </c>
      <c r="T47" s="22">
        <v>828</v>
      </c>
      <c r="U47" s="28">
        <v>-213</v>
      </c>
      <c r="V47" s="28">
        <v>111</v>
      </c>
      <c r="W47" s="28">
        <v>201</v>
      </c>
      <c r="X47" s="22">
        <v>254</v>
      </c>
    </row>
    <row r="48" spans="1:24" ht="13.5">
      <c r="A48" s="7" t="s">
        <v>268</v>
      </c>
      <c r="B48" s="28">
        <v>623</v>
      </c>
      <c r="C48" s="28">
        <v>434</v>
      </c>
      <c r="D48" s="22">
        <v>543</v>
      </c>
      <c r="E48" s="28">
        <v>205</v>
      </c>
      <c r="F48" s="28">
        <v>202</v>
      </c>
      <c r="G48" s="28">
        <v>123</v>
      </c>
      <c r="H48" s="22">
        <v>607</v>
      </c>
      <c r="I48" s="28">
        <v>372</v>
      </c>
      <c r="J48" s="28">
        <v>159</v>
      </c>
      <c r="K48" s="28">
        <v>94</v>
      </c>
      <c r="L48" s="22">
        <v>598</v>
      </c>
      <c r="M48" s="28">
        <v>303</v>
      </c>
      <c r="N48" s="28">
        <v>220</v>
      </c>
      <c r="O48" s="28">
        <v>130</v>
      </c>
      <c r="P48" s="22">
        <v>1673</v>
      </c>
      <c r="Q48" s="28">
        <v>383</v>
      </c>
      <c r="R48" s="28">
        <v>132</v>
      </c>
      <c r="S48" s="28">
        <v>306</v>
      </c>
      <c r="T48" s="22">
        <v>1590</v>
      </c>
      <c r="U48" s="28">
        <v>206</v>
      </c>
      <c r="V48" s="28">
        <v>469</v>
      </c>
      <c r="W48" s="28">
        <v>426</v>
      </c>
      <c r="X48" s="22">
        <v>1362</v>
      </c>
    </row>
    <row r="49" spans="1:24" ht="13.5">
      <c r="A49" s="7" t="s">
        <v>17</v>
      </c>
      <c r="B49" s="28">
        <v>1189</v>
      </c>
      <c r="C49" s="28">
        <v>742</v>
      </c>
      <c r="D49" s="22">
        <v>-767</v>
      </c>
      <c r="E49" s="28">
        <v>-377</v>
      </c>
      <c r="F49" s="28">
        <v>-198</v>
      </c>
      <c r="G49" s="28">
        <v>-448</v>
      </c>
      <c r="H49" s="22">
        <v>148</v>
      </c>
      <c r="I49" s="28">
        <v>-233</v>
      </c>
      <c r="J49" s="28">
        <v>-24</v>
      </c>
      <c r="K49" s="28">
        <v>-560</v>
      </c>
      <c r="L49" s="22">
        <v>88</v>
      </c>
      <c r="M49" s="28">
        <v>-588</v>
      </c>
      <c r="N49" s="28">
        <v>-685</v>
      </c>
      <c r="O49" s="28">
        <v>-480</v>
      </c>
      <c r="P49" s="22"/>
      <c r="Q49" s="28"/>
      <c r="R49" s="28"/>
      <c r="S49" s="28"/>
      <c r="T49" s="22"/>
      <c r="U49" s="28"/>
      <c r="V49" s="28"/>
      <c r="W49" s="28"/>
      <c r="X49" s="22"/>
    </row>
    <row r="50" spans="1:24" ht="13.5">
      <c r="A50" s="7" t="s">
        <v>18</v>
      </c>
      <c r="B50" s="28">
        <v>5</v>
      </c>
      <c r="C50" s="28">
        <v>8</v>
      </c>
      <c r="D50" s="22"/>
      <c r="E50" s="28"/>
      <c r="F50" s="28"/>
      <c r="G50" s="28"/>
      <c r="H50" s="22">
        <v>-37</v>
      </c>
      <c r="I50" s="28">
        <v>-37</v>
      </c>
      <c r="J50" s="28">
        <v>-37</v>
      </c>
      <c r="K50" s="28">
        <v>-48</v>
      </c>
      <c r="L50" s="22">
        <v>-36</v>
      </c>
      <c r="M50" s="28">
        <v>-152</v>
      </c>
      <c r="N50" s="28">
        <v>-107</v>
      </c>
      <c r="O50" s="28">
        <v>-94</v>
      </c>
      <c r="P50" s="22">
        <v>-357</v>
      </c>
      <c r="Q50" s="28">
        <v>-277</v>
      </c>
      <c r="R50" s="28">
        <v>-217</v>
      </c>
      <c r="S50" s="28">
        <v>-74</v>
      </c>
      <c r="T50" s="22">
        <v>-118</v>
      </c>
      <c r="U50" s="28">
        <v>-147</v>
      </c>
      <c r="V50" s="28">
        <v>-95</v>
      </c>
      <c r="W50" s="28">
        <v>-21</v>
      </c>
      <c r="X50" s="22">
        <v>22</v>
      </c>
    </row>
    <row r="51" spans="1:24" ht="14.25" thickBot="1">
      <c r="A51" s="7" t="s">
        <v>269</v>
      </c>
      <c r="B51" s="28">
        <v>1184</v>
      </c>
      <c r="C51" s="28">
        <v>734</v>
      </c>
      <c r="D51" s="22">
        <v>-767</v>
      </c>
      <c r="E51" s="28">
        <v>-377</v>
      </c>
      <c r="F51" s="28">
        <v>-198</v>
      </c>
      <c r="G51" s="28">
        <v>-448</v>
      </c>
      <c r="H51" s="22">
        <v>186</v>
      </c>
      <c r="I51" s="28">
        <v>-195</v>
      </c>
      <c r="J51" s="28">
        <v>13</v>
      </c>
      <c r="K51" s="28">
        <v>-511</v>
      </c>
      <c r="L51" s="22">
        <v>125</v>
      </c>
      <c r="M51" s="28">
        <v>-435</v>
      </c>
      <c r="N51" s="28">
        <v>-577</v>
      </c>
      <c r="O51" s="28">
        <v>-385</v>
      </c>
      <c r="P51" s="22">
        <v>-2332</v>
      </c>
      <c r="Q51" s="28">
        <v>-1294</v>
      </c>
      <c r="R51" s="28">
        <v>-1424</v>
      </c>
      <c r="S51" s="28">
        <v>-1037</v>
      </c>
      <c r="T51" s="22">
        <v>-7506</v>
      </c>
      <c r="U51" s="28">
        <v>-3317</v>
      </c>
      <c r="V51" s="28">
        <v>-1525</v>
      </c>
      <c r="W51" s="28">
        <v>-593</v>
      </c>
      <c r="X51" s="22">
        <v>1847</v>
      </c>
    </row>
    <row r="52" spans="1:24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4" ht="13.5">
      <c r="A54" s="20" t="s">
        <v>187</v>
      </c>
    </row>
    <row r="55" ht="13.5">
      <c r="A55" s="20" t="s">
        <v>188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183</v>
      </c>
      <c r="B2" s="14">
        <v>6768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76</v>
      </c>
      <c r="B4" s="15" t="str">
        <f>HYPERLINK("http://www.kabupro.jp/mark/20131114/S1000G9G.htm","四半期報告書")</f>
        <v>四半期報告書</v>
      </c>
      <c r="C4" s="15" t="str">
        <f>HYPERLINK("http://www.kabupro.jp/mark/20130627/S000DSEV.htm","有価証券報告書")</f>
        <v>有価証券報告書</v>
      </c>
      <c r="D4" s="15" t="str">
        <f>HYPERLINK("http://www.kabupro.jp/mark/20131114/S1000G9G.htm","四半期報告書")</f>
        <v>四半期報告書</v>
      </c>
      <c r="E4" s="15" t="str">
        <f>HYPERLINK("http://www.kabupro.jp/mark/20130627/S000DSEV.htm","有価証券報告書")</f>
        <v>有価証券報告書</v>
      </c>
      <c r="F4" s="15" t="str">
        <f>HYPERLINK("http://www.kabupro.jp/mark/20121114/S000C9AG.htm","四半期報告書")</f>
        <v>四半期報告書</v>
      </c>
      <c r="G4" s="15" t="str">
        <f>HYPERLINK("http://www.kabupro.jp/mark/20120628/S000B6X1.htm","有価証券報告書")</f>
        <v>有価証券報告書</v>
      </c>
      <c r="H4" s="15" t="str">
        <f>HYPERLINK("http://www.kabupro.jp/mark/20110214/S0007S0U.htm","四半期報告書")</f>
        <v>四半期報告書</v>
      </c>
      <c r="I4" s="15" t="str">
        <f>HYPERLINK("http://www.kabupro.jp/mark/20111114/S0009PVL.htm","四半期報告書")</f>
        <v>四半期報告書</v>
      </c>
      <c r="J4" s="15" t="str">
        <f>HYPERLINK("http://www.kabupro.jp/mark/20100813/S0006I6V.htm","四半期報告書")</f>
        <v>四半期報告書</v>
      </c>
      <c r="K4" s="15" t="str">
        <f>HYPERLINK("http://www.kabupro.jp/mark/20110629/S0008IEI.htm","有価証券報告書")</f>
        <v>有価証券報告書</v>
      </c>
      <c r="L4" s="15" t="str">
        <f>HYPERLINK("http://www.kabupro.jp/mark/20110214/S0007S0U.htm","四半期報告書")</f>
        <v>四半期報告書</v>
      </c>
      <c r="M4" s="15" t="str">
        <f>HYPERLINK("http://www.kabupro.jp/mark/20101112/S00073V3.htm","四半期報告書")</f>
        <v>四半期報告書</v>
      </c>
      <c r="N4" s="15" t="str">
        <f>HYPERLINK("http://www.kabupro.jp/mark/20100813/S0006I6V.htm","四半期報告書")</f>
        <v>四半期報告書</v>
      </c>
      <c r="O4" s="15" t="str">
        <f>HYPERLINK("http://www.kabupro.jp/mark/20090626/S00038DC.htm","有価証券報告書")</f>
        <v>有価証券報告書</v>
      </c>
      <c r="P4" s="15" t="str">
        <f>HYPERLINK("http://www.kabupro.jp/mark/20100212/S00054E8.htm","四半期報告書")</f>
        <v>四半期報告書</v>
      </c>
      <c r="Q4" s="15" t="str">
        <f>HYPERLINK("http://www.kabupro.jp/mark/20091113/S0004H3O.htm","四半期報告書")</f>
        <v>四半期報告書</v>
      </c>
      <c r="R4" s="15" t="str">
        <f>HYPERLINK("http://www.kabupro.jp/mark/20090814/S0003UH4.htm","四半期報告書")</f>
        <v>四半期報告書</v>
      </c>
      <c r="S4" s="15" t="str">
        <f>HYPERLINK("http://www.kabupro.jp/mark/20090626/S00038DC.htm","有価証券報告書")</f>
        <v>有価証券報告書</v>
      </c>
    </row>
    <row r="5" spans="1:19" ht="14.25" thickBot="1">
      <c r="A5" s="11" t="s">
        <v>77</v>
      </c>
      <c r="B5" s="1" t="s">
        <v>274</v>
      </c>
      <c r="C5" s="1" t="s">
        <v>83</v>
      </c>
      <c r="D5" s="1" t="s">
        <v>274</v>
      </c>
      <c r="E5" s="1" t="s">
        <v>83</v>
      </c>
      <c r="F5" s="1" t="s">
        <v>278</v>
      </c>
      <c r="G5" s="1" t="s">
        <v>87</v>
      </c>
      <c r="H5" s="1" t="s">
        <v>288</v>
      </c>
      <c r="I5" s="1" t="s">
        <v>284</v>
      </c>
      <c r="J5" s="1" t="s">
        <v>292</v>
      </c>
      <c r="K5" s="1" t="s">
        <v>89</v>
      </c>
      <c r="L5" s="1" t="s">
        <v>288</v>
      </c>
      <c r="M5" s="1" t="s">
        <v>290</v>
      </c>
      <c r="N5" s="1" t="s">
        <v>292</v>
      </c>
      <c r="O5" s="1" t="s">
        <v>91</v>
      </c>
      <c r="P5" s="1" t="s">
        <v>294</v>
      </c>
      <c r="Q5" s="1" t="s">
        <v>296</v>
      </c>
      <c r="R5" s="1" t="s">
        <v>298</v>
      </c>
      <c r="S5" s="1" t="s">
        <v>91</v>
      </c>
    </row>
    <row r="6" spans="1:19" ht="15" thickBot="1" thickTop="1">
      <c r="A6" s="10" t="s">
        <v>78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79</v>
      </c>
      <c r="B7" s="14" t="s">
        <v>35</v>
      </c>
      <c r="C7" s="16" t="s">
        <v>84</v>
      </c>
      <c r="D7" s="14" t="s">
        <v>35</v>
      </c>
      <c r="E7" s="16" t="s">
        <v>84</v>
      </c>
      <c r="F7" s="14" t="s">
        <v>35</v>
      </c>
      <c r="G7" s="16" t="s">
        <v>84</v>
      </c>
      <c r="H7" s="14" t="s">
        <v>35</v>
      </c>
      <c r="I7" s="14" t="s">
        <v>35</v>
      </c>
      <c r="J7" s="14" t="s">
        <v>35</v>
      </c>
      <c r="K7" s="16" t="s">
        <v>84</v>
      </c>
      <c r="L7" s="14" t="s">
        <v>35</v>
      </c>
      <c r="M7" s="14" t="s">
        <v>35</v>
      </c>
      <c r="N7" s="14" t="s">
        <v>35</v>
      </c>
      <c r="O7" s="16" t="s">
        <v>84</v>
      </c>
      <c r="P7" s="14" t="s">
        <v>35</v>
      </c>
      <c r="Q7" s="14" t="s">
        <v>35</v>
      </c>
      <c r="R7" s="14" t="s">
        <v>35</v>
      </c>
      <c r="S7" s="16" t="s">
        <v>84</v>
      </c>
    </row>
    <row r="8" spans="1:19" ht="13.5">
      <c r="A8" s="13" t="s">
        <v>80</v>
      </c>
      <c r="B8" s="1" t="s">
        <v>36</v>
      </c>
      <c r="C8" s="17" t="s">
        <v>189</v>
      </c>
      <c r="D8" s="1" t="s">
        <v>189</v>
      </c>
      <c r="E8" s="17" t="s">
        <v>190</v>
      </c>
      <c r="F8" s="1" t="s">
        <v>190</v>
      </c>
      <c r="G8" s="17" t="s">
        <v>191</v>
      </c>
      <c r="H8" s="1" t="s">
        <v>191</v>
      </c>
      <c r="I8" s="1" t="s">
        <v>191</v>
      </c>
      <c r="J8" s="1" t="s">
        <v>191</v>
      </c>
      <c r="K8" s="17" t="s">
        <v>192</v>
      </c>
      <c r="L8" s="1" t="s">
        <v>192</v>
      </c>
      <c r="M8" s="1" t="s">
        <v>192</v>
      </c>
      <c r="N8" s="1" t="s">
        <v>192</v>
      </c>
      <c r="O8" s="17" t="s">
        <v>193</v>
      </c>
      <c r="P8" s="1" t="s">
        <v>193</v>
      </c>
      <c r="Q8" s="1" t="s">
        <v>193</v>
      </c>
      <c r="R8" s="1" t="s">
        <v>193</v>
      </c>
      <c r="S8" s="17" t="s">
        <v>194</v>
      </c>
    </row>
    <row r="9" spans="1:19" ht="13.5">
      <c r="A9" s="13" t="s">
        <v>81</v>
      </c>
      <c r="B9" s="1" t="s">
        <v>275</v>
      </c>
      <c r="C9" s="17" t="s">
        <v>85</v>
      </c>
      <c r="D9" s="1" t="s">
        <v>279</v>
      </c>
      <c r="E9" s="17" t="s">
        <v>86</v>
      </c>
      <c r="F9" s="1" t="s">
        <v>285</v>
      </c>
      <c r="G9" s="17" t="s">
        <v>88</v>
      </c>
      <c r="H9" s="1" t="s">
        <v>289</v>
      </c>
      <c r="I9" s="1" t="s">
        <v>291</v>
      </c>
      <c r="J9" s="1" t="s">
        <v>293</v>
      </c>
      <c r="K9" s="17" t="s">
        <v>90</v>
      </c>
      <c r="L9" s="1" t="s">
        <v>295</v>
      </c>
      <c r="M9" s="1" t="s">
        <v>297</v>
      </c>
      <c r="N9" s="1" t="s">
        <v>299</v>
      </c>
      <c r="O9" s="17" t="s">
        <v>92</v>
      </c>
      <c r="P9" s="1" t="s">
        <v>301</v>
      </c>
      <c r="Q9" s="1" t="s">
        <v>303</v>
      </c>
      <c r="R9" s="1" t="s">
        <v>305</v>
      </c>
      <c r="S9" s="17" t="s">
        <v>93</v>
      </c>
    </row>
    <row r="10" spans="1:19" ht="14.25" thickBot="1">
      <c r="A10" s="13" t="s">
        <v>82</v>
      </c>
      <c r="B10" s="1" t="s">
        <v>95</v>
      </c>
      <c r="C10" s="17" t="s">
        <v>95</v>
      </c>
      <c r="D10" s="1" t="s">
        <v>95</v>
      </c>
      <c r="E10" s="17" t="s">
        <v>95</v>
      </c>
      <c r="F10" s="1" t="s">
        <v>95</v>
      </c>
      <c r="G10" s="17" t="s">
        <v>95</v>
      </c>
      <c r="H10" s="1" t="s">
        <v>95</v>
      </c>
      <c r="I10" s="1" t="s">
        <v>95</v>
      </c>
      <c r="J10" s="1" t="s">
        <v>95</v>
      </c>
      <c r="K10" s="17" t="s">
        <v>95</v>
      </c>
      <c r="L10" s="1" t="s">
        <v>95</v>
      </c>
      <c r="M10" s="1" t="s">
        <v>95</v>
      </c>
      <c r="N10" s="1" t="s">
        <v>95</v>
      </c>
      <c r="O10" s="17" t="s">
        <v>95</v>
      </c>
      <c r="P10" s="1" t="s">
        <v>95</v>
      </c>
      <c r="Q10" s="1" t="s">
        <v>95</v>
      </c>
      <c r="R10" s="1" t="s">
        <v>95</v>
      </c>
      <c r="S10" s="17" t="s">
        <v>95</v>
      </c>
    </row>
    <row r="11" spans="1:19" ht="14.25" thickTop="1">
      <c r="A11" s="26" t="s">
        <v>264</v>
      </c>
      <c r="B11" s="27">
        <v>1177</v>
      </c>
      <c r="C11" s="21">
        <v>-223</v>
      </c>
      <c r="D11" s="27">
        <v>4</v>
      </c>
      <c r="E11" s="21">
        <v>755</v>
      </c>
      <c r="F11" s="27">
        <v>134</v>
      </c>
      <c r="G11" s="21">
        <v>687</v>
      </c>
      <c r="H11" s="27">
        <v>-284</v>
      </c>
      <c r="I11" s="27">
        <v>-464</v>
      </c>
      <c r="J11" s="27">
        <v>-349</v>
      </c>
      <c r="K11" s="21">
        <v>-1016</v>
      </c>
      <c r="L11" s="27">
        <v>-1188</v>
      </c>
      <c r="M11" s="27">
        <v>-1508</v>
      </c>
      <c r="N11" s="27">
        <v>-804</v>
      </c>
      <c r="O11" s="21">
        <v>-6034</v>
      </c>
      <c r="P11" s="27">
        <v>-3257</v>
      </c>
      <c r="Q11" s="27">
        <v>-1151</v>
      </c>
      <c r="R11" s="27">
        <v>-188</v>
      </c>
      <c r="S11" s="21">
        <v>3231</v>
      </c>
    </row>
    <row r="12" spans="1:19" ht="13.5">
      <c r="A12" s="6" t="s">
        <v>224</v>
      </c>
      <c r="B12" s="28">
        <v>1036</v>
      </c>
      <c r="C12" s="22">
        <v>2066</v>
      </c>
      <c r="D12" s="28">
        <v>990</v>
      </c>
      <c r="E12" s="22">
        <v>2249</v>
      </c>
      <c r="F12" s="28">
        <v>1066</v>
      </c>
      <c r="G12" s="22">
        <v>2187</v>
      </c>
      <c r="H12" s="28">
        <v>1611</v>
      </c>
      <c r="I12" s="28">
        <v>1042</v>
      </c>
      <c r="J12" s="28">
        <v>509</v>
      </c>
      <c r="K12" s="22">
        <v>2393</v>
      </c>
      <c r="L12" s="28">
        <v>1770</v>
      </c>
      <c r="M12" s="28">
        <v>1192</v>
      </c>
      <c r="N12" s="28">
        <v>625</v>
      </c>
      <c r="O12" s="22">
        <v>2890</v>
      </c>
      <c r="P12" s="28">
        <v>2160</v>
      </c>
      <c r="Q12" s="28">
        <v>1388</v>
      </c>
      <c r="R12" s="28">
        <v>654</v>
      </c>
      <c r="S12" s="22">
        <v>2305</v>
      </c>
    </row>
    <row r="13" spans="1:19" ht="13.5">
      <c r="A13" s="6" t="s">
        <v>37</v>
      </c>
      <c r="B13" s="28">
        <v>152</v>
      </c>
      <c r="C13" s="22">
        <v>-168</v>
      </c>
      <c r="D13" s="28">
        <v>55</v>
      </c>
      <c r="E13" s="22">
        <v>138</v>
      </c>
      <c r="F13" s="28">
        <v>16</v>
      </c>
      <c r="G13" s="22">
        <v>-342</v>
      </c>
      <c r="H13" s="28">
        <v>-45</v>
      </c>
      <c r="I13" s="28">
        <v>-41</v>
      </c>
      <c r="J13" s="28">
        <v>-46</v>
      </c>
      <c r="K13" s="22">
        <v>-338</v>
      </c>
      <c r="L13" s="28">
        <v>-281</v>
      </c>
      <c r="M13" s="28">
        <v>-311</v>
      </c>
      <c r="N13" s="28">
        <v>-127</v>
      </c>
      <c r="O13" s="22">
        <v>-54</v>
      </c>
      <c r="P13" s="28">
        <v>-38</v>
      </c>
      <c r="Q13" s="28">
        <v>-26</v>
      </c>
      <c r="R13" s="28">
        <v>-13</v>
      </c>
      <c r="S13" s="22">
        <v>-32</v>
      </c>
    </row>
    <row r="14" spans="1:19" ht="13.5">
      <c r="A14" s="6" t="s">
        <v>38</v>
      </c>
      <c r="B14" s="28">
        <v>-104</v>
      </c>
      <c r="C14" s="22">
        <v>-133</v>
      </c>
      <c r="D14" s="28">
        <v>-64</v>
      </c>
      <c r="E14" s="22">
        <v>-102</v>
      </c>
      <c r="F14" s="28">
        <v>-36</v>
      </c>
      <c r="G14" s="22">
        <v>82</v>
      </c>
      <c r="H14" s="28">
        <v>85</v>
      </c>
      <c r="I14" s="28">
        <v>87</v>
      </c>
      <c r="J14" s="28">
        <v>77</v>
      </c>
      <c r="K14" s="22">
        <v>158</v>
      </c>
      <c r="L14" s="28">
        <v>135</v>
      </c>
      <c r="M14" s="28">
        <v>83</v>
      </c>
      <c r="N14" s="28">
        <v>42</v>
      </c>
      <c r="O14" s="22">
        <v>15</v>
      </c>
      <c r="P14" s="28">
        <v>-10</v>
      </c>
      <c r="Q14" s="28"/>
      <c r="R14" s="28"/>
      <c r="S14" s="22">
        <v>-79</v>
      </c>
    </row>
    <row r="15" spans="1:19" ht="13.5">
      <c r="A15" s="6" t="s">
        <v>39</v>
      </c>
      <c r="B15" s="28"/>
      <c r="C15" s="22"/>
      <c r="D15" s="28"/>
      <c r="E15" s="22"/>
      <c r="F15" s="28"/>
      <c r="G15" s="22"/>
      <c r="H15" s="28"/>
      <c r="I15" s="28"/>
      <c r="J15" s="28">
        <v>-105</v>
      </c>
      <c r="K15" s="22">
        <v>-3</v>
      </c>
      <c r="L15" s="28">
        <v>-3</v>
      </c>
      <c r="M15" s="28">
        <v>-3</v>
      </c>
      <c r="N15" s="28">
        <v>-3</v>
      </c>
      <c r="O15" s="22">
        <v>-10</v>
      </c>
      <c r="P15" s="28">
        <v>-10</v>
      </c>
      <c r="Q15" s="28">
        <v>-10</v>
      </c>
      <c r="R15" s="28">
        <v>-10</v>
      </c>
      <c r="S15" s="22"/>
    </row>
    <row r="16" spans="1:19" ht="13.5">
      <c r="A16" s="6" t="s">
        <v>40</v>
      </c>
      <c r="B16" s="28">
        <v>89</v>
      </c>
      <c r="C16" s="22">
        <v>-78</v>
      </c>
      <c r="D16" s="28">
        <v>46</v>
      </c>
      <c r="E16" s="22">
        <v>-18</v>
      </c>
      <c r="F16" s="28">
        <v>38</v>
      </c>
      <c r="G16" s="22">
        <v>28</v>
      </c>
      <c r="H16" s="28">
        <v>-316</v>
      </c>
      <c r="I16" s="28">
        <v>161</v>
      </c>
      <c r="J16" s="28">
        <v>-387</v>
      </c>
      <c r="K16" s="22">
        <v>-3</v>
      </c>
      <c r="L16" s="28">
        <v>-444</v>
      </c>
      <c r="M16" s="28">
        <v>-23</v>
      </c>
      <c r="N16" s="28">
        <v>-368</v>
      </c>
      <c r="O16" s="22">
        <v>-327</v>
      </c>
      <c r="P16" s="28">
        <v>-536</v>
      </c>
      <c r="Q16" s="28">
        <v>7</v>
      </c>
      <c r="R16" s="28">
        <v>-541</v>
      </c>
      <c r="S16" s="22">
        <v>1068</v>
      </c>
    </row>
    <row r="17" spans="1:19" ht="13.5">
      <c r="A17" s="6" t="s">
        <v>41</v>
      </c>
      <c r="B17" s="28">
        <v>19</v>
      </c>
      <c r="C17" s="22">
        <v>-48</v>
      </c>
      <c r="D17" s="28">
        <v>-48</v>
      </c>
      <c r="E17" s="22">
        <v>29</v>
      </c>
      <c r="F17" s="28">
        <v>2</v>
      </c>
      <c r="G17" s="22">
        <v>-2</v>
      </c>
      <c r="H17" s="28">
        <v>-9</v>
      </c>
      <c r="I17" s="28">
        <v>-14</v>
      </c>
      <c r="J17" s="28">
        <v>-21</v>
      </c>
      <c r="K17" s="22">
        <v>0</v>
      </c>
      <c r="L17" s="28">
        <v>8</v>
      </c>
      <c r="M17" s="28">
        <v>-4</v>
      </c>
      <c r="N17" s="28">
        <v>-24</v>
      </c>
      <c r="O17" s="22">
        <v>-73</v>
      </c>
      <c r="P17" s="28">
        <v>-18</v>
      </c>
      <c r="Q17" s="28">
        <v>-42</v>
      </c>
      <c r="R17" s="28">
        <v>-63</v>
      </c>
      <c r="S17" s="22">
        <v>31</v>
      </c>
    </row>
    <row r="18" spans="1:19" ht="13.5">
      <c r="A18" s="6" t="s">
        <v>42</v>
      </c>
      <c r="B18" s="28">
        <v>-3</v>
      </c>
      <c r="C18" s="22">
        <v>-55</v>
      </c>
      <c r="D18" s="28">
        <v>-39</v>
      </c>
      <c r="E18" s="22">
        <v>-127</v>
      </c>
      <c r="F18" s="28">
        <v>-30</v>
      </c>
      <c r="G18" s="22">
        <v>-296</v>
      </c>
      <c r="H18" s="28">
        <v>21</v>
      </c>
      <c r="I18" s="28">
        <v>2</v>
      </c>
      <c r="J18" s="28">
        <v>-23</v>
      </c>
      <c r="K18" s="22">
        <v>156</v>
      </c>
      <c r="L18" s="28">
        <v>-125</v>
      </c>
      <c r="M18" s="28">
        <v>-5</v>
      </c>
      <c r="N18" s="28">
        <v>-3</v>
      </c>
      <c r="O18" s="22">
        <v>42</v>
      </c>
      <c r="P18" s="28">
        <v>47</v>
      </c>
      <c r="Q18" s="28">
        <v>40</v>
      </c>
      <c r="R18" s="28">
        <v>-12</v>
      </c>
      <c r="S18" s="22">
        <v>149</v>
      </c>
    </row>
    <row r="19" spans="1:19" ht="13.5">
      <c r="A19" s="6" t="s">
        <v>43</v>
      </c>
      <c r="B19" s="28">
        <v>-59</v>
      </c>
      <c r="C19" s="22">
        <v>-136</v>
      </c>
      <c r="D19" s="28">
        <v>-60</v>
      </c>
      <c r="E19" s="22">
        <v>-65</v>
      </c>
      <c r="F19" s="28">
        <v>-26</v>
      </c>
      <c r="G19" s="22">
        <v>-106</v>
      </c>
      <c r="H19" s="28">
        <v>-38</v>
      </c>
      <c r="I19" s="28">
        <v>-29</v>
      </c>
      <c r="J19" s="28">
        <v>-18</v>
      </c>
      <c r="K19" s="22">
        <v>-59</v>
      </c>
      <c r="L19" s="28">
        <v>-49</v>
      </c>
      <c r="M19" s="28">
        <v>-40</v>
      </c>
      <c r="N19" s="28">
        <v>-29</v>
      </c>
      <c r="O19" s="22">
        <v>-170</v>
      </c>
      <c r="P19" s="28">
        <v>-102</v>
      </c>
      <c r="Q19" s="28">
        <v>-78</v>
      </c>
      <c r="R19" s="28">
        <v>-52</v>
      </c>
      <c r="S19" s="22">
        <v>-249</v>
      </c>
    </row>
    <row r="20" spans="1:19" ht="13.5">
      <c r="A20" s="6" t="s">
        <v>235</v>
      </c>
      <c r="B20" s="28">
        <v>185</v>
      </c>
      <c r="C20" s="22">
        <v>345</v>
      </c>
      <c r="D20" s="28">
        <v>177</v>
      </c>
      <c r="E20" s="22">
        <v>410</v>
      </c>
      <c r="F20" s="28">
        <v>209</v>
      </c>
      <c r="G20" s="22">
        <v>437</v>
      </c>
      <c r="H20" s="28">
        <v>331</v>
      </c>
      <c r="I20" s="28">
        <v>235</v>
      </c>
      <c r="J20" s="28">
        <v>114</v>
      </c>
      <c r="K20" s="22">
        <v>485</v>
      </c>
      <c r="L20" s="28">
        <v>368</v>
      </c>
      <c r="M20" s="28">
        <v>252</v>
      </c>
      <c r="N20" s="28">
        <v>125</v>
      </c>
      <c r="O20" s="22">
        <v>428</v>
      </c>
      <c r="P20" s="28">
        <v>342</v>
      </c>
      <c r="Q20" s="28">
        <v>237</v>
      </c>
      <c r="R20" s="28">
        <v>109</v>
      </c>
      <c r="S20" s="22">
        <v>433</v>
      </c>
    </row>
    <row r="21" spans="1:19" ht="13.5">
      <c r="A21" s="6" t="s">
        <v>44</v>
      </c>
      <c r="B21" s="28">
        <v>-370</v>
      </c>
      <c r="C21" s="22">
        <v>-162</v>
      </c>
      <c r="D21" s="28">
        <v>216</v>
      </c>
      <c r="E21" s="22">
        <v>275</v>
      </c>
      <c r="F21" s="28">
        <v>109</v>
      </c>
      <c r="G21" s="22">
        <v>370</v>
      </c>
      <c r="H21" s="28">
        <v>181</v>
      </c>
      <c r="I21" s="28">
        <v>261</v>
      </c>
      <c r="J21" s="28">
        <v>164</v>
      </c>
      <c r="K21" s="22">
        <v>13</v>
      </c>
      <c r="L21" s="28">
        <v>58</v>
      </c>
      <c r="M21" s="28">
        <v>196</v>
      </c>
      <c r="N21" s="28">
        <v>37</v>
      </c>
      <c r="O21" s="22">
        <v>303</v>
      </c>
      <c r="P21" s="28">
        <v>358</v>
      </c>
      <c r="Q21" s="28">
        <v>114</v>
      </c>
      <c r="R21" s="28">
        <v>97</v>
      </c>
      <c r="S21" s="22">
        <v>-294</v>
      </c>
    </row>
    <row r="22" spans="1:19" ht="13.5">
      <c r="A22" s="6" t="s">
        <v>45</v>
      </c>
      <c r="B22" s="28">
        <v>17</v>
      </c>
      <c r="C22" s="22">
        <v>-31</v>
      </c>
      <c r="D22" s="28">
        <v>-11</v>
      </c>
      <c r="E22" s="22">
        <v>-14</v>
      </c>
      <c r="F22" s="28">
        <v>17</v>
      </c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46</v>
      </c>
      <c r="B23" s="28"/>
      <c r="C23" s="22">
        <v>8</v>
      </c>
      <c r="D23" s="28">
        <v>8</v>
      </c>
      <c r="E23" s="22">
        <v>-10</v>
      </c>
      <c r="F23" s="28">
        <v>-9</v>
      </c>
      <c r="G23" s="22">
        <v>-33</v>
      </c>
      <c r="H23" s="28"/>
      <c r="I23" s="28"/>
      <c r="J23" s="28"/>
      <c r="K23" s="22">
        <v>-2</v>
      </c>
      <c r="L23" s="28"/>
      <c r="M23" s="28"/>
      <c r="N23" s="28"/>
      <c r="O23" s="22">
        <v>908</v>
      </c>
      <c r="P23" s="28"/>
      <c r="Q23" s="28"/>
      <c r="R23" s="28"/>
      <c r="S23" s="22"/>
    </row>
    <row r="24" spans="1:19" ht="13.5">
      <c r="A24" s="6" t="s">
        <v>47</v>
      </c>
      <c r="B24" s="28"/>
      <c r="C24" s="22"/>
      <c r="D24" s="28">
        <v>80</v>
      </c>
      <c r="E24" s="22">
        <v>59</v>
      </c>
      <c r="F24" s="28">
        <v>59</v>
      </c>
      <c r="G24" s="22"/>
      <c r="H24" s="28"/>
      <c r="I24" s="28">
        <v>95</v>
      </c>
      <c r="J24" s="28">
        <v>14</v>
      </c>
      <c r="K24" s="22">
        <v>62</v>
      </c>
      <c r="L24" s="28">
        <v>5</v>
      </c>
      <c r="M24" s="28">
        <v>5</v>
      </c>
      <c r="N24" s="28"/>
      <c r="O24" s="22">
        <v>123</v>
      </c>
      <c r="P24" s="28">
        <v>105</v>
      </c>
      <c r="Q24" s="28">
        <v>105</v>
      </c>
      <c r="R24" s="28"/>
      <c r="S24" s="22">
        <v>3</v>
      </c>
    </row>
    <row r="25" spans="1:19" ht="13.5">
      <c r="A25" s="6" t="s">
        <v>48</v>
      </c>
      <c r="B25" s="28">
        <v>9</v>
      </c>
      <c r="C25" s="22">
        <v>102</v>
      </c>
      <c r="D25" s="28">
        <v>-12</v>
      </c>
      <c r="E25" s="22">
        <v>22</v>
      </c>
      <c r="F25" s="28">
        <v>14</v>
      </c>
      <c r="G25" s="22">
        <v>16</v>
      </c>
      <c r="H25" s="28">
        <v>13</v>
      </c>
      <c r="I25" s="28">
        <v>9</v>
      </c>
      <c r="J25" s="28">
        <v>0</v>
      </c>
      <c r="K25" s="22">
        <v>-84</v>
      </c>
      <c r="L25" s="28">
        <v>-48</v>
      </c>
      <c r="M25" s="28">
        <v>1</v>
      </c>
      <c r="N25" s="28">
        <v>-6</v>
      </c>
      <c r="O25" s="22">
        <v>301</v>
      </c>
      <c r="P25" s="28">
        <v>43</v>
      </c>
      <c r="Q25" s="28">
        <v>33</v>
      </c>
      <c r="R25" s="28">
        <v>10</v>
      </c>
      <c r="S25" s="22">
        <v>23</v>
      </c>
    </row>
    <row r="26" spans="1:19" ht="13.5">
      <c r="A26" s="6" t="s">
        <v>257</v>
      </c>
      <c r="B26" s="28"/>
      <c r="C26" s="22"/>
      <c r="D26" s="28"/>
      <c r="E26" s="22"/>
      <c r="F26" s="28"/>
      <c r="G26" s="22"/>
      <c r="H26" s="28"/>
      <c r="I26" s="28"/>
      <c r="J26" s="28"/>
      <c r="K26" s="22">
        <v>322</v>
      </c>
      <c r="L26" s="28">
        <v>139</v>
      </c>
      <c r="M26" s="28">
        <v>139</v>
      </c>
      <c r="N26" s="28"/>
      <c r="O26" s="22">
        <v>585</v>
      </c>
      <c r="P26" s="28"/>
      <c r="Q26" s="28"/>
      <c r="R26" s="28"/>
      <c r="S26" s="22"/>
    </row>
    <row r="27" spans="1:19" ht="13.5">
      <c r="A27" s="6" t="s">
        <v>49</v>
      </c>
      <c r="B27" s="28"/>
      <c r="C27" s="22"/>
      <c r="D27" s="28"/>
      <c r="E27" s="22"/>
      <c r="F27" s="28"/>
      <c r="G27" s="22"/>
      <c r="H27" s="28"/>
      <c r="I27" s="28"/>
      <c r="J27" s="28"/>
      <c r="K27" s="22"/>
      <c r="L27" s="28"/>
      <c r="M27" s="28"/>
      <c r="N27" s="28"/>
      <c r="O27" s="22"/>
      <c r="P27" s="28">
        <v>854</v>
      </c>
      <c r="Q27" s="28">
        <v>854</v>
      </c>
      <c r="R27" s="28"/>
      <c r="S27" s="22"/>
    </row>
    <row r="28" spans="1:19" ht="13.5">
      <c r="A28" s="6" t="s">
        <v>50</v>
      </c>
      <c r="B28" s="28">
        <v>2166</v>
      </c>
      <c r="C28" s="22">
        <v>4139</v>
      </c>
      <c r="D28" s="28">
        <v>2788</v>
      </c>
      <c r="E28" s="22">
        <v>-3071</v>
      </c>
      <c r="F28" s="28">
        <v>-1375</v>
      </c>
      <c r="G28" s="22">
        <v>-3061</v>
      </c>
      <c r="H28" s="28">
        <v>-2471</v>
      </c>
      <c r="I28" s="28">
        <v>-1774</v>
      </c>
      <c r="J28" s="28">
        <v>-801</v>
      </c>
      <c r="K28" s="22">
        <v>-30</v>
      </c>
      <c r="L28" s="28">
        <v>-91</v>
      </c>
      <c r="M28" s="28">
        <v>1240</v>
      </c>
      <c r="N28" s="28">
        <v>2102</v>
      </c>
      <c r="O28" s="22">
        <v>7836</v>
      </c>
      <c r="P28" s="28">
        <v>2974</v>
      </c>
      <c r="Q28" s="28">
        <v>1530</v>
      </c>
      <c r="R28" s="28">
        <v>1875</v>
      </c>
      <c r="S28" s="22">
        <v>-78</v>
      </c>
    </row>
    <row r="29" spans="1:19" ht="13.5">
      <c r="A29" s="6" t="s">
        <v>51</v>
      </c>
      <c r="B29" s="28">
        <v>-360</v>
      </c>
      <c r="C29" s="22">
        <v>603</v>
      </c>
      <c r="D29" s="28">
        <v>596</v>
      </c>
      <c r="E29" s="22">
        <v>54</v>
      </c>
      <c r="F29" s="28">
        <v>-942</v>
      </c>
      <c r="G29" s="22">
        <v>-2977</v>
      </c>
      <c r="H29" s="28">
        <v>-3949</v>
      </c>
      <c r="I29" s="28">
        <v>-2638</v>
      </c>
      <c r="J29" s="28">
        <v>-1973</v>
      </c>
      <c r="K29" s="22">
        <v>2602</v>
      </c>
      <c r="L29" s="28">
        <v>1858</v>
      </c>
      <c r="M29" s="28">
        <v>1873</v>
      </c>
      <c r="N29" s="28">
        <v>677</v>
      </c>
      <c r="O29" s="22">
        <v>1114</v>
      </c>
      <c r="P29" s="28">
        <v>-271</v>
      </c>
      <c r="Q29" s="28">
        <v>648</v>
      </c>
      <c r="R29" s="28">
        <v>-302</v>
      </c>
      <c r="S29" s="22">
        <v>546</v>
      </c>
    </row>
    <row r="30" spans="1:19" ht="13.5">
      <c r="A30" s="6" t="s">
        <v>52</v>
      </c>
      <c r="B30" s="28">
        <v>-1735</v>
      </c>
      <c r="C30" s="22">
        <v>-3454</v>
      </c>
      <c r="D30" s="28">
        <v>-1936</v>
      </c>
      <c r="E30" s="22">
        <v>872</v>
      </c>
      <c r="F30" s="28">
        <v>-108</v>
      </c>
      <c r="G30" s="22">
        <v>2297</v>
      </c>
      <c r="H30" s="28">
        <v>2865</v>
      </c>
      <c r="I30" s="28">
        <v>3026</v>
      </c>
      <c r="J30" s="28">
        <v>1176</v>
      </c>
      <c r="K30" s="22">
        <v>-1189</v>
      </c>
      <c r="L30" s="28">
        <v>-808</v>
      </c>
      <c r="M30" s="28">
        <v>-2708</v>
      </c>
      <c r="N30" s="28">
        <v>-3526</v>
      </c>
      <c r="O30" s="22">
        <v>-3850</v>
      </c>
      <c r="P30" s="28">
        <v>-1790</v>
      </c>
      <c r="Q30" s="28">
        <v>-2724</v>
      </c>
      <c r="R30" s="28">
        <v>-2619</v>
      </c>
      <c r="S30" s="22">
        <v>623</v>
      </c>
    </row>
    <row r="31" spans="1:19" ht="13.5">
      <c r="A31" s="6" t="s">
        <v>110</v>
      </c>
      <c r="B31" s="28">
        <v>-904</v>
      </c>
      <c r="C31" s="22">
        <v>1292</v>
      </c>
      <c r="D31" s="28">
        <v>538</v>
      </c>
      <c r="E31" s="22">
        <v>-796</v>
      </c>
      <c r="F31" s="28">
        <v>76</v>
      </c>
      <c r="G31" s="22">
        <v>93</v>
      </c>
      <c r="H31" s="28">
        <v>-178</v>
      </c>
      <c r="I31" s="28">
        <v>93</v>
      </c>
      <c r="J31" s="28">
        <v>45</v>
      </c>
      <c r="K31" s="22">
        <v>52</v>
      </c>
      <c r="L31" s="28">
        <v>249</v>
      </c>
      <c r="M31" s="28">
        <v>574</v>
      </c>
      <c r="N31" s="28">
        <v>160</v>
      </c>
      <c r="O31" s="22">
        <v>-451</v>
      </c>
      <c r="P31" s="28">
        <v>6</v>
      </c>
      <c r="Q31" s="28">
        <v>481</v>
      </c>
      <c r="R31" s="28">
        <v>761</v>
      </c>
      <c r="S31" s="22">
        <v>-128</v>
      </c>
    </row>
    <row r="32" spans="1:19" ht="13.5">
      <c r="A32" s="6" t="s">
        <v>53</v>
      </c>
      <c r="B32" s="28">
        <v>1318</v>
      </c>
      <c r="C32" s="22">
        <v>4063</v>
      </c>
      <c r="D32" s="28">
        <v>3331</v>
      </c>
      <c r="E32" s="22">
        <v>659</v>
      </c>
      <c r="F32" s="28">
        <v>-785</v>
      </c>
      <c r="G32" s="22">
        <v>-619</v>
      </c>
      <c r="H32" s="28">
        <v>-2183</v>
      </c>
      <c r="I32" s="28">
        <v>50</v>
      </c>
      <c r="J32" s="28">
        <v>-1621</v>
      </c>
      <c r="K32" s="22">
        <v>3518</v>
      </c>
      <c r="L32" s="28">
        <v>1554</v>
      </c>
      <c r="M32" s="28">
        <v>954</v>
      </c>
      <c r="N32" s="28">
        <v>-1123</v>
      </c>
      <c r="O32" s="22">
        <v>3576</v>
      </c>
      <c r="P32" s="28">
        <v>910</v>
      </c>
      <c r="Q32" s="28">
        <v>1409</v>
      </c>
      <c r="R32" s="28">
        <v>-296</v>
      </c>
      <c r="S32" s="22">
        <v>7553</v>
      </c>
    </row>
    <row r="33" spans="1:19" ht="13.5">
      <c r="A33" s="6" t="s">
        <v>54</v>
      </c>
      <c r="B33" s="28">
        <v>74</v>
      </c>
      <c r="C33" s="22">
        <v>98</v>
      </c>
      <c r="D33" s="28">
        <v>31</v>
      </c>
      <c r="E33" s="22">
        <v>84</v>
      </c>
      <c r="F33" s="28">
        <v>40</v>
      </c>
      <c r="G33" s="22">
        <v>42</v>
      </c>
      <c r="H33" s="28">
        <v>38</v>
      </c>
      <c r="I33" s="28">
        <v>28</v>
      </c>
      <c r="J33" s="28">
        <v>18</v>
      </c>
      <c r="K33" s="22">
        <v>86</v>
      </c>
      <c r="L33" s="28">
        <v>76</v>
      </c>
      <c r="M33" s="28">
        <v>51</v>
      </c>
      <c r="N33" s="28">
        <v>27</v>
      </c>
      <c r="O33" s="22">
        <v>143</v>
      </c>
      <c r="P33" s="28">
        <v>102</v>
      </c>
      <c r="Q33" s="28">
        <v>77</v>
      </c>
      <c r="R33" s="28">
        <v>52</v>
      </c>
      <c r="S33" s="22">
        <v>265</v>
      </c>
    </row>
    <row r="34" spans="1:19" ht="13.5">
      <c r="A34" s="6" t="s">
        <v>55</v>
      </c>
      <c r="B34" s="28">
        <v>-176</v>
      </c>
      <c r="C34" s="22">
        <v>-352</v>
      </c>
      <c r="D34" s="28">
        <v>-175</v>
      </c>
      <c r="E34" s="22">
        <v>-422</v>
      </c>
      <c r="F34" s="28">
        <v>-214</v>
      </c>
      <c r="G34" s="22">
        <v>-457</v>
      </c>
      <c r="H34" s="28">
        <v>-364</v>
      </c>
      <c r="I34" s="28">
        <v>-235</v>
      </c>
      <c r="J34" s="28">
        <v>-130</v>
      </c>
      <c r="K34" s="22">
        <v>-473</v>
      </c>
      <c r="L34" s="28">
        <v>-369</v>
      </c>
      <c r="M34" s="28">
        <v>-226</v>
      </c>
      <c r="N34" s="28">
        <v>-131</v>
      </c>
      <c r="O34" s="22">
        <v>-402</v>
      </c>
      <c r="P34" s="28">
        <v>-334</v>
      </c>
      <c r="Q34" s="28">
        <v>-218</v>
      </c>
      <c r="R34" s="28">
        <v>-107</v>
      </c>
      <c r="S34" s="22">
        <v>-434</v>
      </c>
    </row>
    <row r="35" spans="1:19" ht="13.5">
      <c r="A35" s="6" t="s">
        <v>56</v>
      </c>
      <c r="B35" s="28">
        <v>-473</v>
      </c>
      <c r="C35" s="22">
        <v>-179</v>
      </c>
      <c r="D35" s="28">
        <v>-203</v>
      </c>
      <c r="E35" s="22">
        <v>-517</v>
      </c>
      <c r="F35" s="28">
        <v>-211</v>
      </c>
      <c r="G35" s="22">
        <v>-654</v>
      </c>
      <c r="H35" s="28">
        <v>-534</v>
      </c>
      <c r="I35" s="28">
        <v>-421</v>
      </c>
      <c r="J35" s="28">
        <v>-224</v>
      </c>
      <c r="K35" s="22">
        <v>-648</v>
      </c>
      <c r="L35" s="28">
        <v>-416</v>
      </c>
      <c r="M35" s="28">
        <v>-251</v>
      </c>
      <c r="N35" s="28">
        <v>-150</v>
      </c>
      <c r="O35" s="22">
        <v>-842</v>
      </c>
      <c r="P35" s="28">
        <v>-738</v>
      </c>
      <c r="Q35" s="28">
        <v>-478</v>
      </c>
      <c r="R35" s="28">
        <v>-477</v>
      </c>
      <c r="S35" s="22">
        <v>-809</v>
      </c>
    </row>
    <row r="36" spans="1:19" ht="14.25" thickBot="1">
      <c r="A36" s="5" t="s">
        <v>57</v>
      </c>
      <c r="B36" s="29">
        <v>742</v>
      </c>
      <c r="C36" s="23">
        <v>3630</v>
      </c>
      <c r="D36" s="29">
        <v>2984</v>
      </c>
      <c r="E36" s="23">
        <v>-196</v>
      </c>
      <c r="F36" s="29">
        <v>-1171</v>
      </c>
      <c r="G36" s="23">
        <v>-1689</v>
      </c>
      <c r="H36" s="29">
        <v>-3043</v>
      </c>
      <c r="I36" s="29">
        <v>-577</v>
      </c>
      <c r="J36" s="29">
        <v>-1958</v>
      </c>
      <c r="K36" s="23">
        <v>2483</v>
      </c>
      <c r="L36" s="29">
        <v>845</v>
      </c>
      <c r="M36" s="29">
        <v>528</v>
      </c>
      <c r="N36" s="29">
        <v>-1377</v>
      </c>
      <c r="O36" s="23">
        <v>2475</v>
      </c>
      <c r="P36" s="29">
        <v>-129</v>
      </c>
      <c r="Q36" s="29">
        <v>789</v>
      </c>
      <c r="R36" s="29">
        <v>-828</v>
      </c>
      <c r="S36" s="23">
        <v>6515</v>
      </c>
    </row>
    <row r="37" spans="1:19" ht="14.25" thickTop="1">
      <c r="A37" s="6" t="s">
        <v>58</v>
      </c>
      <c r="B37" s="28">
        <v>-61</v>
      </c>
      <c r="C37" s="22">
        <v>-48</v>
      </c>
      <c r="D37" s="28">
        <v>-3</v>
      </c>
      <c r="E37" s="22">
        <v>-85</v>
      </c>
      <c r="F37" s="28">
        <v>-195</v>
      </c>
      <c r="G37" s="22">
        <v>-1103</v>
      </c>
      <c r="H37" s="28">
        <v>-1016</v>
      </c>
      <c r="I37" s="28">
        <v>-1006</v>
      </c>
      <c r="J37" s="28">
        <v>-1000</v>
      </c>
      <c r="K37" s="22">
        <v>-227</v>
      </c>
      <c r="L37" s="28">
        <v>-249</v>
      </c>
      <c r="M37" s="28">
        <v>-258</v>
      </c>
      <c r="N37" s="28"/>
      <c r="O37" s="22">
        <v>-317</v>
      </c>
      <c r="P37" s="28">
        <v>-139</v>
      </c>
      <c r="Q37" s="28">
        <v>-139</v>
      </c>
      <c r="R37" s="28">
        <v>-150</v>
      </c>
      <c r="S37" s="22">
        <v>-424</v>
      </c>
    </row>
    <row r="38" spans="1:19" ht="13.5">
      <c r="A38" s="6" t="s">
        <v>59</v>
      </c>
      <c r="B38" s="28">
        <v>36</v>
      </c>
      <c r="C38" s="22">
        <v>49</v>
      </c>
      <c r="D38" s="28">
        <v>7</v>
      </c>
      <c r="E38" s="22">
        <v>98</v>
      </c>
      <c r="F38" s="28">
        <v>122</v>
      </c>
      <c r="G38" s="22">
        <v>1149</v>
      </c>
      <c r="H38" s="28">
        <v>1022</v>
      </c>
      <c r="I38" s="28">
        <v>1000</v>
      </c>
      <c r="J38" s="28"/>
      <c r="K38" s="22">
        <v>146</v>
      </c>
      <c r="L38" s="28">
        <v>101</v>
      </c>
      <c r="M38" s="28">
        <v>28</v>
      </c>
      <c r="N38" s="28">
        <v>38</v>
      </c>
      <c r="O38" s="22">
        <v>568</v>
      </c>
      <c r="P38" s="28">
        <v>331</v>
      </c>
      <c r="Q38" s="28">
        <v>230</v>
      </c>
      <c r="R38" s="28">
        <v>102</v>
      </c>
      <c r="S38" s="22">
        <v>326</v>
      </c>
    </row>
    <row r="39" spans="1:19" ht="13.5">
      <c r="A39" s="6" t="s">
        <v>60</v>
      </c>
      <c r="B39" s="28">
        <v>-1806</v>
      </c>
      <c r="C39" s="22">
        <v>-1899</v>
      </c>
      <c r="D39" s="28">
        <v>-916</v>
      </c>
      <c r="E39" s="22">
        <v>-2028</v>
      </c>
      <c r="F39" s="28">
        <v>-1089</v>
      </c>
      <c r="G39" s="22">
        <v>-1784</v>
      </c>
      <c r="H39" s="28">
        <v>-814</v>
      </c>
      <c r="I39" s="28">
        <v>-620</v>
      </c>
      <c r="J39" s="28">
        <v>-285</v>
      </c>
      <c r="K39" s="22">
        <v>-1221</v>
      </c>
      <c r="L39" s="28">
        <v>-969</v>
      </c>
      <c r="M39" s="28">
        <v>-682</v>
      </c>
      <c r="N39" s="28">
        <v>-435</v>
      </c>
      <c r="O39" s="22">
        <v>-2405</v>
      </c>
      <c r="P39" s="28">
        <v>-2069</v>
      </c>
      <c r="Q39" s="28">
        <v>-1278</v>
      </c>
      <c r="R39" s="28">
        <v>-644</v>
      </c>
      <c r="S39" s="22">
        <v>-1817</v>
      </c>
    </row>
    <row r="40" spans="1:19" ht="13.5">
      <c r="A40" s="6" t="s">
        <v>61</v>
      </c>
      <c r="B40" s="28">
        <v>35</v>
      </c>
      <c r="C40" s="22">
        <v>358</v>
      </c>
      <c r="D40" s="28">
        <v>92</v>
      </c>
      <c r="E40" s="22">
        <v>47</v>
      </c>
      <c r="F40" s="28">
        <v>44</v>
      </c>
      <c r="G40" s="22">
        <v>77</v>
      </c>
      <c r="H40" s="28">
        <v>61</v>
      </c>
      <c r="I40" s="28">
        <v>54</v>
      </c>
      <c r="J40" s="28">
        <v>100</v>
      </c>
      <c r="K40" s="22">
        <v>600</v>
      </c>
      <c r="L40" s="28">
        <v>432</v>
      </c>
      <c r="M40" s="28">
        <v>322</v>
      </c>
      <c r="N40" s="28">
        <v>151</v>
      </c>
      <c r="O40" s="22">
        <v>9</v>
      </c>
      <c r="P40" s="28">
        <v>7</v>
      </c>
      <c r="Q40" s="28">
        <v>3</v>
      </c>
      <c r="R40" s="28">
        <v>1</v>
      </c>
      <c r="S40" s="22">
        <v>94</v>
      </c>
    </row>
    <row r="41" spans="1:19" ht="13.5">
      <c r="A41" s="6" t="s">
        <v>62</v>
      </c>
      <c r="B41" s="28">
        <v>-34</v>
      </c>
      <c r="C41" s="22">
        <v>-36</v>
      </c>
      <c r="D41" s="28">
        <v>-6</v>
      </c>
      <c r="E41" s="22">
        <v>-27</v>
      </c>
      <c r="F41" s="28">
        <v>-11</v>
      </c>
      <c r="G41" s="22">
        <v>-53</v>
      </c>
      <c r="H41" s="28">
        <v>-45</v>
      </c>
      <c r="I41" s="28">
        <v>-32</v>
      </c>
      <c r="J41" s="28">
        <v>-6</v>
      </c>
      <c r="K41" s="22">
        <v>-30</v>
      </c>
      <c r="L41" s="28">
        <v>-18</v>
      </c>
      <c r="M41" s="28">
        <v>-10</v>
      </c>
      <c r="N41" s="28">
        <v>-6</v>
      </c>
      <c r="O41" s="22">
        <v>-141</v>
      </c>
      <c r="P41" s="28">
        <v>-125</v>
      </c>
      <c r="Q41" s="28">
        <v>-104</v>
      </c>
      <c r="R41" s="28">
        <v>-65</v>
      </c>
      <c r="S41" s="22">
        <v>-105</v>
      </c>
    </row>
    <row r="42" spans="1:19" ht="13.5">
      <c r="A42" s="6" t="s">
        <v>63</v>
      </c>
      <c r="B42" s="28">
        <v>-363</v>
      </c>
      <c r="C42" s="22">
        <v>-120</v>
      </c>
      <c r="D42" s="28">
        <v>-110</v>
      </c>
      <c r="E42" s="22">
        <v>-322</v>
      </c>
      <c r="F42" s="28">
        <v>-257</v>
      </c>
      <c r="G42" s="22">
        <v>-73</v>
      </c>
      <c r="H42" s="28">
        <v>-16</v>
      </c>
      <c r="I42" s="28">
        <v>-11</v>
      </c>
      <c r="J42" s="28">
        <v>-7</v>
      </c>
      <c r="K42" s="22">
        <v>-121</v>
      </c>
      <c r="L42" s="28">
        <v>-116</v>
      </c>
      <c r="M42" s="28">
        <v>-111</v>
      </c>
      <c r="N42" s="28">
        <v>-4</v>
      </c>
      <c r="O42" s="22">
        <v>-106</v>
      </c>
      <c r="P42" s="28">
        <v>-92</v>
      </c>
      <c r="Q42" s="28">
        <v>-14</v>
      </c>
      <c r="R42" s="28">
        <v>-4</v>
      </c>
      <c r="S42" s="22">
        <v>-349</v>
      </c>
    </row>
    <row r="43" spans="1:19" ht="13.5">
      <c r="A43" s="6" t="s">
        <v>64</v>
      </c>
      <c r="B43" s="28"/>
      <c r="C43" s="22">
        <v>13</v>
      </c>
      <c r="D43" s="28">
        <v>13</v>
      </c>
      <c r="E43" s="22">
        <v>35</v>
      </c>
      <c r="F43" s="28">
        <v>24</v>
      </c>
      <c r="G43" s="22">
        <v>162</v>
      </c>
      <c r="H43" s="28"/>
      <c r="I43" s="28"/>
      <c r="J43" s="28"/>
      <c r="K43" s="22">
        <v>313</v>
      </c>
      <c r="L43" s="28">
        <v>100</v>
      </c>
      <c r="M43" s="28">
        <v>100</v>
      </c>
      <c r="N43" s="28">
        <v>100</v>
      </c>
      <c r="O43" s="22">
        <v>8</v>
      </c>
      <c r="P43" s="28">
        <v>7</v>
      </c>
      <c r="Q43" s="28"/>
      <c r="R43" s="28"/>
      <c r="S43" s="22">
        <v>1228</v>
      </c>
    </row>
    <row r="44" spans="1:19" ht="13.5">
      <c r="A44" s="6" t="s">
        <v>65</v>
      </c>
      <c r="B44" s="28"/>
      <c r="C44" s="22"/>
      <c r="D44" s="28"/>
      <c r="E44" s="22"/>
      <c r="F44" s="28"/>
      <c r="G44" s="22">
        <v>-870</v>
      </c>
      <c r="H44" s="28">
        <v>-870</v>
      </c>
      <c r="I44" s="28">
        <v>-870</v>
      </c>
      <c r="J44" s="28">
        <v>-870</v>
      </c>
      <c r="K44" s="22"/>
      <c r="L44" s="28"/>
      <c r="M44" s="28"/>
      <c r="N44" s="28"/>
      <c r="O44" s="22">
        <v>-2426</v>
      </c>
      <c r="P44" s="28">
        <v>-2426</v>
      </c>
      <c r="Q44" s="28">
        <v>-2072</v>
      </c>
      <c r="R44" s="28">
        <v>-2426</v>
      </c>
      <c r="S44" s="22"/>
    </row>
    <row r="45" spans="1:19" ht="13.5">
      <c r="A45" s="6" t="s">
        <v>66</v>
      </c>
      <c r="B45" s="28">
        <v>-197</v>
      </c>
      <c r="C45" s="22">
        <v>-95</v>
      </c>
      <c r="D45" s="28">
        <v>-95</v>
      </c>
      <c r="E45" s="22">
        <v>-16</v>
      </c>
      <c r="F45" s="28"/>
      <c r="G45" s="22">
        <v>-88</v>
      </c>
      <c r="H45" s="28">
        <v>-25</v>
      </c>
      <c r="I45" s="28">
        <v>-25</v>
      </c>
      <c r="J45" s="28"/>
      <c r="K45" s="22">
        <v>-52</v>
      </c>
      <c r="L45" s="28">
        <v>-52</v>
      </c>
      <c r="M45" s="28"/>
      <c r="N45" s="28"/>
      <c r="O45" s="22">
        <v>-146</v>
      </c>
      <c r="P45" s="28">
        <v>-143</v>
      </c>
      <c r="Q45" s="28">
        <v>-16</v>
      </c>
      <c r="R45" s="28"/>
      <c r="S45" s="22">
        <v>-16</v>
      </c>
    </row>
    <row r="46" spans="1:19" ht="13.5">
      <c r="A46" s="6" t="s">
        <v>67</v>
      </c>
      <c r="B46" s="28">
        <v>-36</v>
      </c>
      <c r="C46" s="22">
        <v>59</v>
      </c>
      <c r="D46" s="28">
        <v>218</v>
      </c>
      <c r="E46" s="22">
        <v>121</v>
      </c>
      <c r="F46" s="28">
        <v>-45</v>
      </c>
      <c r="G46" s="22">
        <v>339</v>
      </c>
      <c r="H46" s="28">
        <v>-29</v>
      </c>
      <c r="I46" s="28">
        <v>-72</v>
      </c>
      <c r="J46" s="28">
        <v>-21</v>
      </c>
      <c r="K46" s="22">
        <v>243</v>
      </c>
      <c r="L46" s="28">
        <v>181</v>
      </c>
      <c r="M46" s="28">
        <v>125</v>
      </c>
      <c r="N46" s="28">
        <v>115</v>
      </c>
      <c r="O46" s="22">
        <v>-11</v>
      </c>
      <c r="P46" s="28">
        <v>-36</v>
      </c>
      <c r="Q46" s="28">
        <v>-54</v>
      </c>
      <c r="R46" s="28">
        <v>-64</v>
      </c>
      <c r="S46" s="22">
        <v>-10</v>
      </c>
    </row>
    <row r="47" spans="1:19" ht="14.25" thickBot="1">
      <c r="A47" s="5" t="s">
        <v>68</v>
      </c>
      <c r="B47" s="29">
        <v>-2427</v>
      </c>
      <c r="C47" s="23">
        <v>-1715</v>
      </c>
      <c r="D47" s="29">
        <v>-800</v>
      </c>
      <c r="E47" s="23">
        <v>-2179</v>
      </c>
      <c r="F47" s="29">
        <v>-1407</v>
      </c>
      <c r="G47" s="23">
        <v>-2244</v>
      </c>
      <c r="H47" s="29">
        <v>-1734</v>
      </c>
      <c r="I47" s="29">
        <v>-1583</v>
      </c>
      <c r="J47" s="29">
        <v>-2091</v>
      </c>
      <c r="K47" s="23">
        <v>-349</v>
      </c>
      <c r="L47" s="29">
        <v>-591</v>
      </c>
      <c r="M47" s="29">
        <v>-485</v>
      </c>
      <c r="N47" s="29">
        <v>-40</v>
      </c>
      <c r="O47" s="23">
        <v>-4968</v>
      </c>
      <c r="P47" s="29">
        <v>-4686</v>
      </c>
      <c r="Q47" s="29">
        <v>-3446</v>
      </c>
      <c r="R47" s="29">
        <v>-3251</v>
      </c>
      <c r="S47" s="23">
        <v>-1074</v>
      </c>
    </row>
    <row r="48" spans="1:19" ht="14.25" thickTop="1">
      <c r="A48" s="6" t="s">
        <v>69</v>
      </c>
      <c r="B48" s="28">
        <v>-3231</v>
      </c>
      <c r="C48" s="22">
        <v>-1472</v>
      </c>
      <c r="D48" s="28">
        <v>203</v>
      </c>
      <c r="E48" s="22">
        <v>5280</v>
      </c>
      <c r="F48" s="28">
        <v>1211</v>
      </c>
      <c r="G48" s="22">
        <v>705</v>
      </c>
      <c r="H48" s="28">
        <v>290</v>
      </c>
      <c r="I48" s="28">
        <v>33</v>
      </c>
      <c r="J48" s="28">
        <v>-82</v>
      </c>
      <c r="K48" s="22">
        <v>-1103</v>
      </c>
      <c r="L48" s="28">
        <v>-385</v>
      </c>
      <c r="M48" s="28">
        <v>182</v>
      </c>
      <c r="N48" s="28">
        <v>-64</v>
      </c>
      <c r="O48" s="22">
        <v>1571</v>
      </c>
      <c r="P48" s="28">
        <v>1107</v>
      </c>
      <c r="Q48" s="28">
        <v>5045</v>
      </c>
      <c r="R48" s="28">
        <v>5538</v>
      </c>
      <c r="S48" s="22">
        <v>-825</v>
      </c>
    </row>
    <row r="49" spans="1:19" ht="13.5">
      <c r="A49" s="6" t="s">
        <v>70</v>
      </c>
      <c r="B49" s="28">
        <v>5710</v>
      </c>
      <c r="C49" s="22">
        <v>1390</v>
      </c>
      <c r="D49" s="28"/>
      <c r="E49" s="22">
        <v>3200</v>
      </c>
      <c r="F49" s="28">
        <v>3000</v>
      </c>
      <c r="G49" s="22"/>
      <c r="H49" s="28">
        <v>132</v>
      </c>
      <c r="I49" s="28">
        <v>139</v>
      </c>
      <c r="J49" s="28">
        <v>147</v>
      </c>
      <c r="K49" s="22">
        <v>3738</v>
      </c>
      <c r="L49" s="28">
        <v>3733</v>
      </c>
      <c r="M49" s="28">
        <v>3748</v>
      </c>
      <c r="N49" s="28">
        <v>3763</v>
      </c>
      <c r="O49" s="22">
        <v>5605</v>
      </c>
      <c r="P49" s="28">
        <v>4580</v>
      </c>
      <c r="Q49" s="28"/>
      <c r="R49" s="28"/>
      <c r="S49" s="22"/>
    </row>
    <row r="50" spans="1:19" ht="13.5">
      <c r="A50" s="6" t="s">
        <v>71</v>
      </c>
      <c r="B50" s="28">
        <v>-532</v>
      </c>
      <c r="C50" s="22">
        <v>-846</v>
      </c>
      <c r="D50" s="28">
        <v>-338</v>
      </c>
      <c r="E50" s="22">
        <v>-8649</v>
      </c>
      <c r="F50" s="28">
        <v>-3079</v>
      </c>
      <c r="G50" s="22">
        <v>-4175</v>
      </c>
      <c r="H50" s="28">
        <v>-4250</v>
      </c>
      <c r="I50" s="28">
        <v>-204</v>
      </c>
      <c r="J50" s="28">
        <v>-185</v>
      </c>
      <c r="K50" s="22">
        <v>-438</v>
      </c>
      <c r="L50" s="28">
        <v>-299</v>
      </c>
      <c r="M50" s="28">
        <v>-155</v>
      </c>
      <c r="N50" s="28">
        <v>-93</v>
      </c>
      <c r="O50" s="22">
        <v>-929</v>
      </c>
      <c r="P50" s="28">
        <v>-991</v>
      </c>
      <c r="Q50" s="28">
        <v>-945</v>
      </c>
      <c r="R50" s="28">
        <v>-111</v>
      </c>
      <c r="S50" s="22">
        <v>-549</v>
      </c>
    </row>
    <row r="51" spans="1:19" ht="13.5">
      <c r="A51" s="6" t="s">
        <v>72</v>
      </c>
      <c r="B51" s="28">
        <v>-248</v>
      </c>
      <c r="C51" s="22">
        <v>-539</v>
      </c>
      <c r="D51" s="28">
        <v>-256</v>
      </c>
      <c r="E51" s="22">
        <v>-457</v>
      </c>
      <c r="F51" s="28">
        <v>-217</v>
      </c>
      <c r="G51" s="22">
        <v>-353</v>
      </c>
      <c r="H51" s="28">
        <v>-257</v>
      </c>
      <c r="I51" s="28">
        <v>-168</v>
      </c>
      <c r="J51" s="28">
        <v>-82</v>
      </c>
      <c r="K51" s="22">
        <v>-290</v>
      </c>
      <c r="L51" s="28">
        <v>-212</v>
      </c>
      <c r="M51" s="28">
        <v>-137</v>
      </c>
      <c r="N51" s="28">
        <v>-63</v>
      </c>
      <c r="O51" s="22">
        <v>-75</v>
      </c>
      <c r="P51" s="28">
        <v>-31</v>
      </c>
      <c r="Q51" s="28">
        <v>-7</v>
      </c>
      <c r="R51" s="28"/>
      <c r="S51" s="22"/>
    </row>
    <row r="52" spans="1:19" ht="13.5">
      <c r="A52" s="6" t="s">
        <v>73</v>
      </c>
      <c r="B52" s="28">
        <v>-2</v>
      </c>
      <c r="C52" s="22">
        <v>-2</v>
      </c>
      <c r="D52" s="28">
        <v>0</v>
      </c>
      <c r="E52" s="22">
        <v>-46</v>
      </c>
      <c r="F52" s="28">
        <v>-44</v>
      </c>
      <c r="G52" s="22">
        <v>-4</v>
      </c>
      <c r="H52" s="28">
        <v>-3</v>
      </c>
      <c r="I52" s="28">
        <v>-2</v>
      </c>
      <c r="J52" s="28">
        <v>0</v>
      </c>
      <c r="K52" s="22">
        <v>-5</v>
      </c>
      <c r="L52" s="28">
        <v>-4</v>
      </c>
      <c r="M52" s="28">
        <v>-3</v>
      </c>
      <c r="N52" s="28">
        <v>-1</v>
      </c>
      <c r="O52" s="22">
        <v>-2160</v>
      </c>
      <c r="P52" s="28">
        <v>-2158</v>
      </c>
      <c r="Q52" s="28">
        <v>-2156</v>
      </c>
      <c r="R52" s="28">
        <v>-1028</v>
      </c>
      <c r="S52" s="22">
        <v>-25</v>
      </c>
    </row>
    <row r="53" spans="1:19" ht="13.5">
      <c r="A53" s="6" t="s">
        <v>74</v>
      </c>
      <c r="B53" s="28">
        <v>0</v>
      </c>
      <c r="C53" s="22">
        <v>0</v>
      </c>
      <c r="D53" s="28">
        <v>0</v>
      </c>
      <c r="E53" s="22">
        <v>0</v>
      </c>
      <c r="F53" s="28">
        <v>0</v>
      </c>
      <c r="G53" s="22">
        <v>0</v>
      </c>
      <c r="H53" s="28">
        <v>0</v>
      </c>
      <c r="I53" s="28">
        <v>0</v>
      </c>
      <c r="J53" s="28">
        <v>0</v>
      </c>
      <c r="K53" s="22">
        <v>0</v>
      </c>
      <c r="L53" s="28">
        <v>0</v>
      </c>
      <c r="M53" s="28">
        <v>0</v>
      </c>
      <c r="N53" s="28"/>
      <c r="O53" s="22">
        <v>0</v>
      </c>
      <c r="P53" s="28">
        <v>0</v>
      </c>
      <c r="Q53" s="28">
        <v>0</v>
      </c>
      <c r="R53" s="28"/>
      <c r="S53" s="22">
        <v>0</v>
      </c>
    </row>
    <row r="54" spans="1:19" ht="13.5">
      <c r="A54" s="6" t="s">
        <v>75</v>
      </c>
      <c r="B54" s="28">
        <v>-1</v>
      </c>
      <c r="C54" s="22">
        <v>-489</v>
      </c>
      <c r="D54" s="28">
        <v>-244</v>
      </c>
      <c r="E54" s="22">
        <v>-453</v>
      </c>
      <c r="F54" s="28">
        <v>-207</v>
      </c>
      <c r="G54" s="22">
        <v>-415</v>
      </c>
      <c r="H54" s="28">
        <v>-404</v>
      </c>
      <c r="I54" s="28">
        <v>-207</v>
      </c>
      <c r="J54" s="28">
        <v>-149</v>
      </c>
      <c r="K54" s="22">
        <v>-3</v>
      </c>
      <c r="L54" s="28">
        <v>-1</v>
      </c>
      <c r="M54" s="28">
        <v>0</v>
      </c>
      <c r="N54" s="28"/>
      <c r="O54" s="22">
        <v>-435</v>
      </c>
      <c r="P54" s="28">
        <v>-422</v>
      </c>
      <c r="Q54" s="28">
        <v>-226</v>
      </c>
      <c r="R54" s="28">
        <v>-168</v>
      </c>
      <c r="S54" s="22">
        <v>-447</v>
      </c>
    </row>
    <row r="55" spans="1:19" ht="13.5">
      <c r="A55" s="6" t="s">
        <v>0</v>
      </c>
      <c r="B55" s="28">
        <v>-16</v>
      </c>
      <c r="C55" s="22"/>
      <c r="D55" s="28"/>
      <c r="E55" s="22">
        <v>-49</v>
      </c>
      <c r="F55" s="28">
        <v>-49</v>
      </c>
      <c r="G55" s="22">
        <v>-55</v>
      </c>
      <c r="H55" s="28">
        <v>-54</v>
      </c>
      <c r="I55" s="28">
        <v>-54</v>
      </c>
      <c r="J55" s="28">
        <v>-32</v>
      </c>
      <c r="K55" s="22">
        <v>-53</v>
      </c>
      <c r="L55" s="28">
        <v>-55</v>
      </c>
      <c r="M55" s="28">
        <v>-54</v>
      </c>
      <c r="N55" s="28">
        <v>-45</v>
      </c>
      <c r="O55" s="22">
        <v>-107</v>
      </c>
      <c r="P55" s="28">
        <v>-107</v>
      </c>
      <c r="Q55" s="28">
        <v>-107</v>
      </c>
      <c r="R55" s="28">
        <v>-69</v>
      </c>
      <c r="S55" s="22">
        <v>-9</v>
      </c>
    </row>
    <row r="56" spans="1:19" ht="13.5">
      <c r="A56" s="6" t="s">
        <v>1</v>
      </c>
      <c r="B56" s="28">
        <v>36</v>
      </c>
      <c r="C56" s="22"/>
      <c r="D56" s="28"/>
      <c r="E56" s="22"/>
      <c r="F56" s="28"/>
      <c r="G56" s="22"/>
      <c r="H56" s="28"/>
      <c r="I56" s="28"/>
      <c r="J56" s="28"/>
      <c r="K56" s="22"/>
      <c r="L56" s="28"/>
      <c r="M56" s="28"/>
      <c r="N56" s="28"/>
      <c r="O56" s="22"/>
      <c r="P56" s="28"/>
      <c r="Q56" s="28"/>
      <c r="R56" s="28"/>
      <c r="S56" s="22"/>
    </row>
    <row r="57" spans="1:19" ht="14.25" thickBot="1">
      <c r="A57" s="5" t="s">
        <v>2</v>
      </c>
      <c r="B57" s="29">
        <v>1713</v>
      </c>
      <c r="C57" s="23">
        <v>-1959</v>
      </c>
      <c r="D57" s="29">
        <v>-636</v>
      </c>
      <c r="E57" s="23">
        <v>-1174</v>
      </c>
      <c r="F57" s="29">
        <v>613</v>
      </c>
      <c r="G57" s="23">
        <v>-4297</v>
      </c>
      <c r="H57" s="29">
        <v>-4547</v>
      </c>
      <c r="I57" s="29">
        <v>-463</v>
      </c>
      <c r="J57" s="29">
        <v>-385</v>
      </c>
      <c r="K57" s="23">
        <v>1842</v>
      </c>
      <c r="L57" s="29">
        <v>2775</v>
      </c>
      <c r="M57" s="29">
        <v>3580</v>
      </c>
      <c r="N57" s="29">
        <v>3493</v>
      </c>
      <c r="O57" s="23">
        <v>3468</v>
      </c>
      <c r="P57" s="29">
        <v>1976</v>
      </c>
      <c r="Q57" s="29">
        <v>1601</v>
      </c>
      <c r="R57" s="29">
        <v>4159</v>
      </c>
      <c r="S57" s="23">
        <v>-1857</v>
      </c>
    </row>
    <row r="58" spans="1:19" ht="14.25" thickTop="1">
      <c r="A58" s="7" t="s">
        <v>3</v>
      </c>
      <c r="B58" s="28">
        <v>559</v>
      </c>
      <c r="C58" s="22">
        <v>334</v>
      </c>
      <c r="D58" s="28">
        <v>-14</v>
      </c>
      <c r="E58" s="22">
        <v>-281</v>
      </c>
      <c r="F58" s="28">
        <v>67</v>
      </c>
      <c r="G58" s="22">
        <v>-527</v>
      </c>
      <c r="H58" s="28">
        <v>-309</v>
      </c>
      <c r="I58" s="28">
        <v>-289</v>
      </c>
      <c r="J58" s="28">
        <v>-52</v>
      </c>
      <c r="K58" s="22">
        <v>133</v>
      </c>
      <c r="L58" s="28">
        <v>-5</v>
      </c>
      <c r="M58" s="28">
        <v>79</v>
      </c>
      <c r="N58" s="28">
        <v>167</v>
      </c>
      <c r="O58" s="22">
        <v>-944</v>
      </c>
      <c r="P58" s="28">
        <v>-691</v>
      </c>
      <c r="Q58" s="28">
        <v>-254</v>
      </c>
      <c r="R58" s="28">
        <v>-385</v>
      </c>
      <c r="S58" s="22">
        <v>336</v>
      </c>
    </row>
    <row r="59" spans="1:19" ht="13.5">
      <c r="A59" s="7" t="s">
        <v>4</v>
      </c>
      <c r="B59" s="28">
        <v>588</v>
      </c>
      <c r="C59" s="22">
        <v>289</v>
      </c>
      <c r="D59" s="28">
        <v>1531</v>
      </c>
      <c r="E59" s="22">
        <v>-3831</v>
      </c>
      <c r="F59" s="28">
        <v>-1898</v>
      </c>
      <c r="G59" s="22">
        <v>-8759</v>
      </c>
      <c r="H59" s="28">
        <v>-9635</v>
      </c>
      <c r="I59" s="28">
        <v>-2914</v>
      </c>
      <c r="J59" s="28">
        <v>-4487</v>
      </c>
      <c r="K59" s="22">
        <v>4109</v>
      </c>
      <c r="L59" s="28">
        <v>3023</v>
      </c>
      <c r="M59" s="28">
        <v>3702</v>
      </c>
      <c r="N59" s="28">
        <v>2243</v>
      </c>
      <c r="O59" s="22">
        <v>30</v>
      </c>
      <c r="P59" s="28">
        <v>-3530</v>
      </c>
      <c r="Q59" s="28">
        <v>-1309</v>
      </c>
      <c r="R59" s="28">
        <v>-306</v>
      </c>
      <c r="S59" s="22">
        <v>3919</v>
      </c>
    </row>
    <row r="60" spans="1:19" ht="13.5">
      <c r="A60" s="7" t="s">
        <v>5</v>
      </c>
      <c r="B60" s="28">
        <v>9943</v>
      </c>
      <c r="C60" s="22">
        <v>9588</v>
      </c>
      <c r="D60" s="28">
        <v>9588</v>
      </c>
      <c r="E60" s="22">
        <v>13362</v>
      </c>
      <c r="F60" s="28">
        <v>13362</v>
      </c>
      <c r="G60" s="22">
        <v>22017</v>
      </c>
      <c r="H60" s="28">
        <v>22017</v>
      </c>
      <c r="I60" s="28">
        <v>22017</v>
      </c>
      <c r="J60" s="28">
        <v>22017</v>
      </c>
      <c r="K60" s="22">
        <v>17907</v>
      </c>
      <c r="L60" s="28">
        <v>17907</v>
      </c>
      <c r="M60" s="28">
        <v>17907</v>
      </c>
      <c r="N60" s="28">
        <v>17907</v>
      </c>
      <c r="O60" s="22">
        <v>18064</v>
      </c>
      <c r="P60" s="28">
        <v>18064</v>
      </c>
      <c r="Q60" s="28">
        <v>18064</v>
      </c>
      <c r="R60" s="28">
        <v>18064</v>
      </c>
      <c r="S60" s="22">
        <v>13347</v>
      </c>
    </row>
    <row r="61" spans="1:19" ht="13.5">
      <c r="A61" s="7" t="s">
        <v>6</v>
      </c>
      <c r="B61" s="28">
        <v>87</v>
      </c>
      <c r="C61" s="22">
        <v>65</v>
      </c>
      <c r="D61" s="28">
        <v>65</v>
      </c>
      <c r="E61" s="22">
        <v>57</v>
      </c>
      <c r="F61" s="28">
        <v>57</v>
      </c>
      <c r="G61" s="22">
        <v>143</v>
      </c>
      <c r="H61" s="28">
        <v>143</v>
      </c>
      <c r="I61" s="28">
        <v>143</v>
      </c>
      <c r="J61" s="28">
        <v>143</v>
      </c>
      <c r="K61" s="22"/>
      <c r="L61" s="28"/>
      <c r="M61" s="28"/>
      <c r="N61" s="28"/>
      <c r="O61" s="22">
        <v>112</v>
      </c>
      <c r="P61" s="28">
        <v>112</v>
      </c>
      <c r="Q61" s="28">
        <v>112</v>
      </c>
      <c r="R61" s="28">
        <v>137</v>
      </c>
      <c r="S61" s="22">
        <v>796</v>
      </c>
    </row>
    <row r="62" spans="1:19" ht="13.5">
      <c r="A62" s="7" t="s">
        <v>7</v>
      </c>
      <c r="B62" s="28"/>
      <c r="C62" s="22"/>
      <c r="D62" s="28"/>
      <c r="E62" s="22"/>
      <c r="F62" s="28"/>
      <c r="G62" s="22">
        <v>39</v>
      </c>
      <c r="H62" s="28"/>
      <c r="I62" s="28"/>
      <c r="J62" s="28"/>
      <c r="K62" s="22"/>
      <c r="L62" s="28"/>
      <c r="M62" s="28"/>
      <c r="N62" s="28"/>
      <c r="O62" s="22">
        <v>299</v>
      </c>
      <c r="P62" s="28">
        <v>392</v>
      </c>
      <c r="Q62" s="28">
        <v>392</v>
      </c>
      <c r="R62" s="28"/>
      <c r="S62" s="22"/>
    </row>
    <row r="63" spans="1:19" ht="14.25" thickBot="1">
      <c r="A63" s="7" t="s">
        <v>5</v>
      </c>
      <c r="B63" s="28">
        <v>10619</v>
      </c>
      <c r="C63" s="22">
        <v>9943</v>
      </c>
      <c r="D63" s="28">
        <v>11185</v>
      </c>
      <c r="E63" s="22">
        <v>9588</v>
      </c>
      <c r="F63" s="28">
        <v>11521</v>
      </c>
      <c r="G63" s="22">
        <v>13362</v>
      </c>
      <c r="H63" s="28">
        <v>12525</v>
      </c>
      <c r="I63" s="28">
        <v>19246</v>
      </c>
      <c r="J63" s="28">
        <v>17673</v>
      </c>
      <c r="K63" s="22">
        <v>22017</v>
      </c>
      <c r="L63" s="28">
        <v>20931</v>
      </c>
      <c r="M63" s="28">
        <v>21609</v>
      </c>
      <c r="N63" s="28">
        <v>20149</v>
      </c>
      <c r="O63" s="22">
        <v>17907</v>
      </c>
      <c r="P63" s="28">
        <v>14253</v>
      </c>
      <c r="Q63" s="28">
        <v>16474</v>
      </c>
      <c r="R63" s="28">
        <v>17895</v>
      </c>
      <c r="S63" s="22">
        <v>18064</v>
      </c>
    </row>
    <row r="64" spans="1:19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6" ht="13.5">
      <c r="A66" s="20" t="s">
        <v>187</v>
      </c>
    </row>
    <row r="67" ht="13.5">
      <c r="A67" s="20" t="s">
        <v>188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8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183</v>
      </c>
      <c r="B2" s="14">
        <v>6768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76</v>
      </c>
      <c r="B4" s="15" t="str">
        <f>HYPERLINK("http://www.kabupro.jp/mark/20140214/S10016CA.htm","四半期報告書")</f>
        <v>四半期報告書</v>
      </c>
      <c r="C4" s="15" t="str">
        <f>HYPERLINK("http://www.kabupro.jp/mark/20131114/S1000G9G.htm","四半期報告書")</f>
        <v>四半期報告書</v>
      </c>
      <c r="D4" s="15" t="str">
        <f>HYPERLINK("http://www.kabupro.jp/mark/20140214/S10016CA.htm","四半期報告書")</f>
        <v>四半期報告書</v>
      </c>
      <c r="E4" s="15" t="str">
        <f>HYPERLINK("http://www.kabupro.jp/mark/20130214/S000CUYF.htm","四半期報告書")</f>
        <v>四半期報告書</v>
      </c>
      <c r="F4" s="15" t="str">
        <f>HYPERLINK("http://www.kabupro.jp/mark/20121114/S000C9AG.htm","四半期報告書")</f>
        <v>四半期報告書</v>
      </c>
      <c r="G4" s="15" t="str">
        <f>HYPERLINK("http://www.kabupro.jp/mark/20120814/S000BNSL.htm","四半期報告書")</f>
        <v>四半期報告書</v>
      </c>
      <c r="H4" s="15" t="str">
        <f>HYPERLINK("http://www.kabupro.jp/mark/20130627/S000DSEV.htm","有価証券報告書")</f>
        <v>有価証券報告書</v>
      </c>
      <c r="I4" s="15" t="str">
        <f>HYPERLINK("http://www.kabupro.jp/mark/20120214/S000AAFV.htm","四半期報告書")</f>
        <v>四半期報告書</v>
      </c>
      <c r="J4" s="15" t="str">
        <f>HYPERLINK("http://www.kabupro.jp/mark/20111114/S0009PVL.htm","四半期報告書")</f>
        <v>四半期報告書</v>
      </c>
      <c r="K4" s="15" t="str">
        <f>HYPERLINK("http://www.kabupro.jp/mark/20110812/S00095AN.htm","四半期報告書")</f>
        <v>四半期報告書</v>
      </c>
      <c r="L4" s="15" t="str">
        <f>HYPERLINK("http://www.kabupro.jp/mark/20120628/S000B6X1.htm","有価証券報告書")</f>
        <v>有価証券報告書</v>
      </c>
      <c r="M4" s="15" t="str">
        <f>HYPERLINK("http://www.kabupro.jp/mark/20110214/S0007S0U.htm","四半期報告書")</f>
        <v>四半期報告書</v>
      </c>
      <c r="N4" s="15" t="str">
        <f>HYPERLINK("http://www.kabupro.jp/mark/20101112/S00073V3.htm","四半期報告書")</f>
        <v>四半期報告書</v>
      </c>
      <c r="O4" s="15" t="str">
        <f>HYPERLINK("http://www.kabupro.jp/mark/20100813/S0006I6V.htm","四半期報告書")</f>
        <v>四半期報告書</v>
      </c>
      <c r="P4" s="15" t="str">
        <f>HYPERLINK("http://www.kabupro.jp/mark/20110629/S0008IEI.htm","有価証券報告書")</f>
        <v>有価証券報告書</v>
      </c>
      <c r="Q4" s="15" t="str">
        <f>HYPERLINK("http://www.kabupro.jp/mark/20100212/S00054E8.htm","四半期報告書")</f>
        <v>四半期報告書</v>
      </c>
      <c r="R4" s="15" t="str">
        <f>HYPERLINK("http://www.kabupro.jp/mark/20091113/S0004H3O.htm","四半期報告書")</f>
        <v>四半期報告書</v>
      </c>
      <c r="S4" s="15" t="str">
        <f>HYPERLINK("http://www.kabupro.jp/mark/20090814/S0003UH4.htm","四半期報告書")</f>
        <v>四半期報告書</v>
      </c>
      <c r="T4" s="15" t="str">
        <f>HYPERLINK("http://www.kabupro.jp/mark/20100212/S00054E8.htm","四半期報告書")</f>
        <v>四半期報告書</v>
      </c>
      <c r="U4" s="15" t="str">
        <f>HYPERLINK("http://www.kabupro.jp/mark/20090213/S0002I3V.htm","四半期報告書")</f>
        <v>四半期報告書</v>
      </c>
      <c r="V4" s="15" t="str">
        <f>HYPERLINK("http://www.kabupro.jp/mark/20081114/S0001RNV.htm","四半期報告書")</f>
        <v>四半期報告書</v>
      </c>
      <c r="W4" s="15" t="str">
        <f>HYPERLINK("http://www.kabupro.jp/mark/20080814/S000152L.htm","四半期報告書")</f>
        <v>四半期報告書</v>
      </c>
      <c r="X4" s="15" t="str">
        <f>HYPERLINK("http://www.kabupro.jp/mark/20090626/S00038DC.htm","有価証券報告書")</f>
        <v>有価証券報告書</v>
      </c>
    </row>
    <row r="5" spans="1:24" ht="14.25" thickBot="1">
      <c r="A5" s="11" t="s">
        <v>77</v>
      </c>
      <c r="B5" s="1" t="s">
        <v>271</v>
      </c>
      <c r="C5" s="1" t="s">
        <v>274</v>
      </c>
      <c r="D5" s="1" t="s">
        <v>271</v>
      </c>
      <c r="E5" s="1" t="s">
        <v>276</v>
      </c>
      <c r="F5" s="1" t="s">
        <v>278</v>
      </c>
      <c r="G5" s="1" t="s">
        <v>280</v>
      </c>
      <c r="H5" s="1" t="s">
        <v>83</v>
      </c>
      <c r="I5" s="1" t="s">
        <v>282</v>
      </c>
      <c r="J5" s="1" t="s">
        <v>284</v>
      </c>
      <c r="K5" s="1" t="s">
        <v>286</v>
      </c>
      <c r="L5" s="1" t="s">
        <v>87</v>
      </c>
      <c r="M5" s="1" t="s">
        <v>288</v>
      </c>
      <c r="N5" s="1" t="s">
        <v>290</v>
      </c>
      <c r="O5" s="1" t="s">
        <v>292</v>
      </c>
      <c r="P5" s="1" t="s">
        <v>89</v>
      </c>
      <c r="Q5" s="1" t="s">
        <v>294</v>
      </c>
      <c r="R5" s="1" t="s">
        <v>296</v>
      </c>
      <c r="S5" s="1" t="s">
        <v>298</v>
      </c>
      <c r="T5" s="1" t="s">
        <v>294</v>
      </c>
      <c r="U5" s="1" t="s">
        <v>300</v>
      </c>
      <c r="V5" s="1" t="s">
        <v>302</v>
      </c>
      <c r="W5" s="1" t="s">
        <v>304</v>
      </c>
      <c r="X5" s="1" t="s">
        <v>91</v>
      </c>
    </row>
    <row r="6" spans="1:24" ht="15" thickBot="1" thickTop="1">
      <c r="A6" s="10" t="s">
        <v>78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79</v>
      </c>
      <c r="B7" s="14" t="s">
        <v>272</v>
      </c>
      <c r="C7" s="14" t="s">
        <v>272</v>
      </c>
      <c r="D7" s="16" t="s">
        <v>84</v>
      </c>
      <c r="E7" s="14" t="s">
        <v>272</v>
      </c>
      <c r="F7" s="14" t="s">
        <v>272</v>
      </c>
      <c r="G7" s="14" t="s">
        <v>272</v>
      </c>
      <c r="H7" s="16" t="s">
        <v>84</v>
      </c>
      <c r="I7" s="14" t="s">
        <v>272</v>
      </c>
      <c r="J7" s="14" t="s">
        <v>272</v>
      </c>
      <c r="K7" s="14" t="s">
        <v>272</v>
      </c>
      <c r="L7" s="16" t="s">
        <v>84</v>
      </c>
      <c r="M7" s="14" t="s">
        <v>272</v>
      </c>
      <c r="N7" s="14" t="s">
        <v>272</v>
      </c>
      <c r="O7" s="14" t="s">
        <v>272</v>
      </c>
      <c r="P7" s="16" t="s">
        <v>84</v>
      </c>
      <c r="Q7" s="14" t="s">
        <v>272</v>
      </c>
      <c r="R7" s="14" t="s">
        <v>272</v>
      </c>
      <c r="S7" s="14" t="s">
        <v>272</v>
      </c>
      <c r="T7" s="16" t="s">
        <v>84</v>
      </c>
      <c r="U7" s="14" t="s">
        <v>272</v>
      </c>
      <c r="V7" s="14" t="s">
        <v>272</v>
      </c>
      <c r="W7" s="14" t="s">
        <v>272</v>
      </c>
      <c r="X7" s="16" t="s">
        <v>84</v>
      </c>
    </row>
    <row r="8" spans="1:24" ht="13.5">
      <c r="A8" s="13" t="s">
        <v>80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81</v>
      </c>
      <c r="B9" s="1" t="s">
        <v>273</v>
      </c>
      <c r="C9" s="1" t="s">
        <v>275</v>
      </c>
      <c r="D9" s="17" t="s">
        <v>85</v>
      </c>
      <c r="E9" s="1" t="s">
        <v>277</v>
      </c>
      <c r="F9" s="1" t="s">
        <v>279</v>
      </c>
      <c r="G9" s="1" t="s">
        <v>281</v>
      </c>
      <c r="H9" s="17" t="s">
        <v>86</v>
      </c>
      <c r="I9" s="1" t="s">
        <v>283</v>
      </c>
      <c r="J9" s="1" t="s">
        <v>285</v>
      </c>
      <c r="K9" s="1" t="s">
        <v>287</v>
      </c>
      <c r="L9" s="17" t="s">
        <v>88</v>
      </c>
      <c r="M9" s="1" t="s">
        <v>289</v>
      </c>
      <c r="N9" s="1" t="s">
        <v>291</v>
      </c>
      <c r="O9" s="1" t="s">
        <v>293</v>
      </c>
      <c r="P9" s="17" t="s">
        <v>90</v>
      </c>
      <c r="Q9" s="1" t="s">
        <v>295</v>
      </c>
      <c r="R9" s="1" t="s">
        <v>297</v>
      </c>
      <c r="S9" s="1" t="s">
        <v>299</v>
      </c>
      <c r="T9" s="17" t="s">
        <v>92</v>
      </c>
      <c r="U9" s="1" t="s">
        <v>301</v>
      </c>
      <c r="V9" s="1" t="s">
        <v>303</v>
      </c>
      <c r="W9" s="1" t="s">
        <v>305</v>
      </c>
      <c r="X9" s="17" t="s">
        <v>93</v>
      </c>
    </row>
    <row r="10" spans="1:24" ht="14.25" thickBot="1">
      <c r="A10" s="13" t="s">
        <v>82</v>
      </c>
      <c r="B10" s="1" t="s">
        <v>95</v>
      </c>
      <c r="C10" s="1" t="s">
        <v>95</v>
      </c>
      <c r="D10" s="17" t="s">
        <v>95</v>
      </c>
      <c r="E10" s="1" t="s">
        <v>95</v>
      </c>
      <c r="F10" s="1" t="s">
        <v>95</v>
      </c>
      <c r="G10" s="1" t="s">
        <v>95</v>
      </c>
      <c r="H10" s="17" t="s">
        <v>95</v>
      </c>
      <c r="I10" s="1" t="s">
        <v>95</v>
      </c>
      <c r="J10" s="1" t="s">
        <v>95</v>
      </c>
      <c r="K10" s="1" t="s">
        <v>95</v>
      </c>
      <c r="L10" s="17" t="s">
        <v>95</v>
      </c>
      <c r="M10" s="1" t="s">
        <v>95</v>
      </c>
      <c r="N10" s="1" t="s">
        <v>95</v>
      </c>
      <c r="O10" s="1" t="s">
        <v>95</v>
      </c>
      <c r="P10" s="17" t="s">
        <v>95</v>
      </c>
      <c r="Q10" s="1" t="s">
        <v>95</v>
      </c>
      <c r="R10" s="1" t="s">
        <v>95</v>
      </c>
      <c r="S10" s="1" t="s">
        <v>95</v>
      </c>
      <c r="T10" s="17" t="s">
        <v>95</v>
      </c>
      <c r="U10" s="1" t="s">
        <v>95</v>
      </c>
      <c r="V10" s="1" t="s">
        <v>95</v>
      </c>
      <c r="W10" s="1" t="s">
        <v>95</v>
      </c>
      <c r="X10" s="17" t="s">
        <v>95</v>
      </c>
    </row>
    <row r="11" spans="1:24" ht="14.25" thickTop="1">
      <c r="A11" s="9" t="s">
        <v>94</v>
      </c>
      <c r="B11" s="27">
        <v>10181</v>
      </c>
      <c r="C11" s="27">
        <v>10819</v>
      </c>
      <c r="D11" s="21">
        <v>10104</v>
      </c>
      <c r="E11" s="27">
        <v>10636</v>
      </c>
      <c r="F11" s="27">
        <v>11323</v>
      </c>
      <c r="G11" s="27">
        <v>10455</v>
      </c>
      <c r="H11" s="21">
        <v>9726</v>
      </c>
      <c r="I11" s="27">
        <v>11072</v>
      </c>
      <c r="J11" s="27">
        <v>11756</v>
      </c>
      <c r="K11" s="27">
        <v>12577</v>
      </c>
      <c r="L11" s="21">
        <v>13574</v>
      </c>
      <c r="M11" s="27">
        <v>12827</v>
      </c>
      <c r="N11" s="27">
        <v>19568</v>
      </c>
      <c r="O11" s="27">
        <v>18890</v>
      </c>
      <c r="P11" s="21">
        <v>22230</v>
      </c>
      <c r="Q11" s="27">
        <v>21207</v>
      </c>
      <c r="R11" s="27">
        <v>21974</v>
      </c>
      <c r="S11" s="27">
        <v>20246</v>
      </c>
      <c r="T11" s="21">
        <v>18036</v>
      </c>
      <c r="U11" s="27">
        <v>14498</v>
      </c>
      <c r="V11" s="27">
        <v>16852</v>
      </c>
      <c r="W11" s="27">
        <v>18385</v>
      </c>
      <c r="X11" s="21">
        <v>18379</v>
      </c>
    </row>
    <row r="12" spans="1:24" ht="13.5">
      <c r="A12" s="2" t="s">
        <v>306</v>
      </c>
      <c r="B12" s="28">
        <v>21606</v>
      </c>
      <c r="C12" s="28">
        <v>20574</v>
      </c>
      <c r="D12" s="22">
        <v>20096</v>
      </c>
      <c r="E12" s="28">
        <v>18774</v>
      </c>
      <c r="F12" s="28">
        <v>19766</v>
      </c>
      <c r="G12" s="28">
        <v>20384</v>
      </c>
      <c r="H12" s="22">
        <v>22017</v>
      </c>
      <c r="I12" s="28">
        <v>21420</v>
      </c>
      <c r="J12" s="28">
        <v>21162</v>
      </c>
      <c r="K12" s="28">
        <v>19139</v>
      </c>
      <c r="L12" s="22">
        <v>19575</v>
      </c>
      <c r="M12" s="28">
        <v>19798</v>
      </c>
      <c r="N12" s="28">
        <v>19286</v>
      </c>
      <c r="O12" s="28">
        <v>19185</v>
      </c>
      <c r="P12" s="22">
        <v>17905</v>
      </c>
      <c r="Q12" s="28">
        <v>17896</v>
      </c>
      <c r="R12" s="28">
        <v>16807</v>
      </c>
      <c r="S12" s="28">
        <v>15841</v>
      </c>
      <c r="T12" s="22">
        <v>17730</v>
      </c>
      <c r="U12" s="28">
        <v>23276</v>
      </c>
      <c r="V12" s="28">
        <v>24863</v>
      </c>
      <c r="W12" s="28">
        <v>26458</v>
      </c>
      <c r="X12" s="22">
        <v>26016</v>
      </c>
    </row>
    <row r="13" spans="1:24" ht="13.5">
      <c r="A13" s="2" t="s">
        <v>98</v>
      </c>
      <c r="B13" s="28">
        <v>100</v>
      </c>
      <c r="C13" s="28">
        <v>100</v>
      </c>
      <c r="D13" s="22"/>
      <c r="E13" s="28"/>
      <c r="F13" s="28"/>
      <c r="G13" s="28"/>
      <c r="H13" s="22"/>
      <c r="I13" s="28"/>
      <c r="J13" s="28"/>
      <c r="K13" s="28"/>
      <c r="L13" s="22"/>
      <c r="M13" s="28"/>
      <c r="N13" s="28"/>
      <c r="O13" s="28"/>
      <c r="P13" s="22"/>
      <c r="Q13" s="28"/>
      <c r="R13" s="28"/>
      <c r="S13" s="28"/>
      <c r="T13" s="22"/>
      <c r="U13" s="28"/>
      <c r="V13" s="28"/>
      <c r="W13" s="28"/>
      <c r="X13" s="22"/>
    </row>
    <row r="14" spans="1:24" ht="13.5">
      <c r="A14" s="2" t="s">
        <v>102</v>
      </c>
      <c r="B14" s="28">
        <v>5229</v>
      </c>
      <c r="C14" s="28">
        <v>4807</v>
      </c>
      <c r="D14" s="22">
        <v>3881</v>
      </c>
      <c r="E14" s="28">
        <v>4136</v>
      </c>
      <c r="F14" s="28">
        <v>3629</v>
      </c>
      <c r="G14" s="28">
        <v>4136</v>
      </c>
      <c r="H14" s="22">
        <v>3947</v>
      </c>
      <c r="I14" s="28">
        <v>4534</v>
      </c>
      <c r="J14" s="28">
        <v>4460</v>
      </c>
      <c r="K14" s="28">
        <v>4559</v>
      </c>
      <c r="L14" s="22">
        <v>4037</v>
      </c>
      <c r="M14" s="28">
        <v>4394</v>
      </c>
      <c r="N14" s="28">
        <v>3674</v>
      </c>
      <c r="O14" s="28">
        <v>3633</v>
      </c>
      <c r="P14" s="22">
        <v>2886</v>
      </c>
      <c r="Q14" s="28">
        <v>3522</v>
      </c>
      <c r="R14" s="28">
        <v>3270</v>
      </c>
      <c r="S14" s="28">
        <v>3852</v>
      </c>
      <c r="T14" s="22">
        <v>4087</v>
      </c>
      <c r="U14" s="28">
        <v>4741</v>
      </c>
      <c r="V14" s="28">
        <v>3880</v>
      </c>
      <c r="W14" s="28">
        <v>4031</v>
      </c>
      <c r="X14" s="22"/>
    </row>
    <row r="15" spans="1:24" ht="13.5">
      <c r="A15" s="2" t="s">
        <v>20</v>
      </c>
      <c r="B15" s="28">
        <v>2036</v>
      </c>
      <c r="C15" s="28">
        <v>1779</v>
      </c>
      <c r="D15" s="22">
        <v>1714</v>
      </c>
      <c r="E15" s="28">
        <v>1891</v>
      </c>
      <c r="F15" s="28">
        <v>1736</v>
      </c>
      <c r="G15" s="28">
        <v>1825</v>
      </c>
      <c r="H15" s="22">
        <v>1546</v>
      </c>
      <c r="I15" s="28">
        <v>1876</v>
      </c>
      <c r="J15" s="28">
        <v>1785</v>
      </c>
      <c r="K15" s="28">
        <v>2036</v>
      </c>
      <c r="L15" s="22">
        <v>1719</v>
      </c>
      <c r="M15" s="28">
        <v>1996</v>
      </c>
      <c r="N15" s="28">
        <v>1975</v>
      </c>
      <c r="O15" s="28">
        <v>1831</v>
      </c>
      <c r="P15" s="22">
        <v>1246</v>
      </c>
      <c r="Q15" s="28">
        <v>1402</v>
      </c>
      <c r="R15" s="28">
        <v>1590</v>
      </c>
      <c r="S15" s="28">
        <v>1567</v>
      </c>
      <c r="T15" s="22">
        <v>1480</v>
      </c>
      <c r="U15" s="28">
        <v>1991</v>
      </c>
      <c r="V15" s="28">
        <v>2101</v>
      </c>
      <c r="W15" s="28">
        <v>2357</v>
      </c>
      <c r="X15" s="22"/>
    </row>
    <row r="16" spans="1:24" ht="13.5">
      <c r="A16" s="2" t="s">
        <v>105</v>
      </c>
      <c r="B16" s="28">
        <v>5931</v>
      </c>
      <c r="C16" s="28">
        <v>6188</v>
      </c>
      <c r="D16" s="22">
        <v>5727</v>
      </c>
      <c r="E16" s="28">
        <v>5311</v>
      </c>
      <c r="F16" s="28">
        <v>5218</v>
      </c>
      <c r="G16" s="28">
        <v>5400</v>
      </c>
      <c r="H16" s="22">
        <v>5515</v>
      </c>
      <c r="I16" s="28">
        <v>5597</v>
      </c>
      <c r="J16" s="28">
        <v>6075</v>
      </c>
      <c r="K16" s="28">
        <v>6366</v>
      </c>
      <c r="L16" s="22">
        <v>5346</v>
      </c>
      <c r="M16" s="28">
        <v>5972</v>
      </c>
      <c r="N16" s="28">
        <v>5449</v>
      </c>
      <c r="O16" s="28">
        <v>5283</v>
      </c>
      <c r="P16" s="22">
        <v>4292</v>
      </c>
      <c r="Q16" s="28">
        <v>4137</v>
      </c>
      <c r="R16" s="28">
        <v>4579</v>
      </c>
      <c r="S16" s="28">
        <v>5171</v>
      </c>
      <c r="T16" s="22">
        <v>5302</v>
      </c>
      <c r="U16" s="28">
        <v>6630</v>
      </c>
      <c r="V16" s="28">
        <v>6836</v>
      </c>
      <c r="W16" s="28">
        <v>7078</v>
      </c>
      <c r="X16" s="22"/>
    </row>
    <row r="17" spans="1:24" ht="13.5">
      <c r="A17" s="2" t="s">
        <v>107</v>
      </c>
      <c r="B17" s="28">
        <v>317</v>
      </c>
      <c r="C17" s="28">
        <v>446</v>
      </c>
      <c r="D17" s="22">
        <v>402</v>
      </c>
      <c r="E17" s="28">
        <v>357</v>
      </c>
      <c r="F17" s="28">
        <v>481</v>
      </c>
      <c r="G17" s="28">
        <v>351</v>
      </c>
      <c r="H17" s="22">
        <v>466</v>
      </c>
      <c r="I17" s="28">
        <v>333</v>
      </c>
      <c r="J17" s="28">
        <v>461</v>
      </c>
      <c r="K17" s="28">
        <v>318</v>
      </c>
      <c r="L17" s="22">
        <v>463</v>
      </c>
      <c r="M17" s="28">
        <v>353</v>
      </c>
      <c r="N17" s="28">
        <v>517</v>
      </c>
      <c r="O17" s="28">
        <v>320</v>
      </c>
      <c r="P17" s="22">
        <v>530</v>
      </c>
      <c r="Q17" s="28">
        <v>706</v>
      </c>
      <c r="R17" s="28">
        <v>917</v>
      </c>
      <c r="S17" s="28">
        <v>721</v>
      </c>
      <c r="T17" s="22">
        <v>897</v>
      </c>
      <c r="U17" s="28"/>
      <c r="V17" s="28"/>
      <c r="W17" s="28"/>
      <c r="X17" s="22">
        <v>854</v>
      </c>
    </row>
    <row r="18" spans="1:24" ht="13.5">
      <c r="A18" s="2" t="s">
        <v>110</v>
      </c>
      <c r="B18" s="28">
        <v>2561</v>
      </c>
      <c r="C18" s="28">
        <v>2217</v>
      </c>
      <c r="D18" s="22">
        <v>1953</v>
      </c>
      <c r="E18" s="28">
        <v>2092</v>
      </c>
      <c r="F18" s="28">
        <v>1766</v>
      </c>
      <c r="G18" s="28">
        <v>2238</v>
      </c>
      <c r="H18" s="22">
        <v>2084</v>
      </c>
      <c r="I18" s="28">
        <v>1906</v>
      </c>
      <c r="J18" s="28">
        <v>1781</v>
      </c>
      <c r="K18" s="28">
        <v>2126</v>
      </c>
      <c r="L18" s="22">
        <v>2078</v>
      </c>
      <c r="M18" s="28">
        <v>2114</v>
      </c>
      <c r="N18" s="28">
        <v>1830</v>
      </c>
      <c r="O18" s="28">
        <v>1943</v>
      </c>
      <c r="P18" s="22">
        <v>2212</v>
      </c>
      <c r="Q18" s="28">
        <v>2447</v>
      </c>
      <c r="R18" s="28">
        <v>2238</v>
      </c>
      <c r="S18" s="28">
        <v>2816</v>
      </c>
      <c r="T18" s="22">
        <v>3216</v>
      </c>
      <c r="U18" s="28">
        <v>4736</v>
      </c>
      <c r="V18" s="28">
        <v>3833</v>
      </c>
      <c r="W18" s="28">
        <v>3183</v>
      </c>
      <c r="X18" s="22">
        <v>2376</v>
      </c>
    </row>
    <row r="19" spans="1:24" ht="13.5">
      <c r="A19" s="2" t="s">
        <v>111</v>
      </c>
      <c r="B19" s="28">
        <v>-113</v>
      </c>
      <c r="C19" s="28">
        <v>-115</v>
      </c>
      <c r="D19" s="22">
        <v>-104</v>
      </c>
      <c r="E19" s="28">
        <v>-106</v>
      </c>
      <c r="F19" s="28">
        <v>-109</v>
      </c>
      <c r="G19" s="28">
        <v>-113</v>
      </c>
      <c r="H19" s="22">
        <v>-108</v>
      </c>
      <c r="I19" s="28">
        <v>-187</v>
      </c>
      <c r="J19" s="28">
        <v>-205</v>
      </c>
      <c r="K19" s="28">
        <v>-207</v>
      </c>
      <c r="L19" s="22">
        <v>-199</v>
      </c>
      <c r="M19" s="28">
        <v>-226</v>
      </c>
      <c r="N19" s="28">
        <v>-229</v>
      </c>
      <c r="O19" s="28">
        <v>-232</v>
      </c>
      <c r="P19" s="22">
        <v>-248</v>
      </c>
      <c r="Q19" s="28">
        <v>-279</v>
      </c>
      <c r="R19" s="28">
        <v>-412</v>
      </c>
      <c r="S19" s="28">
        <v>-410</v>
      </c>
      <c r="T19" s="22">
        <v>-401</v>
      </c>
      <c r="U19" s="28">
        <v>-417</v>
      </c>
      <c r="V19" s="28">
        <v>-441</v>
      </c>
      <c r="W19" s="28">
        <v>-387</v>
      </c>
      <c r="X19" s="22">
        <v>-390</v>
      </c>
    </row>
    <row r="20" spans="1:24" ht="13.5">
      <c r="A20" s="2" t="s">
        <v>112</v>
      </c>
      <c r="B20" s="28">
        <v>47849</v>
      </c>
      <c r="C20" s="28">
        <v>46817</v>
      </c>
      <c r="D20" s="22">
        <v>43775</v>
      </c>
      <c r="E20" s="28">
        <v>43094</v>
      </c>
      <c r="F20" s="28">
        <v>43811</v>
      </c>
      <c r="G20" s="28">
        <v>44677</v>
      </c>
      <c r="H20" s="22">
        <v>45195</v>
      </c>
      <c r="I20" s="28">
        <v>46554</v>
      </c>
      <c r="J20" s="28">
        <v>47278</v>
      </c>
      <c r="K20" s="28">
        <v>46916</v>
      </c>
      <c r="L20" s="22">
        <v>46596</v>
      </c>
      <c r="M20" s="28">
        <v>47229</v>
      </c>
      <c r="N20" s="28">
        <v>52073</v>
      </c>
      <c r="O20" s="28">
        <v>50856</v>
      </c>
      <c r="P20" s="22">
        <v>51055</v>
      </c>
      <c r="Q20" s="28">
        <v>51041</v>
      </c>
      <c r="R20" s="28">
        <v>50966</v>
      </c>
      <c r="S20" s="28">
        <v>49807</v>
      </c>
      <c r="T20" s="22">
        <v>50349</v>
      </c>
      <c r="U20" s="28">
        <v>55457</v>
      </c>
      <c r="V20" s="28">
        <v>57927</v>
      </c>
      <c r="W20" s="28">
        <v>61108</v>
      </c>
      <c r="X20" s="22">
        <v>59339</v>
      </c>
    </row>
    <row r="21" spans="1:24" ht="13.5">
      <c r="A21" s="3" t="s">
        <v>21</v>
      </c>
      <c r="B21" s="28">
        <v>17614</v>
      </c>
      <c r="C21" s="28">
        <v>15969</v>
      </c>
      <c r="D21" s="22">
        <v>15400</v>
      </c>
      <c r="E21" s="28">
        <v>15125</v>
      </c>
      <c r="F21" s="28">
        <v>14939</v>
      </c>
      <c r="G21" s="28">
        <v>15056</v>
      </c>
      <c r="H21" s="22">
        <v>14872</v>
      </c>
      <c r="I21" s="28">
        <v>14846</v>
      </c>
      <c r="J21" s="28">
        <v>15045</v>
      </c>
      <c r="K21" s="28">
        <v>15009</v>
      </c>
      <c r="L21" s="22">
        <v>15013</v>
      </c>
      <c r="M21" s="28">
        <v>14815</v>
      </c>
      <c r="N21" s="28">
        <v>14904</v>
      </c>
      <c r="O21" s="28">
        <v>15202</v>
      </c>
      <c r="P21" s="22">
        <v>14999</v>
      </c>
      <c r="Q21" s="28">
        <v>15229</v>
      </c>
      <c r="R21" s="28">
        <v>15811</v>
      </c>
      <c r="S21" s="28">
        <v>16122</v>
      </c>
      <c r="T21" s="22">
        <v>15962</v>
      </c>
      <c r="U21" s="28">
        <v>16363</v>
      </c>
      <c r="V21" s="28">
        <v>16223</v>
      </c>
      <c r="W21" s="28">
        <v>16684</v>
      </c>
      <c r="X21" s="22">
        <v>15304</v>
      </c>
    </row>
    <row r="22" spans="1:24" ht="13.5">
      <c r="A22" s="4" t="s">
        <v>114</v>
      </c>
      <c r="B22" s="28">
        <v>-10510</v>
      </c>
      <c r="C22" s="28">
        <v>-10367</v>
      </c>
      <c r="D22" s="22">
        <v>-9974</v>
      </c>
      <c r="E22" s="28">
        <v>-9896</v>
      </c>
      <c r="F22" s="28">
        <v>-9813</v>
      </c>
      <c r="G22" s="28">
        <v>-9780</v>
      </c>
      <c r="H22" s="22">
        <v>-9618</v>
      </c>
      <c r="I22" s="28">
        <v>-9592</v>
      </c>
      <c r="J22" s="28">
        <v>-9559</v>
      </c>
      <c r="K22" s="28">
        <v>-9470</v>
      </c>
      <c r="L22" s="22">
        <v>-9450</v>
      </c>
      <c r="M22" s="28">
        <v>-9556</v>
      </c>
      <c r="N22" s="28">
        <v>-9478</v>
      </c>
      <c r="O22" s="28">
        <v>-9539</v>
      </c>
      <c r="P22" s="22">
        <v>-9304</v>
      </c>
      <c r="Q22" s="28">
        <v>-9434</v>
      </c>
      <c r="R22" s="28">
        <v>-9950</v>
      </c>
      <c r="S22" s="28">
        <v>-9762</v>
      </c>
      <c r="T22" s="22">
        <v>-9702</v>
      </c>
      <c r="U22" s="28">
        <v>-10080</v>
      </c>
      <c r="V22" s="28">
        <v>-9998</v>
      </c>
      <c r="W22" s="28">
        <v>-10204</v>
      </c>
      <c r="X22" s="22">
        <v>-9461</v>
      </c>
    </row>
    <row r="23" spans="1:24" ht="13.5">
      <c r="A23" s="4" t="s">
        <v>22</v>
      </c>
      <c r="B23" s="28">
        <v>7103</v>
      </c>
      <c r="C23" s="28">
        <v>5602</v>
      </c>
      <c r="D23" s="22">
        <v>5425</v>
      </c>
      <c r="E23" s="28">
        <v>5229</v>
      </c>
      <c r="F23" s="28">
        <v>5125</v>
      </c>
      <c r="G23" s="28">
        <v>5275</v>
      </c>
      <c r="H23" s="22">
        <v>5253</v>
      </c>
      <c r="I23" s="28">
        <v>5253</v>
      </c>
      <c r="J23" s="28">
        <v>5485</v>
      </c>
      <c r="K23" s="28">
        <v>5539</v>
      </c>
      <c r="L23" s="22">
        <v>5562</v>
      </c>
      <c r="M23" s="28">
        <v>5259</v>
      </c>
      <c r="N23" s="28">
        <v>5426</v>
      </c>
      <c r="O23" s="28">
        <v>5662</v>
      </c>
      <c r="P23" s="22">
        <v>5695</v>
      </c>
      <c r="Q23" s="28">
        <v>5794</v>
      </c>
      <c r="R23" s="28">
        <v>5860</v>
      </c>
      <c r="S23" s="28">
        <v>6360</v>
      </c>
      <c r="T23" s="22">
        <v>6259</v>
      </c>
      <c r="U23" s="28">
        <v>6283</v>
      </c>
      <c r="V23" s="28">
        <v>6224</v>
      </c>
      <c r="W23" s="28">
        <v>6479</v>
      </c>
      <c r="X23" s="22">
        <v>5843</v>
      </c>
    </row>
    <row r="24" spans="1:24" ht="13.5">
      <c r="A24" s="3" t="s">
        <v>23</v>
      </c>
      <c r="B24" s="28">
        <v>15728</v>
      </c>
      <c r="C24" s="28">
        <v>15436</v>
      </c>
      <c r="D24" s="22">
        <v>14209</v>
      </c>
      <c r="E24" s="28">
        <v>14061</v>
      </c>
      <c r="F24" s="28">
        <v>13995</v>
      </c>
      <c r="G24" s="28">
        <v>14286</v>
      </c>
      <c r="H24" s="22">
        <v>13832</v>
      </c>
      <c r="I24" s="28">
        <v>13802</v>
      </c>
      <c r="J24" s="28">
        <v>13957</v>
      </c>
      <c r="K24" s="28">
        <v>13774</v>
      </c>
      <c r="L24" s="22">
        <v>13440</v>
      </c>
      <c r="M24" s="28">
        <v>13380</v>
      </c>
      <c r="N24" s="28">
        <v>13403</v>
      </c>
      <c r="O24" s="28">
        <v>13483</v>
      </c>
      <c r="P24" s="22">
        <v>13361</v>
      </c>
      <c r="Q24" s="28">
        <v>13506</v>
      </c>
      <c r="R24" s="28">
        <v>14071</v>
      </c>
      <c r="S24" s="28">
        <v>14186</v>
      </c>
      <c r="T24" s="22">
        <v>13485</v>
      </c>
      <c r="U24" s="28">
        <v>16000</v>
      </c>
      <c r="V24" s="28">
        <v>16258</v>
      </c>
      <c r="W24" s="28">
        <v>15795</v>
      </c>
      <c r="X24" s="22">
        <v>13913</v>
      </c>
    </row>
    <row r="25" spans="1:24" ht="13.5">
      <c r="A25" s="4" t="s">
        <v>114</v>
      </c>
      <c r="B25" s="28">
        <v>-12223</v>
      </c>
      <c r="C25" s="28">
        <v>-12059</v>
      </c>
      <c r="D25" s="22">
        <v>-11093</v>
      </c>
      <c r="E25" s="28">
        <v>-11175</v>
      </c>
      <c r="F25" s="28">
        <v>-11076</v>
      </c>
      <c r="G25" s="28">
        <v>-11232</v>
      </c>
      <c r="H25" s="22">
        <v>-10862</v>
      </c>
      <c r="I25" s="28">
        <v>-10694</v>
      </c>
      <c r="J25" s="28">
        <v>-10888</v>
      </c>
      <c r="K25" s="28">
        <v>-10918</v>
      </c>
      <c r="L25" s="22">
        <v>-10658</v>
      </c>
      <c r="M25" s="28">
        <v>-10575</v>
      </c>
      <c r="N25" s="28">
        <v>-10493</v>
      </c>
      <c r="O25" s="28">
        <v>-10539</v>
      </c>
      <c r="P25" s="22">
        <v>-10285</v>
      </c>
      <c r="Q25" s="28">
        <v>-10310</v>
      </c>
      <c r="R25" s="28">
        <v>-10579</v>
      </c>
      <c r="S25" s="28">
        <v>-10442</v>
      </c>
      <c r="T25" s="22">
        <v>-9950</v>
      </c>
      <c r="U25" s="28">
        <v>-11275</v>
      </c>
      <c r="V25" s="28">
        <v>-11267</v>
      </c>
      <c r="W25" s="28">
        <v>-11500</v>
      </c>
      <c r="X25" s="22">
        <v>-10233</v>
      </c>
    </row>
    <row r="26" spans="1:24" ht="13.5">
      <c r="A26" s="4" t="s">
        <v>24</v>
      </c>
      <c r="B26" s="28">
        <v>3505</v>
      </c>
      <c r="C26" s="28">
        <v>3376</v>
      </c>
      <c r="D26" s="22">
        <v>3116</v>
      </c>
      <c r="E26" s="28">
        <v>2886</v>
      </c>
      <c r="F26" s="28">
        <v>2918</v>
      </c>
      <c r="G26" s="28">
        <v>3054</v>
      </c>
      <c r="H26" s="22">
        <v>2969</v>
      </c>
      <c r="I26" s="28">
        <v>3107</v>
      </c>
      <c r="J26" s="28">
        <v>3069</v>
      </c>
      <c r="K26" s="28">
        <v>2855</v>
      </c>
      <c r="L26" s="22">
        <v>2782</v>
      </c>
      <c r="M26" s="28">
        <v>2804</v>
      </c>
      <c r="N26" s="28">
        <v>2910</v>
      </c>
      <c r="O26" s="28">
        <v>2944</v>
      </c>
      <c r="P26" s="22">
        <v>3076</v>
      </c>
      <c r="Q26" s="28">
        <v>3196</v>
      </c>
      <c r="R26" s="28">
        <v>3492</v>
      </c>
      <c r="S26" s="28">
        <v>3743</v>
      </c>
      <c r="T26" s="22">
        <v>3534</v>
      </c>
      <c r="U26" s="28">
        <v>4725</v>
      </c>
      <c r="V26" s="28">
        <v>4990</v>
      </c>
      <c r="W26" s="28">
        <v>4295</v>
      </c>
      <c r="X26" s="22">
        <v>3680</v>
      </c>
    </row>
    <row r="27" spans="1:24" ht="13.5">
      <c r="A27" s="3" t="s">
        <v>122</v>
      </c>
      <c r="B27" s="28">
        <v>9277</v>
      </c>
      <c r="C27" s="28">
        <v>8915</v>
      </c>
      <c r="D27" s="22">
        <v>8393</v>
      </c>
      <c r="E27" s="28">
        <v>8233</v>
      </c>
      <c r="F27" s="28">
        <v>8287</v>
      </c>
      <c r="G27" s="28">
        <v>8349</v>
      </c>
      <c r="H27" s="22">
        <v>8109</v>
      </c>
      <c r="I27" s="28">
        <v>8071</v>
      </c>
      <c r="J27" s="28">
        <v>8258</v>
      </c>
      <c r="K27" s="28">
        <v>8295</v>
      </c>
      <c r="L27" s="22">
        <v>8169</v>
      </c>
      <c r="M27" s="28">
        <v>8204</v>
      </c>
      <c r="N27" s="28">
        <v>8132</v>
      </c>
      <c r="O27" s="28">
        <v>8281</v>
      </c>
      <c r="P27" s="22">
        <v>8062</v>
      </c>
      <c r="Q27" s="28">
        <v>8577</v>
      </c>
      <c r="R27" s="28">
        <v>8738</v>
      </c>
      <c r="S27" s="28">
        <v>8847</v>
      </c>
      <c r="T27" s="22">
        <v>9288</v>
      </c>
      <c r="U27" s="28">
        <v>9926</v>
      </c>
      <c r="V27" s="28">
        <v>9972</v>
      </c>
      <c r="W27" s="28">
        <v>9805</v>
      </c>
      <c r="X27" s="22">
        <v>9088</v>
      </c>
    </row>
    <row r="28" spans="1:24" ht="13.5">
      <c r="A28" s="4" t="s">
        <v>114</v>
      </c>
      <c r="B28" s="28">
        <v>-7989</v>
      </c>
      <c r="C28" s="28">
        <v>-7677</v>
      </c>
      <c r="D28" s="22">
        <v>-7259</v>
      </c>
      <c r="E28" s="28">
        <v>-7153</v>
      </c>
      <c r="F28" s="28">
        <v>-7215</v>
      </c>
      <c r="G28" s="28">
        <v>-7280</v>
      </c>
      <c r="H28" s="22">
        <v>-7061</v>
      </c>
      <c r="I28" s="28">
        <v>-6989</v>
      </c>
      <c r="J28" s="28">
        <v>-7196</v>
      </c>
      <c r="K28" s="28">
        <v>-7208</v>
      </c>
      <c r="L28" s="22">
        <v>-7135</v>
      </c>
      <c r="M28" s="28">
        <v>-7212</v>
      </c>
      <c r="N28" s="28">
        <v>-7157</v>
      </c>
      <c r="O28" s="28">
        <v>-7264</v>
      </c>
      <c r="P28" s="22">
        <v>-7073</v>
      </c>
      <c r="Q28" s="28">
        <v>-7516</v>
      </c>
      <c r="R28" s="28">
        <v>-7608</v>
      </c>
      <c r="S28" s="28">
        <v>-7623</v>
      </c>
      <c r="T28" s="22">
        <v>-7890</v>
      </c>
      <c r="U28" s="28">
        <v>-8296</v>
      </c>
      <c r="V28" s="28">
        <v>-8300</v>
      </c>
      <c r="W28" s="28">
        <v>-8198</v>
      </c>
      <c r="X28" s="22">
        <v>-7569</v>
      </c>
    </row>
    <row r="29" spans="1:24" ht="13.5">
      <c r="A29" s="4" t="s">
        <v>123</v>
      </c>
      <c r="B29" s="28">
        <v>1287</v>
      </c>
      <c r="C29" s="28">
        <v>1238</v>
      </c>
      <c r="D29" s="22">
        <v>1134</v>
      </c>
      <c r="E29" s="28">
        <v>1080</v>
      </c>
      <c r="F29" s="28">
        <v>1072</v>
      </c>
      <c r="G29" s="28">
        <v>1068</v>
      </c>
      <c r="H29" s="22">
        <v>1048</v>
      </c>
      <c r="I29" s="28">
        <v>1082</v>
      </c>
      <c r="J29" s="28">
        <v>1062</v>
      </c>
      <c r="K29" s="28">
        <v>1086</v>
      </c>
      <c r="L29" s="22">
        <v>1034</v>
      </c>
      <c r="M29" s="28">
        <v>992</v>
      </c>
      <c r="N29" s="28">
        <v>975</v>
      </c>
      <c r="O29" s="28">
        <v>1016</v>
      </c>
      <c r="P29" s="22">
        <v>988</v>
      </c>
      <c r="Q29" s="28">
        <v>1061</v>
      </c>
      <c r="R29" s="28">
        <v>1130</v>
      </c>
      <c r="S29" s="28">
        <v>1224</v>
      </c>
      <c r="T29" s="22">
        <v>1397</v>
      </c>
      <c r="U29" s="28">
        <v>1630</v>
      </c>
      <c r="V29" s="28">
        <v>1672</v>
      </c>
      <c r="W29" s="28">
        <v>1607</v>
      </c>
      <c r="X29" s="22">
        <v>1518</v>
      </c>
    </row>
    <row r="30" spans="1:24" ht="13.5">
      <c r="A30" s="3" t="s">
        <v>124</v>
      </c>
      <c r="B30" s="28">
        <v>6748</v>
      </c>
      <c r="C30" s="28">
        <v>6737</v>
      </c>
      <c r="D30" s="22">
        <v>6661</v>
      </c>
      <c r="E30" s="28">
        <v>6649</v>
      </c>
      <c r="F30" s="28">
        <v>6645</v>
      </c>
      <c r="G30" s="28">
        <v>6684</v>
      </c>
      <c r="H30" s="22">
        <v>6623</v>
      </c>
      <c r="I30" s="28">
        <v>6642</v>
      </c>
      <c r="J30" s="28">
        <v>6728</v>
      </c>
      <c r="K30" s="28">
        <v>6735</v>
      </c>
      <c r="L30" s="22">
        <v>6700</v>
      </c>
      <c r="M30" s="28">
        <v>6271</v>
      </c>
      <c r="N30" s="28">
        <v>6269</v>
      </c>
      <c r="O30" s="28">
        <v>6300</v>
      </c>
      <c r="P30" s="22">
        <v>6289</v>
      </c>
      <c r="Q30" s="28">
        <v>6321</v>
      </c>
      <c r="R30" s="28">
        <v>6441</v>
      </c>
      <c r="S30" s="28">
        <v>6437</v>
      </c>
      <c r="T30" s="22">
        <v>6435</v>
      </c>
      <c r="U30" s="28">
        <v>6627</v>
      </c>
      <c r="V30" s="28">
        <v>6678</v>
      </c>
      <c r="W30" s="28">
        <v>7033</v>
      </c>
      <c r="X30" s="22">
        <v>6170</v>
      </c>
    </row>
    <row r="31" spans="1:24" ht="13.5">
      <c r="A31" s="3" t="s">
        <v>125</v>
      </c>
      <c r="B31" s="28">
        <v>1368</v>
      </c>
      <c r="C31" s="28">
        <v>1372</v>
      </c>
      <c r="D31" s="22">
        <v>1937</v>
      </c>
      <c r="E31" s="28">
        <v>1920</v>
      </c>
      <c r="F31" s="28">
        <v>1870</v>
      </c>
      <c r="G31" s="28">
        <v>1865</v>
      </c>
      <c r="H31" s="22">
        <v>1855</v>
      </c>
      <c r="I31" s="28">
        <v>1835</v>
      </c>
      <c r="J31" s="28">
        <v>1832</v>
      </c>
      <c r="K31" s="28">
        <v>1639</v>
      </c>
      <c r="L31" s="22">
        <v>1614</v>
      </c>
      <c r="M31" s="28">
        <v>1499</v>
      </c>
      <c r="N31" s="28">
        <v>1491</v>
      </c>
      <c r="O31" s="28">
        <v>1472</v>
      </c>
      <c r="P31" s="22">
        <v>1442</v>
      </c>
      <c r="Q31" s="28">
        <v>1425</v>
      </c>
      <c r="R31" s="28">
        <v>1423</v>
      </c>
      <c r="S31" s="28">
        <v>1285</v>
      </c>
      <c r="T31" s="22">
        <v>1070</v>
      </c>
      <c r="U31" s="28">
        <v>306</v>
      </c>
      <c r="V31" s="28">
        <v>306</v>
      </c>
      <c r="W31" s="28"/>
      <c r="X31" s="22"/>
    </row>
    <row r="32" spans="1:24" ht="13.5">
      <c r="A32" s="4" t="s">
        <v>114</v>
      </c>
      <c r="B32" s="28">
        <v>-898</v>
      </c>
      <c r="C32" s="28">
        <v>-851</v>
      </c>
      <c r="D32" s="22">
        <v>-1284</v>
      </c>
      <c r="E32" s="28">
        <v>-1202</v>
      </c>
      <c r="F32" s="28">
        <v>-1175</v>
      </c>
      <c r="G32" s="28">
        <v>-1093</v>
      </c>
      <c r="H32" s="22">
        <v>-1012</v>
      </c>
      <c r="I32" s="28">
        <v>-927</v>
      </c>
      <c r="J32" s="28">
        <v>-842</v>
      </c>
      <c r="K32" s="28">
        <v>-758</v>
      </c>
      <c r="L32" s="22">
        <v>-685</v>
      </c>
      <c r="M32" s="28">
        <v>-606</v>
      </c>
      <c r="N32" s="28">
        <v>-529</v>
      </c>
      <c r="O32" s="28">
        <v>-456</v>
      </c>
      <c r="P32" s="22">
        <v>-383</v>
      </c>
      <c r="Q32" s="28">
        <v>-301</v>
      </c>
      <c r="R32" s="28">
        <v>-220</v>
      </c>
      <c r="S32" s="28">
        <v>-140</v>
      </c>
      <c r="T32" s="22">
        <v>-69</v>
      </c>
      <c r="U32" s="28">
        <v>-22</v>
      </c>
      <c r="V32" s="28"/>
      <c r="W32" s="28"/>
      <c r="X32" s="22"/>
    </row>
    <row r="33" spans="1:24" ht="13.5">
      <c r="A33" s="4" t="s">
        <v>125</v>
      </c>
      <c r="B33" s="28">
        <v>470</v>
      </c>
      <c r="C33" s="28">
        <v>520</v>
      </c>
      <c r="D33" s="22">
        <v>652</v>
      </c>
      <c r="E33" s="28">
        <v>717</v>
      </c>
      <c r="F33" s="28">
        <v>694</v>
      </c>
      <c r="G33" s="28">
        <v>771</v>
      </c>
      <c r="H33" s="22">
        <v>843</v>
      </c>
      <c r="I33" s="28">
        <v>908</v>
      </c>
      <c r="J33" s="28">
        <v>990</v>
      </c>
      <c r="K33" s="28">
        <v>880</v>
      </c>
      <c r="L33" s="22">
        <v>929</v>
      </c>
      <c r="M33" s="28">
        <v>892</v>
      </c>
      <c r="N33" s="28">
        <v>962</v>
      </c>
      <c r="O33" s="28">
        <v>1016</v>
      </c>
      <c r="P33" s="22">
        <v>1058</v>
      </c>
      <c r="Q33" s="28">
        <v>1123</v>
      </c>
      <c r="R33" s="28">
        <v>1202</v>
      </c>
      <c r="S33" s="28">
        <v>1144</v>
      </c>
      <c r="T33" s="22">
        <v>1000</v>
      </c>
      <c r="U33" s="28">
        <v>284</v>
      </c>
      <c r="V33" s="28">
        <v>306</v>
      </c>
      <c r="W33" s="28"/>
      <c r="X33" s="22"/>
    </row>
    <row r="34" spans="1:24" ht="13.5">
      <c r="A34" s="3" t="s">
        <v>126</v>
      </c>
      <c r="B34" s="28">
        <v>160</v>
      </c>
      <c r="C34" s="28">
        <v>1498</v>
      </c>
      <c r="D34" s="22">
        <v>366</v>
      </c>
      <c r="E34" s="28">
        <v>21</v>
      </c>
      <c r="F34" s="28">
        <v>223</v>
      </c>
      <c r="G34" s="28">
        <v>100</v>
      </c>
      <c r="H34" s="22">
        <v>9</v>
      </c>
      <c r="I34" s="28">
        <v>27</v>
      </c>
      <c r="J34" s="28">
        <v>124</v>
      </c>
      <c r="K34" s="28">
        <v>175</v>
      </c>
      <c r="L34" s="22">
        <v>39</v>
      </c>
      <c r="M34" s="28">
        <v>20</v>
      </c>
      <c r="N34" s="28">
        <v>22</v>
      </c>
      <c r="O34" s="28">
        <v>8</v>
      </c>
      <c r="P34" s="22">
        <v>10</v>
      </c>
      <c r="Q34" s="28">
        <v>13</v>
      </c>
      <c r="R34" s="28">
        <v>8</v>
      </c>
      <c r="S34" s="28">
        <v>75</v>
      </c>
      <c r="T34" s="22">
        <v>111</v>
      </c>
      <c r="U34" s="28">
        <v>541</v>
      </c>
      <c r="V34" s="28">
        <v>251</v>
      </c>
      <c r="W34" s="28">
        <v>118</v>
      </c>
      <c r="X34" s="22">
        <v>10</v>
      </c>
    </row>
    <row r="35" spans="1:24" ht="13.5">
      <c r="A35" s="3" t="s">
        <v>25</v>
      </c>
      <c r="B35" s="28">
        <v>19275</v>
      </c>
      <c r="C35" s="28">
        <v>18973</v>
      </c>
      <c r="D35" s="22">
        <v>17356</v>
      </c>
      <c r="E35" s="28">
        <v>16584</v>
      </c>
      <c r="F35" s="28">
        <v>16680</v>
      </c>
      <c r="G35" s="28">
        <v>16954</v>
      </c>
      <c r="H35" s="22">
        <v>16747</v>
      </c>
      <c r="I35" s="28">
        <v>17022</v>
      </c>
      <c r="J35" s="28">
        <v>17460</v>
      </c>
      <c r="K35" s="28">
        <v>17273</v>
      </c>
      <c r="L35" s="22">
        <v>17049</v>
      </c>
      <c r="M35" s="28">
        <v>16240</v>
      </c>
      <c r="N35" s="28">
        <v>16565</v>
      </c>
      <c r="O35" s="28">
        <v>16949</v>
      </c>
      <c r="P35" s="22">
        <v>17118</v>
      </c>
      <c r="Q35" s="28">
        <v>17511</v>
      </c>
      <c r="R35" s="28">
        <v>18134</v>
      </c>
      <c r="S35" s="28">
        <v>18984</v>
      </c>
      <c r="T35" s="22">
        <v>18740</v>
      </c>
      <c r="U35" s="28">
        <v>20093</v>
      </c>
      <c r="V35" s="28">
        <v>20124</v>
      </c>
      <c r="W35" s="28">
        <v>19533</v>
      </c>
      <c r="X35" s="22">
        <v>17223</v>
      </c>
    </row>
    <row r="36" spans="1:24" ht="13.5">
      <c r="A36" s="3" t="s">
        <v>128</v>
      </c>
      <c r="B36" s="28">
        <v>619</v>
      </c>
      <c r="C36" s="28">
        <v>620</v>
      </c>
      <c r="D36" s="22">
        <v>622</v>
      </c>
      <c r="E36" s="28">
        <v>642</v>
      </c>
      <c r="F36" s="28">
        <v>653</v>
      </c>
      <c r="G36" s="28">
        <v>704</v>
      </c>
      <c r="H36" s="22">
        <v>683</v>
      </c>
      <c r="I36" s="28">
        <v>703</v>
      </c>
      <c r="J36" s="28">
        <v>763</v>
      </c>
      <c r="K36" s="28">
        <v>620</v>
      </c>
      <c r="L36" s="22">
        <v>607</v>
      </c>
      <c r="M36" s="28">
        <v>650</v>
      </c>
      <c r="N36" s="28">
        <v>669</v>
      </c>
      <c r="O36" s="28">
        <v>718</v>
      </c>
      <c r="P36" s="22">
        <v>105</v>
      </c>
      <c r="Q36" s="28">
        <v>103</v>
      </c>
      <c r="R36" s="28">
        <v>108</v>
      </c>
      <c r="S36" s="28">
        <v>112</v>
      </c>
      <c r="T36" s="22">
        <v>117</v>
      </c>
      <c r="U36" s="28">
        <v>400</v>
      </c>
      <c r="V36" s="28">
        <v>533</v>
      </c>
      <c r="W36" s="28">
        <v>558</v>
      </c>
      <c r="X36" s="22"/>
    </row>
    <row r="37" spans="1:24" ht="13.5">
      <c r="A37" s="3" t="s">
        <v>125</v>
      </c>
      <c r="B37" s="28">
        <v>345</v>
      </c>
      <c r="C37" s="28">
        <v>363</v>
      </c>
      <c r="D37" s="22">
        <v>409</v>
      </c>
      <c r="E37" s="28">
        <v>407</v>
      </c>
      <c r="F37" s="28">
        <v>379</v>
      </c>
      <c r="G37" s="28">
        <v>385</v>
      </c>
      <c r="H37" s="22">
        <v>346</v>
      </c>
      <c r="I37" s="28">
        <v>365</v>
      </c>
      <c r="J37" s="28">
        <v>352</v>
      </c>
      <c r="K37" s="28">
        <v>364</v>
      </c>
      <c r="L37" s="22">
        <v>322</v>
      </c>
      <c r="M37" s="28">
        <v>331</v>
      </c>
      <c r="N37" s="28">
        <v>328</v>
      </c>
      <c r="O37" s="28">
        <v>316</v>
      </c>
      <c r="P37" s="22">
        <v>280</v>
      </c>
      <c r="Q37" s="28">
        <v>272</v>
      </c>
      <c r="R37" s="28">
        <v>289</v>
      </c>
      <c r="S37" s="28">
        <v>307</v>
      </c>
      <c r="T37" s="22">
        <v>294</v>
      </c>
      <c r="U37" s="28">
        <v>242</v>
      </c>
      <c r="V37" s="28">
        <v>49</v>
      </c>
      <c r="W37" s="28"/>
      <c r="X37" s="22"/>
    </row>
    <row r="38" spans="1:24" ht="13.5">
      <c r="A38" s="3" t="s">
        <v>110</v>
      </c>
      <c r="B38" s="28">
        <v>442</v>
      </c>
      <c r="C38" s="28">
        <v>459</v>
      </c>
      <c r="D38" s="22">
        <v>444</v>
      </c>
      <c r="E38" s="28">
        <v>387</v>
      </c>
      <c r="F38" s="28">
        <v>387</v>
      </c>
      <c r="G38" s="28">
        <v>423</v>
      </c>
      <c r="H38" s="22">
        <v>427</v>
      </c>
      <c r="I38" s="28">
        <v>449</v>
      </c>
      <c r="J38" s="28">
        <v>478</v>
      </c>
      <c r="K38" s="28">
        <v>510</v>
      </c>
      <c r="L38" s="22">
        <v>521</v>
      </c>
      <c r="M38" s="28">
        <v>616</v>
      </c>
      <c r="N38" s="28">
        <v>654</v>
      </c>
      <c r="O38" s="28">
        <v>670</v>
      </c>
      <c r="P38" s="22">
        <v>700</v>
      </c>
      <c r="Q38" s="28">
        <v>851</v>
      </c>
      <c r="R38" s="28">
        <v>930</v>
      </c>
      <c r="S38" s="28">
        <v>997</v>
      </c>
      <c r="T38" s="22">
        <v>1012</v>
      </c>
      <c r="U38" s="28">
        <v>1213</v>
      </c>
      <c r="V38" s="28">
        <v>1282</v>
      </c>
      <c r="W38" s="28">
        <v>1282</v>
      </c>
      <c r="X38" s="22"/>
    </row>
    <row r="39" spans="1:24" ht="13.5">
      <c r="A39" s="3" t="s">
        <v>132</v>
      </c>
      <c r="B39" s="28">
        <v>1406</v>
      </c>
      <c r="C39" s="28">
        <v>1443</v>
      </c>
      <c r="D39" s="22">
        <v>1475</v>
      </c>
      <c r="E39" s="28">
        <v>1438</v>
      </c>
      <c r="F39" s="28">
        <v>1420</v>
      </c>
      <c r="G39" s="28">
        <v>1514</v>
      </c>
      <c r="H39" s="22">
        <v>1456</v>
      </c>
      <c r="I39" s="28">
        <v>1518</v>
      </c>
      <c r="J39" s="28">
        <v>1594</v>
      </c>
      <c r="K39" s="28">
        <v>1495</v>
      </c>
      <c r="L39" s="22">
        <v>1451</v>
      </c>
      <c r="M39" s="28">
        <v>1597</v>
      </c>
      <c r="N39" s="28">
        <v>1652</v>
      </c>
      <c r="O39" s="28">
        <v>1706</v>
      </c>
      <c r="P39" s="22">
        <v>1086</v>
      </c>
      <c r="Q39" s="28">
        <v>1227</v>
      </c>
      <c r="R39" s="28">
        <v>1327</v>
      </c>
      <c r="S39" s="28">
        <v>1417</v>
      </c>
      <c r="T39" s="22">
        <v>1424</v>
      </c>
      <c r="U39" s="28">
        <v>1856</v>
      </c>
      <c r="V39" s="28">
        <v>1864</v>
      </c>
      <c r="W39" s="28">
        <v>1840</v>
      </c>
      <c r="X39" s="22">
        <v>1444</v>
      </c>
    </row>
    <row r="40" spans="1:24" ht="13.5">
      <c r="A40" s="3" t="s">
        <v>133</v>
      </c>
      <c r="B40" s="28">
        <v>2790</v>
      </c>
      <c r="C40" s="28">
        <v>2811</v>
      </c>
      <c r="D40" s="22">
        <v>2296</v>
      </c>
      <c r="E40" s="28">
        <v>2008</v>
      </c>
      <c r="F40" s="28">
        <v>1692</v>
      </c>
      <c r="G40" s="28">
        <v>1793</v>
      </c>
      <c r="H40" s="22">
        <v>1874</v>
      </c>
      <c r="I40" s="28">
        <v>1529</v>
      </c>
      <c r="J40" s="28">
        <v>1582</v>
      </c>
      <c r="K40" s="28">
        <v>1617</v>
      </c>
      <c r="L40" s="22">
        <v>1607</v>
      </c>
      <c r="M40" s="28">
        <v>1773</v>
      </c>
      <c r="N40" s="28">
        <v>1618</v>
      </c>
      <c r="O40" s="28">
        <v>1654</v>
      </c>
      <c r="P40" s="22">
        <v>2057</v>
      </c>
      <c r="Q40" s="28">
        <v>2132</v>
      </c>
      <c r="R40" s="28">
        <v>2266</v>
      </c>
      <c r="S40" s="28">
        <v>2348</v>
      </c>
      <c r="T40" s="22">
        <v>1942</v>
      </c>
      <c r="U40" s="28">
        <v>2008</v>
      </c>
      <c r="V40" s="28">
        <v>2568</v>
      </c>
      <c r="W40" s="28">
        <v>3211</v>
      </c>
      <c r="X40" s="22">
        <v>3229</v>
      </c>
    </row>
    <row r="41" spans="1:24" ht="13.5">
      <c r="A41" s="3" t="s">
        <v>138</v>
      </c>
      <c r="B41" s="28">
        <v>668</v>
      </c>
      <c r="C41" s="28">
        <v>583</v>
      </c>
      <c r="D41" s="22">
        <v>716</v>
      </c>
      <c r="E41" s="28">
        <v>794</v>
      </c>
      <c r="F41" s="28">
        <v>696</v>
      </c>
      <c r="G41" s="28">
        <v>812</v>
      </c>
      <c r="H41" s="22">
        <v>697</v>
      </c>
      <c r="I41" s="28">
        <v>816</v>
      </c>
      <c r="J41" s="28">
        <v>808</v>
      </c>
      <c r="K41" s="28">
        <v>924</v>
      </c>
      <c r="L41" s="22">
        <v>787</v>
      </c>
      <c r="M41" s="28">
        <v>890</v>
      </c>
      <c r="N41" s="28">
        <v>767</v>
      </c>
      <c r="O41" s="28">
        <v>933</v>
      </c>
      <c r="P41" s="22">
        <v>494</v>
      </c>
      <c r="Q41" s="28">
        <v>1302</v>
      </c>
      <c r="R41" s="28">
        <v>1266</v>
      </c>
      <c r="S41" s="28">
        <v>1251</v>
      </c>
      <c r="T41" s="22">
        <v>1350</v>
      </c>
      <c r="U41" s="28">
        <v>2061</v>
      </c>
      <c r="V41" s="28">
        <v>2086</v>
      </c>
      <c r="W41" s="28">
        <v>1899</v>
      </c>
      <c r="X41" s="22">
        <v>1618</v>
      </c>
    </row>
    <row r="42" spans="1:24" ht="13.5">
      <c r="A42" s="3" t="s">
        <v>110</v>
      </c>
      <c r="B42" s="28">
        <v>1264</v>
      </c>
      <c r="C42" s="28">
        <v>1321</v>
      </c>
      <c r="D42" s="22">
        <v>1104</v>
      </c>
      <c r="E42" s="28">
        <v>1118</v>
      </c>
      <c r="F42" s="28">
        <v>1075</v>
      </c>
      <c r="G42" s="28">
        <v>1258</v>
      </c>
      <c r="H42" s="22">
        <v>1136</v>
      </c>
      <c r="I42" s="28">
        <v>1069</v>
      </c>
      <c r="J42" s="28">
        <v>1085</v>
      </c>
      <c r="K42" s="28">
        <v>1053</v>
      </c>
      <c r="L42" s="22">
        <v>1055</v>
      </c>
      <c r="M42" s="28">
        <v>1227</v>
      </c>
      <c r="N42" s="28">
        <v>1372</v>
      </c>
      <c r="O42" s="28">
        <v>1380</v>
      </c>
      <c r="P42" s="22">
        <v>1482</v>
      </c>
      <c r="Q42" s="28">
        <v>1111</v>
      </c>
      <c r="R42" s="28">
        <v>1166</v>
      </c>
      <c r="S42" s="28">
        <v>1230</v>
      </c>
      <c r="T42" s="22">
        <v>1388</v>
      </c>
      <c r="U42" s="28">
        <v>1411</v>
      </c>
      <c r="V42" s="28">
        <v>1369</v>
      </c>
      <c r="W42" s="28">
        <v>1382</v>
      </c>
      <c r="X42" s="22">
        <v>1244</v>
      </c>
    </row>
    <row r="43" spans="1:24" ht="13.5">
      <c r="A43" s="3" t="s">
        <v>111</v>
      </c>
      <c r="B43" s="28">
        <v>-65</v>
      </c>
      <c r="C43" s="28">
        <v>-66</v>
      </c>
      <c r="D43" s="22">
        <v>-66</v>
      </c>
      <c r="E43" s="28">
        <v>-66</v>
      </c>
      <c r="F43" s="28">
        <v>-67</v>
      </c>
      <c r="G43" s="28">
        <v>-96</v>
      </c>
      <c r="H43" s="22">
        <v>-104</v>
      </c>
      <c r="I43" s="28">
        <v>-112</v>
      </c>
      <c r="J43" s="28">
        <v>-111</v>
      </c>
      <c r="K43" s="28">
        <v>-128</v>
      </c>
      <c r="L43" s="22">
        <v>-145</v>
      </c>
      <c r="M43" s="28">
        <v>-436</v>
      </c>
      <c r="N43" s="28">
        <v>-422</v>
      </c>
      <c r="O43" s="28">
        <v>-405</v>
      </c>
      <c r="P43" s="22">
        <v>-409</v>
      </c>
      <c r="Q43" s="28">
        <v>-91</v>
      </c>
      <c r="R43" s="28">
        <v>-91</v>
      </c>
      <c r="S43" s="28">
        <v>-96</v>
      </c>
      <c r="T43" s="22">
        <v>-95</v>
      </c>
      <c r="U43" s="28">
        <v>-94</v>
      </c>
      <c r="V43" s="28">
        <v>-67</v>
      </c>
      <c r="W43" s="28">
        <v>-67</v>
      </c>
      <c r="X43" s="22">
        <v>-43</v>
      </c>
    </row>
    <row r="44" spans="1:24" ht="13.5">
      <c r="A44" s="3" t="s">
        <v>139</v>
      </c>
      <c r="B44" s="28">
        <v>4659</v>
      </c>
      <c r="C44" s="28">
        <v>4650</v>
      </c>
      <c r="D44" s="22">
        <v>4050</v>
      </c>
      <c r="E44" s="28">
        <v>3855</v>
      </c>
      <c r="F44" s="28">
        <v>3396</v>
      </c>
      <c r="G44" s="28">
        <v>3766</v>
      </c>
      <c r="H44" s="22">
        <v>3604</v>
      </c>
      <c r="I44" s="28">
        <v>3303</v>
      </c>
      <c r="J44" s="28">
        <v>3364</v>
      </c>
      <c r="K44" s="28">
        <v>3467</v>
      </c>
      <c r="L44" s="22">
        <v>3305</v>
      </c>
      <c r="M44" s="28">
        <v>3455</v>
      </c>
      <c r="N44" s="28">
        <v>3335</v>
      </c>
      <c r="O44" s="28">
        <v>3562</v>
      </c>
      <c r="P44" s="22">
        <v>3623</v>
      </c>
      <c r="Q44" s="28">
        <v>4454</v>
      </c>
      <c r="R44" s="28">
        <v>4607</v>
      </c>
      <c r="S44" s="28">
        <v>4734</v>
      </c>
      <c r="T44" s="22">
        <v>4585</v>
      </c>
      <c r="U44" s="28">
        <v>5386</v>
      </c>
      <c r="V44" s="28">
        <v>5957</v>
      </c>
      <c r="W44" s="28">
        <v>6425</v>
      </c>
      <c r="X44" s="22">
        <v>6048</v>
      </c>
    </row>
    <row r="45" spans="1:24" ht="13.5">
      <c r="A45" s="2" t="s">
        <v>140</v>
      </c>
      <c r="B45" s="28">
        <v>25340</v>
      </c>
      <c r="C45" s="28">
        <v>25067</v>
      </c>
      <c r="D45" s="22">
        <v>22882</v>
      </c>
      <c r="E45" s="28">
        <v>21878</v>
      </c>
      <c r="F45" s="28">
        <v>21498</v>
      </c>
      <c r="G45" s="28">
        <v>22235</v>
      </c>
      <c r="H45" s="22">
        <v>21808</v>
      </c>
      <c r="I45" s="28">
        <v>21844</v>
      </c>
      <c r="J45" s="28">
        <v>22420</v>
      </c>
      <c r="K45" s="28">
        <v>22236</v>
      </c>
      <c r="L45" s="22">
        <v>21805</v>
      </c>
      <c r="M45" s="28">
        <v>21293</v>
      </c>
      <c r="N45" s="28">
        <v>21554</v>
      </c>
      <c r="O45" s="28">
        <v>22219</v>
      </c>
      <c r="P45" s="22">
        <v>21829</v>
      </c>
      <c r="Q45" s="28">
        <v>23194</v>
      </c>
      <c r="R45" s="28">
        <v>24070</v>
      </c>
      <c r="S45" s="28">
        <v>25136</v>
      </c>
      <c r="T45" s="22">
        <v>24750</v>
      </c>
      <c r="U45" s="28">
        <v>27336</v>
      </c>
      <c r="V45" s="28">
        <v>27946</v>
      </c>
      <c r="W45" s="28">
        <v>27800</v>
      </c>
      <c r="X45" s="22">
        <v>24716</v>
      </c>
    </row>
    <row r="46" spans="1:24" ht="14.25" thickBot="1">
      <c r="A46" s="5" t="s">
        <v>141</v>
      </c>
      <c r="B46" s="29">
        <v>73190</v>
      </c>
      <c r="C46" s="29">
        <v>71884</v>
      </c>
      <c r="D46" s="23">
        <v>66658</v>
      </c>
      <c r="E46" s="29">
        <v>64972</v>
      </c>
      <c r="F46" s="29">
        <v>65310</v>
      </c>
      <c r="G46" s="29">
        <v>66913</v>
      </c>
      <c r="H46" s="23">
        <v>67004</v>
      </c>
      <c r="I46" s="29">
        <v>68399</v>
      </c>
      <c r="J46" s="29">
        <v>69699</v>
      </c>
      <c r="K46" s="29">
        <v>69152</v>
      </c>
      <c r="L46" s="23">
        <v>68402</v>
      </c>
      <c r="M46" s="29">
        <v>68523</v>
      </c>
      <c r="N46" s="29">
        <v>73627</v>
      </c>
      <c r="O46" s="29">
        <v>73075</v>
      </c>
      <c r="P46" s="23">
        <v>72885</v>
      </c>
      <c r="Q46" s="29">
        <v>74236</v>
      </c>
      <c r="R46" s="29">
        <v>75036</v>
      </c>
      <c r="S46" s="29">
        <v>74943</v>
      </c>
      <c r="T46" s="23">
        <v>75099</v>
      </c>
      <c r="U46" s="29">
        <v>82794</v>
      </c>
      <c r="V46" s="29">
        <v>85874</v>
      </c>
      <c r="W46" s="29">
        <v>88908</v>
      </c>
      <c r="X46" s="23">
        <v>84056</v>
      </c>
    </row>
    <row r="47" spans="1:24" ht="14.25" thickTop="1">
      <c r="A47" s="2" t="s">
        <v>26</v>
      </c>
      <c r="B47" s="28">
        <v>12312</v>
      </c>
      <c r="C47" s="28">
        <v>11420</v>
      </c>
      <c r="D47" s="22">
        <v>10669</v>
      </c>
      <c r="E47" s="28">
        <v>10807</v>
      </c>
      <c r="F47" s="28">
        <v>10625</v>
      </c>
      <c r="G47" s="28">
        <v>10781</v>
      </c>
      <c r="H47" s="22">
        <v>12016</v>
      </c>
      <c r="I47" s="28">
        <v>12175</v>
      </c>
      <c r="J47" s="28">
        <v>11768</v>
      </c>
      <c r="K47" s="28">
        <v>11578</v>
      </c>
      <c r="L47" s="22">
        <v>11550</v>
      </c>
      <c r="M47" s="28">
        <v>12866</v>
      </c>
      <c r="N47" s="28">
        <v>13174</v>
      </c>
      <c r="O47" s="28">
        <v>12106</v>
      </c>
      <c r="P47" s="22">
        <v>10687</v>
      </c>
      <c r="Q47" s="28">
        <v>10914</v>
      </c>
      <c r="R47" s="28">
        <v>9452</v>
      </c>
      <c r="S47" s="28">
        <v>8597</v>
      </c>
      <c r="T47" s="22">
        <v>11622</v>
      </c>
      <c r="U47" s="28">
        <v>14707</v>
      </c>
      <c r="V47" s="28">
        <v>14166</v>
      </c>
      <c r="W47" s="28">
        <v>14120</v>
      </c>
      <c r="X47" s="22">
        <v>15790</v>
      </c>
    </row>
    <row r="48" spans="1:24" ht="13.5">
      <c r="A48" s="2" t="s">
        <v>145</v>
      </c>
      <c r="B48" s="28">
        <v>5110</v>
      </c>
      <c r="C48" s="28">
        <v>4724</v>
      </c>
      <c r="D48" s="22">
        <v>7660</v>
      </c>
      <c r="E48" s="28">
        <v>8649</v>
      </c>
      <c r="F48" s="28">
        <v>8996</v>
      </c>
      <c r="G48" s="28">
        <v>9863</v>
      </c>
      <c r="H48" s="22">
        <v>8727</v>
      </c>
      <c r="I48" s="28">
        <v>5105</v>
      </c>
      <c r="J48" s="28">
        <v>4695</v>
      </c>
      <c r="K48" s="28">
        <v>4928</v>
      </c>
      <c r="L48" s="22">
        <v>3525</v>
      </c>
      <c r="M48" s="28">
        <v>3037</v>
      </c>
      <c r="N48" s="28">
        <v>2857</v>
      </c>
      <c r="O48" s="28">
        <v>2853</v>
      </c>
      <c r="P48" s="22">
        <v>2685</v>
      </c>
      <c r="Q48" s="28">
        <v>3319</v>
      </c>
      <c r="R48" s="28">
        <v>4066</v>
      </c>
      <c r="S48" s="28">
        <v>3817</v>
      </c>
      <c r="T48" s="22">
        <v>3708</v>
      </c>
      <c r="U48" s="28">
        <v>3587</v>
      </c>
      <c r="V48" s="28">
        <v>7854</v>
      </c>
      <c r="W48" s="28">
        <v>9323</v>
      </c>
      <c r="X48" s="22">
        <v>3734</v>
      </c>
    </row>
    <row r="49" spans="1:24" ht="13.5">
      <c r="A49" s="2" t="s">
        <v>146</v>
      </c>
      <c r="B49" s="28">
        <v>2703</v>
      </c>
      <c r="C49" s="28">
        <v>7152</v>
      </c>
      <c r="D49" s="22">
        <v>6056</v>
      </c>
      <c r="E49" s="28">
        <v>5365</v>
      </c>
      <c r="F49" s="28">
        <v>965</v>
      </c>
      <c r="G49" s="28">
        <v>965</v>
      </c>
      <c r="H49" s="22">
        <v>140</v>
      </c>
      <c r="I49" s="28">
        <v>5640</v>
      </c>
      <c r="J49" s="28">
        <v>5640</v>
      </c>
      <c r="K49" s="28">
        <v>5644</v>
      </c>
      <c r="L49" s="22">
        <v>8649</v>
      </c>
      <c r="M49" s="28">
        <v>3153</v>
      </c>
      <c r="N49" s="28">
        <v>7166</v>
      </c>
      <c r="O49" s="28">
        <v>7158</v>
      </c>
      <c r="P49" s="22">
        <v>4302</v>
      </c>
      <c r="Q49" s="28">
        <v>4138</v>
      </c>
      <c r="R49" s="28">
        <v>187</v>
      </c>
      <c r="S49" s="28">
        <v>163</v>
      </c>
      <c r="T49" s="22">
        <v>252</v>
      </c>
      <c r="U49" s="28">
        <v>99</v>
      </c>
      <c r="V49" s="28">
        <v>157</v>
      </c>
      <c r="W49" s="28">
        <v>879</v>
      </c>
      <c r="X49" s="22">
        <v>959</v>
      </c>
    </row>
    <row r="50" spans="1:24" ht="13.5">
      <c r="A50" s="2" t="s">
        <v>147</v>
      </c>
      <c r="B50" s="28">
        <v>367</v>
      </c>
      <c r="C50" s="28">
        <v>373</v>
      </c>
      <c r="D50" s="22">
        <v>446</v>
      </c>
      <c r="E50" s="28">
        <v>487</v>
      </c>
      <c r="F50" s="28">
        <v>504</v>
      </c>
      <c r="G50" s="28">
        <v>518</v>
      </c>
      <c r="H50" s="22">
        <v>500</v>
      </c>
      <c r="I50" s="28">
        <v>487</v>
      </c>
      <c r="J50" s="28">
        <v>474</v>
      </c>
      <c r="K50" s="28">
        <v>422</v>
      </c>
      <c r="L50" s="22">
        <v>400</v>
      </c>
      <c r="M50" s="28">
        <v>366</v>
      </c>
      <c r="N50" s="28">
        <v>355</v>
      </c>
      <c r="O50" s="28">
        <v>341</v>
      </c>
      <c r="P50" s="22">
        <v>320</v>
      </c>
      <c r="Q50" s="28">
        <v>308</v>
      </c>
      <c r="R50" s="28">
        <v>305</v>
      </c>
      <c r="S50" s="28">
        <v>271</v>
      </c>
      <c r="T50" s="22">
        <v>211</v>
      </c>
      <c r="U50" s="28">
        <v>108</v>
      </c>
      <c r="V50" s="28">
        <v>60</v>
      </c>
      <c r="W50" s="28"/>
      <c r="X50" s="22"/>
    </row>
    <row r="51" spans="1:24" ht="13.5">
      <c r="A51" s="2" t="s">
        <v>150</v>
      </c>
      <c r="B51" s="28"/>
      <c r="C51" s="28"/>
      <c r="D51" s="22"/>
      <c r="E51" s="28"/>
      <c r="F51" s="28"/>
      <c r="G51" s="28"/>
      <c r="H51" s="22"/>
      <c r="I51" s="28"/>
      <c r="J51" s="28"/>
      <c r="K51" s="28"/>
      <c r="L51" s="22"/>
      <c r="M51" s="28">
        <v>210</v>
      </c>
      <c r="N51" s="28">
        <v>274</v>
      </c>
      <c r="O51" s="28">
        <v>242</v>
      </c>
      <c r="P51" s="22"/>
      <c r="Q51" s="28">
        <v>200</v>
      </c>
      <c r="R51" s="28">
        <v>237</v>
      </c>
      <c r="S51" s="28">
        <v>358</v>
      </c>
      <c r="T51" s="22">
        <v>434</v>
      </c>
      <c r="U51" s="28">
        <v>285</v>
      </c>
      <c r="V51" s="28">
        <v>339</v>
      </c>
      <c r="W51" s="28">
        <v>267</v>
      </c>
      <c r="X51" s="22"/>
    </row>
    <row r="52" spans="1:24" ht="13.5">
      <c r="A52" s="2" t="s">
        <v>155</v>
      </c>
      <c r="B52" s="28">
        <v>423</v>
      </c>
      <c r="C52" s="28">
        <v>863</v>
      </c>
      <c r="D52" s="22">
        <v>774</v>
      </c>
      <c r="E52" s="28">
        <v>497</v>
      </c>
      <c r="F52" s="28">
        <v>899</v>
      </c>
      <c r="G52" s="28">
        <v>493</v>
      </c>
      <c r="H52" s="22">
        <v>852</v>
      </c>
      <c r="I52" s="28">
        <v>489</v>
      </c>
      <c r="J52" s="28">
        <v>909</v>
      </c>
      <c r="K52" s="28">
        <v>462</v>
      </c>
      <c r="L52" s="22">
        <v>863</v>
      </c>
      <c r="M52" s="28">
        <v>518</v>
      </c>
      <c r="N52" s="28">
        <v>996</v>
      </c>
      <c r="O52" s="28">
        <v>447</v>
      </c>
      <c r="P52" s="22">
        <v>835</v>
      </c>
      <c r="Q52" s="28">
        <v>393</v>
      </c>
      <c r="R52" s="28">
        <v>815</v>
      </c>
      <c r="S52" s="28">
        <v>470</v>
      </c>
      <c r="T52" s="22">
        <v>838</v>
      </c>
      <c r="U52" s="28">
        <v>630</v>
      </c>
      <c r="V52" s="28">
        <v>1174</v>
      </c>
      <c r="W52" s="28"/>
      <c r="X52" s="22">
        <v>1068</v>
      </c>
    </row>
    <row r="53" spans="1:24" ht="13.5">
      <c r="A53" s="2" t="s">
        <v>156</v>
      </c>
      <c r="B53" s="28">
        <v>40</v>
      </c>
      <c r="C53" s="28">
        <v>26</v>
      </c>
      <c r="D53" s="22">
        <v>7</v>
      </c>
      <c r="E53" s="28">
        <v>17</v>
      </c>
      <c r="F53" s="28">
        <v>7</v>
      </c>
      <c r="G53" s="28">
        <v>13</v>
      </c>
      <c r="H53" s="22">
        <v>56</v>
      </c>
      <c r="I53" s="28">
        <v>47</v>
      </c>
      <c r="J53" s="28">
        <v>28</v>
      </c>
      <c r="K53" s="28">
        <v>12</v>
      </c>
      <c r="L53" s="22">
        <v>26</v>
      </c>
      <c r="M53" s="28"/>
      <c r="N53" s="28"/>
      <c r="O53" s="28"/>
      <c r="P53" s="22">
        <v>29</v>
      </c>
      <c r="Q53" s="28"/>
      <c r="R53" s="28"/>
      <c r="S53" s="28"/>
      <c r="T53" s="22"/>
      <c r="U53" s="28"/>
      <c r="V53" s="28"/>
      <c r="W53" s="28"/>
      <c r="X53" s="22">
        <v>102</v>
      </c>
    </row>
    <row r="54" spans="1:24" ht="13.5">
      <c r="A54" s="2" t="s">
        <v>27</v>
      </c>
      <c r="B54" s="28"/>
      <c r="C54" s="28"/>
      <c r="D54" s="22"/>
      <c r="E54" s="28"/>
      <c r="F54" s="28"/>
      <c r="G54" s="28"/>
      <c r="H54" s="22"/>
      <c r="I54" s="28"/>
      <c r="J54" s="28"/>
      <c r="K54" s="28"/>
      <c r="L54" s="22"/>
      <c r="M54" s="28">
        <v>19</v>
      </c>
      <c r="N54" s="28">
        <v>15</v>
      </c>
      <c r="O54" s="28">
        <v>8</v>
      </c>
      <c r="P54" s="22"/>
      <c r="Q54" s="28">
        <v>37</v>
      </c>
      <c r="R54" s="28">
        <v>24</v>
      </c>
      <c r="S54" s="28">
        <v>4</v>
      </c>
      <c r="T54" s="22">
        <v>28</v>
      </c>
      <c r="U54" s="28">
        <v>83</v>
      </c>
      <c r="V54" s="28">
        <v>59</v>
      </c>
      <c r="W54" s="28"/>
      <c r="X54" s="22"/>
    </row>
    <row r="55" spans="1:24" ht="13.5">
      <c r="A55" s="2" t="s">
        <v>28</v>
      </c>
      <c r="B55" s="28"/>
      <c r="C55" s="28"/>
      <c r="D55" s="22"/>
      <c r="E55" s="28"/>
      <c r="F55" s="28"/>
      <c r="G55" s="28"/>
      <c r="H55" s="22"/>
      <c r="I55" s="28"/>
      <c r="J55" s="28"/>
      <c r="K55" s="28"/>
      <c r="L55" s="22"/>
      <c r="M55" s="28"/>
      <c r="N55" s="28"/>
      <c r="O55" s="28"/>
      <c r="P55" s="22"/>
      <c r="Q55" s="28"/>
      <c r="R55" s="28"/>
      <c r="S55" s="28"/>
      <c r="T55" s="22"/>
      <c r="U55" s="28"/>
      <c r="V55" s="28"/>
      <c r="W55" s="28">
        <v>661</v>
      </c>
      <c r="X55" s="22"/>
    </row>
    <row r="56" spans="1:24" ht="13.5">
      <c r="A56" s="2" t="s">
        <v>162</v>
      </c>
      <c r="B56" s="28">
        <v>3945</v>
      </c>
      <c r="C56" s="28">
        <v>3272</v>
      </c>
      <c r="D56" s="22">
        <v>4075</v>
      </c>
      <c r="E56" s="28">
        <v>3179</v>
      </c>
      <c r="F56" s="28">
        <v>2507</v>
      </c>
      <c r="G56" s="28">
        <v>2799</v>
      </c>
      <c r="H56" s="22">
        <v>2526</v>
      </c>
      <c r="I56" s="28">
        <v>2964</v>
      </c>
      <c r="J56" s="28">
        <v>3033</v>
      </c>
      <c r="K56" s="28">
        <v>3351</v>
      </c>
      <c r="L56" s="22">
        <v>3111</v>
      </c>
      <c r="M56" s="28">
        <v>2884</v>
      </c>
      <c r="N56" s="28">
        <v>2944</v>
      </c>
      <c r="O56" s="28">
        <v>3272</v>
      </c>
      <c r="P56" s="22">
        <v>3571</v>
      </c>
      <c r="Q56" s="28">
        <v>3230</v>
      </c>
      <c r="R56" s="28">
        <v>3626</v>
      </c>
      <c r="S56" s="28">
        <v>3922</v>
      </c>
      <c r="T56" s="22">
        <v>4000</v>
      </c>
      <c r="U56" s="28">
        <v>5535</v>
      </c>
      <c r="V56" s="28">
        <v>5515</v>
      </c>
      <c r="W56" s="28">
        <v>5734</v>
      </c>
      <c r="X56" s="22">
        <v>5787</v>
      </c>
    </row>
    <row r="57" spans="1:24" ht="13.5">
      <c r="A57" s="2" t="s">
        <v>157</v>
      </c>
      <c r="B57" s="28">
        <v>24903</v>
      </c>
      <c r="C57" s="28">
        <v>27833</v>
      </c>
      <c r="D57" s="22">
        <v>29690</v>
      </c>
      <c r="E57" s="28">
        <v>29003</v>
      </c>
      <c r="F57" s="28">
        <v>24505</v>
      </c>
      <c r="G57" s="28">
        <v>25434</v>
      </c>
      <c r="H57" s="22">
        <v>24819</v>
      </c>
      <c r="I57" s="28">
        <v>26910</v>
      </c>
      <c r="J57" s="28">
        <v>26551</v>
      </c>
      <c r="K57" s="28">
        <v>26399</v>
      </c>
      <c r="L57" s="22">
        <v>28127</v>
      </c>
      <c r="M57" s="28">
        <v>23056</v>
      </c>
      <c r="N57" s="28">
        <v>27784</v>
      </c>
      <c r="O57" s="28">
        <v>26429</v>
      </c>
      <c r="P57" s="22">
        <v>22433</v>
      </c>
      <c r="Q57" s="28">
        <v>22542</v>
      </c>
      <c r="R57" s="28">
        <v>18714</v>
      </c>
      <c r="S57" s="28">
        <v>17605</v>
      </c>
      <c r="T57" s="22">
        <v>21097</v>
      </c>
      <c r="U57" s="28">
        <v>25038</v>
      </c>
      <c r="V57" s="28">
        <v>29328</v>
      </c>
      <c r="W57" s="28">
        <v>30987</v>
      </c>
      <c r="X57" s="22">
        <v>27442</v>
      </c>
    </row>
    <row r="58" spans="1:24" ht="13.5">
      <c r="A58" s="2" t="s">
        <v>158</v>
      </c>
      <c r="B58" s="28">
        <v>14022</v>
      </c>
      <c r="C58" s="28">
        <v>9840</v>
      </c>
      <c r="D58" s="22">
        <v>5758</v>
      </c>
      <c r="E58" s="28">
        <v>5826</v>
      </c>
      <c r="F58" s="28">
        <v>9967</v>
      </c>
      <c r="G58" s="28">
        <v>10209</v>
      </c>
      <c r="H58" s="22">
        <v>11131</v>
      </c>
      <c r="I58" s="28">
        <v>11054</v>
      </c>
      <c r="J58" s="28">
        <v>11106</v>
      </c>
      <c r="K58" s="28">
        <v>11144</v>
      </c>
      <c r="L58" s="22">
        <v>8071</v>
      </c>
      <c r="M58" s="28">
        <v>13738</v>
      </c>
      <c r="N58" s="28">
        <v>13781</v>
      </c>
      <c r="O58" s="28">
        <v>13828</v>
      </c>
      <c r="P58" s="22">
        <v>16721</v>
      </c>
      <c r="Q58" s="28">
        <v>17009</v>
      </c>
      <c r="R58" s="28">
        <v>21119</v>
      </c>
      <c r="S58" s="28">
        <v>21209</v>
      </c>
      <c r="T58" s="22">
        <v>17460</v>
      </c>
      <c r="U58" s="28">
        <v>16611</v>
      </c>
      <c r="V58" s="28">
        <v>12048</v>
      </c>
      <c r="W58" s="28">
        <v>12100</v>
      </c>
      <c r="X58" s="22">
        <v>12077</v>
      </c>
    </row>
    <row r="59" spans="1:24" ht="13.5">
      <c r="A59" s="2" t="s">
        <v>147</v>
      </c>
      <c r="B59" s="28">
        <v>626</v>
      </c>
      <c r="C59" s="28">
        <v>700</v>
      </c>
      <c r="D59" s="22">
        <v>836</v>
      </c>
      <c r="E59" s="28">
        <v>866</v>
      </c>
      <c r="F59" s="28">
        <v>804</v>
      </c>
      <c r="G59" s="28">
        <v>882</v>
      </c>
      <c r="H59" s="22">
        <v>940</v>
      </c>
      <c r="I59" s="28">
        <v>1035</v>
      </c>
      <c r="J59" s="28">
        <v>1117</v>
      </c>
      <c r="K59" s="28">
        <v>1063</v>
      </c>
      <c r="L59" s="22">
        <v>1088</v>
      </c>
      <c r="M59" s="28">
        <v>1078</v>
      </c>
      <c r="N59" s="28">
        <v>1144</v>
      </c>
      <c r="O59" s="28">
        <v>1188</v>
      </c>
      <c r="P59" s="22">
        <v>1200</v>
      </c>
      <c r="Q59" s="28">
        <v>1244</v>
      </c>
      <c r="R59" s="28">
        <v>1320</v>
      </c>
      <c r="S59" s="28">
        <v>1282</v>
      </c>
      <c r="T59" s="22">
        <v>1147</v>
      </c>
      <c r="U59" s="28">
        <v>446</v>
      </c>
      <c r="V59" s="28">
        <v>288</v>
      </c>
      <c r="W59" s="28"/>
      <c r="X59" s="22"/>
    </row>
    <row r="60" spans="1:24" ht="13.5">
      <c r="A60" s="2" t="s">
        <v>160</v>
      </c>
      <c r="B60" s="28">
        <v>2021</v>
      </c>
      <c r="C60" s="28">
        <v>1955</v>
      </c>
      <c r="D60" s="22">
        <v>1749</v>
      </c>
      <c r="E60" s="28">
        <v>1946</v>
      </c>
      <c r="F60" s="28">
        <v>1930</v>
      </c>
      <c r="G60" s="28">
        <v>1918</v>
      </c>
      <c r="H60" s="22">
        <v>1868</v>
      </c>
      <c r="I60" s="28">
        <v>1762</v>
      </c>
      <c r="J60" s="28">
        <v>1730</v>
      </c>
      <c r="K60" s="28">
        <v>1697</v>
      </c>
      <c r="L60" s="22">
        <v>1744</v>
      </c>
      <c r="M60" s="28">
        <v>2053</v>
      </c>
      <c r="N60" s="28">
        <v>2057</v>
      </c>
      <c r="O60" s="28">
        <v>2072</v>
      </c>
      <c r="P60" s="22">
        <v>2122</v>
      </c>
      <c r="Q60" s="28">
        <v>2159</v>
      </c>
      <c r="R60" s="28">
        <v>2174</v>
      </c>
      <c r="S60" s="28">
        <v>2318</v>
      </c>
      <c r="T60" s="22">
        <v>2427</v>
      </c>
      <c r="U60" s="28">
        <v>2597</v>
      </c>
      <c r="V60" s="28">
        <v>2674</v>
      </c>
      <c r="W60" s="28">
        <v>2663</v>
      </c>
      <c r="X60" s="22">
        <v>2352</v>
      </c>
    </row>
    <row r="61" spans="1:24" ht="13.5">
      <c r="A61" s="2" t="s">
        <v>162</v>
      </c>
      <c r="B61" s="28">
        <v>430</v>
      </c>
      <c r="C61" s="28">
        <v>468</v>
      </c>
      <c r="D61" s="22">
        <v>488</v>
      </c>
      <c r="E61" s="28">
        <v>435</v>
      </c>
      <c r="F61" s="28">
        <v>430</v>
      </c>
      <c r="G61" s="28">
        <v>476</v>
      </c>
      <c r="H61" s="22">
        <v>470</v>
      </c>
      <c r="I61" s="28">
        <v>500</v>
      </c>
      <c r="J61" s="28">
        <v>813</v>
      </c>
      <c r="K61" s="28">
        <v>820</v>
      </c>
      <c r="L61" s="22">
        <v>932</v>
      </c>
      <c r="M61" s="28">
        <v>549</v>
      </c>
      <c r="N61" s="28">
        <v>556</v>
      </c>
      <c r="O61" s="28">
        <v>556</v>
      </c>
      <c r="P61" s="22">
        <v>658</v>
      </c>
      <c r="Q61" s="28">
        <v>735</v>
      </c>
      <c r="R61" s="28">
        <v>738</v>
      </c>
      <c r="S61" s="28">
        <v>800</v>
      </c>
      <c r="T61" s="22">
        <v>801</v>
      </c>
      <c r="U61" s="28">
        <v>806</v>
      </c>
      <c r="V61" s="28">
        <v>812</v>
      </c>
      <c r="W61" s="28">
        <v>812</v>
      </c>
      <c r="X61" s="22">
        <v>645</v>
      </c>
    </row>
    <row r="62" spans="1:24" ht="13.5">
      <c r="A62" s="2" t="s">
        <v>163</v>
      </c>
      <c r="B62" s="28">
        <v>17100</v>
      </c>
      <c r="C62" s="28">
        <v>12964</v>
      </c>
      <c r="D62" s="22">
        <v>8832</v>
      </c>
      <c r="E62" s="28">
        <v>9075</v>
      </c>
      <c r="F62" s="28">
        <v>13132</v>
      </c>
      <c r="G62" s="28">
        <v>13485</v>
      </c>
      <c r="H62" s="22">
        <v>14410</v>
      </c>
      <c r="I62" s="28">
        <v>14353</v>
      </c>
      <c r="J62" s="28">
        <v>14768</v>
      </c>
      <c r="K62" s="28">
        <v>14726</v>
      </c>
      <c r="L62" s="22">
        <v>11837</v>
      </c>
      <c r="M62" s="28">
        <v>17421</v>
      </c>
      <c r="N62" s="28">
        <v>17539</v>
      </c>
      <c r="O62" s="28">
        <v>17646</v>
      </c>
      <c r="P62" s="22">
        <v>20702</v>
      </c>
      <c r="Q62" s="28">
        <v>21148</v>
      </c>
      <c r="R62" s="28">
        <v>25352</v>
      </c>
      <c r="S62" s="28">
        <v>25610</v>
      </c>
      <c r="T62" s="22">
        <v>21837</v>
      </c>
      <c r="U62" s="28">
        <v>20460</v>
      </c>
      <c r="V62" s="28">
        <v>15823</v>
      </c>
      <c r="W62" s="28">
        <v>15576</v>
      </c>
      <c r="X62" s="22">
        <v>15075</v>
      </c>
    </row>
    <row r="63" spans="1:24" ht="14.25" thickBot="1">
      <c r="A63" s="5" t="s">
        <v>29</v>
      </c>
      <c r="B63" s="29">
        <v>42004</v>
      </c>
      <c r="C63" s="29">
        <v>40798</v>
      </c>
      <c r="D63" s="23">
        <v>38522</v>
      </c>
      <c r="E63" s="29">
        <v>38079</v>
      </c>
      <c r="F63" s="29">
        <v>37638</v>
      </c>
      <c r="G63" s="29">
        <v>38920</v>
      </c>
      <c r="H63" s="23">
        <v>39230</v>
      </c>
      <c r="I63" s="29">
        <v>41263</v>
      </c>
      <c r="J63" s="29">
        <v>41320</v>
      </c>
      <c r="K63" s="29">
        <v>41126</v>
      </c>
      <c r="L63" s="23">
        <v>39964</v>
      </c>
      <c r="M63" s="29">
        <v>40478</v>
      </c>
      <c r="N63" s="29">
        <v>45324</v>
      </c>
      <c r="O63" s="29">
        <v>44076</v>
      </c>
      <c r="P63" s="23">
        <v>43135</v>
      </c>
      <c r="Q63" s="29">
        <v>43691</v>
      </c>
      <c r="R63" s="29">
        <v>44067</v>
      </c>
      <c r="S63" s="29">
        <v>43216</v>
      </c>
      <c r="T63" s="23">
        <v>42934</v>
      </c>
      <c r="U63" s="29">
        <v>45499</v>
      </c>
      <c r="V63" s="29">
        <v>45152</v>
      </c>
      <c r="W63" s="29">
        <v>46564</v>
      </c>
      <c r="X63" s="23">
        <v>42517</v>
      </c>
    </row>
    <row r="64" spans="1:24" ht="14.25" thickTop="1">
      <c r="A64" s="2" t="s">
        <v>165</v>
      </c>
      <c r="B64" s="28">
        <v>11829</v>
      </c>
      <c r="C64" s="28">
        <v>11829</v>
      </c>
      <c r="D64" s="22">
        <v>11829</v>
      </c>
      <c r="E64" s="28">
        <v>11829</v>
      </c>
      <c r="F64" s="28">
        <v>11829</v>
      </c>
      <c r="G64" s="28">
        <v>11829</v>
      </c>
      <c r="H64" s="22">
        <v>11829</v>
      </c>
      <c r="I64" s="28">
        <v>11829</v>
      </c>
      <c r="J64" s="28">
        <v>11829</v>
      </c>
      <c r="K64" s="28">
        <v>11829</v>
      </c>
      <c r="L64" s="22">
        <v>11829</v>
      </c>
      <c r="M64" s="28">
        <v>11829</v>
      </c>
      <c r="N64" s="28">
        <v>11829</v>
      </c>
      <c r="O64" s="28">
        <v>11829</v>
      </c>
      <c r="P64" s="22">
        <v>11829</v>
      </c>
      <c r="Q64" s="28">
        <v>11829</v>
      </c>
      <c r="R64" s="28">
        <v>11829</v>
      </c>
      <c r="S64" s="28">
        <v>11829</v>
      </c>
      <c r="T64" s="22">
        <v>11829</v>
      </c>
      <c r="U64" s="28">
        <v>11829</v>
      </c>
      <c r="V64" s="28">
        <v>11829</v>
      </c>
      <c r="W64" s="28">
        <v>11829</v>
      </c>
      <c r="X64" s="22">
        <v>11829</v>
      </c>
    </row>
    <row r="65" spans="1:24" ht="13.5">
      <c r="A65" s="2" t="s">
        <v>30</v>
      </c>
      <c r="B65" s="28">
        <v>17172</v>
      </c>
      <c r="C65" s="28">
        <v>17172</v>
      </c>
      <c r="D65" s="22">
        <v>17172</v>
      </c>
      <c r="E65" s="28">
        <v>17172</v>
      </c>
      <c r="F65" s="28">
        <v>17172</v>
      </c>
      <c r="G65" s="28">
        <v>17173</v>
      </c>
      <c r="H65" s="22">
        <v>17172</v>
      </c>
      <c r="I65" s="28">
        <v>17172</v>
      </c>
      <c r="J65" s="28">
        <v>17172</v>
      </c>
      <c r="K65" s="28">
        <v>15336</v>
      </c>
      <c r="L65" s="22">
        <v>15336</v>
      </c>
      <c r="M65" s="28">
        <v>15337</v>
      </c>
      <c r="N65" s="28">
        <v>15337</v>
      </c>
      <c r="O65" s="28">
        <v>15337</v>
      </c>
      <c r="P65" s="22">
        <v>15337</v>
      </c>
      <c r="Q65" s="28">
        <v>15337</v>
      </c>
      <c r="R65" s="28">
        <v>15337</v>
      </c>
      <c r="S65" s="28">
        <v>15337</v>
      </c>
      <c r="T65" s="22">
        <v>15337</v>
      </c>
      <c r="U65" s="28">
        <v>15337</v>
      </c>
      <c r="V65" s="28">
        <v>15337</v>
      </c>
      <c r="W65" s="28">
        <v>15337</v>
      </c>
      <c r="X65" s="22">
        <v>15337</v>
      </c>
    </row>
    <row r="66" spans="1:24" ht="13.5">
      <c r="A66" s="2" t="s">
        <v>172</v>
      </c>
      <c r="B66" s="28">
        <v>2464</v>
      </c>
      <c r="C66" s="28">
        <v>2260</v>
      </c>
      <c r="D66" s="22">
        <v>1471</v>
      </c>
      <c r="E66" s="28">
        <v>1860</v>
      </c>
      <c r="F66" s="28">
        <v>2285</v>
      </c>
      <c r="G66" s="28">
        <v>2036</v>
      </c>
      <c r="H66" s="22">
        <v>2726</v>
      </c>
      <c r="I66" s="28">
        <v>2345</v>
      </c>
      <c r="J66" s="28">
        <v>2800</v>
      </c>
      <c r="K66" s="28">
        <v>3194</v>
      </c>
      <c r="L66" s="22">
        <v>3837</v>
      </c>
      <c r="M66" s="28">
        <v>3276</v>
      </c>
      <c r="N66" s="28">
        <v>3342</v>
      </c>
      <c r="O66" s="28">
        <v>3534</v>
      </c>
      <c r="P66" s="22">
        <v>4162</v>
      </c>
      <c r="Q66" s="28">
        <v>5200</v>
      </c>
      <c r="R66" s="28">
        <v>5064</v>
      </c>
      <c r="S66" s="28">
        <v>5451</v>
      </c>
      <c r="T66" s="22">
        <v>6494</v>
      </c>
      <c r="U66" s="28">
        <v>10631</v>
      </c>
      <c r="V66" s="28">
        <v>12760</v>
      </c>
      <c r="W66" s="28">
        <v>13647</v>
      </c>
      <c r="X66" s="22">
        <v>14623</v>
      </c>
    </row>
    <row r="67" spans="1:24" ht="13.5">
      <c r="A67" s="2" t="s">
        <v>173</v>
      </c>
      <c r="B67" s="28">
        <v>-279</v>
      </c>
      <c r="C67" s="28">
        <v>-277</v>
      </c>
      <c r="D67" s="22">
        <v>-278</v>
      </c>
      <c r="E67" s="28">
        <v>-277</v>
      </c>
      <c r="F67" s="28">
        <v>-280</v>
      </c>
      <c r="G67" s="28">
        <v>-283</v>
      </c>
      <c r="H67" s="22">
        <v>-289</v>
      </c>
      <c r="I67" s="28">
        <v>-288</v>
      </c>
      <c r="J67" s="28">
        <v>-288</v>
      </c>
      <c r="K67" s="28">
        <v>-2364</v>
      </c>
      <c r="L67" s="22">
        <v>-2363</v>
      </c>
      <c r="M67" s="28">
        <v>-2363</v>
      </c>
      <c r="N67" s="28">
        <v>-2364</v>
      </c>
      <c r="O67" s="28">
        <v>-2363</v>
      </c>
      <c r="P67" s="22">
        <v>-2364</v>
      </c>
      <c r="Q67" s="28">
        <v>-2363</v>
      </c>
      <c r="R67" s="28">
        <v>-2362</v>
      </c>
      <c r="S67" s="28">
        <v>-2362</v>
      </c>
      <c r="T67" s="22">
        <v>-2361</v>
      </c>
      <c r="U67" s="28">
        <v>-2359</v>
      </c>
      <c r="V67" s="28">
        <v>-2356</v>
      </c>
      <c r="W67" s="28">
        <v>-1229</v>
      </c>
      <c r="X67" s="22">
        <v>-203</v>
      </c>
    </row>
    <row r="68" spans="1:24" ht="13.5">
      <c r="A68" s="2" t="s">
        <v>31</v>
      </c>
      <c r="B68" s="28">
        <v>31187</v>
      </c>
      <c r="C68" s="28">
        <v>30985</v>
      </c>
      <c r="D68" s="22">
        <v>30195</v>
      </c>
      <c r="E68" s="28">
        <v>30585</v>
      </c>
      <c r="F68" s="28">
        <v>31008</v>
      </c>
      <c r="G68" s="28">
        <v>30755</v>
      </c>
      <c r="H68" s="22">
        <v>31439</v>
      </c>
      <c r="I68" s="28">
        <v>31059</v>
      </c>
      <c r="J68" s="28">
        <v>31513</v>
      </c>
      <c r="K68" s="28">
        <v>27996</v>
      </c>
      <c r="L68" s="22">
        <v>28640</v>
      </c>
      <c r="M68" s="28">
        <v>28079</v>
      </c>
      <c r="N68" s="28">
        <v>28145</v>
      </c>
      <c r="O68" s="28">
        <v>28338</v>
      </c>
      <c r="P68" s="22">
        <v>28965</v>
      </c>
      <c r="Q68" s="28">
        <v>30004</v>
      </c>
      <c r="R68" s="28">
        <v>29869</v>
      </c>
      <c r="S68" s="28">
        <v>30255</v>
      </c>
      <c r="T68" s="22">
        <v>31300</v>
      </c>
      <c r="U68" s="28">
        <v>35438</v>
      </c>
      <c r="V68" s="28">
        <v>37570</v>
      </c>
      <c r="W68" s="28">
        <v>39584</v>
      </c>
      <c r="X68" s="22">
        <v>41587</v>
      </c>
    </row>
    <row r="69" spans="1:24" ht="13.5">
      <c r="A69" s="2" t="s">
        <v>175</v>
      </c>
      <c r="B69" s="28">
        <v>368</v>
      </c>
      <c r="C69" s="28">
        <v>205</v>
      </c>
      <c r="D69" s="22">
        <v>-9</v>
      </c>
      <c r="E69" s="28">
        <v>-220</v>
      </c>
      <c r="F69" s="28">
        <v>-417</v>
      </c>
      <c r="G69" s="28">
        <v>-412</v>
      </c>
      <c r="H69" s="22">
        <v>-298</v>
      </c>
      <c r="I69" s="28">
        <v>-573</v>
      </c>
      <c r="J69" s="28">
        <v>-496</v>
      </c>
      <c r="K69" s="28">
        <v>-356</v>
      </c>
      <c r="L69" s="22">
        <v>-332</v>
      </c>
      <c r="M69" s="28">
        <v>-268</v>
      </c>
      <c r="N69" s="28">
        <v>-313</v>
      </c>
      <c r="O69" s="28">
        <v>-338</v>
      </c>
      <c r="P69" s="22">
        <v>-125</v>
      </c>
      <c r="Q69" s="28">
        <v>-272</v>
      </c>
      <c r="R69" s="28">
        <v>-156</v>
      </c>
      <c r="S69" s="28">
        <v>9</v>
      </c>
      <c r="T69" s="22">
        <v>-302</v>
      </c>
      <c r="U69" s="28">
        <v>-266</v>
      </c>
      <c r="V69" s="28">
        <v>232</v>
      </c>
      <c r="W69" s="28">
        <v>437</v>
      </c>
      <c r="X69" s="22">
        <v>412</v>
      </c>
    </row>
    <row r="70" spans="1:24" ht="13.5">
      <c r="A70" s="2" t="s">
        <v>176</v>
      </c>
      <c r="B70" s="28">
        <v>126</v>
      </c>
      <c r="C70" s="28">
        <v>3</v>
      </c>
      <c r="D70" s="22">
        <v>0</v>
      </c>
      <c r="E70" s="28">
        <v>0</v>
      </c>
      <c r="F70" s="28">
        <v>0</v>
      </c>
      <c r="G70" s="28">
        <v>3</v>
      </c>
      <c r="H70" s="22">
        <v>-1</v>
      </c>
      <c r="I70" s="28">
        <v>2</v>
      </c>
      <c r="J70" s="28">
        <v>0</v>
      </c>
      <c r="K70" s="28">
        <v>-11</v>
      </c>
      <c r="L70" s="22"/>
      <c r="M70" s="28">
        <v>-92</v>
      </c>
      <c r="N70" s="28">
        <v>-192</v>
      </c>
      <c r="O70" s="28">
        <v>-171</v>
      </c>
      <c r="P70" s="22">
        <v>-89</v>
      </c>
      <c r="Q70" s="28">
        <v>-179</v>
      </c>
      <c r="R70" s="28">
        <v>-320</v>
      </c>
      <c r="S70" s="28">
        <v>-145</v>
      </c>
      <c r="T70" s="22">
        <v>-105</v>
      </c>
      <c r="U70" s="28">
        <v>-405</v>
      </c>
      <c r="V70" s="28">
        <v>64</v>
      </c>
      <c r="W70" s="28">
        <v>167</v>
      </c>
      <c r="X70" s="22">
        <v>-159</v>
      </c>
    </row>
    <row r="71" spans="1:24" ht="13.5">
      <c r="A71" s="2" t="s">
        <v>32</v>
      </c>
      <c r="B71" s="28">
        <v>-666</v>
      </c>
      <c r="C71" s="28">
        <v>-276</v>
      </c>
      <c r="D71" s="22">
        <v>-2138</v>
      </c>
      <c r="E71" s="28">
        <v>-3560</v>
      </c>
      <c r="F71" s="28">
        <v>-3009</v>
      </c>
      <c r="G71" s="28">
        <v>-2437</v>
      </c>
      <c r="H71" s="22">
        <v>-3456</v>
      </c>
      <c r="I71" s="28">
        <v>-3443</v>
      </c>
      <c r="J71" s="28">
        <v>-2728</v>
      </c>
      <c r="K71" s="28">
        <v>-2598</v>
      </c>
      <c r="L71" s="22">
        <v>-2958</v>
      </c>
      <c r="M71" s="28">
        <v>-2663</v>
      </c>
      <c r="N71" s="28">
        <v>-2382</v>
      </c>
      <c r="O71" s="28">
        <v>-1873</v>
      </c>
      <c r="P71" s="22">
        <v>-2203</v>
      </c>
      <c r="Q71" s="28">
        <v>-2388</v>
      </c>
      <c r="R71" s="28">
        <v>-1876</v>
      </c>
      <c r="S71" s="28">
        <v>-1966</v>
      </c>
      <c r="T71" s="22">
        <v>-2403</v>
      </c>
      <c r="U71" s="28">
        <v>-1199</v>
      </c>
      <c r="V71" s="28">
        <v>-874</v>
      </c>
      <c r="W71" s="28">
        <v>-1641</v>
      </c>
      <c r="X71" s="22">
        <v>-541</v>
      </c>
    </row>
    <row r="72" spans="1:24" ht="13.5">
      <c r="A72" s="2" t="s">
        <v>177</v>
      </c>
      <c r="B72" s="28">
        <v>-172</v>
      </c>
      <c r="C72" s="28">
        <v>-67</v>
      </c>
      <c r="D72" s="22">
        <v>-2148</v>
      </c>
      <c r="E72" s="28">
        <v>-3780</v>
      </c>
      <c r="F72" s="28">
        <v>-3428</v>
      </c>
      <c r="G72" s="28">
        <v>-2846</v>
      </c>
      <c r="H72" s="22">
        <v>-3756</v>
      </c>
      <c r="I72" s="28">
        <v>-4014</v>
      </c>
      <c r="J72" s="28">
        <v>-3225</v>
      </c>
      <c r="K72" s="28">
        <v>-2966</v>
      </c>
      <c r="L72" s="22">
        <v>-3291</v>
      </c>
      <c r="M72" s="28">
        <v>-3023</v>
      </c>
      <c r="N72" s="28">
        <v>-2888</v>
      </c>
      <c r="O72" s="28">
        <v>-2383</v>
      </c>
      <c r="P72" s="22">
        <v>-2418</v>
      </c>
      <c r="Q72" s="28">
        <v>-2839</v>
      </c>
      <c r="R72" s="28">
        <v>-2352</v>
      </c>
      <c r="S72" s="28">
        <v>-2102</v>
      </c>
      <c r="T72" s="22">
        <v>-2812</v>
      </c>
      <c r="U72" s="28">
        <v>-1871</v>
      </c>
      <c r="V72" s="28">
        <v>-577</v>
      </c>
      <c r="W72" s="28">
        <v>-1036</v>
      </c>
      <c r="X72" s="22">
        <v>-288</v>
      </c>
    </row>
    <row r="73" spans="1:24" ht="13.5">
      <c r="A73" s="6" t="s">
        <v>179</v>
      </c>
      <c r="B73" s="28">
        <v>99</v>
      </c>
      <c r="C73" s="28">
        <v>99</v>
      </c>
      <c r="D73" s="22">
        <v>88</v>
      </c>
      <c r="E73" s="28">
        <v>88</v>
      </c>
      <c r="F73" s="28">
        <v>91</v>
      </c>
      <c r="G73" s="28">
        <v>83</v>
      </c>
      <c r="H73" s="22">
        <v>90</v>
      </c>
      <c r="I73" s="28">
        <v>90</v>
      </c>
      <c r="J73" s="28">
        <v>90</v>
      </c>
      <c r="K73" s="28">
        <v>77</v>
      </c>
      <c r="L73" s="22">
        <v>77</v>
      </c>
      <c r="M73" s="28">
        <v>77</v>
      </c>
      <c r="N73" s="28">
        <v>79</v>
      </c>
      <c r="O73" s="28">
        <v>69</v>
      </c>
      <c r="P73" s="22">
        <v>70</v>
      </c>
      <c r="Q73" s="28">
        <v>70</v>
      </c>
      <c r="R73" s="28">
        <v>70</v>
      </c>
      <c r="S73" s="28">
        <v>46</v>
      </c>
      <c r="T73" s="22">
        <v>46</v>
      </c>
      <c r="U73" s="28">
        <v>46</v>
      </c>
      <c r="V73" s="28">
        <v>46</v>
      </c>
      <c r="W73" s="28">
        <v>28</v>
      </c>
      <c r="X73" s="22">
        <v>30</v>
      </c>
    </row>
    <row r="74" spans="1:24" ht="13.5">
      <c r="A74" s="6" t="s">
        <v>33</v>
      </c>
      <c r="B74" s="28">
        <v>71</v>
      </c>
      <c r="C74" s="28">
        <v>69</v>
      </c>
      <c r="D74" s="22"/>
      <c r="E74" s="28"/>
      <c r="F74" s="28"/>
      <c r="G74" s="28"/>
      <c r="H74" s="22"/>
      <c r="I74" s="28"/>
      <c r="J74" s="28"/>
      <c r="K74" s="28">
        <v>2918</v>
      </c>
      <c r="L74" s="22">
        <v>3011</v>
      </c>
      <c r="M74" s="28">
        <v>2911</v>
      </c>
      <c r="N74" s="28">
        <v>2967</v>
      </c>
      <c r="O74" s="28">
        <v>2976</v>
      </c>
      <c r="P74" s="22">
        <v>3132</v>
      </c>
      <c r="Q74" s="28">
        <v>3309</v>
      </c>
      <c r="R74" s="28">
        <v>3382</v>
      </c>
      <c r="S74" s="28">
        <v>3527</v>
      </c>
      <c r="T74" s="22">
        <v>3630</v>
      </c>
      <c r="U74" s="28">
        <v>3681</v>
      </c>
      <c r="V74" s="28">
        <v>3683</v>
      </c>
      <c r="W74" s="28">
        <v>3768</v>
      </c>
      <c r="X74" s="22">
        <v>209</v>
      </c>
    </row>
    <row r="75" spans="1:24" ht="13.5">
      <c r="A75" s="6" t="s">
        <v>180</v>
      </c>
      <c r="B75" s="28">
        <v>31185</v>
      </c>
      <c r="C75" s="28">
        <v>31086</v>
      </c>
      <c r="D75" s="22">
        <v>28135</v>
      </c>
      <c r="E75" s="28">
        <v>26893</v>
      </c>
      <c r="F75" s="28">
        <v>27671</v>
      </c>
      <c r="G75" s="28">
        <v>27992</v>
      </c>
      <c r="H75" s="22">
        <v>27773</v>
      </c>
      <c r="I75" s="28">
        <v>27135</v>
      </c>
      <c r="J75" s="28">
        <v>28379</v>
      </c>
      <c r="K75" s="28">
        <v>28026</v>
      </c>
      <c r="L75" s="22">
        <v>28437</v>
      </c>
      <c r="M75" s="28">
        <v>28045</v>
      </c>
      <c r="N75" s="28">
        <v>28303</v>
      </c>
      <c r="O75" s="28">
        <v>28999</v>
      </c>
      <c r="P75" s="22">
        <v>29749</v>
      </c>
      <c r="Q75" s="28">
        <v>30544</v>
      </c>
      <c r="R75" s="28">
        <v>30969</v>
      </c>
      <c r="S75" s="28">
        <v>31726</v>
      </c>
      <c r="T75" s="22">
        <v>32164</v>
      </c>
      <c r="U75" s="28">
        <v>37295</v>
      </c>
      <c r="V75" s="28">
        <v>40722</v>
      </c>
      <c r="W75" s="28">
        <v>42344</v>
      </c>
      <c r="X75" s="22">
        <v>41539</v>
      </c>
    </row>
    <row r="76" spans="1:24" ht="14.25" thickBot="1">
      <c r="A76" s="7" t="s">
        <v>182</v>
      </c>
      <c r="B76" s="28">
        <v>73190</v>
      </c>
      <c r="C76" s="28">
        <v>71884</v>
      </c>
      <c r="D76" s="22">
        <v>66658</v>
      </c>
      <c r="E76" s="28">
        <v>64972</v>
      </c>
      <c r="F76" s="28">
        <v>65310</v>
      </c>
      <c r="G76" s="28">
        <v>66913</v>
      </c>
      <c r="H76" s="22">
        <v>67004</v>
      </c>
      <c r="I76" s="28">
        <v>68399</v>
      </c>
      <c r="J76" s="28">
        <v>69699</v>
      </c>
      <c r="K76" s="28">
        <v>69152</v>
      </c>
      <c r="L76" s="22">
        <v>68402</v>
      </c>
      <c r="M76" s="28">
        <v>68523</v>
      </c>
      <c r="N76" s="28">
        <v>73627</v>
      </c>
      <c r="O76" s="28">
        <v>73075</v>
      </c>
      <c r="P76" s="22">
        <v>72885</v>
      </c>
      <c r="Q76" s="28">
        <v>74236</v>
      </c>
      <c r="R76" s="28">
        <v>75036</v>
      </c>
      <c r="S76" s="28">
        <v>74943</v>
      </c>
      <c r="T76" s="22">
        <v>75099</v>
      </c>
      <c r="U76" s="28">
        <v>82794</v>
      </c>
      <c r="V76" s="28">
        <v>85874</v>
      </c>
      <c r="W76" s="28">
        <v>88908</v>
      </c>
      <c r="X76" s="22">
        <v>84056</v>
      </c>
    </row>
    <row r="77" spans="1:24" ht="14.25" thickTop="1">
      <c r="A77" s="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9" ht="13.5">
      <c r="A79" s="20" t="s">
        <v>187</v>
      </c>
    </row>
    <row r="80" ht="13.5">
      <c r="A80" s="20" t="s">
        <v>188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183</v>
      </c>
      <c r="B2" s="14">
        <v>6768</v>
      </c>
      <c r="C2" s="14"/>
      <c r="D2" s="14"/>
      <c r="E2" s="14"/>
      <c r="F2" s="14"/>
      <c r="G2" s="14"/>
    </row>
    <row r="3" spans="1:7" ht="14.25" thickBot="1">
      <c r="A3" s="11" t="s">
        <v>184</v>
      </c>
      <c r="B3" s="1" t="s">
        <v>185</v>
      </c>
      <c r="C3" s="1"/>
      <c r="D3" s="1"/>
      <c r="E3" s="1"/>
      <c r="F3" s="1"/>
      <c r="G3" s="1"/>
    </row>
    <row r="4" spans="1:7" ht="14.25" thickTop="1">
      <c r="A4" s="10" t="s">
        <v>76</v>
      </c>
      <c r="B4" s="15" t="str">
        <f>HYPERLINK("http://www.kabupro.jp/mark/20130627/S000DSEV.htm","有価証券報告書")</f>
        <v>有価証券報告書</v>
      </c>
      <c r="C4" s="15" t="str">
        <f>HYPERLINK("http://www.kabupro.jp/mark/20130627/S000DSEV.htm","有価証券報告書")</f>
        <v>有価証券報告書</v>
      </c>
      <c r="D4" s="15" t="str">
        <f>HYPERLINK("http://www.kabupro.jp/mark/20120628/S000B6X1.htm","有価証券報告書")</f>
        <v>有価証券報告書</v>
      </c>
      <c r="E4" s="15" t="str">
        <f>HYPERLINK("http://www.kabupro.jp/mark/20110629/S0008IEI.htm","有価証券報告書")</f>
        <v>有価証券報告書</v>
      </c>
      <c r="F4" s="15" t="str">
        <f>HYPERLINK("http://www.kabupro.jp/mark/20090626/S00038DC.htm","有価証券報告書")</f>
        <v>有価証券報告書</v>
      </c>
      <c r="G4" s="15" t="str">
        <f>HYPERLINK("http://www.kabupro.jp/mark/20090626/S00038DC.htm","有価証券報告書")</f>
        <v>有価証券報告書</v>
      </c>
    </row>
    <row r="5" spans="1:7" ht="14.25" thickBot="1">
      <c r="A5" s="11" t="s">
        <v>77</v>
      </c>
      <c r="B5" s="1" t="s">
        <v>83</v>
      </c>
      <c r="C5" s="1" t="s">
        <v>83</v>
      </c>
      <c r="D5" s="1" t="s">
        <v>87</v>
      </c>
      <c r="E5" s="1" t="s">
        <v>89</v>
      </c>
      <c r="F5" s="1" t="s">
        <v>91</v>
      </c>
      <c r="G5" s="1" t="s">
        <v>91</v>
      </c>
    </row>
    <row r="6" spans="1:7" ht="15" thickBot="1" thickTop="1">
      <c r="A6" s="10" t="s">
        <v>78</v>
      </c>
      <c r="B6" s="18" t="s">
        <v>270</v>
      </c>
      <c r="C6" s="19"/>
      <c r="D6" s="19"/>
      <c r="E6" s="19"/>
      <c r="F6" s="19"/>
      <c r="G6" s="19"/>
    </row>
    <row r="7" spans="1:7" ht="14.25" thickTop="1">
      <c r="A7" s="12" t="s">
        <v>79</v>
      </c>
      <c r="B7" s="16" t="s">
        <v>84</v>
      </c>
      <c r="C7" s="16" t="s">
        <v>84</v>
      </c>
      <c r="D7" s="16" t="s">
        <v>84</v>
      </c>
      <c r="E7" s="16" t="s">
        <v>84</v>
      </c>
      <c r="F7" s="16" t="s">
        <v>84</v>
      </c>
      <c r="G7" s="16" t="s">
        <v>84</v>
      </c>
    </row>
    <row r="8" spans="1:7" ht="13.5">
      <c r="A8" s="13" t="s">
        <v>80</v>
      </c>
      <c r="B8" s="17" t="s">
        <v>189</v>
      </c>
      <c r="C8" s="17" t="s">
        <v>190</v>
      </c>
      <c r="D8" s="17" t="s">
        <v>191</v>
      </c>
      <c r="E8" s="17" t="s">
        <v>192</v>
      </c>
      <c r="F8" s="17" t="s">
        <v>193</v>
      </c>
      <c r="G8" s="17" t="s">
        <v>194</v>
      </c>
    </row>
    <row r="9" spans="1:7" ht="13.5">
      <c r="A9" s="13" t="s">
        <v>81</v>
      </c>
      <c r="B9" s="17" t="s">
        <v>85</v>
      </c>
      <c r="C9" s="17" t="s">
        <v>86</v>
      </c>
      <c r="D9" s="17" t="s">
        <v>88</v>
      </c>
      <c r="E9" s="17" t="s">
        <v>90</v>
      </c>
      <c r="F9" s="17" t="s">
        <v>92</v>
      </c>
      <c r="G9" s="17" t="s">
        <v>93</v>
      </c>
    </row>
    <row r="10" spans="1:7" ht="14.25" thickBot="1">
      <c r="A10" s="13" t="s">
        <v>82</v>
      </c>
      <c r="B10" s="17" t="s">
        <v>95</v>
      </c>
      <c r="C10" s="17" t="s">
        <v>95</v>
      </c>
      <c r="D10" s="17" t="s">
        <v>95</v>
      </c>
      <c r="E10" s="17" t="s">
        <v>95</v>
      </c>
      <c r="F10" s="17" t="s">
        <v>95</v>
      </c>
      <c r="G10" s="17" t="s">
        <v>95</v>
      </c>
    </row>
    <row r="11" spans="1:7" ht="14.25" thickTop="1">
      <c r="A11" s="26" t="s">
        <v>195</v>
      </c>
      <c r="B11" s="21">
        <v>17464</v>
      </c>
      <c r="C11" s="21">
        <v>19090</v>
      </c>
      <c r="D11" s="21">
        <v>19568</v>
      </c>
      <c r="E11" s="21">
        <v>8394</v>
      </c>
      <c r="F11" s="21">
        <v>7051</v>
      </c>
      <c r="G11" s="21">
        <v>8765</v>
      </c>
    </row>
    <row r="12" spans="1:7" ht="13.5">
      <c r="A12" s="6" t="s">
        <v>196</v>
      </c>
      <c r="B12" s="22">
        <v>14913</v>
      </c>
      <c r="C12" s="22">
        <v>21843</v>
      </c>
      <c r="D12" s="22">
        <v>29648</v>
      </c>
      <c r="E12" s="22">
        <v>31171</v>
      </c>
      <c r="F12" s="22">
        <v>42674</v>
      </c>
      <c r="G12" s="22">
        <v>55321</v>
      </c>
    </row>
    <row r="13" spans="1:7" ht="13.5">
      <c r="A13" s="6" t="s">
        <v>197</v>
      </c>
      <c r="B13" s="22">
        <v>1945</v>
      </c>
      <c r="C13" s="22">
        <v>2180</v>
      </c>
      <c r="D13" s="22">
        <v>2575</v>
      </c>
      <c r="E13" s="22">
        <v>516</v>
      </c>
      <c r="F13" s="22">
        <v>811</v>
      </c>
      <c r="G13" s="22">
        <v>612</v>
      </c>
    </row>
    <row r="14" spans="1:7" ht="13.5">
      <c r="A14" s="6" t="s">
        <v>198</v>
      </c>
      <c r="B14" s="22">
        <v>1145</v>
      </c>
      <c r="C14" s="22">
        <v>793</v>
      </c>
      <c r="D14" s="22">
        <v>408</v>
      </c>
      <c r="E14" s="22">
        <v>121</v>
      </c>
      <c r="F14" s="22">
        <v>147</v>
      </c>
      <c r="G14" s="22">
        <v>174</v>
      </c>
    </row>
    <row r="15" spans="1:7" ht="13.5">
      <c r="A15" s="6" t="s">
        <v>200</v>
      </c>
      <c r="B15" s="22">
        <v>35468</v>
      </c>
      <c r="C15" s="22">
        <v>43907</v>
      </c>
      <c r="D15" s="22">
        <v>52200</v>
      </c>
      <c r="E15" s="22">
        <v>40203</v>
      </c>
      <c r="F15" s="22">
        <v>50684</v>
      </c>
      <c r="G15" s="22">
        <v>64874</v>
      </c>
    </row>
    <row r="16" spans="1:7" ht="13.5">
      <c r="A16" s="2" t="s">
        <v>201</v>
      </c>
      <c r="B16" s="22">
        <v>150</v>
      </c>
      <c r="C16" s="22">
        <v>268</v>
      </c>
      <c r="D16" s="22">
        <v>95</v>
      </c>
      <c r="E16" s="22">
        <v>452</v>
      </c>
      <c r="F16" s="22">
        <v>38</v>
      </c>
      <c r="G16" s="22">
        <v>97</v>
      </c>
    </row>
    <row r="17" spans="1:7" ht="13.5">
      <c r="A17" s="2" t="s">
        <v>202</v>
      </c>
      <c r="B17" s="22"/>
      <c r="C17" s="22"/>
      <c r="D17" s="22">
        <v>116</v>
      </c>
      <c r="E17" s="22"/>
      <c r="F17" s="22"/>
      <c r="G17" s="22"/>
    </row>
    <row r="18" spans="1:7" ht="13.5">
      <c r="A18" s="2" t="s">
        <v>203</v>
      </c>
      <c r="B18" s="22">
        <v>12947</v>
      </c>
      <c r="C18" s="22">
        <v>14461</v>
      </c>
      <c r="D18" s="22">
        <v>14642</v>
      </c>
      <c r="E18" s="22">
        <v>6285</v>
      </c>
      <c r="F18" s="22">
        <v>5258</v>
      </c>
      <c r="G18" s="22">
        <v>6118</v>
      </c>
    </row>
    <row r="19" spans="1:7" ht="13.5">
      <c r="A19" s="2" t="s">
        <v>204</v>
      </c>
      <c r="B19" s="22">
        <v>146</v>
      </c>
      <c r="C19" s="22">
        <v>150</v>
      </c>
      <c r="D19" s="22">
        <v>268</v>
      </c>
      <c r="E19" s="22">
        <v>95</v>
      </c>
      <c r="F19" s="22">
        <v>452</v>
      </c>
      <c r="G19" s="22">
        <v>38</v>
      </c>
    </row>
    <row r="20" spans="1:7" ht="13.5">
      <c r="A20" s="2" t="s">
        <v>205</v>
      </c>
      <c r="B20" s="22">
        <v>12951</v>
      </c>
      <c r="C20" s="22">
        <v>14579</v>
      </c>
      <c r="D20" s="22">
        <v>14586</v>
      </c>
      <c r="E20" s="22">
        <v>6642</v>
      </c>
      <c r="F20" s="22">
        <v>4844</v>
      </c>
      <c r="G20" s="22">
        <v>6178</v>
      </c>
    </row>
    <row r="21" spans="1:7" ht="13.5">
      <c r="A21" s="2" t="s">
        <v>206</v>
      </c>
      <c r="B21" s="22">
        <v>1085</v>
      </c>
      <c r="C21" s="22">
        <v>1048</v>
      </c>
      <c r="D21" s="22">
        <v>671</v>
      </c>
      <c r="E21" s="22">
        <v>932</v>
      </c>
      <c r="F21" s="22">
        <v>793</v>
      </c>
      <c r="G21" s="22">
        <v>1195</v>
      </c>
    </row>
    <row r="22" spans="1:7" ht="13.5">
      <c r="A22" s="2" t="s">
        <v>207</v>
      </c>
      <c r="B22" s="22"/>
      <c r="C22" s="22"/>
      <c r="D22" s="22">
        <v>37</v>
      </c>
      <c r="E22" s="22"/>
      <c r="F22" s="22"/>
      <c r="G22" s="22"/>
    </row>
    <row r="23" spans="1:7" ht="13.5">
      <c r="A23" s="2" t="s">
        <v>208</v>
      </c>
      <c r="B23" s="22">
        <v>10341</v>
      </c>
      <c r="C23" s="22">
        <v>15620</v>
      </c>
      <c r="D23" s="22">
        <v>23845</v>
      </c>
      <c r="E23" s="22">
        <v>25483</v>
      </c>
      <c r="F23" s="22">
        <v>35832</v>
      </c>
      <c r="G23" s="22">
        <v>45769</v>
      </c>
    </row>
    <row r="24" spans="1:7" ht="13.5">
      <c r="A24" s="2" t="s">
        <v>209</v>
      </c>
      <c r="B24" s="22">
        <v>1076</v>
      </c>
      <c r="C24" s="22">
        <v>1085</v>
      </c>
      <c r="D24" s="22">
        <v>1048</v>
      </c>
      <c r="E24" s="22">
        <v>671</v>
      </c>
      <c r="F24" s="22">
        <v>932</v>
      </c>
      <c r="G24" s="22">
        <v>793</v>
      </c>
    </row>
    <row r="25" spans="1:7" ht="13.5">
      <c r="A25" s="2" t="s">
        <v>210</v>
      </c>
      <c r="B25" s="22">
        <v>10350</v>
      </c>
      <c r="C25" s="22">
        <v>15583</v>
      </c>
      <c r="D25" s="22">
        <v>23507</v>
      </c>
      <c r="E25" s="22">
        <v>25744</v>
      </c>
      <c r="F25" s="22">
        <v>35693</v>
      </c>
      <c r="G25" s="22">
        <v>46171</v>
      </c>
    </row>
    <row r="26" spans="1:7" ht="13.5">
      <c r="A26" s="6" t="s">
        <v>211</v>
      </c>
      <c r="B26" s="22">
        <v>1726</v>
      </c>
      <c r="C26" s="22">
        <v>1982</v>
      </c>
      <c r="D26" s="22">
        <v>2338</v>
      </c>
      <c r="E26" s="22">
        <v>493</v>
      </c>
      <c r="F26" s="22">
        <v>770</v>
      </c>
      <c r="G26" s="22">
        <v>677</v>
      </c>
    </row>
    <row r="27" spans="1:7" ht="13.5">
      <c r="A27" s="6" t="s">
        <v>212</v>
      </c>
      <c r="B27" s="22">
        <v>25028</v>
      </c>
      <c r="C27" s="22">
        <v>32145</v>
      </c>
      <c r="D27" s="22">
        <v>40431</v>
      </c>
      <c r="E27" s="22">
        <v>32880</v>
      </c>
      <c r="F27" s="22">
        <v>41307</v>
      </c>
      <c r="G27" s="22">
        <v>53027</v>
      </c>
    </row>
    <row r="28" spans="1:7" ht="13.5">
      <c r="A28" s="7" t="s">
        <v>213</v>
      </c>
      <c r="B28" s="22">
        <v>10440</v>
      </c>
      <c r="C28" s="22">
        <v>11762</v>
      </c>
      <c r="D28" s="22">
        <v>11768</v>
      </c>
      <c r="E28" s="22">
        <v>7322</v>
      </c>
      <c r="F28" s="22">
        <v>9377</v>
      </c>
      <c r="G28" s="22">
        <v>11846</v>
      </c>
    </row>
    <row r="29" spans="1:7" ht="13.5">
      <c r="A29" s="6" t="s">
        <v>214</v>
      </c>
      <c r="B29" s="22">
        <v>3219</v>
      </c>
      <c r="C29" s="22">
        <v>3472</v>
      </c>
      <c r="D29" s="22">
        <v>3506</v>
      </c>
      <c r="E29" s="22">
        <v>2209</v>
      </c>
      <c r="F29" s="22">
        <v>2772</v>
      </c>
      <c r="G29" s="22">
        <v>2738</v>
      </c>
    </row>
    <row r="30" spans="1:7" ht="13.5">
      <c r="A30" s="6" t="s">
        <v>215</v>
      </c>
      <c r="B30" s="22">
        <v>395</v>
      </c>
      <c r="C30" s="22">
        <v>461</v>
      </c>
      <c r="D30" s="22">
        <v>443</v>
      </c>
      <c r="E30" s="22">
        <v>247</v>
      </c>
      <c r="F30" s="22">
        <v>382</v>
      </c>
      <c r="G30" s="22">
        <v>483</v>
      </c>
    </row>
    <row r="31" spans="1:7" ht="13.5">
      <c r="A31" s="6" t="s">
        <v>216</v>
      </c>
      <c r="B31" s="22">
        <v>441</v>
      </c>
      <c r="C31" s="22">
        <v>476</v>
      </c>
      <c r="D31" s="22">
        <v>526</v>
      </c>
      <c r="E31" s="22">
        <v>340</v>
      </c>
      <c r="F31" s="22">
        <v>360</v>
      </c>
      <c r="G31" s="22">
        <v>539</v>
      </c>
    </row>
    <row r="32" spans="1:7" ht="13.5">
      <c r="A32" s="6" t="s">
        <v>217</v>
      </c>
      <c r="B32" s="22">
        <v>551</v>
      </c>
      <c r="C32" s="22">
        <v>548</v>
      </c>
      <c r="D32" s="22">
        <v>521</v>
      </c>
      <c r="E32" s="22">
        <v>475</v>
      </c>
      <c r="F32" s="22">
        <v>338</v>
      </c>
      <c r="G32" s="22">
        <v>201</v>
      </c>
    </row>
    <row r="33" spans="1:7" ht="13.5">
      <c r="A33" s="6" t="s">
        <v>218</v>
      </c>
      <c r="B33" s="22"/>
      <c r="C33" s="22">
        <v>42</v>
      </c>
      <c r="D33" s="22">
        <v>20</v>
      </c>
      <c r="E33" s="22"/>
      <c r="F33" s="22"/>
      <c r="G33" s="22">
        <v>30</v>
      </c>
    </row>
    <row r="34" spans="1:7" ht="13.5">
      <c r="A34" s="6" t="s">
        <v>219</v>
      </c>
      <c r="B34" s="22">
        <v>95</v>
      </c>
      <c r="C34" s="22">
        <v>109</v>
      </c>
      <c r="D34" s="22">
        <v>132</v>
      </c>
      <c r="E34" s="22">
        <v>132</v>
      </c>
      <c r="F34" s="22">
        <v>259</v>
      </c>
      <c r="G34" s="22">
        <v>279</v>
      </c>
    </row>
    <row r="35" spans="1:7" ht="13.5">
      <c r="A35" s="6" t="s">
        <v>220</v>
      </c>
      <c r="B35" s="22">
        <v>994</v>
      </c>
      <c r="C35" s="22">
        <v>994</v>
      </c>
      <c r="D35" s="22">
        <v>1262</v>
      </c>
      <c r="E35" s="22">
        <v>710</v>
      </c>
      <c r="F35" s="22">
        <v>902</v>
      </c>
      <c r="G35" s="22">
        <v>967</v>
      </c>
    </row>
    <row r="36" spans="1:7" ht="13.5">
      <c r="A36" s="6" t="s">
        <v>221</v>
      </c>
      <c r="B36" s="22">
        <v>482</v>
      </c>
      <c r="C36" s="22">
        <v>510</v>
      </c>
      <c r="D36" s="22">
        <v>518</v>
      </c>
      <c r="E36" s="22">
        <v>292</v>
      </c>
      <c r="F36" s="22">
        <v>434</v>
      </c>
      <c r="G36" s="22">
        <v>427</v>
      </c>
    </row>
    <row r="37" spans="1:7" ht="13.5">
      <c r="A37" s="6" t="s">
        <v>222</v>
      </c>
      <c r="B37" s="22">
        <v>8</v>
      </c>
      <c r="C37" s="22">
        <v>8</v>
      </c>
      <c r="D37" s="22">
        <v>8</v>
      </c>
      <c r="E37" s="22">
        <v>8</v>
      </c>
      <c r="F37" s="22">
        <v>9</v>
      </c>
      <c r="G37" s="22">
        <v>10</v>
      </c>
    </row>
    <row r="38" spans="1:7" ht="13.5">
      <c r="A38" s="6" t="s">
        <v>223</v>
      </c>
      <c r="B38" s="22">
        <v>186</v>
      </c>
      <c r="C38" s="22">
        <v>164</v>
      </c>
      <c r="D38" s="22">
        <v>155</v>
      </c>
      <c r="E38" s="22">
        <v>140</v>
      </c>
      <c r="F38" s="22">
        <v>151</v>
      </c>
      <c r="G38" s="22">
        <v>138</v>
      </c>
    </row>
    <row r="39" spans="1:7" ht="13.5">
      <c r="A39" s="6" t="s">
        <v>224</v>
      </c>
      <c r="B39" s="22">
        <v>666</v>
      </c>
      <c r="C39" s="22">
        <v>684</v>
      </c>
      <c r="D39" s="22">
        <v>617</v>
      </c>
      <c r="E39" s="22">
        <v>538</v>
      </c>
      <c r="F39" s="22">
        <v>684</v>
      </c>
      <c r="G39" s="22">
        <v>454</v>
      </c>
    </row>
    <row r="40" spans="1:7" ht="13.5">
      <c r="A40" s="6" t="s">
        <v>225</v>
      </c>
      <c r="B40" s="22">
        <v>116</v>
      </c>
      <c r="C40" s="22">
        <v>118</v>
      </c>
      <c r="D40" s="22">
        <v>126</v>
      </c>
      <c r="E40" s="22">
        <v>100</v>
      </c>
      <c r="F40" s="22">
        <v>117</v>
      </c>
      <c r="G40" s="22">
        <v>115</v>
      </c>
    </row>
    <row r="41" spans="1:7" ht="13.5">
      <c r="A41" s="6" t="s">
        <v>226</v>
      </c>
      <c r="B41" s="22">
        <v>1048</v>
      </c>
      <c r="C41" s="22">
        <v>1099</v>
      </c>
      <c r="D41" s="22">
        <v>1019</v>
      </c>
      <c r="E41" s="22">
        <v>559</v>
      </c>
      <c r="F41" s="22">
        <v>466</v>
      </c>
      <c r="G41" s="22">
        <v>496</v>
      </c>
    </row>
    <row r="42" spans="1:7" ht="13.5">
      <c r="A42" s="6" t="s">
        <v>162</v>
      </c>
      <c r="B42" s="22">
        <v>2422</v>
      </c>
      <c r="C42" s="22">
        <v>2446</v>
      </c>
      <c r="D42" s="22">
        <v>2396</v>
      </c>
      <c r="E42" s="22">
        <v>1614</v>
      </c>
      <c r="F42" s="22">
        <v>2371</v>
      </c>
      <c r="G42" s="22">
        <v>2491</v>
      </c>
    </row>
    <row r="43" spans="1:7" ht="13.5">
      <c r="A43" s="7" t="s">
        <v>227</v>
      </c>
      <c r="B43" s="22">
        <v>10628</v>
      </c>
      <c r="C43" s="22">
        <v>11137</v>
      </c>
      <c r="D43" s="22">
        <v>11255</v>
      </c>
      <c r="E43" s="22">
        <v>7369</v>
      </c>
      <c r="F43" s="22">
        <v>9252</v>
      </c>
      <c r="G43" s="22">
        <v>9373</v>
      </c>
    </row>
    <row r="44" spans="1:7" ht="14.25" thickBot="1">
      <c r="A44" s="25" t="s">
        <v>228</v>
      </c>
      <c r="B44" s="23">
        <v>-187</v>
      </c>
      <c r="C44" s="23">
        <v>625</v>
      </c>
      <c r="D44" s="23">
        <v>513</v>
      </c>
      <c r="E44" s="23">
        <v>-46</v>
      </c>
      <c r="F44" s="23">
        <v>125</v>
      </c>
      <c r="G44" s="23">
        <v>2473</v>
      </c>
    </row>
    <row r="45" spans="1:7" ht="14.25" thickTop="1">
      <c r="A45" s="6" t="s">
        <v>229</v>
      </c>
      <c r="B45" s="22">
        <v>89</v>
      </c>
      <c r="C45" s="22">
        <v>44</v>
      </c>
      <c r="D45" s="22">
        <v>38</v>
      </c>
      <c r="E45" s="22">
        <v>39</v>
      </c>
      <c r="F45" s="22">
        <v>52</v>
      </c>
      <c r="G45" s="22">
        <v>90</v>
      </c>
    </row>
    <row r="46" spans="1:7" ht="13.5">
      <c r="A46" s="6" t="s">
        <v>231</v>
      </c>
      <c r="B46" s="22">
        <v>476</v>
      </c>
      <c r="C46" s="22">
        <v>261</v>
      </c>
      <c r="D46" s="22">
        <v>265</v>
      </c>
      <c r="E46" s="22">
        <v>1629</v>
      </c>
      <c r="F46" s="22">
        <v>286</v>
      </c>
      <c r="G46" s="22">
        <v>491</v>
      </c>
    </row>
    <row r="47" spans="1:7" ht="13.5">
      <c r="A47" s="6" t="s">
        <v>232</v>
      </c>
      <c r="B47" s="22">
        <v>75</v>
      </c>
      <c r="C47" s="22">
        <v>81</v>
      </c>
      <c r="D47" s="22">
        <v>87</v>
      </c>
      <c r="E47" s="22">
        <v>204</v>
      </c>
      <c r="F47" s="22">
        <v>180</v>
      </c>
      <c r="G47" s="22">
        <v>179</v>
      </c>
    </row>
    <row r="48" spans="1:7" ht="13.5">
      <c r="A48" s="6" t="s">
        <v>233</v>
      </c>
      <c r="B48" s="22">
        <v>0</v>
      </c>
      <c r="C48" s="22"/>
      <c r="D48" s="22"/>
      <c r="E48" s="22"/>
      <c r="F48" s="22"/>
      <c r="G48" s="22"/>
    </row>
    <row r="49" spans="1:7" ht="13.5">
      <c r="A49" s="6" t="s">
        <v>110</v>
      </c>
      <c r="B49" s="22">
        <v>49</v>
      </c>
      <c r="C49" s="22">
        <v>47</v>
      </c>
      <c r="D49" s="22">
        <v>105</v>
      </c>
      <c r="E49" s="22">
        <v>67</v>
      </c>
      <c r="F49" s="22">
        <v>31</v>
      </c>
      <c r="G49" s="22">
        <v>39</v>
      </c>
    </row>
    <row r="50" spans="1:7" ht="13.5">
      <c r="A50" s="6" t="s">
        <v>234</v>
      </c>
      <c r="B50" s="22">
        <v>691</v>
      </c>
      <c r="C50" s="22">
        <v>434</v>
      </c>
      <c r="D50" s="22">
        <v>496</v>
      </c>
      <c r="E50" s="22">
        <v>1940</v>
      </c>
      <c r="F50" s="22">
        <v>551</v>
      </c>
      <c r="G50" s="22">
        <v>801</v>
      </c>
    </row>
    <row r="51" spans="1:7" ht="13.5">
      <c r="A51" s="6" t="s">
        <v>235</v>
      </c>
      <c r="B51" s="22">
        <v>289</v>
      </c>
      <c r="C51" s="22">
        <v>357</v>
      </c>
      <c r="D51" s="22">
        <v>395</v>
      </c>
      <c r="E51" s="22">
        <v>402</v>
      </c>
      <c r="F51" s="22">
        <v>279</v>
      </c>
      <c r="G51" s="22">
        <v>212</v>
      </c>
    </row>
    <row r="52" spans="1:7" ht="13.5">
      <c r="A52" s="6" t="s">
        <v>236</v>
      </c>
      <c r="B52" s="22"/>
      <c r="C52" s="22">
        <v>218</v>
      </c>
      <c r="D52" s="22">
        <v>720</v>
      </c>
      <c r="E52" s="22">
        <v>101</v>
      </c>
      <c r="F52" s="22">
        <v>398</v>
      </c>
      <c r="G52" s="22">
        <v>344</v>
      </c>
    </row>
    <row r="53" spans="1:7" ht="13.5">
      <c r="A53" s="6" t="s">
        <v>238</v>
      </c>
      <c r="B53" s="22">
        <v>41</v>
      </c>
      <c r="C53" s="22">
        <v>0</v>
      </c>
      <c r="D53" s="22"/>
      <c r="E53" s="22">
        <v>0</v>
      </c>
      <c r="F53" s="22">
        <v>201</v>
      </c>
      <c r="G53" s="22">
        <v>70</v>
      </c>
    </row>
    <row r="54" spans="1:7" ht="13.5">
      <c r="A54" s="6" t="s">
        <v>110</v>
      </c>
      <c r="B54" s="22">
        <v>24</v>
      </c>
      <c r="C54" s="22">
        <v>28</v>
      </c>
      <c r="D54" s="22">
        <v>161</v>
      </c>
      <c r="E54" s="22">
        <v>78</v>
      </c>
      <c r="F54" s="22">
        <v>109</v>
      </c>
      <c r="G54" s="22">
        <v>47</v>
      </c>
    </row>
    <row r="55" spans="1:7" ht="13.5">
      <c r="A55" s="6" t="s">
        <v>239</v>
      </c>
      <c r="B55" s="22">
        <v>355</v>
      </c>
      <c r="C55" s="22">
        <v>604</v>
      </c>
      <c r="D55" s="22">
        <v>1276</v>
      </c>
      <c r="E55" s="22">
        <v>583</v>
      </c>
      <c r="F55" s="22">
        <v>988</v>
      </c>
      <c r="G55" s="22">
        <v>674</v>
      </c>
    </row>
    <row r="56" spans="1:7" ht="14.25" thickBot="1">
      <c r="A56" s="25" t="s">
        <v>240</v>
      </c>
      <c r="B56" s="23">
        <v>148</v>
      </c>
      <c r="C56" s="23">
        <v>455</v>
      </c>
      <c r="D56" s="23">
        <v>-266</v>
      </c>
      <c r="E56" s="23">
        <v>1311</v>
      </c>
      <c r="F56" s="23">
        <v>-312</v>
      </c>
      <c r="G56" s="23">
        <v>2599</v>
      </c>
    </row>
    <row r="57" spans="1:7" ht="14.25" thickTop="1">
      <c r="A57" s="6" t="s">
        <v>241</v>
      </c>
      <c r="B57" s="22"/>
      <c r="C57" s="22"/>
      <c r="D57" s="22">
        <v>1954</v>
      </c>
      <c r="E57" s="22"/>
      <c r="F57" s="22"/>
      <c r="G57" s="22"/>
    </row>
    <row r="58" spans="1:7" ht="13.5">
      <c r="A58" s="6" t="s">
        <v>242</v>
      </c>
      <c r="B58" s="22">
        <v>37</v>
      </c>
      <c r="C58" s="22">
        <v>1</v>
      </c>
      <c r="D58" s="22"/>
      <c r="E58" s="22">
        <v>0</v>
      </c>
      <c r="F58" s="22">
        <v>0</v>
      </c>
      <c r="G58" s="22">
        <v>0</v>
      </c>
    </row>
    <row r="59" spans="1:7" ht="13.5">
      <c r="A59" s="6" t="s">
        <v>243</v>
      </c>
      <c r="B59" s="22"/>
      <c r="C59" s="22">
        <v>10</v>
      </c>
      <c r="D59" s="22">
        <v>14</v>
      </c>
      <c r="E59" s="22"/>
      <c r="F59" s="22"/>
      <c r="G59" s="22"/>
    </row>
    <row r="60" spans="1:7" ht="13.5">
      <c r="A60" s="6" t="s">
        <v>244</v>
      </c>
      <c r="B60" s="22"/>
      <c r="C60" s="22"/>
      <c r="D60" s="22"/>
      <c r="E60" s="22">
        <v>99</v>
      </c>
      <c r="F60" s="22"/>
      <c r="G60" s="22"/>
    </row>
    <row r="61" spans="1:7" ht="13.5">
      <c r="A61" s="6" t="s">
        <v>246</v>
      </c>
      <c r="B61" s="22"/>
      <c r="C61" s="22"/>
      <c r="D61" s="22">
        <v>289</v>
      </c>
      <c r="E61" s="22"/>
      <c r="F61" s="22"/>
      <c r="G61" s="22">
        <v>182</v>
      </c>
    </row>
    <row r="62" spans="1:7" ht="13.5">
      <c r="A62" s="6" t="s">
        <v>247</v>
      </c>
      <c r="B62" s="22"/>
      <c r="C62" s="22"/>
      <c r="D62" s="22">
        <v>76</v>
      </c>
      <c r="E62" s="22"/>
      <c r="F62" s="22"/>
      <c r="G62" s="22"/>
    </row>
    <row r="63" spans="1:7" ht="13.5">
      <c r="A63" s="6" t="s">
        <v>248</v>
      </c>
      <c r="B63" s="22">
        <v>37</v>
      </c>
      <c r="C63" s="22">
        <v>11</v>
      </c>
      <c r="D63" s="22">
        <v>2335</v>
      </c>
      <c r="E63" s="22">
        <v>99</v>
      </c>
      <c r="F63" s="22">
        <v>0</v>
      </c>
      <c r="G63" s="22">
        <v>183</v>
      </c>
    </row>
    <row r="64" spans="1:7" ht="13.5">
      <c r="A64" s="6" t="s">
        <v>249</v>
      </c>
      <c r="B64" s="22">
        <v>35</v>
      </c>
      <c r="C64" s="22">
        <v>29</v>
      </c>
      <c r="D64" s="22">
        <v>15</v>
      </c>
      <c r="E64" s="22">
        <v>64</v>
      </c>
      <c r="F64" s="22">
        <v>23</v>
      </c>
      <c r="G64" s="22">
        <v>32</v>
      </c>
    </row>
    <row r="65" spans="1:7" ht="13.5">
      <c r="A65" s="6" t="s">
        <v>250</v>
      </c>
      <c r="B65" s="22"/>
      <c r="C65" s="22"/>
      <c r="D65" s="22"/>
      <c r="E65" s="22"/>
      <c r="F65" s="22"/>
      <c r="G65" s="22">
        <v>482</v>
      </c>
    </row>
    <row r="66" spans="1:7" ht="13.5">
      <c r="A66" s="6" t="s">
        <v>251</v>
      </c>
      <c r="B66" s="22"/>
      <c r="C66" s="22"/>
      <c r="D66" s="22"/>
      <c r="E66" s="22"/>
      <c r="F66" s="22">
        <v>305</v>
      </c>
      <c r="G66" s="22"/>
    </row>
    <row r="67" spans="1:7" ht="13.5">
      <c r="A67" s="6" t="s">
        <v>252</v>
      </c>
      <c r="B67" s="22"/>
      <c r="C67" s="22"/>
      <c r="D67" s="22"/>
      <c r="E67" s="22"/>
      <c r="F67" s="22">
        <v>73</v>
      </c>
      <c r="G67" s="22"/>
    </row>
    <row r="68" spans="1:7" ht="13.5">
      <c r="A68" s="6" t="s">
        <v>253</v>
      </c>
      <c r="B68" s="22"/>
      <c r="C68" s="22">
        <v>59</v>
      </c>
      <c r="D68" s="22"/>
      <c r="E68" s="22"/>
      <c r="F68" s="22">
        <v>100</v>
      </c>
      <c r="G68" s="22">
        <v>3</v>
      </c>
    </row>
    <row r="69" spans="1:7" ht="13.5">
      <c r="A69" s="6" t="s">
        <v>254</v>
      </c>
      <c r="B69" s="22"/>
      <c r="C69" s="22"/>
      <c r="D69" s="22"/>
      <c r="E69" s="22">
        <v>477</v>
      </c>
      <c r="F69" s="22">
        <v>1338</v>
      </c>
      <c r="G69" s="22"/>
    </row>
    <row r="70" spans="1:7" ht="13.5">
      <c r="A70" s="6" t="s">
        <v>255</v>
      </c>
      <c r="B70" s="22"/>
      <c r="C70" s="22"/>
      <c r="D70" s="22"/>
      <c r="E70" s="22">
        <v>130</v>
      </c>
      <c r="F70" s="22">
        <v>172</v>
      </c>
      <c r="G70" s="22"/>
    </row>
    <row r="71" spans="1:7" ht="13.5">
      <c r="A71" s="6" t="s">
        <v>256</v>
      </c>
      <c r="B71" s="22">
        <v>8</v>
      </c>
      <c r="C71" s="22"/>
      <c r="D71" s="22"/>
      <c r="E71" s="22"/>
      <c r="F71" s="22">
        <v>53</v>
      </c>
      <c r="G71" s="22"/>
    </row>
    <row r="72" spans="1:7" ht="13.5">
      <c r="A72" s="6" t="s">
        <v>258</v>
      </c>
      <c r="B72" s="22"/>
      <c r="C72" s="22"/>
      <c r="D72" s="22"/>
      <c r="E72" s="22"/>
      <c r="F72" s="22">
        <v>122</v>
      </c>
      <c r="G72" s="22"/>
    </row>
    <row r="73" spans="1:7" ht="13.5">
      <c r="A73" s="6" t="s">
        <v>259</v>
      </c>
      <c r="B73" s="22">
        <v>450</v>
      </c>
      <c r="C73" s="22"/>
      <c r="D73" s="22"/>
      <c r="E73" s="22">
        <v>15</v>
      </c>
      <c r="F73" s="22">
        <v>40</v>
      </c>
      <c r="G73" s="22"/>
    </row>
    <row r="74" spans="1:7" ht="13.5">
      <c r="A74" s="6" t="s">
        <v>261</v>
      </c>
      <c r="B74" s="22"/>
      <c r="C74" s="22"/>
      <c r="D74" s="22">
        <v>34</v>
      </c>
      <c r="E74" s="22"/>
      <c r="F74" s="22"/>
      <c r="G74" s="22"/>
    </row>
    <row r="75" spans="1:7" ht="13.5">
      <c r="A75" s="6" t="s">
        <v>262</v>
      </c>
      <c r="B75" s="22">
        <v>40</v>
      </c>
      <c r="C75" s="22"/>
      <c r="D75" s="22"/>
      <c r="E75" s="22"/>
      <c r="F75" s="22"/>
      <c r="G75" s="22"/>
    </row>
    <row r="76" spans="1:7" ht="13.5">
      <c r="A76" s="6" t="s">
        <v>110</v>
      </c>
      <c r="B76" s="22"/>
      <c r="C76" s="22"/>
      <c r="D76" s="22"/>
      <c r="E76" s="22"/>
      <c r="F76" s="22">
        <v>84</v>
      </c>
      <c r="G76" s="22"/>
    </row>
    <row r="77" spans="1:7" ht="13.5">
      <c r="A77" s="6" t="s">
        <v>263</v>
      </c>
      <c r="B77" s="22">
        <v>534</v>
      </c>
      <c r="C77" s="22">
        <v>88</v>
      </c>
      <c r="D77" s="22">
        <v>50</v>
      </c>
      <c r="E77" s="22">
        <v>687</v>
      </c>
      <c r="F77" s="22">
        <v>2315</v>
      </c>
      <c r="G77" s="22">
        <v>518</v>
      </c>
    </row>
    <row r="78" spans="1:7" ht="13.5">
      <c r="A78" s="7" t="s">
        <v>264</v>
      </c>
      <c r="B78" s="22">
        <v>-348</v>
      </c>
      <c r="C78" s="22">
        <v>378</v>
      </c>
      <c r="D78" s="22">
        <v>2018</v>
      </c>
      <c r="E78" s="22">
        <v>723</v>
      </c>
      <c r="F78" s="22">
        <v>-2626</v>
      </c>
      <c r="G78" s="22">
        <v>2264</v>
      </c>
    </row>
    <row r="79" spans="1:7" ht="13.5">
      <c r="A79" s="7" t="s">
        <v>265</v>
      </c>
      <c r="B79" s="22">
        <v>84</v>
      </c>
      <c r="C79" s="22">
        <v>249</v>
      </c>
      <c r="D79" s="22">
        <v>232</v>
      </c>
      <c r="E79" s="22">
        <v>277</v>
      </c>
      <c r="F79" s="22">
        <v>210</v>
      </c>
      <c r="G79" s="22">
        <v>544</v>
      </c>
    </row>
    <row r="80" spans="1:7" ht="13.5">
      <c r="A80" s="7" t="s">
        <v>266</v>
      </c>
      <c r="B80" s="22"/>
      <c r="C80" s="22"/>
      <c r="D80" s="22"/>
      <c r="E80" s="22"/>
      <c r="F80" s="22">
        <v>67</v>
      </c>
      <c r="G80" s="22"/>
    </row>
    <row r="81" spans="1:7" ht="13.5">
      <c r="A81" s="7" t="s">
        <v>267</v>
      </c>
      <c r="B81" s="22">
        <v>23</v>
      </c>
      <c r="C81" s="22">
        <v>27</v>
      </c>
      <c r="D81" s="22">
        <v>-34</v>
      </c>
      <c r="E81" s="22">
        <v>210</v>
      </c>
      <c r="F81" s="22">
        <v>958</v>
      </c>
      <c r="G81" s="22">
        <v>328</v>
      </c>
    </row>
    <row r="82" spans="1:7" ht="13.5">
      <c r="A82" s="7" t="s">
        <v>268</v>
      </c>
      <c r="B82" s="22">
        <v>108</v>
      </c>
      <c r="C82" s="22">
        <v>276</v>
      </c>
      <c r="D82" s="22">
        <v>197</v>
      </c>
      <c r="E82" s="22">
        <v>487</v>
      </c>
      <c r="F82" s="22">
        <v>1236</v>
      </c>
      <c r="G82" s="22">
        <v>873</v>
      </c>
    </row>
    <row r="83" spans="1:7" ht="14.25" thickBot="1">
      <c r="A83" s="7" t="s">
        <v>269</v>
      </c>
      <c r="B83" s="22">
        <v>-456</v>
      </c>
      <c r="C83" s="22">
        <v>101</v>
      </c>
      <c r="D83" s="22">
        <v>1820</v>
      </c>
      <c r="E83" s="22">
        <v>235</v>
      </c>
      <c r="F83" s="22">
        <v>-3863</v>
      </c>
      <c r="G83" s="22">
        <v>1390</v>
      </c>
    </row>
    <row r="84" spans="1:7" ht="14.25" thickTop="1">
      <c r="A84" s="8"/>
      <c r="B84" s="24"/>
      <c r="C84" s="24"/>
      <c r="D84" s="24"/>
      <c r="E84" s="24"/>
      <c r="F84" s="24"/>
      <c r="G84" s="24"/>
    </row>
    <row r="86" ht="13.5">
      <c r="A86" s="20" t="s">
        <v>187</v>
      </c>
    </row>
    <row r="87" ht="13.5">
      <c r="A87" s="20" t="s">
        <v>188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183</v>
      </c>
      <c r="B2" s="14">
        <v>6768</v>
      </c>
      <c r="C2" s="14"/>
      <c r="D2" s="14"/>
      <c r="E2" s="14"/>
      <c r="F2" s="14"/>
      <c r="G2" s="14"/>
    </row>
    <row r="3" spans="1:7" ht="14.25" thickBot="1">
      <c r="A3" s="11" t="s">
        <v>184</v>
      </c>
      <c r="B3" s="1" t="s">
        <v>185</v>
      </c>
      <c r="C3" s="1"/>
      <c r="D3" s="1"/>
      <c r="E3" s="1"/>
      <c r="F3" s="1"/>
      <c r="G3" s="1"/>
    </row>
    <row r="4" spans="1:7" ht="14.25" thickTop="1">
      <c r="A4" s="10" t="s">
        <v>76</v>
      </c>
      <c r="B4" s="15" t="str">
        <f>HYPERLINK("http://www.kabupro.jp/mark/20130627/S000DSEV.htm","有価証券報告書")</f>
        <v>有価証券報告書</v>
      </c>
      <c r="C4" s="15" t="str">
        <f>HYPERLINK("http://www.kabupro.jp/mark/20130627/S000DSEV.htm","有価証券報告書")</f>
        <v>有価証券報告書</v>
      </c>
      <c r="D4" s="15" t="str">
        <f>HYPERLINK("http://www.kabupro.jp/mark/20120628/S000B6X1.htm","有価証券報告書")</f>
        <v>有価証券報告書</v>
      </c>
      <c r="E4" s="15" t="str">
        <f>HYPERLINK("http://www.kabupro.jp/mark/20110629/S0008IEI.htm","有価証券報告書")</f>
        <v>有価証券報告書</v>
      </c>
      <c r="F4" s="15" t="str">
        <f>HYPERLINK("http://www.kabupro.jp/mark/20090626/S00038DC.htm","有価証券報告書")</f>
        <v>有価証券報告書</v>
      </c>
      <c r="G4" s="15" t="str">
        <f>HYPERLINK("http://www.kabupro.jp/mark/20090626/S00038DC.htm","有価証券報告書")</f>
        <v>有価証券報告書</v>
      </c>
    </row>
    <row r="5" spans="1:7" ht="14.25" thickBot="1">
      <c r="A5" s="11" t="s">
        <v>77</v>
      </c>
      <c r="B5" s="1" t="s">
        <v>83</v>
      </c>
      <c r="C5" s="1" t="s">
        <v>83</v>
      </c>
      <c r="D5" s="1" t="s">
        <v>87</v>
      </c>
      <c r="E5" s="1" t="s">
        <v>89</v>
      </c>
      <c r="F5" s="1" t="s">
        <v>91</v>
      </c>
      <c r="G5" s="1" t="s">
        <v>91</v>
      </c>
    </row>
    <row r="6" spans="1:7" ht="15" thickBot="1" thickTop="1">
      <c r="A6" s="10" t="s">
        <v>78</v>
      </c>
      <c r="B6" s="18" t="s">
        <v>186</v>
      </c>
      <c r="C6" s="19"/>
      <c r="D6" s="19"/>
      <c r="E6" s="19"/>
      <c r="F6" s="19"/>
      <c r="G6" s="19"/>
    </row>
    <row r="7" spans="1:7" ht="14.25" thickTop="1">
      <c r="A7" s="12" t="s">
        <v>79</v>
      </c>
      <c r="B7" s="16" t="s">
        <v>84</v>
      </c>
      <c r="C7" s="16" t="s">
        <v>84</v>
      </c>
      <c r="D7" s="16" t="s">
        <v>84</v>
      </c>
      <c r="E7" s="16" t="s">
        <v>84</v>
      </c>
      <c r="F7" s="16" t="s">
        <v>84</v>
      </c>
      <c r="G7" s="16" t="s">
        <v>84</v>
      </c>
    </row>
    <row r="8" spans="1:7" ht="13.5">
      <c r="A8" s="13" t="s">
        <v>80</v>
      </c>
      <c r="B8" s="17"/>
      <c r="C8" s="17"/>
      <c r="D8" s="17"/>
      <c r="E8" s="17"/>
      <c r="F8" s="17"/>
      <c r="G8" s="17"/>
    </row>
    <row r="9" spans="1:7" ht="13.5">
      <c r="A9" s="13" t="s">
        <v>81</v>
      </c>
      <c r="B9" s="17" t="s">
        <v>85</v>
      </c>
      <c r="C9" s="17" t="s">
        <v>86</v>
      </c>
      <c r="D9" s="17" t="s">
        <v>88</v>
      </c>
      <c r="E9" s="17" t="s">
        <v>90</v>
      </c>
      <c r="F9" s="17" t="s">
        <v>92</v>
      </c>
      <c r="G9" s="17" t="s">
        <v>93</v>
      </c>
    </row>
    <row r="10" spans="1:7" ht="14.25" thickBot="1">
      <c r="A10" s="13" t="s">
        <v>82</v>
      </c>
      <c r="B10" s="17" t="s">
        <v>95</v>
      </c>
      <c r="C10" s="17" t="s">
        <v>95</v>
      </c>
      <c r="D10" s="17" t="s">
        <v>95</v>
      </c>
      <c r="E10" s="17" t="s">
        <v>95</v>
      </c>
      <c r="F10" s="17" t="s">
        <v>95</v>
      </c>
      <c r="G10" s="17" t="s">
        <v>95</v>
      </c>
    </row>
    <row r="11" spans="1:7" ht="14.25" thickTop="1">
      <c r="A11" s="9" t="s">
        <v>94</v>
      </c>
      <c r="B11" s="21">
        <v>4042</v>
      </c>
      <c r="C11" s="21">
        <v>6177</v>
      </c>
      <c r="D11" s="21">
        <v>9413</v>
      </c>
      <c r="E11" s="21">
        <v>13183</v>
      </c>
      <c r="F11" s="21">
        <v>10100</v>
      </c>
      <c r="G11" s="21">
        <v>12505</v>
      </c>
    </row>
    <row r="12" spans="1:7" ht="13.5">
      <c r="A12" s="2" t="s">
        <v>96</v>
      </c>
      <c r="B12" s="22">
        <v>462</v>
      </c>
      <c r="C12" s="22">
        <v>528</v>
      </c>
      <c r="D12" s="22">
        <v>477</v>
      </c>
      <c r="E12" s="22">
        <v>495</v>
      </c>
      <c r="F12" s="22">
        <v>406</v>
      </c>
      <c r="G12" s="22">
        <v>783</v>
      </c>
    </row>
    <row r="13" spans="1:7" ht="13.5">
      <c r="A13" s="2" t="s">
        <v>97</v>
      </c>
      <c r="B13" s="22">
        <v>12050</v>
      </c>
      <c r="C13" s="22">
        <v>12831</v>
      </c>
      <c r="D13" s="22">
        <v>14452</v>
      </c>
      <c r="E13" s="22">
        <v>12017</v>
      </c>
      <c r="F13" s="22">
        <v>11569</v>
      </c>
      <c r="G13" s="22">
        <v>17199</v>
      </c>
    </row>
    <row r="14" spans="1:7" ht="13.5">
      <c r="A14" s="2" t="s">
        <v>99</v>
      </c>
      <c r="B14" s="22"/>
      <c r="C14" s="22"/>
      <c r="D14" s="22"/>
      <c r="E14" s="22"/>
      <c r="F14" s="22"/>
      <c r="G14" s="22">
        <v>793</v>
      </c>
    </row>
    <row r="15" spans="1:7" ht="13.5">
      <c r="A15" s="2" t="s">
        <v>100</v>
      </c>
      <c r="B15" s="22"/>
      <c r="C15" s="22"/>
      <c r="D15" s="22"/>
      <c r="E15" s="22"/>
      <c r="F15" s="22"/>
      <c r="G15" s="22">
        <v>38</v>
      </c>
    </row>
    <row r="16" spans="1:7" ht="13.5">
      <c r="A16" s="2" t="s">
        <v>101</v>
      </c>
      <c r="B16" s="22"/>
      <c r="C16" s="22"/>
      <c r="D16" s="22"/>
      <c r="E16" s="22"/>
      <c r="F16" s="22"/>
      <c r="G16" s="22">
        <v>355</v>
      </c>
    </row>
    <row r="17" spans="1:7" ht="13.5">
      <c r="A17" s="2" t="s">
        <v>102</v>
      </c>
      <c r="B17" s="22">
        <v>1223</v>
      </c>
      <c r="C17" s="22">
        <v>1235</v>
      </c>
      <c r="D17" s="22">
        <v>1316</v>
      </c>
      <c r="E17" s="22">
        <v>767</v>
      </c>
      <c r="F17" s="22">
        <v>1385</v>
      </c>
      <c r="G17" s="22"/>
    </row>
    <row r="18" spans="1:7" ht="13.5">
      <c r="A18" s="2" t="s">
        <v>103</v>
      </c>
      <c r="B18" s="22">
        <v>894</v>
      </c>
      <c r="C18" s="22">
        <v>933</v>
      </c>
      <c r="D18" s="22">
        <v>1112</v>
      </c>
      <c r="E18" s="22">
        <v>636</v>
      </c>
      <c r="F18" s="22">
        <v>627</v>
      </c>
      <c r="G18" s="22">
        <v>882</v>
      </c>
    </row>
    <row r="19" spans="1:7" ht="13.5">
      <c r="A19" s="2" t="s">
        <v>104</v>
      </c>
      <c r="B19" s="22"/>
      <c r="C19" s="22"/>
      <c r="D19" s="22"/>
      <c r="E19" s="22"/>
      <c r="F19" s="22"/>
      <c r="G19" s="22">
        <v>71</v>
      </c>
    </row>
    <row r="20" spans="1:7" ht="13.5">
      <c r="A20" s="2" t="s">
        <v>105</v>
      </c>
      <c r="B20" s="22">
        <v>984</v>
      </c>
      <c r="C20" s="22">
        <v>926</v>
      </c>
      <c r="D20" s="22">
        <v>832</v>
      </c>
      <c r="E20" s="22">
        <v>305</v>
      </c>
      <c r="F20" s="22">
        <v>268</v>
      </c>
      <c r="G20" s="22"/>
    </row>
    <row r="21" spans="1:7" ht="13.5">
      <c r="A21" s="2" t="s">
        <v>106</v>
      </c>
      <c r="B21" s="22">
        <v>87</v>
      </c>
      <c r="C21" s="22">
        <v>85</v>
      </c>
      <c r="D21" s="22">
        <v>89</v>
      </c>
      <c r="E21" s="22">
        <v>72</v>
      </c>
      <c r="F21" s="22">
        <v>51</v>
      </c>
      <c r="G21" s="22">
        <v>42</v>
      </c>
    </row>
    <row r="22" spans="1:7" ht="13.5">
      <c r="A22" s="2" t="s">
        <v>107</v>
      </c>
      <c r="B22" s="22">
        <v>261</v>
      </c>
      <c r="C22" s="22">
        <v>266</v>
      </c>
      <c r="D22" s="22">
        <v>294</v>
      </c>
      <c r="E22" s="22">
        <v>178</v>
      </c>
      <c r="F22" s="22">
        <v>193</v>
      </c>
      <c r="G22" s="22">
        <v>480</v>
      </c>
    </row>
    <row r="23" spans="1:7" ht="13.5">
      <c r="A23" s="2" t="s">
        <v>108</v>
      </c>
      <c r="B23" s="22">
        <v>3630</v>
      </c>
      <c r="C23" s="22">
        <v>3323</v>
      </c>
      <c r="D23" s="22">
        <v>1081</v>
      </c>
      <c r="E23" s="22">
        <v>2215</v>
      </c>
      <c r="F23" s="22">
        <v>1968</v>
      </c>
      <c r="G23" s="22">
        <v>1636</v>
      </c>
    </row>
    <row r="24" spans="1:7" ht="13.5">
      <c r="A24" s="2" t="s">
        <v>109</v>
      </c>
      <c r="B24" s="22">
        <v>1026</v>
      </c>
      <c r="C24" s="22">
        <v>1013</v>
      </c>
      <c r="D24" s="22">
        <v>832</v>
      </c>
      <c r="E24" s="22">
        <v>1709</v>
      </c>
      <c r="F24" s="22">
        <v>869</v>
      </c>
      <c r="G24" s="22">
        <v>1170</v>
      </c>
    </row>
    <row r="25" spans="1:7" ht="13.5">
      <c r="A25" s="2" t="s">
        <v>110</v>
      </c>
      <c r="B25" s="22">
        <v>128</v>
      </c>
      <c r="C25" s="22">
        <v>98</v>
      </c>
      <c r="D25" s="22">
        <v>280</v>
      </c>
      <c r="E25" s="22">
        <v>137</v>
      </c>
      <c r="F25" s="22">
        <v>158</v>
      </c>
      <c r="G25" s="22">
        <v>35</v>
      </c>
    </row>
    <row r="26" spans="1:7" ht="13.5">
      <c r="A26" s="2" t="s">
        <v>111</v>
      </c>
      <c r="B26" s="22">
        <v>-57</v>
      </c>
      <c r="C26" s="22">
        <v>-54</v>
      </c>
      <c r="D26" s="22">
        <v>-56</v>
      </c>
      <c r="E26" s="22">
        <v>-52</v>
      </c>
      <c r="F26" s="22">
        <v>-36</v>
      </c>
      <c r="G26" s="22">
        <v>-2</v>
      </c>
    </row>
    <row r="27" spans="1:7" ht="13.5">
      <c r="A27" s="2" t="s">
        <v>112</v>
      </c>
      <c r="B27" s="22">
        <v>24735</v>
      </c>
      <c r="C27" s="22">
        <v>27366</v>
      </c>
      <c r="D27" s="22">
        <v>30126</v>
      </c>
      <c r="E27" s="22">
        <v>31664</v>
      </c>
      <c r="F27" s="22">
        <v>27561</v>
      </c>
      <c r="G27" s="22">
        <v>35992</v>
      </c>
    </row>
    <row r="28" spans="1:7" ht="13.5">
      <c r="A28" s="3" t="s">
        <v>113</v>
      </c>
      <c r="B28" s="22">
        <v>8561</v>
      </c>
      <c r="C28" s="22">
        <v>8688</v>
      </c>
      <c r="D28" s="22">
        <v>8718</v>
      </c>
      <c r="E28" s="22">
        <v>5717</v>
      </c>
      <c r="F28" s="22">
        <v>5685</v>
      </c>
      <c r="G28" s="22">
        <v>5132</v>
      </c>
    </row>
    <row r="29" spans="1:7" ht="13.5">
      <c r="A29" s="4" t="s">
        <v>114</v>
      </c>
      <c r="B29" s="22">
        <v>-6195</v>
      </c>
      <c r="C29" s="22">
        <v>-6214</v>
      </c>
      <c r="D29" s="22">
        <v>-6111</v>
      </c>
      <c r="E29" s="22">
        <v>-3684</v>
      </c>
      <c r="F29" s="22">
        <v>-3513</v>
      </c>
      <c r="G29" s="22">
        <v>-3345</v>
      </c>
    </row>
    <row r="30" spans="1:7" ht="13.5">
      <c r="A30" s="4" t="s">
        <v>115</v>
      </c>
      <c r="B30" s="22">
        <v>2366</v>
      </c>
      <c r="C30" s="22">
        <v>2473</v>
      </c>
      <c r="D30" s="22">
        <v>2607</v>
      </c>
      <c r="E30" s="22">
        <v>2032</v>
      </c>
      <c r="F30" s="22">
        <v>2171</v>
      </c>
      <c r="G30" s="22">
        <v>1787</v>
      </c>
    </row>
    <row r="31" spans="1:7" ht="13.5">
      <c r="A31" s="3" t="s">
        <v>116</v>
      </c>
      <c r="B31" s="22">
        <v>535</v>
      </c>
      <c r="C31" s="22">
        <v>564</v>
      </c>
      <c r="D31" s="22">
        <v>574</v>
      </c>
      <c r="E31" s="22">
        <v>433</v>
      </c>
      <c r="F31" s="22">
        <v>407</v>
      </c>
      <c r="G31" s="22">
        <v>389</v>
      </c>
    </row>
    <row r="32" spans="1:7" ht="13.5">
      <c r="A32" s="4" t="s">
        <v>114</v>
      </c>
      <c r="B32" s="22">
        <v>-457</v>
      </c>
      <c r="C32" s="22">
        <v>-473</v>
      </c>
      <c r="D32" s="22">
        <v>-465</v>
      </c>
      <c r="E32" s="22">
        <v>-315</v>
      </c>
      <c r="F32" s="22">
        <v>-292</v>
      </c>
      <c r="G32" s="22">
        <v>-272</v>
      </c>
    </row>
    <row r="33" spans="1:7" ht="13.5">
      <c r="A33" s="4" t="s">
        <v>117</v>
      </c>
      <c r="B33" s="22">
        <v>77</v>
      </c>
      <c r="C33" s="22">
        <v>91</v>
      </c>
      <c r="D33" s="22">
        <v>108</v>
      </c>
      <c r="E33" s="22">
        <v>118</v>
      </c>
      <c r="F33" s="22">
        <v>115</v>
      </c>
      <c r="G33" s="22">
        <v>117</v>
      </c>
    </row>
    <row r="34" spans="1:7" ht="13.5">
      <c r="A34" s="3" t="s">
        <v>118</v>
      </c>
      <c r="B34" s="22">
        <v>6085</v>
      </c>
      <c r="C34" s="22">
        <v>6362</v>
      </c>
      <c r="D34" s="22">
        <v>6026</v>
      </c>
      <c r="E34" s="22">
        <v>2462</v>
      </c>
      <c r="F34" s="22">
        <v>2410</v>
      </c>
      <c r="G34" s="22">
        <v>2204</v>
      </c>
    </row>
    <row r="35" spans="1:7" ht="13.5">
      <c r="A35" s="4" t="s">
        <v>114</v>
      </c>
      <c r="B35" s="22">
        <v>-5316</v>
      </c>
      <c r="C35" s="22">
        <v>-5349</v>
      </c>
      <c r="D35" s="22">
        <v>-5176</v>
      </c>
      <c r="E35" s="22">
        <v>-1932</v>
      </c>
      <c r="F35" s="22">
        <v>-1779</v>
      </c>
      <c r="G35" s="22">
        <v>-1582</v>
      </c>
    </row>
    <row r="36" spans="1:7" ht="13.5">
      <c r="A36" s="4" t="s">
        <v>119</v>
      </c>
      <c r="B36" s="22">
        <v>768</v>
      </c>
      <c r="C36" s="22">
        <v>1012</v>
      </c>
      <c r="D36" s="22">
        <v>850</v>
      </c>
      <c r="E36" s="22">
        <v>529</v>
      </c>
      <c r="F36" s="22">
        <v>631</v>
      </c>
      <c r="G36" s="22">
        <v>621</v>
      </c>
    </row>
    <row r="37" spans="1:7" ht="13.5">
      <c r="A37" s="3" t="s">
        <v>120</v>
      </c>
      <c r="B37" s="22">
        <v>80</v>
      </c>
      <c r="C37" s="22">
        <v>79</v>
      </c>
      <c r="D37" s="22">
        <v>80</v>
      </c>
      <c r="E37" s="22">
        <v>15</v>
      </c>
      <c r="F37" s="22">
        <v>32</v>
      </c>
      <c r="G37" s="22">
        <v>32</v>
      </c>
    </row>
    <row r="38" spans="1:7" ht="13.5">
      <c r="A38" s="4" t="s">
        <v>114</v>
      </c>
      <c r="B38" s="22">
        <v>-57</v>
      </c>
      <c r="C38" s="22">
        <v>-67</v>
      </c>
      <c r="D38" s="22">
        <v>-63</v>
      </c>
      <c r="E38" s="22">
        <v>-12</v>
      </c>
      <c r="F38" s="22">
        <v>-22</v>
      </c>
      <c r="G38" s="22">
        <v>-15</v>
      </c>
    </row>
    <row r="39" spans="1:7" ht="13.5">
      <c r="A39" s="4" t="s">
        <v>121</v>
      </c>
      <c r="B39" s="22">
        <v>23</v>
      </c>
      <c r="C39" s="22">
        <v>12</v>
      </c>
      <c r="D39" s="22">
        <v>16</v>
      </c>
      <c r="E39" s="22">
        <v>3</v>
      </c>
      <c r="F39" s="22">
        <v>10</v>
      </c>
      <c r="G39" s="22">
        <v>17</v>
      </c>
    </row>
    <row r="40" spans="1:7" ht="13.5">
      <c r="A40" s="3" t="s">
        <v>122</v>
      </c>
      <c r="B40" s="22">
        <v>5065</v>
      </c>
      <c r="C40" s="22">
        <v>4901</v>
      </c>
      <c r="D40" s="22">
        <v>4983</v>
      </c>
      <c r="E40" s="22">
        <v>3196</v>
      </c>
      <c r="F40" s="22">
        <v>3221</v>
      </c>
      <c r="G40" s="22">
        <v>3196</v>
      </c>
    </row>
    <row r="41" spans="1:7" ht="13.5">
      <c r="A41" s="4" t="s">
        <v>114</v>
      </c>
      <c r="B41" s="22">
        <v>-4448</v>
      </c>
      <c r="C41" s="22">
        <v>-4299</v>
      </c>
      <c r="D41" s="22">
        <v>-4407</v>
      </c>
      <c r="E41" s="22">
        <v>-2867</v>
      </c>
      <c r="F41" s="22">
        <v>-2766</v>
      </c>
      <c r="G41" s="22">
        <v>-2697</v>
      </c>
    </row>
    <row r="42" spans="1:7" ht="13.5">
      <c r="A42" s="4" t="s">
        <v>123</v>
      </c>
      <c r="B42" s="22">
        <v>616</v>
      </c>
      <c r="C42" s="22">
        <v>602</v>
      </c>
      <c r="D42" s="22">
        <v>575</v>
      </c>
      <c r="E42" s="22">
        <v>329</v>
      </c>
      <c r="F42" s="22">
        <v>455</v>
      </c>
      <c r="G42" s="22">
        <v>498</v>
      </c>
    </row>
    <row r="43" spans="1:7" ht="13.5">
      <c r="A43" s="3" t="s">
        <v>124</v>
      </c>
      <c r="B43" s="22">
        <v>4974</v>
      </c>
      <c r="C43" s="22">
        <v>5049</v>
      </c>
      <c r="D43" s="22">
        <v>5049</v>
      </c>
      <c r="E43" s="22">
        <v>4500</v>
      </c>
      <c r="F43" s="22">
        <v>4609</v>
      </c>
      <c r="G43" s="22">
        <v>4724</v>
      </c>
    </row>
    <row r="44" spans="1:7" ht="13.5">
      <c r="A44" s="3" t="s">
        <v>125</v>
      </c>
      <c r="B44" s="22">
        <v>1861</v>
      </c>
      <c r="C44" s="22">
        <v>1840</v>
      </c>
      <c r="D44" s="22">
        <v>1597</v>
      </c>
      <c r="E44" s="22">
        <v>1442</v>
      </c>
      <c r="F44" s="22">
        <v>1070</v>
      </c>
      <c r="G44" s="22"/>
    </row>
    <row r="45" spans="1:7" ht="13.5">
      <c r="A45" s="4" t="s">
        <v>114</v>
      </c>
      <c r="B45" s="22">
        <v>-1270</v>
      </c>
      <c r="C45" s="22">
        <v>-1008</v>
      </c>
      <c r="D45" s="22">
        <v>-683</v>
      </c>
      <c r="E45" s="22">
        <v>-383</v>
      </c>
      <c r="F45" s="22">
        <v>-69</v>
      </c>
      <c r="G45" s="22"/>
    </row>
    <row r="46" spans="1:7" ht="13.5">
      <c r="A46" s="4" t="s">
        <v>125</v>
      </c>
      <c r="B46" s="22">
        <v>590</v>
      </c>
      <c r="C46" s="22">
        <v>831</v>
      </c>
      <c r="D46" s="22">
        <v>913</v>
      </c>
      <c r="E46" s="22">
        <v>1058</v>
      </c>
      <c r="F46" s="22">
        <v>1000</v>
      </c>
      <c r="G46" s="22"/>
    </row>
    <row r="47" spans="1:7" ht="13.5">
      <c r="A47" s="3" t="s">
        <v>126</v>
      </c>
      <c r="B47" s="22">
        <v>334</v>
      </c>
      <c r="C47" s="22"/>
      <c r="D47" s="22">
        <v>24</v>
      </c>
      <c r="E47" s="22"/>
      <c r="F47" s="22">
        <v>108</v>
      </c>
      <c r="G47" s="22"/>
    </row>
    <row r="48" spans="1:7" ht="13.5">
      <c r="A48" s="3" t="s">
        <v>127</v>
      </c>
      <c r="B48" s="22">
        <v>9752</v>
      </c>
      <c r="C48" s="22">
        <v>10072</v>
      </c>
      <c r="D48" s="22">
        <v>10147</v>
      </c>
      <c r="E48" s="22">
        <v>8572</v>
      </c>
      <c r="F48" s="22">
        <v>9102</v>
      </c>
      <c r="G48" s="22">
        <v>7765</v>
      </c>
    </row>
    <row r="49" spans="1:7" ht="13.5">
      <c r="A49" s="3" t="s">
        <v>129</v>
      </c>
      <c r="B49" s="22">
        <v>142</v>
      </c>
      <c r="C49" s="22">
        <v>143</v>
      </c>
      <c r="D49" s="22">
        <v>143</v>
      </c>
      <c r="E49" s="22">
        <v>143</v>
      </c>
      <c r="F49" s="22">
        <v>143</v>
      </c>
      <c r="G49" s="22">
        <v>143</v>
      </c>
    </row>
    <row r="50" spans="1:7" ht="13.5">
      <c r="A50" s="3" t="s">
        <v>130</v>
      </c>
      <c r="B50" s="22">
        <v>62</v>
      </c>
      <c r="C50" s="22">
        <v>103</v>
      </c>
      <c r="D50" s="22">
        <v>160</v>
      </c>
      <c r="E50" s="22">
        <v>163</v>
      </c>
      <c r="F50" s="22">
        <v>255</v>
      </c>
      <c r="G50" s="22">
        <v>291</v>
      </c>
    </row>
    <row r="51" spans="1:7" ht="13.5">
      <c r="A51" s="3" t="s">
        <v>131</v>
      </c>
      <c r="B51" s="22">
        <v>24</v>
      </c>
      <c r="C51" s="22">
        <v>24</v>
      </c>
      <c r="D51" s="22">
        <v>24</v>
      </c>
      <c r="E51" s="22">
        <v>18</v>
      </c>
      <c r="F51" s="22">
        <v>18</v>
      </c>
      <c r="G51" s="22">
        <v>18</v>
      </c>
    </row>
    <row r="52" spans="1:7" ht="13.5">
      <c r="A52" s="3" t="s">
        <v>125</v>
      </c>
      <c r="B52" s="22">
        <v>409</v>
      </c>
      <c r="C52" s="22">
        <v>346</v>
      </c>
      <c r="D52" s="22">
        <v>322</v>
      </c>
      <c r="E52" s="22">
        <v>280</v>
      </c>
      <c r="F52" s="22">
        <v>294</v>
      </c>
      <c r="G52" s="22"/>
    </row>
    <row r="53" spans="1:7" ht="13.5">
      <c r="A53" s="3" t="s">
        <v>110</v>
      </c>
      <c r="B53" s="22">
        <v>5</v>
      </c>
      <c r="C53" s="22">
        <v>6</v>
      </c>
      <c r="D53" s="22">
        <v>7</v>
      </c>
      <c r="E53" s="22">
        <v>8</v>
      </c>
      <c r="F53" s="22">
        <v>8</v>
      </c>
      <c r="G53" s="22">
        <v>9</v>
      </c>
    </row>
    <row r="54" spans="1:7" ht="13.5">
      <c r="A54" s="3" t="s">
        <v>132</v>
      </c>
      <c r="B54" s="22">
        <v>644</v>
      </c>
      <c r="C54" s="22">
        <v>624</v>
      </c>
      <c r="D54" s="22">
        <v>658</v>
      </c>
      <c r="E54" s="22">
        <v>613</v>
      </c>
      <c r="F54" s="22">
        <v>719</v>
      </c>
      <c r="G54" s="22">
        <v>462</v>
      </c>
    </row>
    <row r="55" spans="1:7" ht="13.5">
      <c r="A55" s="3" t="s">
        <v>133</v>
      </c>
      <c r="B55" s="22">
        <v>1635</v>
      </c>
      <c r="C55" s="22">
        <v>1374</v>
      </c>
      <c r="D55" s="22">
        <v>1203</v>
      </c>
      <c r="E55" s="22">
        <v>1353</v>
      </c>
      <c r="F55" s="22">
        <v>1094</v>
      </c>
      <c r="G55" s="22">
        <v>1869</v>
      </c>
    </row>
    <row r="56" spans="1:7" ht="13.5">
      <c r="A56" s="3" t="s">
        <v>134</v>
      </c>
      <c r="B56" s="22">
        <v>20542</v>
      </c>
      <c r="C56" s="22">
        <v>19810</v>
      </c>
      <c r="D56" s="22">
        <v>16480</v>
      </c>
      <c r="E56" s="22">
        <v>14119</v>
      </c>
      <c r="F56" s="22">
        <v>12170</v>
      </c>
      <c r="G56" s="22">
        <v>7921</v>
      </c>
    </row>
    <row r="57" spans="1:7" ht="13.5">
      <c r="A57" s="3" t="s">
        <v>135</v>
      </c>
      <c r="B57" s="22">
        <v>1352</v>
      </c>
      <c r="C57" s="22">
        <v>483</v>
      </c>
      <c r="D57" s="22">
        <v>738</v>
      </c>
      <c r="E57" s="22">
        <v>486</v>
      </c>
      <c r="F57" s="22">
        <v>70</v>
      </c>
      <c r="G57" s="22">
        <v>258</v>
      </c>
    </row>
    <row r="58" spans="1:7" ht="13.5">
      <c r="A58" s="3" t="s">
        <v>136</v>
      </c>
      <c r="B58" s="22"/>
      <c r="C58" s="22">
        <v>31</v>
      </c>
      <c r="D58" s="22">
        <v>57</v>
      </c>
      <c r="E58" s="22">
        <v>13</v>
      </c>
      <c r="F58" s="22">
        <v>17</v>
      </c>
      <c r="G58" s="22">
        <v>3</v>
      </c>
    </row>
    <row r="59" spans="1:7" ht="13.5">
      <c r="A59" s="3" t="s">
        <v>137</v>
      </c>
      <c r="B59" s="22">
        <v>11</v>
      </c>
      <c r="C59" s="22">
        <v>12</v>
      </c>
      <c r="D59" s="22">
        <v>13</v>
      </c>
      <c r="E59" s="22">
        <v>14</v>
      </c>
      <c r="F59" s="22">
        <v>16</v>
      </c>
      <c r="G59" s="22">
        <v>18</v>
      </c>
    </row>
    <row r="60" spans="1:7" ht="13.5">
      <c r="A60" s="3" t="s">
        <v>138</v>
      </c>
      <c r="B60" s="22">
        <v>383</v>
      </c>
      <c r="C60" s="22">
        <v>415</v>
      </c>
      <c r="D60" s="22">
        <v>438</v>
      </c>
      <c r="E60" s="22">
        <v>287</v>
      </c>
      <c r="F60" s="22">
        <v>511</v>
      </c>
      <c r="G60" s="22">
        <v>1209</v>
      </c>
    </row>
    <row r="61" spans="1:7" ht="13.5">
      <c r="A61" s="3" t="s">
        <v>110</v>
      </c>
      <c r="B61" s="22">
        <v>505</v>
      </c>
      <c r="C61" s="22">
        <v>376</v>
      </c>
      <c r="D61" s="22">
        <v>309</v>
      </c>
      <c r="E61" s="22">
        <v>368</v>
      </c>
      <c r="F61" s="22">
        <v>747</v>
      </c>
      <c r="G61" s="22">
        <v>830</v>
      </c>
    </row>
    <row r="62" spans="1:7" ht="13.5">
      <c r="A62" s="3" t="s">
        <v>111</v>
      </c>
      <c r="B62" s="22">
        <v>-54</v>
      </c>
      <c r="C62" s="22">
        <v>-85</v>
      </c>
      <c r="D62" s="22">
        <v>-112</v>
      </c>
      <c r="E62" s="22">
        <v>-31</v>
      </c>
      <c r="F62" s="22">
        <v>-36</v>
      </c>
      <c r="G62" s="22">
        <v>-16</v>
      </c>
    </row>
    <row r="63" spans="1:7" ht="13.5">
      <c r="A63" s="3" t="s">
        <v>139</v>
      </c>
      <c r="B63" s="22">
        <v>24375</v>
      </c>
      <c r="C63" s="22">
        <v>22416</v>
      </c>
      <c r="D63" s="22">
        <v>19129</v>
      </c>
      <c r="E63" s="22">
        <v>16613</v>
      </c>
      <c r="F63" s="22">
        <v>14591</v>
      </c>
      <c r="G63" s="22">
        <v>12095</v>
      </c>
    </row>
    <row r="64" spans="1:7" ht="13.5">
      <c r="A64" s="2" t="s">
        <v>140</v>
      </c>
      <c r="B64" s="22">
        <v>34772</v>
      </c>
      <c r="C64" s="22">
        <v>33113</v>
      </c>
      <c r="D64" s="22">
        <v>29935</v>
      </c>
      <c r="E64" s="22">
        <v>25799</v>
      </c>
      <c r="F64" s="22">
        <v>24412</v>
      </c>
      <c r="G64" s="22">
        <v>20323</v>
      </c>
    </row>
    <row r="65" spans="1:7" ht="14.25" thickBot="1">
      <c r="A65" s="5" t="s">
        <v>142</v>
      </c>
      <c r="B65" s="23">
        <v>59508</v>
      </c>
      <c r="C65" s="23">
        <v>60480</v>
      </c>
      <c r="D65" s="23">
        <v>60061</v>
      </c>
      <c r="E65" s="23">
        <v>57464</v>
      </c>
      <c r="F65" s="23">
        <v>51973</v>
      </c>
      <c r="G65" s="23">
        <v>56316</v>
      </c>
    </row>
    <row r="66" spans="1:7" ht="14.25" thickTop="1">
      <c r="A66" s="2" t="s">
        <v>143</v>
      </c>
      <c r="B66" s="22">
        <v>1723</v>
      </c>
      <c r="C66" s="22">
        <v>2361</v>
      </c>
      <c r="D66" s="22">
        <v>2434</v>
      </c>
      <c r="E66" s="22">
        <v>406</v>
      </c>
      <c r="F66" s="22">
        <v>574</v>
      </c>
      <c r="G66" s="22">
        <v>692</v>
      </c>
    </row>
    <row r="67" spans="1:7" ht="13.5">
      <c r="A67" s="2" t="s">
        <v>144</v>
      </c>
      <c r="B67" s="22">
        <v>3398</v>
      </c>
      <c r="C67" s="22">
        <v>3734</v>
      </c>
      <c r="D67" s="22">
        <v>4878</v>
      </c>
      <c r="E67" s="22">
        <v>5297</v>
      </c>
      <c r="F67" s="22">
        <v>2795</v>
      </c>
      <c r="G67" s="22">
        <v>5254</v>
      </c>
    </row>
    <row r="68" spans="1:7" ht="13.5">
      <c r="A68" s="2" t="s">
        <v>145</v>
      </c>
      <c r="B68" s="22">
        <v>6210</v>
      </c>
      <c r="C68" s="22">
        <v>6600</v>
      </c>
      <c r="D68" s="22">
        <v>1500</v>
      </c>
      <c r="E68" s="22"/>
      <c r="F68" s="22"/>
      <c r="G68" s="22"/>
    </row>
    <row r="69" spans="1:7" ht="13.5">
      <c r="A69" s="2" t="s">
        <v>146</v>
      </c>
      <c r="B69" s="22">
        <v>6056</v>
      </c>
      <c r="C69" s="22">
        <v>140</v>
      </c>
      <c r="D69" s="22">
        <v>8640</v>
      </c>
      <c r="E69" s="22">
        <v>4000</v>
      </c>
      <c r="F69" s="22">
        <v>32</v>
      </c>
      <c r="G69" s="22">
        <v>32</v>
      </c>
    </row>
    <row r="70" spans="1:7" ht="13.5">
      <c r="A70" s="2" t="s">
        <v>147</v>
      </c>
      <c r="B70" s="22">
        <v>432</v>
      </c>
      <c r="C70" s="22">
        <v>496</v>
      </c>
      <c r="D70" s="22">
        <v>397</v>
      </c>
      <c r="E70" s="22">
        <v>320</v>
      </c>
      <c r="F70" s="22">
        <v>211</v>
      </c>
      <c r="G70" s="22"/>
    </row>
    <row r="71" spans="1:7" ht="13.5">
      <c r="A71" s="2" t="s">
        <v>148</v>
      </c>
      <c r="B71" s="22">
        <v>743</v>
      </c>
      <c r="C71" s="22">
        <v>72</v>
      </c>
      <c r="D71" s="22">
        <v>152</v>
      </c>
      <c r="E71" s="22">
        <v>7</v>
      </c>
      <c r="F71" s="22">
        <v>134</v>
      </c>
      <c r="G71" s="22">
        <v>153</v>
      </c>
    </row>
    <row r="72" spans="1:7" ht="13.5">
      <c r="A72" s="2" t="s">
        <v>149</v>
      </c>
      <c r="B72" s="22">
        <v>912</v>
      </c>
      <c r="C72" s="22">
        <v>606</v>
      </c>
      <c r="D72" s="22">
        <v>788</v>
      </c>
      <c r="E72" s="22">
        <v>738</v>
      </c>
      <c r="F72" s="22">
        <v>890</v>
      </c>
      <c r="G72" s="22">
        <v>855</v>
      </c>
    </row>
    <row r="73" spans="1:7" ht="13.5">
      <c r="A73" s="2" t="s">
        <v>150</v>
      </c>
      <c r="B73" s="22">
        <v>78</v>
      </c>
      <c r="C73" s="22">
        <v>79</v>
      </c>
      <c r="D73" s="22">
        <v>64</v>
      </c>
      <c r="E73" s="22">
        <v>51</v>
      </c>
      <c r="F73" s="22">
        <v>90</v>
      </c>
      <c r="G73" s="22">
        <v>133</v>
      </c>
    </row>
    <row r="74" spans="1:7" ht="13.5">
      <c r="A74" s="2" t="s">
        <v>151</v>
      </c>
      <c r="B74" s="22">
        <v>4</v>
      </c>
      <c r="C74" s="22">
        <v>3</v>
      </c>
      <c r="D74" s="22">
        <v>13</v>
      </c>
      <c r="E74" s="22">
        <v>5</v>
      </c>
      <c r="F74" s="22">
        <v>18</v>
      </c>
      <c r="G74" s="22">
        <v>2</v>
      </c>
    </row>
    <row r="75" spans="1:7" ht="13.5">
      <c r="A75" s="2" t="s">
        <v>152</v>
      </c>
      <c r="B75" s="22">
        <v>175</v>
      </c>
      <c r="C75" s="22">
        <v>218</v>
      </c>
      <c r="D75" s="22">
        <v>530</v>
      </c>
      <c r="E75" s="22">
        <v>435</v>
      </c>
      <c r="F75" s="22">
        <v>644</v>
      </c>
      <c r="G75" s="22">
        <v>812</v>
      </c>
    </row>
    <row r="76" spans="1:7" ht="13.5">
      <c r="A76" s="2" t="s">
        <v>153</v>
      </c>
      <c r="B76" s="22">
        <v>0</v>
      </c>
      <c r="C76" s="22">
        <v>5</v>
      </c>
      <c r="D76" s="22">
        <v>5</v>
      </c>
      <c r="E76" s="22">
        <v>2</v>
      </c>
      <c r="F76" s="22">
        <v>3</v>
      </c>
      <c r="G76" s="22">
        <v>3</v>
      </c>
    </row>
    <row r="77" spans="1:7" ht="13.5">
      <c r="A77" s="2" t="s">
        <v>154</v>
      </c>
      <c r="B77" s="22">
        <v>332</v>
      </c>
      <c r="C77" s="22">
        <v>177</v>
      </c>
      <c r="D77" s="22">
        <v>215</v>
      </c>
      <c r="E77" s="22">
        <v>37</v>
      </c>
      <c r="F77" s="22">
        <v>355</v>
      </c>
      <c r="G77" s="22">
        <v>65</v>
      </c>
    </row>
    <row r="78" spans="1:7" ht="13.5">
      <c r="A78" s="2" t="s">
        <v>155</v>
      </c>
      <c r="B78" s="22">
        <v>583</v>
      </c>
      <c r="C78" s="22">
        <v>639</v>
      </c>
      <c r="D78" s="22">
        <v>701</v>
      </c>
      <c r="E78" s="22">
        <v>401</v>
      </c>
      <c r="F78" s="22">
        <v>433</v>
      </c>
      <c r="G78" s="22">
        <v>655</v>
      </c>
    </row>
    <row r="79" spans="1:7" ht="13.5">
      <c r="A79" s="2" t="s">
        <v>156</v>
      </c>
      <c r="B79" s="22"/>
      <c r="C79" s="22">
        <v>42</v>
      </c>
      <c r="D79" s="22">
        <v>20</v>
      </c>
      <c r="E79" s="22"/>
      <c r="F79" s="22"/>
      <c r="G79" s="22">
        <v>30</v>
      </c>
    </row>
    <row r="80" spans="1:7" ht="13.5">
      <c r="A80" s="2" t="s">
        <v>110</v>
      </c>
      <c r="B80" s="22">
        <v>10</v>
      </c>
      <c r="C80" s="22">
        <v>53</v>
      </c>
      <c r="D80" s="22">
        <v>24</v>
      </c>
      <c r="E80" s="22">
        <v>267</v>
      </c>
      <c r="F80" s="22">
        <v>148</v>
      </c>
      <c r="G80" s="22">
        <v>341</v>
      </c>
    </row>
    <row r="81" spans="1:7" ht="13.5">
      <c r="A81" s="2" t="s">
        <v>157</v>
      </c>
      <c r="B81" s="22">
        <v>20663</v>
      </c>
      <c r="C81" s="22">
        <v>15234</v>
      </c>
      <c r="D81" s="22">
        <v>20367</v>
      </c>
      <c r="E81" s="22">
        <v>11971</v>
      </c>
      <c r="F81" s="22">
        <v>6335</v>
      </c>
      <c r="G81" s="22">
        <v>9032</v>
      </c>
    </row>
    <row r="82" spans="1:7" ht="13.5">
      <c r="A82" s="2" t="s">
        <v>158</v>
      </c>
      <c r="B82" s="22">
        <v>5758</v>
      </c>
      <c r="C82" s="22">
        <v>11131</v>
      </c>
      <c r="D82" s="22">
        <v>8071</v>
      </c>
      <c r="E82" s="22">
        <v>15800</v>
      </c>
      <c r="F82" s="22">
        <v>16300</v>
      </c>
      <c r="G82" s="22">
        <v>12032</v>
      </c>
    </row>
    <row r="83" spans="1:7" ht="13.5">
      <c r="A83" s="2" t="s">
        <v>159</v>
      </c>
      <c r="B83" s="22">
        <v>787</v>
      </c>
      <c r="C83" s="22">
        <v>929</v>
      </c>
      <c r="D83" s="22">
        <v>1075</v>
      </c>
      <c r="E83" s="22">
        <v>1200</v>
      </c>
      <c r="F83" s="22">
        <v>1147</v>
      </c>
      <c r="G83" s="22"/>
    </row>
    <row r="84" spans="1:7" ht="13.5">
      <c r="A84" s="2" t="s">
        <v>160</v>
      </c>
      <c r="B84" s="22">
        <v>890</v>
      </c>
      <c r="C84" s="22">
        <v>1020</v>
      </c>
      <c r="D84" s="22">
        <v>909</v>
      </c>
      <c r="E84" s="22">
        <v>272</v>
      </c>
      <c r="F84" s="22">
        <v>272</v>
      </c>
      <c r="G84" s="22">
        <v>324</v>
      </c>
    </row>
    <row r="85" spans="1:7" ht="13.5">
      <c r="A85" s="2" t="s">
        <v>161</v>
      </c>
      <c r="B85" s="22">
        <v>188</v>
      </c>
      <c r="C85" s="22">
        <v>213</v>
      </c>
      <c r="D85" s="22">
        <v>348</v>
      </c>
      <c r="E85" s="22">
        <v>383</v>
      </c>
      <c r="F85" s="22">
        <v>424</v>
      </c>
      <c r="G85" s="22">
        <v>420</v>
      </c>
    </row>
    <row r="86" spans="1:7" ht="13.5">
      <c r="A86" s="2" t="s">
        <v>162</v>
      </c>
      <c r="B86" s="22">
        <v>110</v>
      </c>
      <c r="C86" s="22">
        <v>154</v>
      </c>
      <c r="D86" s="22">
        <v>199</v>
      </c>
      <c r="E86" s="22">
        <v>74</v>
      </c>
      <c r="F86" s="22">
        <v>104</v>
      </c>
      <c r="G86" s="22">
        <v>105</v>
      </c>
    </row>
    <row r="87" spans="1:7" ht="13.5">
      <c r="A87" s="2" t="s">
        <v>163</v>
      </c>
      <c r="B87" s="22">
        <v>7735</v>
      </c>
      <c r="C87" s="22">
        <v>13449</v>
      </c>
      <c r="D87" s="22">
        <v>10604</v>
      </c>
      <c r="E87" s="22">
        <v>17730</v>
      </c>
      <c r="F87" s="22">
        <v>18249</v>
      </c>
      <c r="G87" s="22">
        <v>12883</v>
      </c>
    </row>
    <row r="88" spans="1:7" ht="14.25" thickBot="1">
      <c r="A88" s="5" t="s">
        <v>164</v>
      </c>
      <c r="B88" s="23">
        <v>28398</v>
      </c>
      <c r="C88" s="23">
        <v>28684</v>
      </c>
      <c r="D88" s="23">
        <v>30971</v>
      </c>
      <c r="E88" s="23">
        <v>29701</v>
      </c>
      <c r="F88" s="23">
        <v>24585</v>
      </c>
      <c r="G88" s="23">
        <v>21916</v>
      </c>
    </row>
    <row r="89" spans="1:7" ht="14.25" thickTop="1">
      <c r="A89" s="2" t="s">
        <v>165</v>
      </c>
      <c r="B89" s="22">
        <v>11829</v>
      </c>
      <c r="C89" s="22">
        <v>11829</v>
      </c>
      <c r="D89" s="22">
        <v>11829</v>
      </c>
      <c r="E89" s="22">
        <v>11829</v>
      </c>
      <c r="F89" s="22">
        <v>11829</v>
      </c>
      <c r="G89" s="22">
        <v>11829</v>
      </c>
    </row>
    <row r="90" spans="1:7" ht="13.5">
      <c r="A90" s="3" t="s">
        <v>166</v>
      </c>
      <c r="B90" s="22">
        <v>17172</v>
      </c>
      <c r="C90" s="22">
        <v>17172</v>
      </c>
      <c r="D90" s="22">
        <v>15331</v>
      </c>
      <c r="E90" s="22">
        <v>15331</v>
      </c>
      <c r="F90" s="22">
        <v>15331</v>
      </c>
      <c r="G90" s="22">
        <v>15331</v>
      </c>
    </row>
    <row r="91" spans="1:7" ht="13.5">
      <c r="A91" s="3" t="s">
        <v>167</v>
      </c>
      <c r="B91" s="22">
        <v>17172</v>
      </c>
      <c r="C91" s="22">
        <v>17172</v>
      </c>
      <c r="D91" s="22">
        <v>15336</v>
      </c>
      <c r="E91" s="22">
        <v>15337</v>
      </c>
      <c r="F91" s="22">
        <v>15337</v>
      </c>
      <c r="G91" s="22">
        <v>15337</v>
      </c>
    </row>
    <row r="92" spans="1:7" ht="13.5">
      <c r="A92" s="3" t="s">
        <v>168</v>
      </c>
      <c r="B92" s="22"/>
      <c r="C92" s="22"/>
      <c r="D92" s="22"/>
      <c r="E92" s="22"/>
      <c r="F92" s="22">
        <v>1261</v>
      </c>
      <c r="G92" s="22">
        <v>1261</v>
      </c>
    </row>
    <row r="93" spans="1:7" ht="13.5">
      <c r="A93" s="4" t="s">
        <v>169</v>
      </c>
      <c r="B93" s="22"/>
      <c r="C93" s="22"/>
      <c r="D93" s="22"/>
      <c r="E93" s="22">
        <v>210</v>
      </c>
      <c r="F93" s="22">
        <v>210</v>
      </c>
      <c r="G93" s="22">
        <v>210</v>
      </c>
    </row>
    <row r="94" spans="1:7" ht="13.5">
      <c r="A94" s="4" t="s">
        <v>170</v>
      </c>
      <c r="B94" s="22"/>
      <c r="C94" s="22"/>
      <c r="D94" s="22"/>
      <c r="E94" s="22"/>
      <c r="F94" s="22">
        <v>4921</v>
      </c>
      <c r="G94" s="22">
        <v>3421</v>
      </c>
    </row>
    <row r="95" spans="1:7" ht="13.5">
      <c r="A95" s="4" t="s">
        <v>171</v>
      </c>
      <c r="B95" s="22">
        <v>2302</v>
      </c>
      <c r="C95" s="22">
        <v>3251</v>
      </c>
      <c r="D95" s="22">
        <v>4523</v>
      </c>
      <c r="E95" s="22">
        <v>2910</v>
      </c>
      <c r="F95" s="22">
        <v>-3507</v>
      </c>
      <c r="G95" s="22">
        <v>2287</v>
      </c>
    </row>
    <row r="96" spans="1:7" ht="13.5">
      <c r="A96" s="3" t="s">
        <v>172</v>
      </c>
      <c r="B96" s="22">
        <v>2302</v>
      </c>
      <c r="C96" s="22">
        <v>3251</v>
      </c>
      <c r="D96" s="22">
        <v>4523</v>
      </c>
      <c r="E96" s="22">
        <v>3120</v>
      </c>
      <c r="F96" s="22">
        <v>2885</v>
      </c>
      <c r="G96" s="22">
        <v>7181</v>
      </c>
    </row>
    <row r="97" spans="1:7" ht="13.5">
      <c r="A97" s="2" t="s">
        <v>173</v>
      </c>
      <c r="B97" s="22">
        <v>-278</v>
      </c>
      <c r="C97" s="22">
        <v>-289</v>
      </c>
      <c r="D97" s="22">
        <v>-2363</v>
      </c>
      <c r="E97" s="22">
        <v>-2364</v>
      </c>
      <c r="F97" s="22">
        <v>-2361</v>
      </c>
      <c r="G97" s="22">
        <v>-203</v>
      </c>
    </row>
    <row r="98" spans="1:7" ht="13.5">
      <c r="A98" s="2" t="s">
        <v>174</v>
      </c>
      <c r="B98" s="22">
        <v>31026</v>
      </c>
      <c r="C98" s="22">
        <v>31964</v>
      </c>
      <c r="D98" s="22">
        <v>29326</v>
      </c>
      <c r="E98" s="22">
        <v>27923</v>
      </c>
      <c r="F98" s="22">
        <v>27690</v>
      </c>
      <c r="G98" s="22">
        <v>34144</v>
      </c>
    </row>
    <row r="99" spans="1:7" ht="13.5">
      <c r="A99" s="2" t="s">
        <v>175</v>
      </c>
      <c r="B99" s="22">
        <v>-4</v>
      </c>
      <c r="C99" s="22">
        <v>-257</v>
      </c>
      <c r="D99" s="22">
        <v>-313</v>
      </c>
      <c r="E99" s="22">
        <v>-142</v>
      </c>
      <c r="F99" s="22">
        <v>-264</v>
      </c>
      <c r="G99" s="22">
        <v>389</v>
      </c>
    </row>
    <row r="100" spans="1:7" ht="13.5">
      <c r="A100" s="2" t="s">
        <v>176</v>
      </c>
      <c r="B100" s="22">
        <v>0</v>
      </c>
      <c r="C100" s="22">
        <v>-1</v>
      </c>
      <c r="D100" s="22"/>
      <c r="E100" s="22">
        <v>-89</v>
      </c>
      <c r="F100" s="22">
        <v>-84</v>
      </c>
      <c r="G100" s="22">
        <v>-165</v>
      </c>
    </row>
    <row r="101" spans="1:7" ht="13.5">
      <c r="A101" s="2" t="s">
        <v>178</v>
      </c>
      <c r="B101" s="22">
        <v>-5</v>
      </c>
      <c r="C101" s="22">
        <v>-259</v>
      </c>
      <c r="D101" s="22">
        <v>-313</v>
      </c>
      <c r="E101" s="22">
        <v>-231</v>
      </c>
      <c r="F101" s="22">
        <v>-348</v>
      </c>
      <c r="G101" s="22">
        <v>224</v>
      </c>
    </row>
    <row r="102" spans="1:7" ht="13.5">
      <c r="A102" s="6" t="s">
        <v>179</v>
      </c>
      <c r="B102" s="22">
        <v>88</v>
      </c>
      <c r="C102" s="22">
        <v>90</v>
      </c>
      <c r="D102" s="22">
        <v>77</v>
      </c>
      <c r="E102" s="22">
        <v>70</v>
      </c>
      <c r="F102" s="22">
        <v>46</v>
      </c>
      <c r="G102" s="22">
        <v>30</v>
      </c>
    </row>
    <row r="103" spans="1:7" ht="13.5">
      <c r="A103" s="6" t="s">
        <v>181</v>
      </c>
      <c r="B103" s="22">
        <v>31110</v>
      </c>
      <c r="C103" s="22">
        <v>31796</v>
      </c>
      <c r="D103" s="22">
        <v>29090</v>
      </c>
      <c r="E103" s="22">
        <v>27762</v>
      </c>
      <c r="F103" s="22">
        <v>27388</v>
      </c>
      <c r="G103" s="22">
        <v>34400</v>
      </c>
    </row>
    <row r="104" spans="1:7" ht="14.25" thickBot="1">
      <c r="A104" s="7" t="s">
        <v>182</v>
      </c>
      <c r="B104" s="22">
        <v>59508</v>
      </c>
      <c r="C104" s="22">
        <v>60480</v>
      </c>
      <c r="D104" s="22">
        <v>60061</v>
      </c>
      <c r="E104" s="22">
        <v>57464</v>
      </c>
      <c r="F104" s="22">
        <v>51973</v>
      </c>
      <c r="G104" s="22">
        <v>56316</v>
      </c>
    </row>
    <row r="105" spans="1:7" ht="14.25" thickTop="1">
      <c r="A105" s="8"/>
      <c r="B105" s="24"/>
      <c r="C105" s="24"/>
      <c r="D105" s="24"/>
      <c r="E105" s="24"/>
      <c r="F105" s="24"/>
      <c r="G105" s="24"/>
    </row>
    <row r="107" ht="13.5">
      <c r="A107" s="20" t="s">
        <v>187</v>
      </c>
    </row>
    <row r="108" ht="13.5">
      <c r="A108" s="20" t="s">
        <v>188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2014-02-14T17:30:41Z</dcterms:created>
  <dcterms:modified xsi:type="dcterms:W3CDTF">2014-02-14T17:30:50Z</dcterms:modified>
  <cp:category/>
  <cp:version/>
  <cp:contentType/>
  <cp:contentStatus/>
</cp:coreProperties>
</file>