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<sst xmlns="http://schemas.openxmlformats.org/spreadsheetml/2006/main" count="595" uniqueCount="222">
  <si>
    <t>仕入債務の増減額（△は減少）</t>
  </si>
  <si>
    <t>前受収益の増減額（△は減少）</t>
  </si>
  <si>
    <t>小計</t>
  </si>
  <si>
    <t>利息及び配当金の受取額</t>
  </si>
  <si>
    <t>利息の支払額</t>
  </si>
  <si>
    <t>法人税等の支払額又は還付額（△は支払）</t>
  </si>
  <si>
    <t>事業再編による支出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</si>
  <si>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</si>
  <si>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</si>
  <si>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</si>
  <si>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</si>
  <si>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</si>
  <si>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貸付金の回収による収入</t>
  </si>
  <si>
    <t>差入敷金保証金の支払による支出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</si>
  <si>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</si>
  <si>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</si>
  <si>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</si>
  <si>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</si>
  <si>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</si>
  <si>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新株予約権の行使による株式の発行による収入</t>
  </si>
  <si>
    <t>自己株式の取得による支出</t>
  </si>
  <si>
    <t>自己株式取得目的の金銭の信託の設定による支出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</si>
  <si>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</si>
  <si>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</si>
  <si>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</si>
  <si>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</si>
  <si>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</si>
  <si>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</si>
  <si>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</si>
  <si>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</si>
  <si>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</si>
  <si>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販売費・一般管理費</t>
  </si>
  <si>
    <t>持分法による投資利益</t>
  </si>
  <si>
    <t>受取補償金</t>
  </si>
  <si>
    <t>固定資産売却益</t>
  </si>
  <si>
    <t>固定資産売却損</t>
  </si>
  <si>
    <t>事業再編損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</si>
  <si>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</si>
  <si>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</si>
  <si>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</si>
  <si>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</si>
  <si>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</si>
  <si>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</si>
  <si>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</si>
  <si>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</si>
  <si>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</si>
  <si>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2013/03/28</t>
  </si>
  <si>
    <t>通期</t>
  </si>
  <si>
    <t>2012/12/31</t>
  </si>
  <si>
    <t>2011/12/31</t>
  </si>
  <si>
    <t>2012/03/28</t>
  </si>
  <si>
    <t>2010/12/31</t>
  </si>
  <si>
    <t>2011/03/30</t>
  </si>
  <si>
    <t>2009/12/31</t>
  </si>
  <si>
    <t>2010/03/31</t>
  </si>
  <si>
    <t>2008/12/31</t>
  </si>
  <si>
    <t>現金及び預金</t>
  </si>
  <si>
    <t>千円</t>
  </si>
  <si>
    <t>受取手形</t>
  </si>
  <si>
    <t>売掛金</t>
  </si>
  <si>
    <t>前払費用</t>
  </si>
  <si>
    <t>繰延税金資産</t>
  </si>
  <si>
    <t>短期貸付金</t>
  </si>
  <si>
    <t>未収入金</t>
  </si>
  <si>
    <t>関係会社立替債権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</si>
  <si>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</si>
  <si>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</si>
  <si>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</si>
  <si>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</si>
  <si>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</si>
  <si>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</si>
  <si>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</si>
  <si>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</si>
  <si>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</si>
  <si>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</si>
  <si>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</si>
  <si>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</si>
  <si>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</si>
  <si>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</si>
  <si>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ソフトウエア</t>
  </si>
  <si>
    <t>ソフトウエア仮勘定</t>
  </si>
  <si>
    <t>無形固定資産</t>
  </si>
  <si>
    <t>投資有価証券</t>
  </si>
  <si>
    <t>関係会社株式</t>
  </si>
  <si>
    <t>株主、役員又は従業員に対する長期貸付金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</si>
  <si>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</si>
  <si>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</si>
  <si>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</si>
  <si>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</si>
  <si>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</si>
  <si>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</si>
  <si>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</si>
  <si>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</si>
  <si>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</si>
  <si>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</si>
  <si>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</si>
  <si>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</si>
  <si>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</si>
  <si>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賞与引当金</t>
  </si>
  <si>
    <t>関係会社立替債務</t>
  </si>
  <si>
    <t>流動負債</t>
  </si>
  <si>
    <t>長期借入金</t>
  </si>
  <si>
    <t>退職給付引当金</t>
  </si>
  <si>
    <t>資産除去債務</t>
  </si>
  <si>
    <t>長期未払金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</si>
  <si>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</si>
  <si>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</si>
  <si>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</si>
  <si>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</si>
  <si>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</si>
  <si>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</si>
  <si>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</si>
  <si>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</si>
  <si>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</si>
  <si>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</si>
  <si>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</si>
  <si>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</si>
  <si>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</si>
  <si>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</si>
  <si>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</si>
  <si>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アライドテレシスホールディングス株式会社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</si>
  <si>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</si>
  <si>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</si>
  <si>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</si>
  <si>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</si>
  <si>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</si>
  <si>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</si>
  <si>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</si>
  <si>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</si>
  <si>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ロイヤリティー収入</t>
  </si>
  <si>
    <t>不動産賃貸収入</t>
  </si>
  <si>
    <t>営業収益</t>
  </si>
  <si>
    <t>研究開発費</t>
  </si>
  <si>
    <t>不動産賃貸原価</t>
  </si>
  <si>
    <t>営業費用</t>
  </si>
  <si>
    <t>営業利益</t>
  </si>
  <si>
    <t>受取利息</t>
  </si>
  <si>
    <t>受取配当金</t>
  </si>
  <si>
    <t>購買サービス収入</t>
  </si>
  <si>
    <t>システム利用料</t>
  </si>
  <si>
    <t>為替差益</t>
  </si>
  <si>
    <t>貸倒引当金戻入額</t>
  </si>
  <si>
    <t>雑収益</t>
  </si>
  <si>
    <t>営業外収益</t>
  </si>
  <si>
    <t>支払利息</t>
  </si>
  <si>
    <t>支払手数料</t>
  </si>
  <si>
    <t>支払保証料</t>
  </si>
  <si>
    <t>自己株式取得費用</t>
  </si>
  <si>
    <t>為替差損</t>
  </si>
  <si>
    <t>雑損失</t>
  </si>
  <si>
    <t>営業外費用</t>
  </si>
  <si>
    <t>経常利益</t>
  </si>
  <si>
    <t>新株予約権戻入益</t>
  </si>
  <si>
    <t>特別利益</t>
  </si>
  <si>
    <t>固定資産除却損</t>
  </si>
  <si>
    <t>投資有価証券評価損</t>
  </si>
  <si>
    <t>子会社清算損</t>
  </si>
  <si>
    <t>資産除去債務会計基準の適用に伴う影響額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</si>
  <si>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</si>
  <si>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</si>
  <si>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</si>
  <si>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</si>
  <si>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</si>
  <si>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</si>
  <si>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</si>
  <si>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</si>
  <si>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2013/11/13</t>
  </si>
  <si>
    <t>四半期</t>
  </si>
  <si>
    <t>2013/09/30</t>
  </si>
  <si>
    <t>2013/08/12</t>
  </si>
  <si>
    <t>2013/06/30</t>
  </si>
  <si>
    <t>2013/05/13</t>
  </si>
  <si>
    <t>2013/03/31</t>
  </si>
  <si>
    <t>2012/11/13</t>
  </si>
  <si>
    <t>2012/09/30</t>
  </si>
  <si>
    <t>2012/08/13</t>
  </si>
  <si>
    <t>2012/06/30</t>
  </si>
  <si>
    <t>2012/05/14</t>
  </si>
  <si>
    <t>2012/03/31</t>
  </si>
  <si>
    <t>2011/11/11</t>
  </si>
  <si>
    <t>2011/09/30</t>
  </si>
  <si>
    <t>2011/08/12</t>
  </si>
  <si>
    <t>2011/06/30</t>
  </si>
  <si>
    <t>2011/05/13</t>
  </si>
  <si>
    <t>2011/03/31</t>
  </si>
  <si>
    <t>2010/11/12</t>
  </si>
  <si>
    <t>2010/09/30</t>
  </si>
  <si>
    <t>2010/08/13</t>
  </si>
  <si>
    <t>2010/06/30</t>
  </si>
  <si>
    <t>2010/05/14</t>
  </si>
  <si>
    <t>2009/11/13</t>
  </si>
  <si>
    <t>2009/09/30</t>
  </si>
  <si>
    <t>2009/08/14</t>
  </si>
  <si>
    <t>2009/06/30</t>
  </si>
  <si>
    <t>2009/05/15</t>
  </si>
  <si>
    <t>2009/03/31</t>
  </si>
  <si>
    <t>受取手形及び営業未収入金</t>
  </si>
  <si>
    <t>商品及び製品</t>
  </si>
  <si>
    <t>仕掛品</t>
  </si>
  <si>
    <t>原材料及び貯蔵品</t>
  </si>
  <si>
    <t>その他（純額）</t>
  </si>
  <si>
    <t>支払手形及び買掛金</t>
  </si>
  <si>
    <t>前受収益</t>
  </si>
  <si>
    <t>その他有価証券評価差額金</t>
  </si>
  <si>
    <t>繰延ヘッジ損益</t>
  </si>
  <si>
    <t>為替換算調整勘定</t>
  </si>
  <si>
    <t>評価・換算差額等</t>
  </si>
  <si>
    <t>連結・貸借対照表</t>
  </si>
  <si>
    <t>累積四半期</t>
  </si>
  <si>
    <t>2013/01/01</t>
  </si>
  <si>
    <t>減価償却費</t>
  </si>
  <si>
    <t>貸倒引当金の増減額（△は減少）</t>
  </si>
  <si>
    <t>賞与引当金の増減額（△は減少）</t>
  </si>
  <si>
    <t>退職給付引当金の増減額（△は減少）</t>
  </si>
  <si>
    <t>受取利息及び受取配当金</t>
  </si>
  <si>
    <t>為替差損益（△は益）</t>
  </si>
  <si>
    <t>持分法による投資損益（△は益）</t>
  </si>
  <si>
    <t>固定資産売却損益（△は益）</t>
  </si>
  <si>
    <t>事業再編損失</t>
  </si>
  <si>
    <t>未払費用の増減額（△は減少）</t>
  </si>
  <si>
    <t>売上債権の増減額（△は増加）</t>
  </si>
  <si>
    <t>たな卸資産の増減額（△は増加）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</si>
</sst>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3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118</v>
      </c>
      <c r="B2" s="14">
        <v>6835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39</v>
      </c>
      <c r="B4" s="15" t="str">
        <f>HYPERLINK("http://www.kabupro.jp/mark/20131113/S1000GFX.htm","四半期報告書")</f>
        <v>四半期報告書</v>
      </c>
      <c r="C4" s="15" t="str">
        <f>HYPERLINK("http://www.kabupro.jp/mark/20130812/S000E9BF.htm","四半期報告書")</f>
        <v>四半期報告書</v>
      </c>
      <c r="D4" s="15" t="str">
        <f>HYPERLINK("http://www.kabupro.jp/mark/20130513/S000DD28.htm","四半期報告書")</f>
        <v>四半期報告書</v>
      </c>
      <c r="E4" s="15" t="str">
        <f>HYPERLINK("http://www.kabupro.jp/mark/20130328/S000D593.htm","有価証券報告書")</f>
        <v>有価証券報告書</v>
      </c>
      <c r="F4" s="15" t="str">
        <f>HYPERLINK("http://www.kabupro.jp/mark/20131113/S1000GFX.htm","四半期報告書")</f>
        <v>四半期報告書</v>
      </c>
      <c r="G4" s="15" t="str">
        <f>HYPERLINK("http://www.kabupro.jp/mark/20130812/S000E9BF.htm","四半期報告書")</f>
        <v>四半期報告書</v>
      </c>
      <c r="H4" s="15" t="str">
        <f>HYPERLINK("http://www.kabupro.jp/mark/20130513/S000DD28.htm","四半期報告書")</f>
        <v>四半期報告書</v>
      </c>
      <c r="I4" s="15" t="str">
        <f>HYPERLINK("http://www.kabupro.jp/mark/20130328/S000D593.htm","有価証券報告書")</f>
        <v>有価証券報告書</v>
      </c>
      <c r="J4" s="15" t="str">
        <f>HYPERLINK("http://www.kabupro.jp/mark/20121113/S000C9U0.htm","四半期報告書")</f>
        <v>四半期報告書</v>
      </c>
      <c r="K4" s="15" t="str">
        <f>HYPERLINK("http://www.kabupro.jp/mark/20120813/S000BQJZ.htm","四半期報告書")</f>
        <v>四半期報告書</v>
      </c>
      <c r="L4" s="15" t="str">
        <f>HYPERLINK("http://www.kabupro.jp/mark/20120514/S000AU93.htm","四半期報告書")</f>
        <v>四半期報告書</v>
      </c>
      <c r="M4" s="15" t="str">
        <f>HYPERLINK("http://www.kabupro.jp/mark/20120328/S000ALM2.htm","有価証券報告書")</f>
        <v>有価証券報告書</v>
      </c>
      <c r="N4" s="15" t="str">
        <f>HYPERLINK("http://www.kabupro.jp/mark/20111111/S0009OI2.htm","四半期報告書")</f>
        <v>四半期報告書</v>
      </c>
      <c r="O4" s="15" t="str">
        <f>HYPERLINK("http://www.kabupro.jp/mark/20110812/S00096FM.htm","四半期報告書")</f>
        <v>四半期報告書</v>
      </c>
      <c r="P4" s="15" t="str">
        <f>HYPERLINK("http://www.kabupro.jp/mark/20110513/S0008AGN.htm","四半期報告書")</f>
        <v>四半期報告書</v>
      </c>
      <c r="Q4" s="15" t="str">
        <f>HYPERLINK("http://www.kabupro.jp/mark/20110330/S00082B5.htm","有価証券報告書")</f>
        <v>有価証券報告書</v>
      </c>
      <c r="R4" s="15" t="str">
        <f>HYPERLINK("http://www.kabupro.jp/mark/20101112/S00075XT.htm","四半期報告書")</f>
        <v>四半期報告書</v>
      </c>
      <c r="S4" s="15" t="str">
        <f>HYPERLINK("http://www.kabupro.jp/mark/20100813/S0006MI1.htm","四半期報告書")</f>
        <v>四半期報告書</v>
      </c>
      <c r="T4" s="15" t="str">
        <f>HYPERLINK("http://www.kabupro.jp/mark/20100514/S0005P5G.htm","四半期報告書")</f>
        <v>四半期報告書</v>
      </c>
      <c r="U4" s="15" t="str">
        <f>HYPERLINK("http://www.kabupro.jp/mark/20100331/S0005H7L.htm","有価証券報告書")</f>
        <v>有価証券報告書</v>
      </c>
    </row>
    <row r="5" spans="1:21" ht="12" thickBot="1">
      <c r="A5" s="11" t="s">
        <v>40</v>
      </c>
      <c r="B5" s="1" t="s">
        <v>166</v>
      </c>
      <c r="C5" s="1" t="s">
        <v>169</v>
      </c>
      <c r="D5" s="1" t="s">
        <v>171</v>
      </c>
      <c r="E5" s="1" t="s">
        <v>46</v>
      </c>
      <c r="F5" s="1" t="s">
        <v>166</v>
      </c>
      <c r="G5" s="1" t="s">
        <v>169</v>
      </c>
      <c r="H5" s="1" t="s">
        <v>171</v>
      </c>
      <c r="I5" s="1" t="s">
        <v>46</v>
      </c>
      <c r="J5" s="1" t="s">
        <v>173</v>
      </c>
      <c r="K5" s="1" t="s">
        <v>175</v>
      </c>
      <c r="L5" s="1" t="s">
        <v>177</v>
      </c>
      <c r="M5" s="1" t="s">
        <v>50</v>
      </c>
      <c r="N5" s="1" t="s">
        <v>179</v>
      </c>
      <c r="O5" s="1" t="s">
        <v>181</v>
      </c>
      <c r="P5" s="1" t="s">
        <v>183</v>
      </c>
      <c r="Q5" s="1" t="s">
        <v>52</v>
      </c>
      <c r="R5" s="1" t="s">
        <v>185</v>
      </c>
      <c r="S5" s="1" t="s">
        <v>187</v>
      </c>
      <c r="T5" s="1" t="s">
        <v>189</v>
      </c>
      <c r="U5" s="1" t="s">
        <v>54</v>
      </c>
    </row>
    <row r="6" spans="1:21" ht="12.75" thickBot="1" thickTop="1">
      <c r="A6" s="10" t="s">
        <v>41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42</v>
      </c>
      <c r="B7" s="14" t="s">
        <v>208</v>
      </c>
      <c r="C7" s="14" t="s">
        <v>208</v>
      </c>
      <c r="D7" s="14" t="s">
        <v>208</v>
      </c>
      <c r="E7" s="16" t="s">
        <v>47</v>
      </c>
      <c r="F7" s="14" t="s">
        <v>208</v>
      </c>
      <c r="G7" s="14" t="s">
        <v>208</v>
      </c>
      <c r="H7" s="14" t="s">
        <v>208</v>
      </c>
      <c r="I7" s="16" t="s">
        <v>47</v>
      </c>
      <c r="J7" s="14" t="s">
        <v>208</v>
      </c>
      <c r="K7" s="14" t="s">
        <v>208</v>
      </c>
      <c r="L7" s="14" t="s">
        <v>208</v>
      </c>
      <c r="M7" s="16" t="s">
        <v>47</v>
      </c>
      <c r="N7" s="14" t="s">
        <v>208</v>
      </c>
      <c r="O7" s="14" t="s">
        <v>208</v>
      </c>
      <c r="P7" s="14" t="s">
        <v>208</v>
      </c>
      <c r="Q7" s="16" t="s">
        <v>47</v>
      </c>
      <c r="R7" s="14" t="s">
        <v>208</v>
      </c>
      <c r="S7" s="14" t="s">
        <v>208</v>
      </c>
      <c r="T7" s="14" t="s">
        <v>208</v>
      </c>
      <c r="U7" s="16" t="s">
        <v>47</v>
      </c>
    </row>
    <row r="8" spans="1:21" ht="11.25">
      <c r="A8" s="13" t="s">
        <v>43</v>
      </c>
      <c r="B8" s="1" t="s">
        <v>209</v>
      </c>
      <c r="C8" s="1" t="s">
        <v>209</v>
      </c>
      <c r="D8" s="1" t="s">
        <v>209</v>
      </c>
      <c r="E8" s="17" t="s">
        <v>124</v>
      </c>
      <c r="F8" s="1" t="s">
        <v>124</v>
      </c>
      <c r="G8" s="1" t="s">
        <v>124</v>
      </c>
      <c r="H8" s="1" t="s">
        <v>124</v>
      </c>
      <c r="I8" s="17" t="s">
        <v>125</v>
      </c>
      <c r="J8" s="1" t="s">
        <v>125</v>
      </c>
      <c r="K8" s="1" t="s">
        <v>125</v>
      </c>
      <c r="L8" s="1" t="s">
        <v>125</v>
      </c>
      <c r="M8" s="17" t="s">
        <v>126</v>
      </c>
      <c r="N8" s="1" t="s">
        <v>126</v>
      </c>
      <c r="O8" s="1" t="s">
        <v>126</v>
      </c>
      <c r="P8" s="1" t="s">
        <v>126</v>
      </c>
      <c r="Q8" s="17" t="s">
        <v>127</v>
      </c>
      <c r="R8" s="1" t="s">
        <v>127</v>
      </c>
      <c r="S8" s="1" t="s">
        <v>127</v>
      </c>
      <c r="T8" s="1" t="s">
        <v>127</v>
      </c>
      <c r="U8" s="17" t="s">
        <v>128</v>
      </c>
    </row>
    <row r="9" spans="1:21" ht="11.25">
      <c r="A9" s="13" t="s">
        <v>44</v>
      </c>
      <c r="B9" s="1" t="s">
        <v>168</v>
      </c>
      <c r="C9" s="1" t="s">
        <v>170</v>
      </c>
      <c r="D9" s="1" t="s">
        <v>172</v>
      </c>
      <c r="E9" s="17" t="s">
        <v>48</v>
      </c>
      <c r="F9" s="1" t="s">
        <v>174</v>
      </c>
      <c r="G9" s="1" t="s">
        <v>176</v>
      </c>
      <c r="H9" s="1" t="s">
        <v>178</v>
      </c>
      <c r="I9" s="17" t="s">
        <v>49</v>
      </c>
      <c r="J9" s="1" t="s">
        <v>180</v>
      </c>
      <c r="K9" s="1" t="s">
        <v>182</v>
      </c>
      <c r="L9" s="1" t="s">
        <v>184</v>
      </c>
      <c r="M9" s="17" t="s">
        <v>51</v>
      </c>
      <c r="N9" s="1" t="s">
        <v>186</v>
      </c>
      <c r="O9" s="1" t="s">
        <v>188</v>
      </c>
      <c r="P9" s="1" t="s">
        <v>54</v>
      </c>
      <c r="Q9" s="17" t="s">
        <v>53</v>
      </c>
      <c r="R9" s="1" t="s">
        <v>191</v>
      </c>
      <c r="S9" s="1" t="s">
        <v>193</v>
      </c>
      <c r="T9" s="1" t="s">
        <v>195</v>
      </c>
      <c r="U9" s="17" t="s">
        <v>55</v>
      </c>
    </row>
    <row r="10" spans="1:21" ht="12" thickBot="1">
      <c r="A10" s="13" t="s">
        <v>45</v>
      </c>
      <c r="B10" s="1" t="s">
        <v>57</v>
      </c>
      <c r="C10" s="1" t="s">
        <v>57</v>
      </c>
      <c r="D10" s="1" t="s">
        <v>57</v>
      </c>
      <c r="E10" s="17" t="s">
        <v>57</v>
      </c>
      <c r="F10" s="1" t="s">
        <v>57</v>
      </c>
      <c r="G10" s="1" t="s">
        <v>57</v>
      </c>
      <c r="H10" s="1" t="s">
        <v>57</v>
      </c>
      <c r="I10" s="17" t="s">
        <v>57</v>
      </c>
      <c r="J10" s="1" t="s">
        <v>57</v>
      </c>
      <c r="K10" s="1" t="s">
        <v>57</v>
      </c>
      <c r="L10" s="1" t="s">
        <v>57</v>
      </c>
      <c r="M10" s="17" t="s">
        <v>57</v>
      </c>
      <c r="N10" s="1" t="s">
        <v>57</v>
      </c>
      <c r="O10" s="1" t="s">
        <v>57</v>
      </c>
      <c r="P10" s="1" t="s">
        <v>57</v>
      </c>
      <c r="Q10" s="17" t="s">
        <v>57</v>
      </c>
      <c r="R10" s="1" t="s">
        <v>57</v>
      </c>
      <c r="S10" s="1" t="s">
        <v>57</v>
      </c>
      <c r="T10" s="1" t="s">
        <v>57</v>
      </c>
      <c r="U10" s="17" t="s">
        <v>57</v>
      </c>
    </row>
    <row r="11" spans="1:21" ht="12" thickTop="1">
      <c r="A11" s="30" t="s">
        <v>28</v>
      </c>
      <c r="B11" s="27">
        <v>19410694</v>
      </c>
      <c r="C11" s="27">
        <v>12555126</v>
      </c>
      <c r="D11" s="27">
        <v>5451474</v>
      </c>
      <c r="E11" s="21">
        <v>28288160</v>
      </c>
      <c r="F11" s="27">
        <v>18299036</v>
      </c>
      <c r="G11" s="27">
        <v>12766067</v>
      </c>
      <c r="H11" s="27">
        <v>5625663</v>
      </c>
      <c r="I11" s="21">
        <v>34080187</v>
      </c>
      <c r="J11" s="27">
        <v>23608362</v>
      </c>
      <c r="K11" s="27">
        <v>15365201</v>
      </c>
      <c r="L11" s="27">
        <v>6456913</v>
      </c>
      <c r="M11" s="21">
        <v>35826948</v>
      </c>
      <c r="N11" s="27">
        <v>25365262</v>
      </c>
      <c r="O11" s="27">
        <v>17790044</v>
      </c>
      <c r="P11" s="27">
        <v>8913244</v>
      </c>
      <c r="Q11" s="21">
        <v>34191988</v>
      </c>
      <c r="R11" s="27">
        <v>24229758</v>
      </c>
      <c r="S11" s="27">
        <v>15198837</v>
      </c>
      <c r="T11" s="27">
        <v>7609974</v>
      </c>
      <c r="U11" s="21">
        <v>48065970</v>
      </c>
    </row>
    <row r="12" spans="1:21" ht="11.25">
      <c r="A12" s="7" t="s">
        <v>29</v>
      </c>
      <c r="B12" s="28">
        <v>7456974</v>
      </c>
      <c r="C12" s="28">
        <v>4841734</v>
      </c>
      <c r="D12" s="28">
        <v>2226818</v>
      </c>
      <c r="E12" s="22">
        <v>9720461</v>
      </c>
      <c r="F12" s="28">
        <v>6760074</v>
      </c>
      <c r="G12" s="28">
        <v>4704399</v>
      </c>
      <c r="H12" s="28">
        <v>2305964</v>
      </c>
      <c r="I12" s="22">
        <v>13219746</v>
      </c>
      <c r="J12" s="28">
        <v>9600165</v>
      </c>
      <c r="K12" s="28">
        <v>6079645</v>
      </c>
      <c r="L12" s="28">
        <v>2638870</v>
      </c>
      <c r="M12" s="22">
        <v>14822723</v>
      </c>
      <c r="N12" s="28">
        <v>10965263</v>
      </c>
      <c r="O12" s="28">
        <v>7598687</v>
      </c>
      <c r="P12" s="28">
        <v>3869263</v>
      </c>
      <c r="Q12" s="22">
        <v>16225533</v>
      </c>
      <c r="R12" s="28">
        <v>12119531</v>
      </c>
      <c r="S12" s="28">
        <v>7833945</v>
      </c>
      <c r="T12" s="28">
        <v>4042824</v>
      </c>
      <c r="U12" s="22">
        <v>24438925</v>
      </c>
    </row>
    <row r="13" spans="1:21" ht="11.25">
      <c r="A13" s="7" t="s">
        <v>30</v>
      </c>
      <c r="B13" s="28">
        <v>11953720</v>
      </c>
      <c r="C13" s="28">
        <v>7713392</v>
      </c>
      <c r="D13" s="28">
        <v>3224656</v>
      </c>
      <c r="E13" s="22">
        <v>18567698</v>
      </c>
      <c r="F13" s="28">
        <v>11538961</v>
      </c>
      <c r="G13" s="28">
        <v>8061667</v>
      </c>
      <c r="H13" s="28">
        <v>3319699</v>
      </c>
      <c r="I13" s="22">
        <v>20860441</v>
      </c>
      <c r="J13" s="28">
        <v>14008197</v>
      </c>
      <c r="K13" s="28">
        <v>9285556</v>
      </c>
      <c r="L13" s="28">
        <v>3818042</v>
      </c>
      <c r="M13" s="22">
        <v>21004225</v>
      </c>
      <c r="N13" s="28">
        <v>14399998</v>
      </c>
      <c r="O13" s="28">
        <v>10191356</v>
      </c>
      <c r="P13" s="28">
        <v>5043980</v>
      </c>
      <c r="Q13" s="22">
        <v>17966454</v>
      </c>
      <c r="R13" s="28">
        <v>12110226</v>
      </c>
      <c r="S13" s="28">
        <v>7364891</v>
      </c>
      <c r="T13" s="28">
        <v>3567149</v>
      </c>
      <c r="U13" s="22">
        <v>23627045</v>
      </c>
    </row>
    <row r="14" spans="1:21" ht="11.25">
      <c r="A14" s="7" t="s">
        <v>31</v>
      </c>
      <c r="B14" s="28">
        <v>15230143</v>
      </c>
      <c r="C14" s="28">
        <v>10015266</v>
      </c>
      <c r="D14" s="28">
        <v>5084629</v>
      </c>
      <c r="E14" s="22">
        <v>18371500</v>
      </c>
      <c r="F14" s="28">
        <v>13941611</v>
      </c>
      <c r="G14" s="28">
        <v>9365989</v>
      </c>
      <c r="H14" s="28">
        <v>4734005</v>
      </c>
      <c r="I14" s="22">
        <v>19336455</v>
      </c>
      <c r="J14" s="28">
        <v>14727110</v>
      </c>
      <c r="K14" s="28">
        <v>9689308</v>
      </c>
      <c r="L14" s="28">
        <v>4635740</v>
      </c>
      <c r="M14" s="22">
        <v>18773366</v>
      </c>
      <c r="N14" s="28">
        <v>14075267</v>
      </c>
      <c r="O14" s="28">
        <v>9445130</v>
      </c>
      <c r="P14" s="28">
        <v>4671952</v>
      </c>
      <c r="Q14" s="22">
        <v>17440987</v>
      </c>
      <c r="R14" s="28">
        <v>13368937</v>
      </c>
      <c r="S14" s="28">
        <v>8841756</v>
      </c>
      <c r="T14" s="28">
        <v>4513958</v>
      </c>
      <c r="U14" s="22">
        <v>20563202</v>
      </c>
    </row>
    <row r="15" spans="1:21" ht="12" thickBot="1">
      <c r="A15" s="25" t="s">
        <v>135</v>
      </c>
      <c r="B15" s="29">
        <v>-3276423</v>
      </c>
      <c r="C15" s="29">
        <v>-2301874</v>
      </c>
      <c r="D15" s="29">
        <v>-1859973</v>
      </c>
      <c r="E15" s="23">
        <v>196197</v>
      </c>
      <c r="F15" s="29">
        <v>-2402649</v>
      </c>
      <c r="G15" s="29">
        <v>-1304321</v>
      </c>
      <c r="H15" s="29">
        <v>-1414306</v>
      </c>
      <c r="I15" s="23">
        <v>1523985</v>
      </c>
      <c r="J15" s="29">
        <v>-718913</v>
      </c>
      <c r="K15" s="29">
        <v>-403752</v>
      </c>
      <c r="L15" s="29">
        <v>-817698</v>
      </c>
      <c r="M15" s="23">
        <v>2230858</v>
      </c>
      <c r="N15" s="29">
        <v>324731</v>
      </c>
      <c r="O15" s="29">
        <v>746226</v>
      </c>
      <c r="P15" s="29">
        <v>372027</v>
      </c>
      <c r="Q15" s="23">
        <v>525467</v>
      </c>
      <c r="R15" s="29">
        <v>-1258711</v>
      </c>
      <c r="S15" s="29">
        <v>-1476864</v>
      </c>
      <c r="T15" s="29">
        <v>-946809</v>
      </c>
      <c r="U15" s="23">
        <v>3063842</v>
      </c>
    </row>
    <row r="16" spans="1:21" ht="12" thickTop="1">
      <c r="A16" s="6" t="s">
        <v>136</v>
      </c>
      <c r="B16" s="28">
        <v>5274</v>
      </c>
      <c r="C16" s="28">
        <v>4141</v>
      </c>
      <c r="D16" s="28">
        <v>3032</v>
      </c>
      <c r="E16" s="22">
        <v>11388</v>
      </c>
      <c r="F16" s="28">
        <v>8722</v>
      </c>
      <c r="G16" s="28">
        <v>5757</v>
      </c>
      <c r="H16" s="28">
        <v>3114</v>
      </c>
      <c r="I16" s="22">
        <v>17041</v>
      </c>
      <c r="J16" s="28">
        <v>13129</v>
      </c>
      <c r="K16" s="28">
        <v>8002</v>
      </c>
      <c r="L16" s="28">
        <v>4459</v>
      </c>
      <c r="M16" s="22">
        <v>12822</v>
      </c>
      <c r="N16" s="28">
        <v>9494</v>
      </c>
      <c r="O16" s="28">
        <v>7287</v>
      </c>
      <c r="P16" s="28">
        <v>2432</v>
      </c>
      <c r="Q16" s="22">
        <v>16774</v>
      </c>
      <c r="R16" s="28">
        <v>12512</v>
      </c>
      <c r="S16" s="28">
        <v>10200</v>
      </c>
      <c r="T16" s="28">
        <v>6554</v>
      </c>
      <c r="U16" s="22">
        <v>40538</v>
      </c>
    </row>
    <row r="17" spans="1:21" ht="11.25">
      <c r="A17" s="6" t="s">
        <v>137</v>
      </c>
      <c r="B17" s="28">
        <v>122</v>
      </c>
      <c r="C17" s="28">
        <v>122</v>
      </c>
      <c r="D17" s="28"/>
      <c r="E17" s="22">
        <v>4701</v>
      </c>
      <c r="F17" s="28">
        <v>4663</v>
      </c>
      <c r="G17" s="28">
        <v>4056</v>
      </c>
      <c r="H17" s="28"/>
      <c r="I17" s="22">
        <v>134</v>
      </c>
      <c r="J17" s="28">
        <v>75</v>
      </c>
      <c r="K17" s="28">
        <v>75</v>
      </c>
      <c r="L17" s="28"/>
      <c r="M17" s="22">
        <v>1495</v>
      </c>
      <c r="N17" s="28">
        <v>1452</v>
      </c>
      <c r="O17" s="28">
        <v>70</v>
      </c>
      <c r="P17" s="28"/>
      <c r="Q17" s="22">
        <v>783</v>
      </c>
      <c r="R17" s="28">
        <v>759</v>
      </c>
      <c r="S17" s="28">
        <v>24</v>
      </c>
      <c r="T17" s="28"/>
      <c r="U17" s="22">
        <v>440</v>
      </c>
    </row>
    <row r="18" spans="1:21" ht="11.25">
      <c r="A18" s="6" t="s">
        <v>32</v>
      </c>
      <c r="B18" s="28">
        <v>8345</v>
      </c>
      <c r="C18" s="28"/>
      <c r="D18" s="28"/>
      <c r="E18" s="22">
        <v>4975</v>
      </c>
      <c r="F18" s="28">
        <v>7425</v>
      </c>
      <c r="G18" s="28">
        <v>203</v>
      </c>
      <c r="H18" s="28">
        <v>3843</v>
      </c>
      <c r="I18" s="22">
        <v>1366</v>
      </c>
      <c r="J18" s="28">
        <v>1326</v>
      </c>
      <c r="K18" s="28"/>
      <c r="L18" s="28">
        <v>3898</v>
      </c>
      <c r="M18" s="22">
        <v>7545</v>
      </c>
      <c r="N18" s="28">
        <v>7372</v>
      </c>
      <c r="O18" s="28">
        <v>4903</v>
      </c>
      <c r="P18" s="28">
        <v>5616</v>
      </c>
      <c r="Q18" s="22">
        <v>10659</v>
      </c>
      <c r="R18" s="28">
        <v>7358</v>
      </c>
      <c r="S18" s="28">
        <v>3075</v>
      </c>
      <c r="T18" s="28">
        <v>4468</v>
      </c>
      <c r="U18" s="22">
        <v>5048</v>
      </c>
    </row>
    <row r="19" spans="1:21" ht="11.25">
      <c r="A19" s="6" t="s">
        <v>140</v>
      </c>
      <c r="B19" s="28">
        <v>1273425</v>
      </c>
      <c r="C19" s="28">
        <v>1334329</v>
      </c>
      <c r="D19" s="28">
        <v>839429</v>
      </c>
      <c r="E19" s="22">
        <v>966051</v>
      </c>
      <c r="F19" s="28"/>
      <c r="G19" s="28">
        <v>153083</v>
      </c>
      <c r="H19" s="28">
        <v>521192</v>
      </c>
      <c r="I19" s="22"/>
      <c r="J19" s="28"/>
      <c r="K19" s="28"/>
      <c r="L19" s="28">
        <v>236533</v>
      </c>
      <c r="M19" s="22"/>
      <c r="N19" s="28"/>
      <c r="O19" s="28"/>
      <c r="P19" s="28">
        <v>46814</v>
      </c>
      <c r="Q19" s="22">
        <v>174470</v>
      </c>
      <c r="R19" s="28"/>
      <c r="S19" s="28">
        <v>527119</v>
      </c>
      <c r="T19" s="28">
        <v>720014</v>
      </c>
      <c r="U19" s="22"/>
    </row>
    <row r="20" spans="1:21" ht="11.25">
      <c r="A20" s="6" t="s">
        <v>33</v>
      </c>
      <c r="B20" s="28"/>
      <c r="C20" s="28"/>
      <c r="D20" s="28"/>
      <c r="E20" s="22"/>
      <c r="F20" s="28">
        <v>10028</v>
      </c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</row>
    <row r="21" spans="1:21" ht="11.25">
      <c r="A21" s="6" t="s">
        <v>66</v>
      </c>
      <c r="B21" s="28">
        <v>22181</v>
      </c>
      <c r="C21" s="28">
        <v>19334</v>
      </c>
      <c r="D21" s="28">
        <v>3825</v>
      </c>
      <c r="E21" s="22">
        <v>39994</v>
      </c>
      <c r="F21" s="28">
        <v>18877</v>
      </c>
      <c r="G21" s="28">
        <v>13650</v>
      </c>
      <c r="H21" s="28">
        <v>5752</v>
      </c>
      <c r="I21" s="22">
        <v>14335</v>
      </c>
      <c r="J21" s="28">
        <v>13619</v>
      </c>
      <c r="K21" s="28">
        <v>10139</v>
      </c>
      <c r="L21" s="28">
        <v>4659</v>
      </c>
      <c r="M21" s="22">
        <v>27722</v>
      </c>
      <c r="N21" s="28">
        <v>21284</v>
      </c>
      <c r="O21" s="28">
        <v>17144</v>
      </c>
      <c r="P21" s="28">
        <v>13130</v>
      </c>
      <c r="Q21" s="22">
        <v>22598</v>
      </c>
      <c r="R21" s="28">
        <v>13981</v>
      </c>
      <c r="S21" s="28">
        <v>9133</v>
      </c>
      <c r="T21" s="28">
        <v>8735</v>
      </c>
      <c r="U21" s="22">
        <v>31196</v>
      </c>
    </row>
    <row r="22" spans="1:21" ht="11.25">
      <c r="A22" s="6" t="s">
        <v>143</v>
      </c>
      <c r="B22" s="28">
        <v>1309348</v>
      </c>
      <c r="C22" s="28">
        <v>1357927</v>
      </c>
      <c r="D22" s="28">
        <v>846287</v>
      </c>
      <c r="E22" s="22">
        <v>1027111</v>
      </c>
      <c r="F22" s="28">
        <v>49716</v>
      </c>
      <c r="G22" s="28">
        <v>176752</v>
      </c>
      <c r="H22" s="28">
        <v>533902</v>
      </c>
      <c r="I22" s="22">
        <v>32878</v>
      </c>
      <c r="J22" s="28">
        <v>28150</v>
      </c>
      <c r="K22" s="28">
        <v>18216</v>
      </c>
      <c r="L22" s="28">
        <v>249551</v>
      </c>
      <c r="M22" s="22">
        <v>49586</v>
      </c>
      <c r="N22" s="28">
        <v>39603</v>
      </c>
      <c r="O22" s="28">
        <v>29405</v>
      </c>
      <c r="P22" s="28">
        <v>67994</v>
      </c>
      <c r="Q22" s="22">
        <v>225286</v>
      </c>
      <c r="R22" s="28">
        <v>34612</v>
      </c>
      <c r="S22" s="28">
        <v>549552</v>
      </c>
      <c r="T22" s="28">
        <v>739772</v>
      </c>
      <c r="U22" s="22">
        <v>77223</v>
      </c>
    </row>
    <row r="23" spans="1:21" ht="11.25">
      <c r="A23" s="6" t="s">
        <v>144</v>
      </c>
      <c r="B23" s="28">
        <v>83290</v>
      </c>
      <c r="C23" s="28">
        <v>56213</v>
      </c>
      <c r="D23" s="28">
        <v>33994</v>
      </c>
      <c r="E23" s="22">
        <v>107857</v>
      </c>
      <c r="F23" s="28">
        <v>78923</v>
      </c>
      <c r="G23" s="28">
        <v>50846</v>
      </c>
      <c r="H23" s="28">
        <v>23434</v>
      </c>
      <c r="I23" s="22">
        <v>102226</v>
      </c>
      <c r="J23" s="28">
        <v>81226</v>
      </c>
      <c r="K23" s="28">
        <v>48889</v>
      </c>
      <c r="L23" s="28">
        <v>23970</v>
      </c>
      <c r="M23" s="22">
        <v>84338</v>
      </c>
      <c r="N23" s="28">
        <v>58420</v>
      </c>
      <c r="O23" s="28">
        <v>33385</v>
      </c>
      <c r="P23" s="28">
        <v>13248</v>
      </c>
      <c r="Q23" s="22">
        <v>79217</v>
      </c>
      <c r="R23" s="28">
        <v>57540</v>
      </c>
      <c r="S23" s="28">
        <v>33889</v>
      </c>
      <c r="T23" s="28">
        <v>14841</v>
      </c>
      <c r="U23" s="22">
        <v>370735</v>
      </c>
    </row>
    <row r="24" spans="1:21" ht="11.25">
      <c r="A24" s="6" t="s">
        <v>148</v>
      </c>
      <c r="B24" s="28"/>
      <c r="C24" s="28"/>
      <c r="D24" s="28"/>
      <c r="E24" s="22"/>
      <c r="F24" s="28">
        <v>65428</v>
      </c>
      <c r="G24" s="28"/>
      <c r="H24" s="28"/>
      <c r="I24" s="22">
        <v>492306</v>
      </c>
      <c r="J24" s="28">
        <v>593641</v>
      </c>
      <c r="K24" s="28">
        <v>6275</v>
      </c>
      <c r="L24" s="28"/>
      <c r="M24" s="22">
        <v>1171350</v>
      </c>
      <c r="N24" s="28">
        <v>894299</v>
      </c>
      <c r="O24" s="28">
        <v>513643</v>
      </c>
      <c r="P24" s="28"/>
      <c r="Q24" s="22"/>
      <c r="R24" s="28">
        <v>4910</v>
      </c>
      <c r="S24" s="28"/>
      <c r="T24" s="28"/>
      <c r="U24" s="22">
        <v>2418257</v>
      </c>
    </row>
    <row r="25" spans="1:21" ht="11.25">
      <c r="A25" s="6" t="s">
        <v>66</v>
      </c>
      <c r="B25" s="28">
        <v>13923</v>
      </c>
      <c r="C25" s="28">
        <v>10657</v>
      </c>
      <c r="D25" s="28">
        <v>1689</v>
      </c>
      <c r="E25" s="22">
        <v>12090</v>
      </c>
      <c r="F25" s="28">
        <v>7963</v>
      </c>
      <c r="G25" s="28">
        <v>3328</v>
      </c>
      <c r="H25" s="28">
        <v>435</v>
      </c>
      <c r="I25" s="22">
        <v>21891</v>
      </c>
      <c r="J25" s="28">
        <v>19558</v>
      </c>
      <c r="K25" s="28">
        <v>11002</v>
      </c>
      <c r="L25" s="28">
        <v>5346</v>
      </c>
      <c r="M25" s="22">
        <v>33713</v>
      </c>
      <c r="N25" s="28">
        <v>24414</v>
      </c>
      <c r="O25" s="28">
        <v>16434</v>
      </c>
      <c r="P25" s="28">
        <v>5253</v>
      </c>
      <c r="Q25" s="22">
        <v>52005</v>
      </c>
      <c r="R25" s="28">
        <v>23117</v>
      </c>
      <c r="S25" s="28">
        <v>8582</v>
      </c>
      <c r="T25" s="28">
        <v>2675</v>
      </c>
      <c r="U25" s="22">
        <v>52822</v>
      </c>
    </row>
    <row r="26" spans="1:21" ht="11.25">
      <c r="A26" s="6" t="s">
        <v>150</v>
      </c>
      <c r="B26" s="28">
        <v>97213</v>
      </c>
      <c r="C26" s="28">
        <v>73570</v>
      </c>
      <c r="D26" s="28">
        <v>40151</v>
      </c>
      <c r="E26" s="22">
        <v>119947</v>
      </c>
      <c r="F26" s="28">
        <v>152315</v>
      </c>
      <c r="G26" s="28">
        <v>54174</v>
      </c>
      <c r="H26" s="28">
        <v>23869</v>
      </c>
      <c r="I26" s="22">
        <v>616424</v>
      </c>
      <c r="J26" s="28">
        <v>694426</v>
      </c>
      <c r="K26" s="28">
        <v>66588</v>
      </c>
      <c r="L26" s="28">
        <v>29317</v>
      </c>
      <c r="M26" s="22">
        <v>1289402</v>
      </c>
      <c r="N26" s="28">
        <v>977133</v>
      </c>
      <c r="O26" s="28">
        <v>563463</v>
      </c>
      <c r="P26" s="28">
        <v>18502</v>
      </c>
      <c r="Q26" s="22">
        <v>147792</v>
      </c>
      <c r="R26" s="28">
        <v>102138</v>
      </c>
      <c r="S26" s="28">
        <v>59041</v>
      </c>
      <c r="T26" s="28">
        <v>17516</v>
      </c>
      <c r="U26" s="22">
        <v>2841814</v>
      </c>
    </row>
    <row r="27" spans="1:21" ht="12" thickBot="1">
      <c r="A27" s="25" t="s">
        <v>151</v>
      </c>
      <c r="B27" s="29">
        <v>-2064288</v>
      </c>
      <c r="C27" s="29">
        <v>-1017518</v>
      </c>
      <c r="D27" s="29">
        <v>-1053837</v>
      </c>
      <c r="E27" s="23">
        <v>1103361</v>
      </c>
      <c r="F27" s="29">
        <v>-2505249</v>
      </c>
      <c r="G27" s="29">
        <v>-1181744</v>
      </c>
      <c r="H27" s="29">
        <v>-904273</v>
      </c>
      <c r="I27" s="23">
        <v>940439</v>
      </c>
      <c r="J27" s="29">
        <v>-1385188</v>
      </c>
      <c r="K27" s="29">
        <v>-452124</v>
      </c>
      <c r="L27" s="29">
        <v>-597463</v>
      </c>
      <c r="M27" s="23">
        <v>991042</v>
      </c>
      <c r="N27" s="29">
        <v>-612799</v>
      </c>
      <c r="O27" s="29">
        <v>212168</v>
      </c>
      <c r="P27" s="29">
        <v>421519</v>
      </c>
      <c r="Q27" s="23">
        <v>602961</v>
      </c>
      <c r="R27" s="29">
        <v>-1326237</v>
      </c>
      <c r="S27" s="29">
        <v>-986353</v>
      </c>
      <c r="T27" s="29">
        <v>-224553</v>
      </c>
      <c r="U27" s="23">
        <v>299250</v>
      </c>
    </row>
    <row r="28" spans="1:21" ht="12" thickTop="1">
      <c r="A28" s="6" t="s">
        <v>34</v>
      </c>
      <c r="B28" s="28">
        <v>48</v>
      </c>
      <c r="C28" s="28">
        <v>48</v>
      </c>
      <c r="D28" s="28">
        <v>14</v>
      </c>
      <c r="E28" s="22">
        <v>275</v>
      </c>
      <c r="F28" s="28">
        <v>235</v>
      </c>
      <c r="G28" s="28"/>
      <c r="H28" s="28"/>
      <c r="I28" s="22">
        <v>116</v>
      </c>
      <c r="J28" s="28">
        <v>94</v>
      </c>
      <c r="K28" s="28">
        <v>80</v>
      </c>
      <c r="L28" s="28">
        <v>38</v>
      </c>
      <c r="M28" s="22">
        <v>626</v>
      </c>
      <c r="N28" s="28">
        <v>24</v>
      </c>
      <c r="O28" s="28">
        <v>21</v>
      </c>
      <c r="P28" s="28"/>
      <c r="Q28" s="22">
        <v>2319</v>
      </c>
      <c r="R28" s="28">
        <v>1362</v>
      </c>
      <c r="S28" s="28">
        <v>1362</v>
      </c>
      <c r="T28" s="28">
        <v>450</v>
      </c>
      <c r="U28" s="22">
        <v>203256</v>
      </c>
    </row>
    <row r="29" spans="1:21" ht="11.25">
      <c r="A29" s="6" t="s">
        <v>152</v>
      </c>
      <c r="B29" s="28">
        <v>4707</v>
      </c>
      <c r="C29" s="28">
        <v>4067</v>
      </c>
      <c r="D29" s="28">
        <v>3067</v>
      </c>
      <c r="E29" s="22">
        <v>9989</v>
      </c>
      <c r="F29" s="28">
        <v>9670</v>
      </c>
      <c r="G29" s="28">
        <v>9652</v>
      </c>
      <c r="H29" s="28">
        <v>1590</v>
      </c>
      <c r="I29" s="22">
        <v>797</v>
      </c>
      <c r="J29" s="28">
        <v>838</v>
      </c>
      <c r="K29" s="28">
        <v>838</v>
      </c>
      <c r="L29" s="28">
        <v>797</v>
      </c>
      <c r="M29" s="22">
        <v>5531</v>
      </c>
      <c r="N29" s="28">
        <v>5531</v>
      </c>
      <c r="O29" s="28">
        <v>5531</v>
      </c>
      <c r="P29" s="28">
        <v>5531</v>
      </c>
      <c r="Q29" s="22">
        <v>1502</v>
      </c>
      <c r="R29" s="28">
        <v>1502</v>
      </c>
      <c r="S29" s="28">
        <v>1502</v>
      </c>
      <c r="T29" s="28">
        <v>1502</v>
      </c>
      <c r="U29" s="22">
        <v>195047</v>
      </c>
    </row>
    <row r="30" spans="1:21" ht="11.25">
      <c r="A30" s="6" t="s">
        <v>153</v>
      </c>
      <c r="B30" s="28">
        <v>4755</v>
      </c>
      <c r="C30" s="28">
        <v>4115</v>
      </c>
      <c r="D30" s="28">
        <v>3082</v>
      </c>
      <c r="E30" s="22">
        <v>10264</v>
      </c>
      <c r="F30" s="28">
        <v>9905</v>
      </c>
      <c r="G30" s="28">
        <v>9652</v>
      </c>
      <c r="H30" s="28">
        <v>1590</v>
      </c>
      <c r="I30" s="22">
        <v>914</v>
      </c>
      <c r="J30" s="28">
        <v>933</v>
      </c>
      <c r="K30" s="28">
        <v>919</v>
      </c>
      <c r="L30" s="28">
        <v>3094</v>
      </c>
      <c r="M30" s="22">
        <v>92417</v>
      </c>
      <c r="N30" s="28">
        <v>76193</v>
      </c>
      <c r="O30" s="28">
        <v>94415</v>
      </c>
      <c r="P30" s="28">
        <v>94199</v>
      </c>
      <c r="Q30" s="22">
        <v>300838</v>
      </c>
      <c r="R30" s="28">
        <v>6696</v>
      </c>
      <c r="S30" s="28">
        <v>6166</v>
      </c>
      <c r="T30" s="28">
        <v>3575</v>
      </c>
      <c r="U30" s="22">
        <v>412732</v>
      </c>
    </row>
    <row r="31" spans="1:21" ht="11.25">
      <c r="A31" s="6" t="s">
        <v>35</v>
      </c>
      <c r="B31" s="28">
        <v>3147</v>
      </c>
      <c r="C31" s="28">
        <v>3147</v>
      </c>
      <c r="D31" s="28"/>
      <c r="E31" s="22">
        <v>37</v>
      </c>
      <c r="F31" s="28">
        <v>37</v>
      </c>
      <c r="G31" s="28">
        <v>37</v>
      </c>
      <c r="H31" s="28"/>
      <c r="I31" s="22">
        <v>102</v>
      </c>
      <c r="J31" s="28">
        <v>102</v>
      </c>
      <c r="K31" s="28">
        <v>102</v>
      </c>
      <c r="L31" s="28">
        <v>38</v>
      </c>
      <c r="M31" s="22">
        <v>157</v>
      </c>
      <c r="N31" s="28">
        <v>128</v>
      </c>
      <c r="O31" s="28">
        <v>128</v>
      </c>
      <c r="P31" s="28">
        <v>128</v>
      </c>
      <c r="Q31" s="22">
        <v>623</v>
      </c>
      <c r="R31" s="28">
        <v>683</v>
      </c>
      <c r="S31" s="28">
        <v>384</v>
      </c>
      <c r="T31" s="28">
        <v>384</v>
      </c>
      <c r="U31" s="22">
        <v>159749</v>
      </c>
    </row>
    <row r="32" spans="1:21" ht="11.25">
      <c r="A32" s="6" t="s">
        <v>36</v>
      </c>
      <c r="B32" s="28">
        <v>8910</v>
      </c>
      <c r="C32" s="28">
        <v>8910</v>
      </c>
      <c r="D32" s="28"/>
      <c r="E32" s="22">
        <v>85747</v>
      </c>
      <c r="F32" s="28">
        <v>50737</v>
      </c>
      <c r="G32" s="28"/>
      <c r="H32" s="28"/>
      <c r="I32" s="22">
        <v>32676</v>
      </c>
      <c r="J32" s="28"/>
      <c r="K32" s="28"/>
      <c r="L32" s="28"/>
      <c r="M32" s="22">
        <v>106733</v>
      </c>
      <c r="N32" s="28">
        <v>69120</v>
      </c>
      <c r="O32" s="28">
        <v>54387</v>
      </c>
      <c r="P32" s="28">
        <v>33742</v>
      </c>
      <c r="Q32" s="22">
        <v>171213</v>
      </c>
      <c r="R32" s="28">
        <v>148554</v>
      </c>
      <c r="S32" s="28">
        <v>123449</v>
      </c>
      <c r="T32" s="28">
        <v>48737</v>
      </c>
      <c r="U32" s="22"/>
    </row>
    <row r="33" spans="1:21" ht="11.25">
      <c r="A33" s="6" t="s">
        <v>158</v>
      </c>
      <c r="B33" s="28">
        <v>12058</v>
      </c>
      <c r="C33" s="28">
        <v>12058</v>
      </c>
      <c r="D33" s="28"/>
      <c r="E33" s="22">
        <v>86591</v>
      </c>
      <c r="F33" s="28">
        <v>50775</v>
      </c>
      <c r="G33" s="28">
        <v>37</v>
      </c>
      <c r="H33" s="28"/>
      <c r="I33" s="22">
        <v>113113</v>
      </c>
      <c r="J33" s="28">
        <v>40691</v>
      </c>
      <c r="K33" s="28">
        <v>20672</v>
      </c>
      <c r="L33" s="28">
        <v>20000</v>
      </c>
      <c r="M33" s="22">
        <v>124835</v>
      </c>
      <c r="N33" s="28">
        <v>75582</v>
      </c>
      <c r="O33" s="28">
        <v>60627</v>
      </c>
      <c r="P33" s="28">
        <v>40440</v>
      </c>
      <c r="Q33" s="22">
        <v>216795</v>
      </c>
      <c r="R33" s="28">
        <v>159739</v>
      </c>
      <c r="S33" s="28">
        <v>127233</v>
      </c>
      <c r="T33" s="28">
        <v>50873</v>
      </c>
      <c r="U33" s="22">
        <v>265421</v>
      </c>
    </row>
    <row r="34" spans="1:21" ht="11.25">
      <c r="A34" s="7" t="s">
        <v>159</v>
      </c>
      <c r="B34" s="28">
        <v>-2071591</v>
      </c>
      <c r="C34" s="28">
        <v>-1025460</v>
      </c>
      <c r="D34" s="28">
        <v>-1050754</v>
      </c>
      <c r="E34" s="22">
        <v>1027035</v>
      </c>
      <c r="F34" s="28">
        <v>-2546118</v>
      </c>
      <c r="G34" s="28">
        <v>-1172129</v>
      </c>
      <c r="H34" s="28">
        <v>-902683</v>
      </c>
      <c r="I34" s="22">
        <v>828241</v>
      </c>
      <c r="J34" s="28">
        <v>-1424946</v>
      </c>
      <c r="K34" s="28">
        <v>-471877</v>
      </c>
      <c r="L34" s="28">
        <v>-614369</v>
      </c>
      <c r="M34" s="22">
        <v>958624</v>
      </c>
      <c r="N34" s="28">
        <v>-612188</v>
      </c>
      <c r="O34" s="28">
        <v>245955</v>
      </c>
      <c r="P34" s="28">
        <v>475277</v>
      </c>
      <c r="Q34" s="22">
        <v>687004</v>
      </c>
      <c r="R34" s="28">
        <v>-1479280</v>
      </c>
      <c r="S34" s="28">
        <v>-1107420</v>
      </c>
      <c r="T34" s="28">
        <v>-271851</v>
      </c>
      <c r="U34" s="22">
        <v>446562</v>
      </c>
    </row>
    <row r="35" spans="1:21" ht="11.25">
      <c r="A35" s="7" t="s">
        <v>160</v>
      </c>
      <c r="B35" s="28">
        <v>189457</v>
      </c>
      <c r="C35" s="28">
        <v>86255</v>
      </c>
      <c r="D35" s="28">
        <v>44633</v>
      </c>
      <c r="E35" s="22">
        <v>439792</v>
      </c>
      <c r="F35" s="28">
        <v>124250</v>
      </c>
      <c r="G35" s="28">
        <v>90851</v>
      </c>
      <c r="H35" s="28">
        <v>45450</v>
      </c>
      <c r="I35" s="22">
        <v>308591</v>
      </c>
      <c r="J35" s="28">
        <v>254525</v>
      </c>
      <c r="K35" s="28">
        <v>142755</v>
      </c>
      <c r="L35" s="28">
        <v>47786</v>
      </c>
      <c r="M35" s="22">
        <v>441831</v>
      </c>
      <c r="N35" s="28">
        <v>165580</v>
      </c>
      <c r="O35" s="28">
        <v>242172</v>
      </c>
      <c r="P35" s="28">
        <v>209232</v>
      </c>
      <c r="Q35" s="22">
        <v>242336</v>
      </c>
      <c r="R35" s="28">
        <v>101534</v>
      </c>
      <c r="S35" s="28">
        <v>63526</v>
      </c>
      <c r="T35" s="28">
        <v>37201</v>
      </c>
      <c r="U35" s="22">
        <v>472176</v>
      </c>
    </row>
    <row r="36" spans="1:21" ht="11.25">
      <c r="A36" s="7" t="s">
        <v>162</v>
      </c>
      <c r="B36" s="28">
        <v>86933</v>
      </c>
      <c r="C36" s="28">
        <v>-82749</v>
      </c>
      <c r="D36" s="28">
        <v>-48709</v>
      </c>
      <c r="E36" s="22">
        <v>-163087</v>
      </c>
      <c r="F36" s="28">
        <v>-46999</v>
      </c>
      <c r="G36" s="28">
        <v>-22510</v>
      </c>
      <c r="H36" s="28">
        <v>22248</v>
      </c>
      <c r="I36" s="22">
        <v>-172465</v>
      </c>
      <c r="J36" s="28">
        <v>-5321</v>
      </c>
      <c r="K36" s="28">
        <v>4012</v>
      </c>
      <c r="L36" s="28">
        <v>4012</v>
      </c>
      <c r="M36" s="22">
        <v>-90488</v>
      </c>
      <c r="N36" s="28">
        <v>-32220</v>
      </c>
      <c r="O36" s="28">
        <v>-32220</v>
      </c>
      <c r="P36" s="28">
        <v>-32220</v>
      </c>
      <c r="Q36" s="22">
        <v>-47087</v>
      </c>
      <c r="R36" s="28"/>
      <c r="S36" s="28"/>
      <c r="T36" s="28"/>
      <c r="U36" s="22">
        <v>-471368</v>
      </c>
    </row>
    <row r="37" spans="1:21" ht="11.25">
      <c r="A37" s="7" t="s">
        <v>163</v>
      </c>
      <c r="B37" s="28">
        <v>276391</v>
      </c>
      <c r="C37" s="28">
        <v>-8926</v>
      </c>
      <c r="D37" s="28">
        <v>-4076</v>
      </c>
      <c r="E37" s="22">
        <v>297180</v>
      </c>
      <c r="F37" s="28">
        <v>77251</v>
      </c>
      <c r="G37" s="28">
        <v>69267</v>
      </c>
      <c r="H37" s="28">
        <v>67699</v>
      </c>
      <c r="I37" s="22">
        <v>144117</v>
      </c>
      <c r="J37" s="28">
        <v>249204</v>
      </c>
      <c r="K37" s="28">
        <v>146767</v>
      </c>
      <c r="L37" s="28">
        <v>51798</v>
      </c>
      <c r="M37" s="22">
        <v>355159</v>
      </c>
      <c r="N37" s="28">
        <v>133360</v>
      </c>
      <c r="O37" s="28">
        <v>209952</v>
      </c>
      <c r="P37" s="28">
        <v>177012</v>
      </c>
      <c r="Q37" s="22">
        <v>200327</v>
      </c>
      <c r="R37" s="28">
        <v>101534</v>
      </c>
      <c r="S37" s="28">
        <v>63526</v>
      </c>
      <c r="T37" s="28">
        <v>37201</v>
      </c>
      <c r="U37" s="22">
        <v>-2472</v>
      </c>
    </row>
    <row r="38" spans="1:21" ht="11.25">
      <c r="A38" s="7" t="s">
        <v>37</v>
      </c>
      <c r="B38" s="28">
        <v>-2347983</v>
      </c>
      <c r="C38" s="28">
        <v>-1016534</v>
      </c>
      <c r="D38" s="28">
        <v>-1046678</v>
      </c>
      <c r="E38" s="22">
        <v>729854</v>
      </c>
      <c r="F38" s="28">
        <v>-2623370</v>
      </c>
      <c r="G38" s="28">
        <v>-1241397</v>
      </c>
      <c r="H38" s="28">
        <v>-970382</v>
      </c>
      <c r="I38" s="22">
        <v>684123</v>
      </c>
      <c r="J38" s="28">
        <v>-1674150</v>
      </c>
      <c r="K38" s="28">
        <v>-618644</v>
      </c>
      <c r="L38" s="28">
        <v>-666168</v>
      </c>
      <c r="M38" s="22"/>
      <c r="N38" s="28"/>
      <c r="O38" s="28"/>
      <c r="P38" s="28"/>
      <c r="Q38" s="22"/>
      <c r="R38" s="28"/>
      <c r="S38" s="28"/>
      <c r="T38" s="28"/>
      <c r="U38" s="22"/>
    </row>
    <row r="39" spans="1:21" ht="12" thickBot="1">
      <c r="A39" s="7" t="s">
        <v>164</v>
      </c>
      <c r="B39" s="28">
        <v>-2347983</v>
      </c>
      <c r="C39" s="28">
        <v>-1016534</v>
      </c>
      <c r="D39" s="28">
        <v>-1046678</v>
      </c>
      <c r="E39" s="22">
        <v>729854</v>
      </c>
      <c r="F39" s="28">
        <v>-2623370</v>
      </c>
      <c r="G39" s="28">
        <v>-1241397</v>
      </c>
      <c r="H39" s="28">
        <v>-970382</v>
      </c>
      <c r="I39" s="22">
        <v>684123</v>
      </c>
      <c r="J39" s="28">
        <v>-1674150</v>
      </c>
      <c r="K39" s="28">
        <v>-618644</v>
      </c>
      <c r="L39" s="28">
        <v>-666168</v>
      </c>
      <c r="M39" s="22">
        <v>603465</v>
      </c>
      <c r="N39" s="28">
        <v>-745548</v>
      </c>
      <c r="O39" s="28">
        <v>36003</v>
      </c>
      <c r="P39" s="28">
        <v>298264</v>
      </c>
      <c r="Q39" s="22">
        <v>486677</v>
      </c>
      <c r="R39" s="28">
        <v>-1580814</v>
      </c>
      <c r="S39" s="28">
        <v>-1170946</v>
      </c>
      <c r="T39" s="28">
        <v>-309053</v>
      </c>
      <c r="U39" s="22">
        <v>449034</v>
      </c>
    </row>
    <row r="40" spans="1:21" ht="12" thickTop="1">
      <c r="A40" s="8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2" ht="11.25">
      <c r="A42" s="20" t="s">
        <v>122</v>
      </c>
    </row>
    <row r="43" ht="11.25">
      <c r="A43" s="20" t="s">
        <v>123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118</v>
      </c>
      <c r="B2" s="14">
        <v>6835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39</v>
      </c>
      <c r="B4" s="15" t="str">
        <f>HYPERLINK("http://www.kabupro.jp/mark/20130812/S000E9BF.htm","四半期報告書")</f>
        <v>四半期報告書</v>
      </c>
      <c r="C4" s="15" t="str">
        <f>HYPERLINK("http://www.kabupro.jp/mark/20130328/S000D593.htm","有価証券報告書")</f>
        <v>有価証券報告書</v>
      </c>
      <c r="D4" s="15" t="str">
        <f>HYPERLINK("http://www.kabupro.jp/mark/20130812/S000E9BF.htm","四半期報告書")</f>
        <v>四半期報告書</v>
      </c>
      <c r="E4" s="15" t="str">
        <f>HYPERLINK("http://www.kabupro.jp/mark/20130328/S000D593.htm","有価証券報告書")</f>
        <v>有価証券報告書</v>
      </c>
      <c r="F4" s="15" t="str">
        <f>HYPERLINK("http://www.kabupro.jp/mark/20111111/S0009OI2.htm","四半期報告書")</f>
        <v>四半期報告書</v>
      </c>
      <c r="G4" s="15" t="str">
        <f>HYPERLINK("http://www.kabupro.jp/mark/20120813/S000BQJZ.htm","四半期報告書")</f>
        <v>四半期報告書</v>
      </c>
      <c r="H4" s="15" t="str">
        <f>HYPERLINK("http://www.kabupro.jp/mark/20110513/S0008AGN.htm","四半期報告書")</f>
        <v>四半期報告書</v>
      </c>
      <c r="I4" s="15" t="str">
        <f>HYPERLINK("http://www.kabupro.jp/mark/20120328/S000ALM2.htm","有価証券報告書")</f>
        <v>有価証券報告書</v>
      </c>
      <c r="J4" s="15" t="str">
        <f>HYPERLINK("http://www.kabupro.jp/mark/20111111/S0009OI2.htm","四半期報告書")</f>
        <v>四半期報告書</v>
      </c>
      <c r="K4" s="15" t="str">
        <f>HYPERLINK("http://www.kabupro.jp/mark/20110812/S00096FM.htm","四半期報告書")</f>
        <v>四半期報告書</v>
      </c>
      <c r="L4" s="15" t="str">
        <f>HYPERLINK("http://www.kabupro.jp/mark/20110513/S0008AGN.htm","四半期報告書")</f>
        <v>四半期報告書</v>
      </c>
      <c r="M4" s="15" t="str">
        <f>HYPERLINK("http://www.kabupro.jp/mark/20110330/S00082B5.htm","有価証券報告書")</f>
        <v>有価証券報告書</v>
      </c>
      <c r="N4" s="15" t="str">
        <f>HYPERLINK("http://www.kabupro.jp/mark/20101112/S00075XT.htm","四半期報告書")</f>
        <v>四半期報告書</v>
      </c>
      <c r="O4" s="15" t="str">
        <f>HYPERLINK("http://www.kabupro.jp/mark/20100813/S0006MI1.htm","四半期報告書")</f>
        <v>四半期報告書</v>
      </c>
      <c r="P4" s="15" t="str">
        <f>HYPERLINK("http://www.kabupro.jp/mark/20100514/S0005P5G.htm","四半期報告書")</f>
        <v>四半期報告書</v>
      </c>
      <c r="Q4" s="15" t="str">
        <f>HYPERLINK("http://www.kabupro.jp/mark/20100331/S0005H7L.htm","有価証券報告書")</f>
        <v>有価証券報告書</v>
      </c>
    </row>
    <row r="5" spans="1:17" ht="12" thickBot="1">
      <c r="A5" s="11" t="s">
        <v>40</v>
      </c>
      <c r="B5" s="1" t="s">
        <v>169</v>
      </c>
      <c r="C5" s="1" t="s">
        <v>46</v>
      </c>
      <c r="D5" s="1" t="s">
        <v>169</v>
      </c>
      <c r="E5" s="1" t="s">
        <v>46</v>
      </c>
      <c r="F5" s="1" t="s">
        <v>179</v>
      </c>
      <c r="G5" s="1" t="s">
        <v>175</v>
      </c>
      <c r="H5" s="1" t="s">
        <v>183</v>
      </c>
      <c r="I5" s="1" t="s">
        <v>50</v>
      </c>
      <c r="J5" s="1" t="s">
        <v>179</v>
      </c>
      <c r="K5" s="1" t="s">
        <v>181</v>
      </c>
      <c r="L5" s="1" t="s">
        <v>183</v>
      </c>
      <c r="M5" s="1" t="s">
        <v>52</v>
      </c>
      <c r="N5" s="1" t="s">
        <v>185</v>
      </c>
      <c r="O5" s="1" t="s">
        <v>187</v>
      </c>
      <c r="P5" s="1" t="s">
        <v>189</v>
      </c>
      <c r="Q5" s="1" t="s">
        <v>54</v>
      </c>
    </row>
    <row r="6" spans="1:17" ht="12.75" thickBot="1" thickTop="1">
      <c r="A6" s="10" t="s">
        <v>41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42</v>
      </c>
      <c r="B7" s="14" t="s">
        <v>208</v>
      </c>
      <c r="C7" s="16" t="s">
        <v>47</v>
      </c>
      <c r="D7" s="14" t="s">
        <v>208</v>
      </c>
      <c r="E7" s="16" t="s">
        <v>47</v>
      </c>
      <c r="F7" s="14" t="s">
        <v>208</v>
      </c>
      <c r="G7" s="14" t="s">
        <v>208</v>
      </c>
      <c r="H7" s="14" t="s">
        <v>208</v>
      </c>
      <c r="I7" s="16" t="s">
        <v>47</v>
      </c>
      <c r="J7" s="14" t="s">
        <v>208</v>
      </c>
      <c r="K7" s="14" t="s">
        <v>208</v>
      </c>
      <c r="L7" s="14" t="s">
        <v>208</v>
      </c>
      <c r="M7" s="16" t="s">
        <v>47</v>
      </c>
      <c r="N7" s="14" t="s">
        <v>208</v>
      </c>
      <c r="O7" s="14" t="s">
        <v>208</v>
      </c>
      <c r="P7" s="14" t="s">
        <v>208</v>
      </c>
      <c r="Q7" s="16" t="s">
        <v>47</v>
      </c>
    </row>
    <row r="8" spans="1:17" ht="11.25">
      <c r="A8" s="13" t="s">
        <v>43</v>
      </c>
      <c r="B8" s="1" t="s">
        <v>209</v>
      </c>
      <c r="C8" s="17" t="s">
        <v>124</v>
      </c>
      <c r="D8" s="1" t="s">
        <v>124</v>
      </c>
      <c r="E8" s="17" t="s">
        <v>125</v>
      </c>
      <c r="F8" s="1" t="s">
        <v>125</v>
      </c>
      <c r="G8" s="1" t="s">
        <v>125</v>
      </c>
      <c r="H8" s="1" t="s">
        <v>125</v>
      </c>
      <c r="I8" s="17" t="s">
        <v>126</v>
      </c>
      <c r="J8" s="1" t="s">
        <v>126</v>
      </c>
      <c r="K8" s="1" t="s">
        <v>126</v>
      </c>
      <c r="L8" s="1" t="s">
        <v>126</v>
      </c>
      <c r="M8" s="17" t="s">
        <v>127</v>
      </c>
      <c r="N8" s="1" t="s">
        <v>127</v>
      </c>
      <c r="O8" s="1" t="s">
        <v>127</v>
      </c>
      <c r="P8" s="1" t="s">
        <v>127</v>
      </c>
      <c r="Q8" s="17" t="s">
        <v>128</v>
      </c>
    </row>
    <row r="9" spans="1:17" ht="11.25">
      <c r="A9" s="13" t="s">
        <v>44</v>
      </c>
      <c r="B9" s="1" t="s">
        <v>170</v>
      </c>
      <c r="C9" s="17" t="s">
        <v>48</v>
      </c>
      <c r="D9" s="1" t="s">
        <v>176</v>
      </c>
      <c r="E9" s="17" t="s">
        <v>49</v>
      </c>
      <c r="F9" s="1" t="s">
        <v>180</v>
      </c>
      <c r="G9" s="1" t="s">
        <v>182</v>
      </c>
      <c r="H9" s="1" t="s">
        <v>184</v>
      </c>
      <c r="I9" s="17" t="s">
        <v>51</v>
      </c>
      <c r="J9" s="1" t="s">
        <v>186</v>
      </c>
      <c r="K9" s="1" t="s">
        <v>188</v>
      </c>
      <c r="L9" s="1" t="s">
        <v>54</v>
      </c>
      <c r="M9" s="17" t="s">
        <v>53</v>
      </c>
      <c r="N9" s="1" t="s">
        <v>191</v>
      </c>
      <c r="O9" s="1" t="s">
        <v>193</v>
      </c>
      <c r="P9" s="1" t="s">
        <v>195</v>
      </c>
      <c r="Q9" s="17" t="s">
        <v>55</v>
      </c>
    </row>
    <row r="10" spans="1:17" ht="12" thickBot="1">
      <c r="A10" s="13" t="s">
        <v>45</v>
      </c>
      <c r="B10" s="1" t="s">
        <v>57</v>
      </c>
      <c r="C10" s="17" t="s">
        <v>57</v>
      </c>
      <c r="D10" s="1" t="s">
        <v>57</v>
      </c>
      <c r="E10" s="17" t="s">
        <v>57</v>
      </c>
      <c r="F10" s="1" t="s">
        <v>57</v>
      </c>
      <c r="G10" s="1" t="s">
        <v>57</v>
      </c>
      <c r="H10" s="1" t="s">
        <v>57</v>
      </c>
      <c r="I10" s="17" t="s">
        <v>57</v>
      </c>
      <c r="J10" s="1" t="s">
        <v>57</v>
      </c>
      <c r="K10" s="1" t="s">
        <v>57</v>
      </c>
      <c r="L10" s="1" t="s">
        <v>57</v>
      </c>
      <c r="M10" s="17" t="s">
        <v>57</v>
      </c>
      <c r="N10" s="1" t="s">
        <v>57</v>
      </c>
      <c r="O10" s="1" t="s">
        <v>57</v>
      </c>
      <c r="P10" s="1" t="s">
        <v>57</v>
      </c>
      <c r="Q10" s="17" t="s">
        <v>57</v>
      </c>
    </row>
    <row r="11" spans="1:17" ht="12" thickTop="1">
      <c r="A11" s="26" t="s">
        <v>159</v>
      </c>
      <c r="B11" s="27">
        <v>-1025460</v>
      </c>
      <c r="C11" s="21">
        <v>1027035</v>
      </c>
      <c r="D11" s="27">
        <v>-1172129</v>
      </c>
      <c r="E11" s="21">
        <v>828241</v>
      </c>
      <c r="F11" s="27">
        <v>-1424946</v>
      </c>
      <c r="G11" s="27">
        <v>-471877</v>
      </c>
      <c r="H11" s="27">
        <v>-614369</v>
      </c>
      <c r="I11" s="21">
        <v>958624</v>
      </c>
      <c r="J11" s="27">
        <v>-612188</v>
      </c>
      <c r="K11" s="27">
        <v>245955</v>
      </c>
      <c r="L11" s="27">
        <v>475277</v>
      </c>
      <c r="M11" s="21">
        <v>687004</v>
      </c>
      <c r="N11" s="27">
        <v>-1479280</v>
      </c>
      <c r="O11" s="27">
        <v>-1107420</v>
      </c>
      <c r="P11" s="27">
        <v>-271851</v>
      </c>
      <c r="Q11" s="21">
        <v>446562</v>
      </c>
    </row>
    <row r="12" spans="1:17" ht="11.25">
      <c r="A12" s="6" t="s">
        <v>210</v>
      </c>
      <c r="B12" s="28">
        <v>427556</v>
      </c>
      <c r="C12" s="22">
        <v>741981</v>
      </c>
      <c r="D12" s="28">
        <v>362948</v>
      </c>
      <c r="E12" s="22">
        <v>693789</v>
      </c>
      <c r="F12" s="28">
        <v>492867</v>
      </c>
      <c r="G12" s="28">
        <v>304249</v>
      </c>
      <c r="H12" s="28">
        <v>144784</v>
      </c>
      <c r="I12" s="22">
        <v>531950</v>
      </c>
      <c r="J12" s="28">
        <v>390923</v>
      </c>
      <c r="K12" s="28">
        <v>257444</v>
      </c>
      <c r="L12" s="28">
        <v>126247</v>
      </c>
      <c r="M12" s="22">
        <v>504094</v>
      </c>
      <c r="N12" s="28">
        <v>383990</v>
      </c>
      <c r="O12" s="28">
        <v>249464</v>
      </c>
      <c r="P12" s="28">
        <v>139127</v>
      </c>
      <c r="Q12" s="22">
        <v>579954</v>
      </c>
    </row>
    <row r="13" spans="1:17" ht="11.25">
      <c r="A13" s="6" t="s">
        <v>211</v>
      </c>
      <c r="B13" s="28">
        <v>-12064</v>
      </c>
      <c r="C13" s="22">
        <v>-118612</v>
      </c>
      <c r="D13" s="28">
        <v>18138</v>
      </c>
      <c r="E13" s="22">
        <v>11980</v>
      </c>
      <c r="F13" s="28">
        <v>16640</v>
      </c>
      <c r="G13" s="28">
        <v>15200</v>
      </c>
      <c r="H13" s="28">
        <v>-17055</v>
      </c>
      <c r="I13" s="22">
        <v>-45717</v>
      </c>
      <c r="J13" s="28">
        <v>-54150</v>
      </c>
      <c r="K13" s="28">
        <v>-58656</v>
      </c>
      <c r="L13" s="28">
        <v>-64283</v>
      </c>
      <c r="M13" s="22">
        <v>-74842</v>
      </c>
      <c r="N13" s="28">
        <v>-197771</v>
      </c>
      <c r="O13" s="28">
        <v>18357</v>
      </c>
      <c r="P13" s="28">
        <v>-6752</v>
      </c>
      <c r="Q13" s="22">
        <v>-259491</v>
      </c>
    </row>
    <row r="14" spans="1:17" ht="11.25">
      <c r="A14" s="6" t="s">
        <v>212</v>
      </c>
      <c r="B14" s="28">
        <v>-22691</v>
      </c>
      <c r="C14" s="22">
        <v>100870</v>
      </c>
      <c r="D14" s="28">
        <v>54456</v>
      </c>
      <c r="E14" s="22">
        <v>69490</v>
      </c>
      <c r="F14" s="28">
        <v>533095</v>
      </c>
      <c r="G14" s="28">
        <v>148651</v>
      </c>
      <c r="H14" s="28">
        <v>158126</v>
      </c>
      <c r="I14" s="22">
        <v>55686</v>
      </c>
      <c r="J14" s="28">
        <v>433638</v>
      </c>
      <c r="K14" s="28">
        <v>40908</v>
      </c>
      <c r="L14" s="28">
        <v>272768</v>
      </c>
      <c r="M14" s="22">
        <v>-34826</v>
      </c>
      <c r="N14" s="28">
        <v>188433</v>
      </c>
      <c r="O14" s="28">
        <v>272</v>
      </c>
      <c r="P14" s="28">
        <v>147560</v>
      </c>
      <c r="Q14" s="22">
        <v>41376</v>
      </c>
    </row>
    <row r="15" spans="1:17" ht="11.25">
      <c r="A15" s="6" t="s">
        <v>213</v>
      </c>
      <c r="B15" s="28">
        <v>2287</v>
      </c>
      <c r="C15" s="22">
        <v>40619</v>
      </c>
      <c r="D15" s="28">
        <v>23670</v>
      </c>
      <c r="E15" s="22">
        <v>5624</v>
      </c>
      <c r="F15" s="28">
        <v>15453</v>
      </c>
      <c r="G15" s="28">
        <v>5084</v>
      </c>
      <c r="H15" s="28">
        <v>-5720</v>
      </c>
      <c r="I15" s="22">
        <v>28618</v>
      </c>
      <c r="J15" s="28">
        <v>26139</v>
      </c>
      <c r="K15" s="28">
        <v>23792</v>
      </c>
      <c r="L15" s="28">
        <v>15535</v>
      </c>
      <c r="M15" s="22">
        <v>-9844</v>
      </c>
      <c r="N15" s="28">
        <v>-30462</v>
      </c>
      <c r="O15" s="28">
        <v>-6469</v>
      </c>
      <c r="P15" s="28">
        <v>-3743</v>
      </c>
      <c r="Q15" s="22">
        <v>28844</v>
      </c>
    </row>
    <row r="16" spans="1:17" ht="11.25">
      <c r="A16" s="6" t="s">
        <v>214</v>
      </c>
      <c r="B16" s="28">
        <v>-4263</v>
      </c>
      <c r="C16" s="22">
        <v>-16090</v>
      </c>
      <c r="D16" s="28">
        <v>-9814</v>
      </c>
      <c r="E16" s="22">
        <v>-17176</v>
      </c>
      <c r="F16" s="28">
        <v>-13204</v>
      </c>
      <c r="G16" s="28">
        <v>-8077</v>
      </c>
      <c r="H16" s="28">
        <v>-4459</v>
      </c>
      <c r="I16" s="22">
        <v>-14318</v>
      </c>
      <c r="J16" s="28">
        <v>-10947</v>
      </c>
      <c r="K16" s="28">
        <v>-7357</v>
      </c>
      <c r="L16" s="28">
        <v>-2432</v>
      </c>
      <c r="M16" s="22">
        <v>-17557</v>
      </c>
      <c r="N16" s="28">
        <v>-13272</v>
      </c>
      <c r="O16" s="28">
        <v>-10224</v>
      </c>
      <c r="P16" s="28">
        <v>-6554</v>
      </c>
      <c r="Q16" s="22">
        <v>-40978</v>
      </c>
    </row>
    <row r="17" spans="1:17" ht="11.25">
      <c r="A17" s="6" t="s">
        <v>144</v>
      </c>
      <c r="B17" s="28">
        <v>56213</v>
      </c>
      <c r="C17" s="22">
        <v>107857</v>
      </c>
      <c r="D17" s="28">
        <v>50846</v>
      </c>
      <c r="E17" s="22">
        <v>102226</v>
      </c>
      <c r="F17" s="28">
        <v>81226</v>
      </c>
      <c r="G17" s="28">
        <v>48889</v>
      </c>
      <c r="H17" s="28">
        <v>23970</v>
      </c>
      <c r="I17" s="22">
        <v>84338</v>
      </c>
      <c r="J17" s="28">
        <v>58420</v>
      </c>
      <c r="K17" s="28">
        <v>33385</v>
      </c>
      <c r="L17" s="28">
        <v>13248</v>
      </c>
      <c r="M17" s="22">
        <v>79217</v>
      </c>
      <c r="N17" s="28">
        <v>57540</v>
      </c>
      <c r="O17" s="28">
        <v>33889</v>
      </c>
      <c r="P17" s="28">
        <v>14841</v>
      </c>
      <c r="Q17" s="22">
        <v>370735</v>
      </c>
    </row>
    <row r="18" spans="1:17" ht="11.25">
      <c r="A18" s="6" t="s">
        <v>215</v>
      </c>
      <c r="B18" s="28">
        <v>-1290824</v>
      </c>
      <c r="C18" s="22">
        <v>-1031495</v>
      </c>
      <c r="D18" s="28">
        <v>-201624</v>
      </c>
      <c r="E18" s="22">
        <v>369475</v>
      </c>
      <c r="F18" s="28">
        <v>547960</v>
      </c>
      <c r="G18" s="28">
        <v>30143</v>
      </c>
      <c r="H18" s="28">
        <v>-215599</v>
      </c>
      <c r="I18" s="22">
        <v>1092820</v>
      </c>
      <c r="J18" s="28">
        <v>844406</v>
      </c>
      <c r="K18" s="28">
        <v>357241</v>
      </c>
      <c r="L18" s="28">
        <v>-135541</v>
      </c>
      <c r="M18" s="22">
        <v>-184047</v>
      </c>
      <c r="N18" s="28">
        <v>35417</v>
      </c>
      <c r="O18" s="28">
        <v>-616445</v>
      </c>
      <c r="P18" s="28">
        <v>-880675</v>
      </c>
      <c r="Q18" s="22">
        <v>1309032</v>
      </c>
    </row>
    <row r="19" spans="1:17" ht="11.25">
      <c r="A19" s="6" t="s">
        <v>216</v>
      </c>
      <c r="B19" s="28">
        <v>6700</v>
      </c>
      <c r="C19" s="22">
        <v>-4975</v>
      </c>
      <c r="D19" s="28">
        <v>-203</v>
      </c>
      <c r="E19" s="22">
        <v>-1366</v>
      </c>
      <c r="F19" s="28">
        <v>-1326</v>
      </c>
      <c r="G19" s="28">
        <v>420</v>
      </c>
      <c r="H19" s="28">
        <v>-3898</v>
      </c>
      <c r="I19" s="22">
        <v>-7545</v>
      </c>
      <c r="J19" s="28">
        <v>-7372</v>
      </c>
      <c r="K19" s="28">
        <v>-4903</v>
      </c>
      <c r="L19" s="28">
        <v>-5616</v>
      </c>
      <c r="M19" s="22">
        <v>-10659</v>
      </c>
      <c r="N19" s="28">
        <v>-7358</v>
      </c>
      <c r="O19" s="28">
        <v>-3075</v>
      </c>
      <c r="P19" s="28">
        <v>-4468</v>
      </c>
      <c r="Q19" s="22">
        <v>-5048</v>
      </c>
    </row>
    <row r="20" spans="1:17" ht="11.25">
      <c r="A20" s="6" t="s">
        <v>217</v>
      </c>
      <c r="B20" s="28">
        <v>3099</v>
      </c>
      <c r="C20" s="22">
        <v>-237</v>
      </c>
      <c r="D20" s="28">
        <v>37</v>
      </c>
      <c r="E20" s="22">
        <v>-14</v>
      </c>
      <c r="F20" s="28">
        <v>8</v>
      </c>
      <c r="G20" s="28">
        <v>22</v>
      </c>
      <c r="H20" s="28">
        <v>0</v>
      </c>
      <c r="I20" s="22">
        <v>-469</v>
      </c>
      <c r="J20" s="28">
        <v>104</v>
      </c>
      <c r="K20" s="28">
        <v>107</v>
      </c>
      <c r="L20" s="28">
        <v>128</v>
      </c>
      <c r="M20" s="22">
        <v>-1696</v>
      </c>
      <c r="N20" s="28">
        <v>-679</v>
      </c>
      <c r="O20" s="28">
        <v>-978</v>
      </c>
      <c r="P20" s="28">
        <v>-66</v>
      </c>
      <c r="Q20" s="22">
        <v>-43507</v>
      </c>
    </row>
    <row r="21" spans="1:17" ht="11.25">
      <c r="A21" s="6" t="s">
        <v>218</v>
      </c>
      <c r="B21" s="28">
        <v>8910</v>
      </c>
      <c r="C21" s="22">
        <v>85747</v>
      </c>
      <c r="D21" s="28"/>
      <c r="E21" s="22">
        <v>32676</v>
      </c>
      <c r="F21" s="28"/>
      <c r="G21" s="28"/>
      <c r="H21" s="28"/>
      <c r="I21" s="22">
        <v>106733</v>
      </c>
      <c r="J21" s="28">
        <v>69120</v>
      </c>
      <c r="K21" s="28">
        <v>54387</v>
      </c>
      <c r="L21" s="28">
        <v>33742</v>
      </c>
      <c r="M21" s="22">
        <v>171213</v>
      </c>
      <c r="N21" s="28">
        <v>148554</v>
      </c>
      <c r="O21" s="28">
        <v>123449</v>
      </c>
      <c r="P21" s="28">
        <v>48737</v>
      </c>
      <c r="Q21" s="22"/>
    </row>
    <row r="22" spans="1:17" ht="11.25">
      <c r="A22" s="6" t="s">
        <v>219</v>
      </c>
      <c r="B22" s="28">
        <v>103602</v>
      </c>
      <c r="C22" s="22">
        <v>-133389</v>
      </c>
      <c r="D22" s="28">
        <v>550995</v>
      </c>
      <c r="E22" s="22">
        <v>-101752</v>
      </c>
      <c r="F22" s="28">
        <v>15086</v>
      </c>
      <c r="G22" s="28">
        <v>269251</v>
      </c>
      <c r="H22" s="28">
        <v>-121237</v>
      </c>
      <c r="I22" s="22">
        <v>295158</v>
      </c>
      <c r="J22" s="28">
        <v>278291</v>
      </c>
      <c r="K22" s="28">
        <v>211618</v>
      </c>
      <c r="L22" s="28">
        <v>49078</v>
      </c>
      <c r="M22" s="22">
        <v>-97229</v>
      </c>
      <c r="N22" s="28">
        <v>-84874</v>
      </c>
      <c r="O22" s="28">
        <v>53821</v>
      </c>
      <c r="P22" s="28">
        <v>42385</v>
      </c>
      <c r="Q22" s="22">
        <v>-349330</v>
      </c>
    </row>
    <row r="23" spans="1:17" ht="11.25">
      <c r="A23" s="6" t="s">
        <v>220</v>
      </c>
      <c r="B23" s="28">
        <v>2930308</v>
      </c>
      <c r="C23" s="22">
        <v>626794</v>
      </c>
      <c r="D23" s="28">
        <v>2825152</v>
      </c>
      <c r="E23" s="22">
        <v>-547109</v>
      </c>
      <c r="F23" s="28">
        <v>3258605</v>
      </c>
      <c r="G23" s="28">
        <v>728645</v>
      </c>
      <c r="H23" s="28">
        <v>3167706</v>
      </c>
      <c r="I23" s="22">
        <v>-788952</v>
      </c>
      <c r="J23" s="28">
        <v>1966944</v>
      </c>
      <c r="K23" s="28">
        <v>530509</v>
      </c>
      <c r="L23" s="28">
        <v>1176194</v>
      </c>
      <c r="M23" s="22">
        <v>1173928</v>
      </c>
      <c r="N23" s="28">
        <v>2487396</v>
      </c>
      <c r="O23" s="28">
        <v>3020006</v>
      </c>
      <c r="P23" s="28">
        <v>2563953</v>
      </c>
      <c r="Q23" s="22">
        <v>1713229</v>
      </c>
    </row>
    <row r="24" spans="1:17" ht="11.25">
      <c r="A24" s="6" t="s">
        <v>221</v>
      </c>
      <c r="B24" s="28">
        <v>-364783</v>
      </c>
      <c r="C24" s="22">
        <v>104730</v>
      </c>
      <c r="D24" s="28">
        <v>-411579</v>
      </c>
      <c r="E24" s="22">
        <v>545053</v>
      </c>
      <c r="F24" s="28">
        <v>-833314</v>
      </c>
      <c r="G24" s="28">
        <v>-605814</v>
      </c>
      <c r="H24" s="28">
        <v>-64498</v>
      </c>
      <c r="I24" s="22">
        <v>-330851</v>
      </c>
      <c r="J24" s="28">
        <v>-1263786</v>
      </c>
      <c r="K24" s="28">
        <v>-608911</v>
      </c>
      <c r="L24" s="28">
        <v>244039</v>
      </c>
      <c r="M24" s="22">
        <v>2152719</v>
      </c>
      <c r="N24" s="28">
        <v>1725619</v>
      </c>
      <c r="O24" s="28">
        <v>802526</v>
      </c>
      <c r="P24" s="28">
        <v>265118</v>
      </c>
      <c r="Q24" s="22">
        <v>-289357</v>
      </c>
    </row>
    <row r="25" spans="1:17" ht="11.25">
      <c r="A25" s="6" t="s">
        <v>0</v>
      </c>
      <c r="B25" s="28">
        <v>75299</v>
      </c>
      <c r="C25" s="22">
        <v>37557</v>
      </c>
      <c r="D25" s="28">
        <v>123593</v>
      </c>
      <c r="E25" s="22">
        <v>-477964</v>
      </c>
      <c r="F25" s="28">
        <v>337765</v>
      </c>
      <c r="G25" s="28">
        <v>690131</v>
      </c>
      <c r="H25" s="28">
        <v>-174492</v>
      </c>
      <c r="I25" s="22">
        <v>-362030</v>
      </c>
      <c r="J25" s="28">
        <v>205757</v>
      </c>
      <c r="K25" s="28">
        <v>569955</v>
      </c>
      <c r="L25" s="28">
        <v>-154646</v>
      </c>
      <c r="M25" s="22">
        <v>-1353791</v>
      </c>
      <c r="N25" s="28">
        <v>-1939925</v>
      </c>
      <c r="O25" s="28">
        <v>-1873707</v>
      </c>
      <c r="P25" s="28">
        <v>-1281055</v>
      </c>
      <c r="Q25" s="22">
        <v>5700</v>
      </c>
    </row>
    <row r="26" spans="1:17" ht="11.25">
      <c r="A26" s="6" t="s">
        <v>1</v>
      </c>
      <c r="B26" s="28">
        <v>186628</v>
      </c>
      <c r="C26" s="22"/>
      <c r="D26" s="28">
        <v>210283</v>
      </c>
      <c r="E26" s="22"/>
      <c r="F26" s="28">
        <v>270601</v>
      </c>
      <c r="G26" s="28">
        <v>262915</v>
      </c>
      <c r="H26" s="28"/>
      <c r="I26" s="22"/>
      <c r="J26" s="28">
        <v>449547</v>
      </c>
      <c r="K26" s="28">
        <v>381146</v>
      </c>
      <c r="L26" s="28"/>
      <c r="M26" s="22"/>
      <c r="N26" s="28">
        <v>311188</v>
      </c>
      <c r="O26" s="28">
        <v>298506</v>
      </c>
      <c r="P26" s="28"/>
      <c r="Q26" s="22"/>
    </row>
    <row r="27" spans="1:17" ht="11.25">
      <c r="A27" s="6" t="s">
        <v>66</v>
      </c>
      <c r="B27" s="28">
        <v>-65382</v>
      </c>
      <c r="C27" s="22">
        <v>572280</v>
      </c>
      <c r="D27" s="28">
        <v>169695</v>
      </c>
      <c r="E27" s="22">
        <v>351453</v>
      </c>
      <c r="F27" s="28">
        <v>-164352</v>
      </c>
      <c r="G27" s="28">
        <v>-140275</v>
      </c>
      <c r="H27" s="28">
        <v>-273547</v>
      </c>
      <c r="I27" s="22">
        <v>913908</v>
      </c>
      <c r="J27" s="28">
        <v>-5323</v>
      </c>
      <c r="K27" s="28">
        <v>516440</v>
      </c>
      <c r="L27" s="28">
        <v>118577</v>
      </c>
      <c r="M27" s="22">
        <v>431899</v>
      </c>
      <c r="N27" s="28">
        <v>91128</v>
      </c>
      <c r="O27" s="28">
        <v>-83370</v>
      </c>
      <c r="P27" s="28">
        <v>25569</v>
      </c>
      <c r="Q27" s="22">
        <v>2458019</v>
      </c>
    </row>
    <row r="28" spans="1:17" ht="11.25">
      <c r="A28" s="6" t="s">
        <v>2</v>
      </c>
      <c r="B28" s="28">
        <v>1015134</v>
      </c>
      <c r="C28" s="22">
        <v>2131489</v>
      </c>
      <c r="D28" s="28">
        <v>2594467</v>
      </c>
      <c r="E28" s="22">
        <v>1944163</v>
      </c>
      <c r="F28" s="28">
        <v>3172753</v>
      </c>
      <c r="G28" s="28">
        <v>1298130</v>
      </c>
      <c r="H28" s="28">
        <v>2019670</v>
      </c>
      <c r="I28" s="22">
        <v>2509865</v>
      </c>
      <c r="J28" s="28">
        <v>2775858</v>
      </c>
      <c r="K28" s="28">
        <v>2549176</v>
      </c>
      <c r="L28" s="28">
        <v>2168886</v>
      </c>
      <c r="M28" s="22">
        <v>3183340</v>
      </c>
      <c r="N28" s="28">
        <v>1702691</v>
      </c>
      <c r="O28" s="28">
        <v>918545</v>
      </c>
      <c r="P28" s="28">
        <v>793857</v>
      </c>
      <c r="Q28" s="22">
        <v>5782012</v>
      </c>
    </row>
    <row r="29" spans="1:17" ht="11.25">
      <c r="A29" s="6" t="s">
        <v>3</v>
      </c>
      <c r="B29" s="28">
        <v>4263</v>
      </c>
      <c r="C29" s="22">
        <v>14479</v>
      </c>
      <c r="D29" s="28">
        <v>9814</v>
      </c>
      <c r="E29" s="22">
        <v>17160</v>
      </c>
      <c r="F29" s="28">
        <v>13188</v>
      </c>
      <c r="G29" s="28">
        <v>8068</v>
      </c>
      <c r="H29" s="28">
        <v>4455</v>
      </c>
      <c r="I29" s="22">
        <v>14314</v>
      </c>
      <c r="J29" s="28">
        <v>10943</v>
      </c>
      <c r="K29" s="28">
        <v>7354</v>
      </c>
      <c r="L29" s="28">
        <v>2429</v>
      </c>
      <c r="M29" s="22">
        <v>17554</v>
      </c>
      <c r="N29" s="28">
        <v>13269</v>
      </c>
      <c r="O29" s="28">
        <v>10224</v>
      </c>
      <c r="P29" s="28">
        <v>6554</v>
      </c>
      <c r="Q29" s="22">
        <v>37673</v>
      </c>
    </row>
    <row r="30" spans="1:17" ht="11.25">
      <c r="A30" s="6" t="s">
        <v>4</v>
      </c>
      <c r="B30" s="28">
        <v>-40544</v>
      </c>
      <c r="C30" s="22">
        <v>-97821</v>
      </c>
      <c r="D30" s="28">
        <v>-42904</v>
      </c>
      <c r="E30" s="22">
        <v>-101314</v>
      </c>
      <c r="F30" s="28">
        <v>-81504</v>
      </c>
      <c r="G30" s="28">
        <v>-50213</v>
      </c>
      <c r="H30" s="28">
        <v>-25500</v>
      </c>
      <c r="I30" s="22">
        <v>-81500</v>
      </c>
      <c r="J30" s="28">
        <v>-58479</v>
      </c>
      <c r="K30" s="28">
        <v>-36422</v>
      </c>
      <c r="L30" s="28">
        <v>-15597</v>
      </c>
      <c r="M30" s="22">
        <v>-73058</v>
      </c>
      <c r="N30" s="28">
        <v>-51821</v>
      </c>
      <c r="O30" s="28">
        <v>-33953</v>
      </c>
      <c r="P30" s="28">
        <v>-14170</v>
      </c>
      <c r="Q30" s="22">
        <v>-370617</v>
      </c>
    </row>
    <row r="31" spans="1:17" ht="11.25">
      <c r="A31" s="6" t="s">
        <v>5</v>
      </c>
      <c r="B31" s="28">
        <v>-216067</v>
      </c>
      <c r="C31" s="22">
        <v>-37641</v>
      </c>
      <c r="D31" s="28">
        <v>67749</v>
      </c>
      <c r="E31" s="22">
        <v>-733184</v>
      </c>
      <c r="F31" s="28">
        <v>-670356</v>
      </c>
      <c r="G31" s="28">
        <v>-506792</v>
      </c>
      <c r="H31" s="28"/>
      <c r="I31" s="22"/>
      <c r="J31" s="28">
        <v>53827</v>
      </c>
      <c r="K31" s="28"/>
      <c r="L31" s="28"/>
      <c r="M31" s="22"/>
      <c r="N31" s="28">
        <v>-235999</v>
      </c>
      <c r="O31" s="28"/>
      <c r="P31" s="28"/>
      <c r="Q31" s="22"/>
    </row>
    <row r="32" spans="1:17" ht="11.25">
      <c r="A32" s="6" t="s">
        <v>6</v>
      </c>
      <c r="B32" s="28">
        <v>-3503</v>
      </c>
      <c r="C32" s="22">
        <v>-26259</v>
      </c>
      <c r="D32" s="28">
        <v>-10034</v>
      </c>
      <c r="E32" s="22">
        <v>-23709</v>
      </c>
      <c r="F32" s="28">
        <v>-303</v>
      </c>
      <c r="G32" s="28">
        <v>-303</v>
      </c>
      <c r="H32" s="28">
        <v>-303</v>
      </c>
      <c r="I32" s="22">
        <v>-104619</v>
      </c>
      <c r="J32" s="28">
        <v>-67894</v>
      </c>
      <c r="K32" s="28">
        <v>-58550</v>
      </c>
      <c r="L32" s="28">
        <v>-44456</v>
      </c>
      <c r="M32" s="22">
        <v>-154326</v>
      </c>
      <c r="N32" s="28">
        <v>-139434</v>
      </c>
      <c r="O32" s="28">
        <v>-115142</v>
      </c>
      <c r="P32" s="28">
        <v>-2237</v>
      </c>
      <c r="Q32" s="22"/>
    </row>
    <row r="33" spans="1:17" ht="12" thickBot="1">
      <c r="A33" s="5" t="s">
        <v>7</v>
      </c>
      <c r="B33" s="29">
        <v>759281</v>
      </c>
      <c r="C33" s="23">
        <v>1985662</v>
      </c>
      <c r="D33" s="29">
        <v>2619090</v>
      </c>
      <c r="E33" s="23">
        <v>1103588</v>
      </c>
      <c r="F33" s="29">
        <v>2433778</v>
      </c>
      <c r="G33" s="29">
        <v>748889</v>
      </c>
      <c r="H33" s="29">
        <v>1677664</v>
      </c>
      <c r="I33" s="23">
        <v>2321662</v>
      </c>
      <c r="J33" s="29">
        <v>2711610</v>
      </c>
      <c r="K33" s="29">
        <v>2525567</v>
      </c>
      <c r="L33" s="29">
        <v>2105686</v>
      </c>
      <c r="M33" s="23">
        <v>2542216</v>
      </c>
      <c r="N33" s="29">
        <v>1288704</v>
      </c>
      <c r="O33" s="29">
        <v>562786</v>
      </c>
      <c r="P33" s="29">
        <v>591852</v>
      </c>
      <c r="Q33" s="23">
        <v>4879047</v>
      </c>
    </row>
    <row r="34" spans="1:17" ht="12" thickTop="1">
      <c r="A34" s="6" t="s">
        <v>8</v>
      </c>
      <c r="B34" s="28">
        <v>-1862144</v>
      </c>
      <c r="C34" s="22">
        <v>-1939907</v>
      </c>
      <c r="D34" s="28">
        <v>-1212802</v>
      </c>
      <c r="E34" s="22">
        <v>-419707</v>
      </c>
      <c r="F34" s="28">
        <v>-320612</v>
      </c>
      <c r="G34" s="28">
        <v>-196887</v>
      </c>
      <c r="H34" s="28">
        <v>-66287</v>
      </c>
      <c r="I34" s="22">
        <v>-472277</v>
      </c>
      <c r="J34" s="28">
        <v>-372732</v>
      </c>
      <c r="K34" s="28">
        <v>-142956</v>
      </c>
      <c r="L34" s="28">
        <v>-79070</v>
      </c>
      <c r="M34" s="22">
        <v>-233539</v>
      </c>
      <c r="N34" s="28">
        <v>-186609</v>
      </c>
      <c r="O34" s="28">
        <v>-133740</v>
      </c>
      <c r="P34" s="28">
        <v>-105321</v>
      </c>
      <c r="Q34" s="22">
        <v>-388657</v>
      </c>
    </row>
    <row r="35" spans="1:17" ht="11.25">
      <c r="A35" s="6" t="s">
        <v>9</v>
      </c>
      <c r="B35" s="28">
        <v>240</v>
      </c>
      <c r="C35" s="22">
        <v>327</v>
      </c>
      <c r="D35" s="28">
        <v>52</v>
      </c>
      <c r="E35" s="22">
        <v>286</v>
      </c>
      <c r="F35" s="28">
        <v>257</v>
      </c>
      <c r="G35" s="28">
        <v>242</v>
      </c>
      <c r="H35" s="28">
        <v>108</v>
      </c>
      <c r="I35" s="22">
        <v>768</v>
      </c>
      <c r="J35" s="28">
        <v>131</v>
      </c>
      <c r="K35" s="28">
        <v>128</v>
      </c>
      <c r="L35" s="28">
        <v>11</v>
      </c>
      <c r="M35" s="22">
        <v>2576</v>
      </c>
      <c r="N35" s="28">
        <v>1614</v>
      </c>
      <c r="O35" s="28">
        <v>1614</v>
      </c>
      <c r="P35" s="28">
        <v>702</v>
      </c>
      <c r="Q35" s="22">
        <v>454133</v>
      </c>
    </row>
    <row r="36" spans="1:17" ht="11.25">
      <c r="A36" s="6" t="s">
        <v>10</v>
      </c>
      <c r="B36" s="28">
        <v>-243441</v>
      </c>
      <c r="C36" s="22">
        <v>-434548</v>
      </c>
      <c r="D36" s="28">
        <v>-158677</v>
      </c>
      <c r="E36" s="22">
        <v>-275124</v>
      </c>
      <c r="F36" s="28">
        <v>-217391</v>
      </c>
      <c r="G36" s="28">
        <v>-143016</v>
      </c>
      <c r="H36" s="28">
        <v>-69153</v>
      </c>
      <c r="I36" s="22">
        <v>-117882</v>
      </c>
      <c r="J36" s="28">
        <v>-84732</v>
      </c>
      <c r="K36" s="28">
        <v>-41722</v>
      </c>
      <c r="L36" s="28">
        <v>-25956</v>
      </c>
      <c r="M36" s="22">
        <v>-77122</v>
      </c>
      <c r="N36" s="28">
        <v>-56235</v>
      </c>
      <c r="O36" s="28">
        <v>-35922</v>
      </c>
      <c r="P36" s="28">
        <v>-25846</v>
      </c>
      <c r="Q36" s="22">
        <v>-96314</v>
      </c>
    </row>
    <row r="37" spans="1:17" ht="11.25">
      <c r="A37" s="6" t="s">
        <v>11</v>
      </c>
      <c r="B37" s="28">
        <v>-44841</v>
      </c>
      <c r="C37" s="22">
        <v>-666</v>
      </c>
      <c r="D37" s="28">
        <v>-330</v>
      </c>
      <c r="E37" s="22">
        <v>-655</v>
      </c>
      <c r="F37" s="28">
        <v>-449</v>
      </c>
      <c r="G37" s="28">
        <v>-299</v>
      </c>
      <c r="H37" s="28">
        <v>-148</v>
      </c>
      <c r="I37" s="22">
        <v>-640</v>
      </c>
      <c r="J37" s="28">
        <v>-451</v>
      </c>
      <c r="K37" s="28">
        <v>-301</v>
      </c>
      <c r="L37" s="28">
        <v>-148</v>
      </c>
      <c r="M37" s="22">
        <v>-620</v>
      </c>
      <c r="N37" s="28">
        <v>-448</v>
      </c>
      <c r="O37" s="28">
        <v>-298</v>
      </c>
      <c r="P37" s="28">
        <v>-148</v>
      </c>
      <c r="Q37" s="22">
        <v>-216</v>
      </c>
    </row>
    <row r="38" spans="1:17" ht="11.25">
      <c r="A38" s="6" t="s">
        <v>12</v>
      </c>
      <c r="B38" s="28">
        <v>54930</v>
      </c>
      <c r="C38" s="22">
        <v>109860</v>
      </c>
      <c r="D38" s="28">
        <v>54930</v>
      </c>
      <c r="E38" s="22">
        <v>82590</v>
      </c>
      <c r="F38" s="28">
        <v>55125</v>
      </c>
      <c r="G38" s="28">
        <v>27660</v>
      </c>
      <c r="H38" s="28">
        <v>195</v>
      </c>
      <c r="I38" s="22">
        <v>975</v>
      </c>
      <c r="J38" s="28">
        <v>780</v>
      </c>
      <c r="K38" s="28">
        <v>585</v>
      </c>
      <c r="L38" s="28">
        <v>390</v>
      </c>
      <c r="M38" s="22">
        <v>23181</v>
      </c>
      <c r="N38" s="28">
        <v>20985</v>
      </c>
      <c r="O38" s="28">
        <v>15100</v>
      </c>
      <c r="P38" s="28">
        <v>5999</v>
      </c>
      <c r="Q38" s="22">
        <v>9348</v>
      </c>
    </row>
    <row r="39" spans="1:17" ht="11.25">
      <c r="A39" s="6" t="s">
        <v>13</v>
      </c>
      <c r="B39" s="28">
        <v>-14107</v>
      </c>
      <c r="C39" s="22">
        <v>-37566</v>
      </c>
      <c r="D39" s="28">
        <v>-19144</v>
      </c>
      <c r="E39" s="22">
        <v>-16356</v>
      </c>
      <c r="F39" s="28">
        <v>-11543</v>
      </c>
      <c r="G39" s="28">
        <v>-8442</v>
      </c>
      <c r="H39" s="28"/>
      <c r="I39" s="22">
        <v>-22477</v>
      </c>
      <c r="J39" s="28">
        <v>-16296</v>
      </c>
      <c r="K39" s="28">
        <v>-10465</v>
      </c>
      <c r="L39" s="28"/>
      <c r="M39" s="22">
        <v>-215591</v>
      </c>
      <c r="N39" s="28">
        <v>-209370</v>
      </c>
      <c r="O39" s="28">
        <v>-207759</v>
      </c>
      <c r="P39" s="28"/>
      <c r="Q39" s="22"/>
    </row>
    <row r="40" spans="1:17" ht="11.25">
      <c r="A40" s="6" t="s">
        <v>66</v>
      </c>
      <c r="B40" s="28">
        <v>10906</v>
      </c>
      <c r="C40" s="22"/>
      <c r="D40" s="28">
        <v>11792</v>
      </c>
      <c r="E40" s="22">
        <v>-83</v>
      </c>
      <c r="F40" s="28">
        <v>-83</v>
      </c>
      <c r="G40" s="28">
        <v>18710</v>
      </c>
      <c r="H40" s="28">
        <v>10063</v>
      </c>
      <c r="I40" s="22">
        <v>-3395</v>
      </c>
      <c r="J40" s="28">
        <v>837</v>
      </c>
      <c r="K40" s="28">
        <v>12079</v>
      </c>
      <c r="L40" s="28">
        <v>5444</v>
      </c>
      <c r="M40" s="22">
        <v>18701</v>
      </c>
      <c r="N40" s="28">
        <v>11719</v>
      </c>
      <c r="O40" s="28">
        <v>1655</v>
      </c>
      <c r="P40" s="28">
        <v>-2073</v>
      </c>
      <c r="Q40" s="22"/>
    </row>
    <row r="41" spans="1:17" ht="12" thickBot="1">
      <c r="A41" s="5" t="s">
        <v>14</v>
      </c>
      <c r="B41" s="29">
        <v>-2098457</v>
      </c>
      <c r="C41" s="23">
        <v>-2278868</v>
      </c>
      <c r="D41" s="29">
        <v>-1324179</v>
      </c>
      <c r="E41" s="23">
        <v>-503501</v>
      </c>
      <c r="F41" s="29">
        <v>-371787</v>
      </c>
      <c r="G41" s="29">
        <v>-202032</v>
      </c>
      <c r="H41" s="29">
        <v>-25222</v>
      </c>
      <c r="I41" s="23">
        <v>-899287</v>
      </c>
      <c r="J41" s="29">
        <v>-563008</v>
      </c>
      <c r="K41" s="29">
        <v>-282652</v>
      </c>
      <c r="L41" s="29">
        <v>-199329</v>
      </c>
      <c r="M41" s="23">
        <v>-229986</v>
      </c>
      <c r="N41" s="29">
        <v>-274207</v>
      </c>
      <c r="O41" s="29">
        <v>-368933</v>
      </c>
      <c r="P41" s="29">
        <v>-126687</v>
      </c>
      <c r="Q41" s="23">
        <v>302646</v>
      </c>
    </row>
    <row r="42" spans="1:17" ht="12" thickTop="1">
      <c r="A42" s="6" t="s">
        <v>15</v>
      </c>
      <c r="B42" s="28">
        <v>-308612</v>
      </c>
      <c r="C42" s="22">
        <v>39495</v>
      </c>
      <c r="D42" s="28">
        <v>-232554</v>
      </c>
      <c r="E42" s="22">
        <v>-1366747</v>
      </c>
      <c r="F42" s="28">
        <v>-1180255</v>
      </c>
      <c r="G42" s="28">
        <v>-664768</v>
      </c>
      <c r="H42" s="28">
        <v>-838854</v>
      </c>
      <c r="I42" s="22">
        <v>-608983</v>
      </c>
      <c r="J42" s="28">
        <v>-1315355</v>
      </c>
      <c r="K42" s="28">
        <v>-473036</v>
      </c>
      <c r="L42" s="28">
        <v>-1009199</v>
      </c>
      <c r="M42" s="22">
        <v>1753499</v>
      </c>
      <c r="N42" s="28">
        <v>823869</v>
      </c>
      <c r="O42" s="28">
        <v>1098809</v>
      </c>
      <c r="P42" s="28">
        <v>15647</v>
      </c>
      <c r="Q42" s="22">
        <v>-2981440</v>
      </c>
    </row>
    <row r="43" spans="1:17" ht="11.25">
      <c r="A43" s="6" t="s">
        <v>16</v>
      </c>
      <c r="B43" s="28">
        <v>2100000</v>
      </c>
      <c r="C43" s="22">
        <v>1334875</v>
      </c>
      <c r="D43" s="28">
        <v>1019409</v>
      </c>
      <c r="E43" s="22">
        <v>2600000</v>
      </c>
      <c r="F43" s="28">
        <v>2100000</v>
      </c>
      <c r="G43" s="28">
        <v>1600000</v>
      </c>
      <c r="H43" s="28">
        <v>700000</v>
      </c>
      <c r="I43" s="22">
        <v>1690000</v>
      </c>
      <c r="J43" s="28">
        <v>1690000</v>
      </c>
      <c r="K43" s="28">
        <v>1390000</v>
      </c>
      <c r="L43" s="28">
        <v>900000</v>
      </c>
      <c r="M43" s="22">
        <v>200000</v>
      </c>
      <c r="N43" s="28">
        <v>200000</v>
      </c>
      <c r="O43" s="28"/>
      <c r="P43" s="28"/>
      <c r="Q43" s="22"/>
    </row>
    <row r="44" spans="1:17" ht="11.25">
      <c r="A44" s="6" t="s">
        <v>17</v>
      </c>
      <c r="B44" s="28">
        <v>-1022777</v>
      </c>
      <c r="C44" s="22">
        <v>-1379412</v>
      </c>
      <c r="D44" s="28">
        <v>-632298</v>
      </c>
      <c r="E44" s="22">
        <v>-858596</v>
      </c>
      <c r="F44" s="28">
        <v>-642730</v>
      </c>
      <c r="G44" s="28">
        <v>-388031</v>
      </c>
      <c r="H44" s="28">
        <v>-215032</v>
      </c>
      <c r="I44" s="22">
        <v>-410364</v>
      </c>
      <c r="J44" s="28">
        <v>-295698</v>
      </c>
      <c r="K44" s="28">
        <v>-140999</v>
      </c>
      <c r="L44" s="28">
        <v>-33000</v>
      </c>
      <c r="M44" s="22">
        <v>-199837</v>
      </c>
      <c r="N44" s="28">
        <v>-166837</v>
      </c>
      <c r="O44" s="28">
        <v>-16461</v>
      </c>
      <c r="P44" s="28">
        <v>-7668</v>
      </c>
      <c r="Q44" s="22">
        <v>-1277983</v>
      </c>
    </row>
    <row r="45" spans="1:17" ht="11.25">
      <c r="A45" s="6" t="s">
        <v>18</v>
      </c>
      <c r="B45" s="28"/>
      <c r="C45" s="22">
        <v>-80000</v>
      </c>
      <c r="D45" s="28">
        <v>-80000</v>
      </c>
      <c r="E45" s="22">
        <v>-168000</v>
      </c>
      <c r="F45" s="28">
        <v>-84000</v>
      </c>
      <c r="G45" s="28">
        <v>-84000</v>
      </c>
      <c r="H45" s="28"/>
      <c r="I45" s="22">
        <v>-168000</v>
      </c>
      <c r="J45" s="28">
        <v>-84000</v>
      </c>
      <c r="K45" s="28">
        <v>-84000</v>
      </c>
      <c r="L45" s="28"/>
      <c r="M45" s="22">
        <v>-84000</v>
      </c>
      <c r="N45" s="28"/>
      <c r="O45" s="28"/>
      <c r="P45" s="28"/>
      <c r="Q45" s="22">
        <v>-264000</v>
      </c>
    </row>
    <row r="46" spans="1:17" ht="11.25">
      <c r="A46" s="6" t="s">
        <v>19</v>
      </c>
      <c r="B46" s="28">
        <v>127278</v>
      </c>
      <c r="C46" s="22">
        <v>52560</v>
      </c>
      <c r="D46" s="28">
        <v>5760</v>
      </c>
      <c r="E46" s="22">
        <v>16470</v>
      </c>
      <c r="F46" s="28">
        <v>11070</v>
      </c>
      <c r="G46" s="28">
        <v>11070</v>
      </c>
      <c r="H46" s="28">
        <v>11070</v>
      </c>
      <c r="I46" s="22">
        <v>39600</v>
      </c>
      <c r="J46" s="28">
        <v>39600</v>
      </c>
      <c r="K46" s="28">
        <v>39600</v>
      </c>
      <c r="L46" s="28"/>
      <c r="M46" s="22"/>
      <c r="N46" s="28"/>
      <c r="O46" s="28"/>
      <c r="P46" s="28"/>
      <c r="Q46" s="22"/>
    </row>
    <row r="47" spans="1:17" ht="11.25">
      <c r="A47" s="6" t="s">
        <v>20</v>
      </c>
      <c r="B47" s="28">
        <v>-487893</v>
      </c>
      <c r="C47" s="22">
        <v>-48094</v>
      </c>
      <c r="D47" s="28">
        <v>-4</v>
      </c>
      <c r="E47" s="22">
        <v>-984737</v>
      </c>
      <c r="F47" s="28">
        <v>-984737</v>
      </c>
      <c r="G47" s="28">
        <v>-984737</v>
      </c>
      <c r="H47" s="28">
        <v>-984737</v>
      </c>
      <c r="I47" s="22">
        <v>-2314958</v>
      </c>
      <c r="J47" s="28">
        <v>-2314958</v>
      </c>
      <c r="K47" s="28">
        <v>-1387767</v>
      </c>
      <c r="L47" s="28">
        <v>-314955</v>
      </c>
      <c r="M47" s="22">
        <v>-656426</v>
      </c>
      <c r="N47" s="28">
        <v>-199996</v>
      </c>
      <c r="O47" s="28"/>
      <c r="P47" s="28"/>
      <c r="Q47" s="22">
        <v>0</v>
      </c>
    </row>
    <row r="48" spans="1:17" ht="11.25">
      <c r="A48" s="6" t="s">
        <v>21</v>
      </c>
      <c r="B48" s="28">
        <v>-518106</v>
      </c>
      <c r="C48" s="22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</row>
    <row r="49" spans="1:17" ht="11.25">
      <c r="A49" s="6" t="s">
        <v>22</v>
      </c>
      <c r="B49" s="28">
        <v>-344004</v>
      </c>
      <c r="C49" s="22">
        <v>-344600</v>
      </c>
      <c r="D49" s="28">
        <v>-342960</v>
      </c>
      <c r="E49" s="22">
        <v>-246980</v>
      </c>
      <c r="F49" s="28">
        <v>-237998</v>
      </c>
      <c r="G49" s="28">
        <v>-236412</v>
      </c>
      <c r="H49" s="28">
        <v>-157486</v>
      </c>
      <c r="I49" s="22">
        <v>-284924</v>
      </c>
      <c r="J49" s="28">
        <v>-284191</v>
      </c>
      <c r="K49" s="28">
        <v>-282879</v>
      </c>
      <c r="L49" s="28">
        <v>-157190</v>
      </c>
      <c r="M49" s="22"/>
      <c r="N49" s="28"/>
      <c r="O49" s="28"/>
      <c r="P49" s="28"/>
      <c r="Q49" s="22"/>
    </row>
    <row r="50" spans="1:17" ht="11.25">
      <c r="A50" s="6" t="s">
        <v>66</v>
      </c>
      <c r="B50" s="28">
        <v>-12854</v>
      </c>
      <c r="C50" s="22">
        <v>-27976</v>
      </c>
      <c r="D50" s="28">
        <v>-15302</v>
      </c>
      <c r="E50" s="22">
        <v>-30475</v>
      </c>
      <c r="F50" s="28">
        <v>-24411</v>
      </c>
      <c r="G50" s="28">
        <v>-15923</v>
      </c>
      <c r="H50" s="28">
        <v>-7995</v>
      </c>
      <c r="I50" s="22">
        <v>-9084</v>
      </c>
      <c r="J50" s="28">
        <v>-6987</v>
      </c>
      <c r="K50" s="28">
        <v>-4319</v>
      </c>
      <c r="L50" s="28">
        <v>-2213</v>
      </c>
      <c r="M50" s="22">
        <v>-5098</v>
      </c>
      <c r="N50" s="28"/>
      <c r="O50" s="28"/>
      <c r="P50" s="28"/>
      <c r="Q50" s="22"/>
    </row>
    <row r="51" spans="1:17" ht="12" thickBot="1">
      <c r="A51" s="5" t="s">
        <v>23</v>
      </c>
      <c r="B51" s="29">
        <v>-466969</v>
      </c>
      <c r="C51" s="23">
        <v>-453152</v>
      </c>
      <c r="D51" s="29">
        <v>-277950</v>
      </c>
      <c r="E51" s="23">
        <v>-1039067</v>
      </c>
      <c r="F51" s="29">
        <v>-1043062</v>
      </c>
      <c r="G51" s="29">
        <v>-762803</v>
      </c>
      <c r="H51" s="29">
        <v>-1493036</v>
      </c>
      <c r="I51" s="23">
        <v>-2066713</v>
      </c>
      <c r="J51" s="29">
        <v>-2571590</v>
      </c>
      <c r="K51" s="29">
        <v>-943402</v>
      </c>
      <c r="L51" s="29">
        <v>-616558</v>
      </c>
      <c r="M51" s="23">
        <v>1491566</v>
      </c>
      <c r="N51" s="29">
        <v>1140465</v>
      </c>
      <c r="O51" s="29">
        <v>1565778</v>
      </c>
      <c r="P51" s="29">
        <v>7978</v>
      </c>
      <c r="Q51" s="23">
        <v>-4520274</v>
      </c>
    </row>
    <row r="52" spans="1:17" ht="12" thickTop="1">
      <c r="A52" s="7" t="s">
        <v>24</v>
      </c>
      <c r="B52" s="28">
        <v>222391</v>
      </c>
      <c r="C52" s="22">
        <v>253676</v>
      </c>
      <c r="D52" s="28">
        <v>65635</v>
      </c>
      <c r="E52" s="22">
        <v>-46775</v>
      </c>
      <c r="F52" s="28">
        <v>-84015</v>
      </c>
      <c r="G52" s="28">
        <v>55321</v>
      </c>
      <c r="H52" s="28">
        <v>88392</v>
      </c>
      <c r="I52" s="22">
        <v>-312192</v>
      </c>
      <c r="J52" s="28">
        <v>-232890</v>
      </c>
      <c r="K52" s="28">
        <v>-192347</v>
      </c>
      <c r="L52" s="28">
        <v>-45915</v>
      </c>
      <c r="M52" s="22">
        <v>50154</v>
      </c>
      <c r="N52" s="28">
        <v>6248</v>
      </c>
      <c r="O52" s="28">
        <v>77369</v>
      </c>
      <c r="P52" s="28">
        <v>57962</v>
      </c>
      <c r="Q52" s="22">
        <v>-30931</v>
      </c>
    </row>
    <row r="53" spans="1:17" ht="11.25">
      <c r="A53" s="7" t="s">
        <v>25</v>
      </c>
      <c r="B53" s="28">
        <v>-1583753</v>
      </c>
      <c r="C53" s="22">
        <v>-492682</v>
      </c>
      <c r="D53" s="28">
        <v>1082596</v>
      </c>
      <c r="E53" s="22">
        <v>-485755</v>
      </c>
      <c r="F53" s="28">
        <v>934912</v>
      </c>
      <c r="G53" s="28">
        <v>-160625</v>
      </c>
      <c r="H53" s="28">
        <v>247798</v>
      </c>
      <c r="I53" s="22">
        <v>-956531</v>
      </c>
      <c r="J53" s="28">
        <v>-655878</v>
      </c>
      <c r="K53" s="28">
        <v>1107164</v>
      </c>
      <c r="L53" s="28">
        <v>1243882</v>
      </c>
      <c r="M53" s="22">
        <v>3853951</v>
      </c>
      <c r="N53" s="28">
        <v>2161211</v>
      </c>
      <c r="O53" s="28">
        <v>1837000</v>
      </c>
      <c r="P53" s="28">
        <v>531105</v>
      </c>
      <c r="Q53" s="22">
        <v>630488</v>
      </c>
    </row>
    <row r="54" spans="1:17" ht="11.25">
      <c r="A54" s="7" t="s">
        <v>26</v>
      </c>
      <c r="B54" s="28">
        <v>5211835</v>
      </c>
      <c r="C54" s="22">
        <v>5704517</v>
      </c>
      <c r="D54" s="28">
        <v>5704517</v>
      </c>
      <c r="E54" s="22">
        <v>6190272</v>
      </c>
      <c r="F54" s="28">
        <v>6190272</v>
      </c>
      <c r="G54" s="28">
        <v>6190272</v>
      </c>
      <c r="H54" s="28">
        <v>6190272</v>
      </c>
      <c r="I54" s="22">
        <v>7146804</v>
      </c>
      <c r="J54" s="28">
        <v>7146804</v>
      </c>
      <c r="K54" s="28">
        <v>7146804</v>
      </c>
      <c r="L54" s="28">
        <v>7146804</v>
      </c>
      <c r="M54" s="22">
        <v>3292853</v>
      </c>
      <c r="N54" s="28">
        <v>3292853</v>
      </c>
      <c r="O54" s="28">
        <v>3292853</v>
      </c>
      <c r="P54" s="28">
        <v>3292853</v>
      </c>
      <c r="Q54" s="22">
        <v>2662364</v>
      </c>
    </row>
    <row r="55" spans="1:17" ht="12" thickBot="1">
      <c r="A55" s="7" t="s">
        <v>26</v>
      </c>
      <c r="B55" s="28">
        <v>3628081</v>
      </c>
      <c r="C55" s="22">
        <v>5211835</v>
      </c>
      <c r="D55" s="28">
        <v>6787113</v>
      </c>
      <c r="E55" s="22">
        <v>5704517</v>
      </c>
      <c r="F55" s="28">
        <v>7125185</v>
      </c>
      <c r="G55" s="28">
        <v>6029647</v>
      </c>
      <c r="H55" s="28">
        <v>6438071</v>
      </c>
      <c r="I55" s="22">
        <v>6190272</v>
      </c>
      <c r="J55" s="28">
        <v>6490926</v>
      </c>
      <c r="K55" s="28">
        <v>8253969</v>
      </c>
      <c r="L55" s="28">
        <v>8390687</v>
      </c>
      <c r="M55" s="22">
        <v>7146804</v>
      </c>
      <c r="N55" s="28">
        <v>5454064</v>
      </c>
      <c r="O55" s="28">
        <v>5129853</v>
      </c>
      <c r="P55" s="28">
        <v>3823959</v>
      </c>
      <c r="Q55" s="22">
        <v>3292853</v>
      </c>
    </row>
    <row r="56" spans="1:17" ht="12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8" ht="11.25">
      <c r="A58" s="20" t="s">
        <v>122</v>
      </c>
    </row>
    <row r="59" ht="11.25">
      <c r="A59" s="20" t="s">
        <v>123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118</v>
      </c>
      <c r="B2" s="14">
        <v>6835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39</v>
      </c>
      <c r="B4" s="15" t="str">
        <f>HYPERLINK("http://www.kabupro.jp/mark/20131113/S1000GFX.htm","四半期報告書")</f>
        <v>四半期報告書</v>
      </c>
      <c r="C4" s="15" t="str">
        <f>HYPERLINK("http://www.kabupro.jp/mark/20130812/S000E9BF.htm","四半期報告書")</f>
        <v>四半期報告書</v>
      </c>
      <c r="D4" s="15" t="str">
        <f>HYPERLINK("http://www.kabupro.jp/mark/20130513/S000DD28.htm","四半期報告書")</f>
        <v>四半期報告書</v>
      </c>
      <c r="E4" s="15" t="str">
        <f>HYPERLINK("http://www.kabupro.jp/mark/20131113/S1000GFX.htm","四半期報告書")</f>
        <v>四半期報告書</v>
      </c>
      <c r="F4" s="15" t="str">
        <f>HYPERLINK("http://www.kabupro.jp/mark/20121113/S000C9U0.htm","四半期報告書")</f>
        <v>四半期報告書</v>
      </c>
      <c r="G4" s="15" t="str">
        <f>HYPERLINK("http://www.kabupro.jp/mark/20120813/S000BQJZ.htm","四半期報告書")</f>
        <v>四半期報告書</v>
      </c>
      <c r="H4" s="15" t="str">
        <f>HYPERLINK("http://www.kabupro.jp/mark/20120514/S000AU93.htm","四半期報告書")</f>
        <v>四半期報告書</v>
      </c>
      <c r="I4" s="15" t="str">
        <f>HYPERLINK("http://www.kabupro.jp/mark/20130328/S000D593.htm","有価証券報告書")</f>
        <v>有価証券報告書</v>
      </c>
      <c r="J4" s="15" t="str">
        <f>HYPERLINK("http://www.kabupro.jp/mark/20111111/S0009OI2.htm","四半期報告書")</f>
        <v>四半期報告書</v>
      </c>
      <c r="K4" s="15" t="str">
        <f>HYPERLINK("http://www.kabupro.jp/mark/20110812/S00096FM.htm","四半期報告書")</f>
        <v>四半期報告書</v>
      </c>
      <c r="L4" s="15" t="str">
        <f>HYPERLINK("http://www.kabupro.jp/mark/20110513/S0008AGN.htm","四半期報告書")</f>
        <v>四半期報告書</v>
      </c>
      <c r="M4" s="15" t="str">
        <f>HYPERLINK("http://www.kabupro.jp/mark/20120328/S000ALM2.htm","有価証券報告書")</f>
        <v>有価証券報告書</v>
      </c>
      <c r="N4" s="15" t="str">
        <f>HYPERLINK("http://www.kabupro.jp/mark/20101112/S00075XT.htm","四半期報告書")</f>
        <v>四半期報告書</v>
      </c>
      <c r="O4" s="15" t="str">
        <f>HYPERLINK("http://www.kabupro.jp/mark/20100813/S0006MI1.htm","四半期報告書")</f>
        <v>四半期報告書</v>
      </c>
      <c r="P4" s="15" t="str">
        <f>HYPERLINK("http://www.kabupro.jp/mark/20100514/S0005P5G.htm","四半期報告書")</f>
        <v>四半期報告書</v>
      </c>
      <c r="Q4" s="15" t="str">
        <f>HYPERLINK("http://www.kabupro.jp/mark/20110330/S00082B5.htm","有価証券報告書")</f>
        <v>有価証券報告書</v>
      </c>
      <c r="R4" s="15" t="str">
        <f>HYPERLINK("http://www.kabupro.jp/mark/20091113/S0004MU9.htm","四半期報告書")</f>
        <v>四半期報告書</v>
      </c>
      <c r="S4" s="15" t="str">
        <f>HYPERLINK("http://www.kabupro.jp/mark/20090814/S0003ZZN.htm","四半期報告書")</f>
        <v>四半期報告書</v>
      </c>
      <c r="T4" s="15" t="str">
        <f>HYPERLINK("http://www.kabupro.jp/mark/20090515/S00032IY.htm","四半期報告書")</f>
        <v>四半期報告書</v>
      </c>
      <c r="U4" s="15" t="str">
        <f>HYPERLINK("http://www.kabupro.jp/mark/20100331/S0005H7L.htm","有価証券報告書")</f>
        <v>有価証券報告書</v>
      </c>
    </row>
    <row r="5" spans="1:21" ht="12" thickBot="1">
      <c r="A5" s="11" t="s">
        <v>40</v>
      </c>
      <c r="B5" s="1" t="s">
        <v>166</v>
      </c>
      <c r="C5" s="1" t="s">
        <v>169</v>
      </c>
      <c r="D5" s="1" t="s">
        <v>171</v>
      </c>
      <c r="E5" s="1" t="s">
        <v>166</v>
      </c>
      <c r="F5" s="1" t="s">
        <v>173</v>
      </c>
      <c r="G5" s="1" t="s">
        <v>175</v>
      </c>
      <c r="H5" s="1" t="s">
        <v>177</v>
      </c>
      <c r="I5" s="1" t="s">
        <v>46</v>
      </c>
      <c r="J5" s="1" t="s">
        <v>179</v>
      </c>
      <c r="K5" s="1" t="s">
        <v>181</v>
      </c>
      <c r="L5" s="1" t="s">
        <v>183</v>
      </c>
      <c r="M5" s="1" t="s">
        <v>50</v>
      </c>
      <c r="N5" s="1" t="s">
        <v>185</v>
      </c>
      <c r="O5" s="1" t="s">
        <v>187</v>
      </c>
      <c r="P5" s="1" t="s">
        <v>189</v>
      </c>
      <c r="Q5" s="1" t="s">
        <v>52</v>
      </c>
      <c r="R5" s="1" t="s">
        <v>190</v>
      </c>
      <c r="S5" s="1" t="s">
        <v>192</v>
      </c>
      <c r="T5" s="1" t="s">
        <v>194</v>
      </c>
      <c r="U5" s="1" t="s">
        <v>54</v>
      </c>
    </row>
    <row r="6" spans="1:21" ht="12.75" thickBot="1" thickTop="1">
      <c r="A6" s="10" t="s">
        <v>41</v>
      </c>
      <c r="B6" s="18" t="s">
        <v>207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42</v>
      </c>
      <c r="B7" s="14" t="s">
        <v>167</v>
      </c>
      <c r="C7" s="14" t="s">
        <v>167</v>
      </c>
      <c r="D7" s="14" t="s">
        <v>167</v>
      </c>
      <c r="E7" s="16" t="s">
        <v>47</v>
      </c>
      <c r="F7" s="14" t="s">
        <v>167</v>
      </c>
      <c r="G7" s="14" t="s">
        <v>167</v>
      </c>
      <c r="H7" s="14" t="s">
        <v>167</v>
      </c>
      <c r="I7" s="16" t="s">
        <v>47</v>
      </c>
      <c r="J7" s="14" t="s">
        <v>167</v>
      </c>
      <c r="K7" s="14" t="s">
        <v>167</v>
      </c>
      <c r="L7" s="14" t="s">
        <v>167</v>
      </c>
      <c r="M7" s="16" t="s">
        <v>47</v>
      </c>
      <c r="N7" s="14" t="s">
        <v>167</v>
      </c>
      <c r="O7" s="14" t="s">
        <v>167</v>
      </c>
      <c r="P7" s="14" t="s">
        <v>167</v>
      </c>
      <c r="Q7" s="16" t="s">
        <v>47</v>
      </c>
      <c r="R7" s="14" t="s">
        <v>167</v>
      </c>
      <c r="S7" s="14" t="s">
        <v>167</v>
      </c>
      <c r="T7" s="14" t="s">
        <v>167</v>
      </c>
      <c r="U7" s="16" t="s">
        <v>47</v>
      </c>
    </row>
    <row r="8" spans="1:21" ht="11.25">
      <c r="A8" s="13" t="s">
        <v>43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44</v>
      </c>
      <c r="B9" s="1" t="s">
        <v>168</v>
      </c>
      <c r="C9" s="1" t="s">
        <v>170</v>
      </c>
      <c r="D9" s="1" t="s">
        <v>172</v>
      </c>
      <c r="E9" s="17" t="s">
        <v>48</v>
      </c>
      <c r="F9" s="1" t="s">
        <v>174</v>
      </c>
      <c r="G9" s="1" t="s">
        <v>176</v>
      </c>
      <c r="H9" s="1" t="s">
        <v>178</v>
      </c>
      <c r="I9" s="17" t="s">
        <v>49</v>
      </c>
      <c r="J9" s="1" t="s">
        <v>180</v>
      </c>
      <c r="K9" s="1" t="s">
        <v>182</v>
      </c>
      <c r="L9" s="1" t="s">
        <v>184</v>
      </c>
      <c r="M9" s="17" t="s">
        <v>51</v>
      </c>
      <c r="N9" s="1" t="s">
        <v>186</v>
      </c>
      <c r="O9" s="1" t="s">
        <v>188</v>
      </c>
      <c r="P9" s="1" t="s">
        <v>54</v>
      </c>
      <c r="Q9" s="17" t="s">
        <v>53</v>
      </c>
      <c r="R9" s="1" t="s">
        <v>191</v>
      </c>
      <c r="S9" s="1" t="s">
        <v>193</v>
      </c>
      <c r="T9" s="1" t="s">
        <v>195</v>
      </c>
      <c r="U9" s="17" t="s">
        <v>55</v>
      </c>
    </row>
    <row r="10" spans="1:21" ht="12" thickBot="1">
      <c r="A10" s="13" t="s">
        <v>45</v>
      </c>
      <c r="B10" s="1" t="s">
        <v>57</v>
      </c>
      <c r="C10" s="1" t="s">
        <v>57</v>
      </c>
      <c r="D10" s="1" t="s">
        <v>57</v>
      </c>
      <c r="E10" s="17" t="s">
        <v>57</v>
      </c>
      <c r="F10" s="1" t="s">
        <v>57</v>
      </c>
      <c r="G10" s="1" t="s">
        <v>57</v>
      </c>
      <c r="H10" s="1" t="s">
        <v>57</v>
      </c>
      <c r="I10" s="17" t="s">
        <v>57</v>
      </c>
      <c r="J10" s="1" t="s">
        <v>57</v>
      </c>
      <c r="K10" s="1" t="s">
        <v>57</v>
      </c>
      <c r="L10" s="1" t="s">
        <v>57</v>
      </c>
      <c r="M10" s="17" t="s">
        <v>57</v>
      </c>
      <c r="N10" s="1" t="s">
        <v>57</v>
      </c>
      <c r="O10" s="1" t="s">
        <v>57</v>
      </c>
      <c r="P10" s="1" t="s">
        <v>57</v>
      </c>
      <c r="Q10" s="17" t="s">
        <v>57</v>
      </c>
      <c r="R10" s="1" t="s">
        <v>57</v>
      </c>
      <c r="S10" s="1" t="s">
        <v>57</v>
      </c>
      <c r="T10" s="1" t="s">
        <v>57</v>
      </c>
      <c r="U10" s="17" t="s">
        <v>57</v>
      </c>
    </row>
    <row r="11" spans="1:21" ht="12" thickTop="1">
      <c r="A11" s="9" t="s">
        <v>56</v>
      </c>
      <c r="B11" s="27">
        <v>3671488</v>
      </c>
      <c r="C11" s="27">
        <v>3628081</v>
      </c>
      <c r="D11" s="27">
        <v>7118899</v>
      </c>
      <c r="E11" s="21">
        <v>5211835</v>
      </c>
      <c r="F11" s="27">
        <v>7464163</v>
      </c>
      <c r="G11" s="27">
        <v>6787113</v>
      </c>
      <c r="H11" s="27">
        <v>8678011</v>
      </c>
      <c r="I11" s="21">
        <v>5704517</v>
      </c>
      <c r="J11" s="27">
        <v>7125185</v>
      </c>
      <c r="K11" s="27">
        <v>6029647</v>
      </c>
      <c r="L11" s="27">
        <v>6438071</v>
      </c>
      <c r="M11" s="21">
        <v>6290272</v>
      </c>
      <c r="N11" s="27">
        <v>6690926</v>
      </c>
      <c r="O11" s="27">
        <v>8453969</v>
      </c>
      <c r="P11" s="27">
        <v>8590687</v>
      </c>
      <c r="Q11" s="21">
        <v>7246804</v>
      </c>
      <c r="R11" s="27">
        <v>5654064</v>
      </c>
      <c r="S11" s="27">
        <v>5391839</v>
      </c>
      <c r="T11" s="27">
        <v>4085532</v>
      </c>
      <c r="U11" s="21">
        <v>3557382</v>
      </c>
    </row>
    <row r="12" spans="1:21" ht="11.25">
      <c r="A12" s="2" t="s">
        <v>196</v>
      </c>
      <c r="B12" s="28">
        <v>4836048</v>
      </c>
      <c r="C12" s="28">
        <v>5665976</v>
      </c>
      <c r="D12" s="28">
        <v>4326903</v>
      </c>
      <c r="E12" s="22">
        <v>8305858</v>
      </c>
      <c r="F12" s="28">
        <v>3743916</v>
      </c>
      <c r="G12" s="28">
        <v>5905155</v>
      </c>
      <c r="H12" s="28">
        <v>4763457</v>
      </c>
      <c r="I12" s="22">
        <v>8694764</v>
      </c>
      <c r="J12" s="28">
        <v>4850057</v>
      </c>
      <c r="K12" s="28">
        <v>7572938</v>
      </c>
      <c r="L12" s="28">
        <v>5204796</v>
      </c>
      <c r="M12" s="22">
        <v>8311783</v>
      </c>
      <c r="N12" s="28">
        <v>5658322</v>
      </c>
      <c r="O12" s="28">
        <v>7253860</v>
      </c>
      <c r="P12" s="28">
        <v>6776298</v>
      </c>
      <c r="Q12" s="22">
        <v>7916625</v>
      </c>
      <c r="R12" s="28">
        <v>6544524</v>
      </c>
      <c r="S12" s="28">
        <v>6220482</v>
      </c>
      <c r="T12" s="28">
        <v>6748770</v>
      </c>
      <c r="U12" s="22">
        <v>9038209</v>
      </c>
    </row>
    <row r="13" spans="1:21" ht="11.25">
      <c r="A13" s="2" t="s">
        <v>197</v>
      </c>
      <c r="B13" s="28">
        <v>4101312</v>
      </c>
      <c r="C13" s="28">
        <v>3996516</v>
      </c>
      <c r="D13" s="28">
        <v>3633707</v>
      </c>
      <c r="E13" s="22">
        <v>3300575</v>
      </c>
      <c r="F13" s="28">
        <v>3762049</v>
      </c>
      <c r="G13" s="28">
        <v>3434844</v>
      </c>
      <c r="H13" s="28">
        <v>3236304</v>
      </c>
      <c r="I13" s="22">
        <v>3151391</v>
      </c>
      <c r="J13" s="28">
        <v>4113289</v>
      </c>
      <c r="K13" s="28">
        <v>3923091</v>
      </c>
      <c r="L13" s="28">
        <v>3470308</v>
      </c>
      <c r="M13" s="22">
        <v>3555065</v>
      </c>
      <c r="N13" s="28">
        <v>4406003</v>
      </c>
      <c r="O13" s="28">
        <v>3952511</v>
      </c>
      <c r="P13" s="28">
        <v>3398037</v>
      </c>
      <c r="Q13" s="22">
        <v>3683658</v>
      </c>
      <c r="R13" s="28">
        <v>4052819</v>
      </c>
      <c r="S13" s="28">
        <v>4962163</v>
      </c>
      <c r="T13" s="28">
        <v>5434229</v>
      </c>
      <c r="U13" s="22"/>
    </row>
    <row r="14" spans="1:21" ht="11.25">
      <c r="A14" s="2" t="s">
        <v>198</v>
      </c>
      <c r="B14" s="28">
        <v>182964</v>
      </c>
      <c r="C14" s="28">
        <v>135541</v>
      </c>
      <c r="D14" s="28">
        <v>223219</v>
      </c>
      <c r="E14" s="22">
        <v>133467</v>
      </c>
      <c r="F14" s="28">
        <v>227571</v>
      </c>
      <c r="G14" s="28">
        <v>221559</v>
      </c>
      <c r="H14" s="28">
        <v>142931</v>
      </c>
      <c r="I14" s="22">
        <v>170982</v>
      </c>
      <c r="J14" s="28">
        <v>316542</v>
      </c>
      <c r="K14" s="28">
        <v>358385</v>
      </c>
      <c r="L14" s="28">
        <v>270926</v>
      </c>
      <c r="M14" s="22">
        <v>191790</v>
      </c>
      <c r="N14" s="28">
        <v>323856</v>
      </c>
      <c r="O14" s="28">
        <v>308571</v>
      </c>
      <c r="P14" s="28">
        <v>234902</v>
      </c>
      <c r="Q14" s="22">
        <v>209618</v>
      </c>
      <c r="R14" s="28">
        <v>212900</v>
      </c>
      <c r="S14" s="28">
        <v>206015</v>
      </c>
      <c r="T14" s="28">
        <v>251221</v>
      </c>
      <c r="U14" s="22"/>
    </row>
    <row r="15" spans="1:21" ht="11.25">
      <c r="A15" s="2" t="s">
        <v>199</v>
      </c>
      <c r="B15" s="28">
        <v>691711</v>
      </c>
      <c r="C15" s="28">
        <v>690292</v>
      </c>
      <c r="D15" s="28">
        <v>785358</v>
      </c>
      <c r="E15" s="22">
        <v>605698</v>
      </c>
      <c r="F15" s="28">
        <v>620978</v>
      </c>
      <c r="G15" s="28">
        <v>640661</v>
      </c>
      <c r="H15" s="28">
        <v>658872</v>
      </c>
      <c r="I15" s="22">
        <v>523088</v>
      </c>
      <c r="J15" s="28">
        <v>748422</v>
      </c>
      <c r="K15" s="28">
        <v>835671</v>
      </c>
      <c r="L15" s="28">
        <v>928089</v>
      </c>
      <c r="M15" s="22">
        <v>801374</v>
      </c>
      <c r="N15" s="28">
        <v>840982</v>
      </c>
      <c r="O15" s="28">
        <v>857863</v>
      </c>
      <c r="P15" s="28">
        <v>820172</v>
      </c>
      <c r="Q15" s="22">
        <v>781915</v>
      </c>
      <c r="R15" s="28">
        <v>796702</v>
      </c>
      <c r="S15" s="28">
        <v>1058038</v>
      </c>
      <c r="T15" s="28">
        <v>1190507</v>
      </c>
      <c r="U15" s="22"/>
    </row>
    <row r="16" spans="1:21" ht="11.25">
      <c r="A16" s="2" t="s">
        <v>60</v>
      </c>
      <c r="B16" s="28">
        <v>682660</v>
      </c>
      <c r="C16" s="28">
        <v>635688</v>
      </c>
      <c r="D16" s="28">
        <v>557204</v>
      </c>
      <c r="E16" s="22">
        <v>552194</v>
      </c>
      <c r="F16" s="28">
        <v>680069</v>
      </c>
      <c r="G16" s="28">
        <v>690081</v>
      </c>
      <c r="H16" s="28">
        <v>804249</v>
      </c>
      <c r="I16" s="22"/>
      <c r="J16" s="28">
        <v>862811</v>
      </c>
      <c r="K16" s="28">
        <v>774033</v>
      </c>
      <c r="L16" s="28">
        <v>592851</v>
      </c>
      <c r="M16" s="22"/>
      <c r="N16" s="28">
        <v>531212</v>
      </c>
      <c r="O16" s="28">
        <v>583150</v>
      </c>
      <c r="P16" s="28">
        <v>571578</v>
      </c>
      <c r="Q16" s="22"/>
      <c r="R16" s="28">
        <v>615218</v>
      </c>
      <c r="S16" s="28">
        <v>684999</v>
      </c>
      <c r="T16" s="28">
        <v>649063</v>
      </c>
      <c r="U16" s="22"/>
    </row>
    <row r="17" spans="1:21" ht="11.25">
      <c r="A17" s="2" t="s">
        <v>66</v>
      </c>
      <c r="B17" s="28">
        <v>1297234</v>
      </c>
      <c r="C17" s="28">
        <v>1465802</v>
      </c>
      <c r="D17" s="28">
        <v>900669</v>
      </c>
      <c r="E17" s="22">
        <v>901810</v>
      </c>
      <c r="F17" s="28">
        <v>641333</v>
      </c>
      <c r="G17" s="28">
        <v>627150</v>
      </c>
      <c r="H17" s="28">
        <v>644166</v>
      </c>
      <c r="I17" s="22">
        <v>1292744</v>
      </c>
      <c r="J17" s="28">
        <v>995699</v>
      </c>
      <c r="K17" s="28">
        <v>947059</v>
      </c>
      <c r="L17" s="28">
        <v>1058593</v>
      </c>
      <c r="M17" s="22">
        <v>1037384</v>
      </c>
      <c r="N17" s="28">
        <v>1001817</v>
      </c>
      <c r="O17" s="28">
        <v>948221</v>
      </c>
      <c r="P17" s="28">
        <v>1300371</v>
      </c>
      <c r="Q17" s="22">
        <v>1352556</v>
      </c>
      <c r="R17" s="28">
        <v>1080913</v>
      </c>
      <c r="S17" s="28">
        <v>1093652</v>
      </c>
      <c r="T17" s="28">
        <v>1201771</v>
      </c>
      <c r="U17" s="22">
        <v>1445270</v>
      </c>
    </row>
    <row r="18" spans="1:21" ht="11.25">
      <c r="A18" s="2" t="s">
        <v>67</v>
      </c>
      <c r="B18" s="28">
        <v>-138090</v>
      </c>
      <c r="C18" s="28">
        <v>-156611</v>
      </c>
      <c r="D18" s="28">
        <v>-122113</v>
      </c>
      <c r="E18" s="22">
        <v>-151160</v>
      </c>
      <c r="F18" s="28">
        <v>-151578</v>
      </c>
      <c r="G18" s="28">
        <v>-274399</v>
      </c>
      <c r="H18" s="28">
        <v>-278444</v>
      </c>
      <c r="I18" s="22">
        <v>-251332</v>
      </c>
      <c r="J18" s="28">
        <v>-248249</v>
      </c>
      <c r="K18" s="28">
        <v>-259286</v>
      </c>
      <c r="L18" s="28">
        <v>-233676</v>
      </c>
      <c r="M18" s="22">
        <v>-246360</v>
      </c>
      <c r="N18" s="28">
        <v>-244262</v>
      </c>
      <c r="O18" s="28">
        <v>-253116</v>
      </c>
      <c r="P18" s="28">
        <v>-260214</v>
      </c>
      <c r="Q18" s="22">
        <v>-318874</v>
      </c>
      <c r="R18" s="28">
        <v>-349265</v>
      </c>
      <c r="S18" s="28">
        <v>-592656</v>
      </c>
      <c r="T18" s="28">
        <v>-405588</v>
      </c>
      <c r="U18" s="22">
        <v>-550811</v>
      </c>
    </row>
    <row r="19" spans="1:21" ht="11.25">
      <c r="A19" s="2" t="s">
        <v>68</v>
      </c>
      <c r="B19" s="28">
        <v>15325329</v>
      </c>
      <c r="C19" s="28">
        <v>16061287</v>
      </c>
      <c r="D19" s="28">
        <v>17423850</v>
      </c>
      <c r="E19" s="22">
        <v>18860279</v>
      </c>
      <c r="F19" s="28">
        <v>16988503</v>
      </c>
      <c r="G19" s="28">
        <v>18032166</v>
      </c>
      <c r="H19" s="28">
        <v>18649549</v>
      </c>
      <c r="I19" s="22">
        <v>19536580</v>
      </c>
      <c r="J19" s="28">
        <v>18763758</v>
      </c>
      <c r="K19" s="28">
        <v>20181540</v>
      </c>
      <c r="L19" s="28">
        <v>17729960</v>
      </c>
      <c r="M19" s="22">
        <v>20455139</v>
      </c>
      <c r="N19" s="28">
        <v>19208857</v>
      </c>
      <c r="O19" s="28">
        <v>22105032</v>
      </c>
      <c r="P19" s="28">
        <v>21431833</v>
      </c>
      <c r="Q19" s="22">
        <v>21338159</v>
      </c>
      <c r="R19" s="28">
        <v>18607877</v>
      </c>
      <c r="S19" s="28">
        <v>19024534</v>
      </c>
      <c r="T19" s="28">
        <v>19155508</v>
      </c>
      <c r="U19" s="22">
        <v>20727439</v>
      </c>
    </row>
    <row r="20" spans="1:21" ht="11.25">
      <c r="A20" s="3" t="s">
        <v>76</v>
      </c>
      <c r="B20" s="28">
        <v>2732554</v>
      </c>
      <c r="C20" s="28">
        <v>2729753</v>
      </c>
      <c r="D20" s="28">
        <v>2704679</v>
      </c>
      <c r="E20" s="22">
        <v>932324</v>
      </c>
      <c r="F20" s="28"/>
      <c r="G20" s="28"/>
      <c r="H20" s="28"/>
      <c r="I20" s="22">
        <v>490943</v>
      </c>
      <c r="J20" s="28"/>
      <c r="K20" s="28"/>
      <c r="L20" s="28"/>
      <c r="M20" s="22">
        <v>495016</v>
      </c>
      <c r="N20" s="28"/>
      <c r="O20" s="28"/>
      <c r="P20" s="28"/>
      <c r="Q20" s="22">
        <v>500337</v>
      </c>
      <c r="R20" s="28"/>
      <c r="S20" s="28"/>
      <c r="T20" s="28"/>
      <c r="U20" s="22">
        <v>478986</v>
      </c>
    </row>
    <row r="21" spans="1:21" ht="11.25">
      <c r="A21" s="3" t="s">
        <v>200</v>
      </c>
      <c r="B21" s="28">
        <v>3107340</v>
      </c>
      <c r="C21" s="28">
        <v>3117706</v>
      </c>
      <c r="D21" s="28">
        <v>3100639</v>
      </c>
      <c r="E21" s="22">
        <v>3073305</v>
      </c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</row>
    <row r="22" spans="1:21" ht="11.25">
      <c r="A22" s="3" t="s">
        <v>78</v>
      </c>
      <c r="B22" s="28">
        <v>5839895</v>
      </c>
      <c r="C22" s="28">
        <v>5847459</v>
      </c>
      <c r="D22" s="28">
        <v>5805318</v>
      </c>
      <c r="E22" s="22">
        <v>4005629</v>
      </c>
      <c r="F22" s="28">
        <v>3764464</v>
      </c>
      <c r="G22" s="28">
        <v>3147704</v>
      </c>
      <c r="H22" s="28">
        <v>3188592</v>
      </c>
      <c r="I22" s="22">
        <v>2132124</v>
      </c>
      <c r="J22" s="28">
        <v>2159695</v>
      </c>
      <c r="K22" s="28">
        <v>2320273</v>
      </c>
      <c r="L22" s="28">
        <v>2311376</v>
      </c>
      <c r="M22" s="22">
        <v>2269857</v>
      </c>
      <c r="N22" s="28">
        <v>2303818</v>
      </c>
      <c r="O22" s="28">
        <v>2132915</v>
      </c>
      <c r="P22" s="28">
        <v>2212893</v>
      </c>
      <c r="Q22" s="22">
        <v>2219878</v>
      </c>
      <c r="R22" s="28">
        <v>2214709</v>
      </c>
      <c r="S22" s="28">
        <v>2342043</v>
      </c>
      <c r="T22" s="28">
        <v>2302024</v>
      </c>
      <c r="U22" s="22">
        <v>2262659</v>
      </c>
    </row>
    <row r="23" spans="1:21" ht="11.25">
      <c r="A23" s="3" t="s">
        <v>66</v>
      </c>
      <c r="B23" s="28">
        <v>1201403</v>
      </c>
      <c r="C23" s="28">
        <v>1202217</v>
      </c>
      <c r="D23" s="28">
        <v>1180264</v>
      </c>
      <c r="E23" s="22">
        <v>1172693</v>
      </c>
      <c r="F23" s="28">
        <v>1113746</v>
      </c>
      <c r="G23" s="28">
        <v>1100567</v>
      </c>
      <c r="H23" s="28">
        <v>1116517</v>
      </c>
      <c r="I23" s="22">
        <v>1133625</v>
      </c>
      <c r="J23" s="28">
        <v>1048589</v>
      </c>
      <c r="K23" s="28">
        <v>800228</v>
      </c>
      <c r="L23" s="28">
        <v>703921</v>
      </c>
      <c r="M23" s="22">
        <v>667877</v>
      </c>
      <c r="N23" s="28">
        <v>377241</v>
      </c>
      <c r="O23" s="28">
        <v>316752</v>
      </c>
      <c r="P23" s="28">
        <v>202762</v>
      </c>
      <c r="Q23" s="22">
        <v>198319</v>
      </c>
      <c r="R23" s="28">
        <v>188724</v>
      </c>
      <c r="S23" s="28">
        <v>194981</v>
      </c>
      <c r="T23" s="28">
        <v>194553</v>
      </c>
      <c r="U23" s="22">
        <v>191723</v>
      </c>
    </row>
    <row r="24" spans="1:21" ht="11.25">
      <c r="A24" s="3" t="s">
        <v>81</v>
      </c>
      <c r="B24" s="28">
        <v>1201403</v>
      </c>
      <c r="C24" s="28">
        <v>1202217</v>
      </c>
      <c r="D24" s="28">
        <v>1180264</v>
      </c>
      <c r="E24" s="22">
        <v>1172693</v>
      </c>
      <c r="F24" s="28">
        <v>1113746</v>
      </c>
      <c r="G24" s="28">
        <v>1100567</v>
      </c>
      <c r="H24" s="28">
        <v>1116517</v>
      </c>
      <c r="I24" s="22">
        <v>1133625</v>
      </c>
      <c r="J24" s="28">
        <v>1048589</v>
      </c>
      <c r="K24" s="28">
        <v>800228</v>
      </c>
      <c r="L24" s="28">
        <v>703921</v>
      </c>
      <c r="M24" s="22">
        <v>667877</v>
      </c>
      <c r="N24" s="28">
        <v>377241</v>
      </c>
      <c r="O24" s="28">
        <v>316752</v>
      </c>
      <c r="P24" s="28">
        <v>202762</v>
      </c>
      <c r="Q24" s="22">
        <v>198319</v>
      </c>
      <c r="R24" s="28">
        <v>188724</v>
      </c>
      <c r="S24" s="28">
        <v>194981</v>
      </c>
      <c r="T24" s="28">
        <v>194553</v>
      </c>
      <c r="U24" s="22">
        <v>191723</v>
      </c>
    </row>
    <row r="25" spans="1:21" ht="11.25">
      <c r="A25" s="3" t="s">
        <v>66</v>
      </c>
      <c r="B25" s="28">
        <v>1366989</v>
      </c>
      <c r="C25" s="28">
        <v>1767990</v>
      </c>
      <c r="D25" s="28">
        <v>1644688</v>
      </c>
      <c r="E25" s="22">
        <v>1436795</v>
      </c>
      <c r="F25" s="28">
        <v>1574057</v>
      </c>
      <c r="G25" s="28">
        <v>1565330</v>
      </c>
      <c r="H25" s="28">
        <v>1603720</v>
      </c>
      <c r="I25" s="22">
        <v>928060</v>
      </c>
      <c r="J25" s="28">
        <v>1323804</v>
      </c>
      <c r="K25" s="28">
        <v>1397100</v>
      </c>
      <c r="L25" s="28">
        <v>1446138</v>
      </c>
      <c r="M25" s="22">
        <v>1059936</v>
      </c>
      <c r="N25" s="28">
        <v>1004813</v>
      </c>
      <c r="O25" s="28">
        <v>1000836</v>
      </c>
      <c r="P25" s="28">
        <v>999315</v>
      </c>
      <c r="Q25" s="22">
        <v>827083</v>
      </c>
      <c r="R25" s="28">
        <v>953647</v>
      </c>
      <c r="S25" s="28">
        <v>1063022</v>
      </c>
      <c r="T25" s="28">
        <v>879512</v>
      </c>
      <c r="U25" s="22">
        <v>721565</v>
      </c>
    </row>
    <row r="26" spans="1:21" ht="11.25">
      <c r="A26" s="3" t="s">
        <v>67</v>
      </c>
      <c r="B26" s="28">
        <v>-16426</v>
      </c>
      <c r="C26" s="28">
        <v>-16621</v>
      </c>
      <c r="D26" s="28">
        <v>-16816</v>
      </c>
      <c r="E26" s="22">
        <v>-17011</v>
      </c>
      <c r="F26" s="28">
        <v>-17206</v>
      </c>
      <c r="G26" s="28">
        <v>-17401</v>
      </c>
      <c r="H26" s="28">
        <v>-17596</v>
      </c>
      <c r="I26" s="22">
        <v>-17791</v>
      </c>
      <c r="J26" s="28">
        <v>-22001</v>
      </c>
      <c r="K26" s="28">
        <v>-22196</v>
      </c>
      <c r="L26" s="28">
        <v>-22391</v>
      </c>
      <c r="M26" s="22">
        <v>-22001</v>
      </c>
      <c r="N26" s="28">
        <v>-22411</v>
      </c>
      <c r="O26" s="28">
        <v>-22216</v>
      </c>
      <c r="P26" s="28">
        <v>-22411</v>
      </c>
      <c r="Q26" s="22">
        <v>-24449</v>
      </c>
      <c r="R26" s="28">
        <v>-24820</v>
      </c>
      <c r="S26" s="28">
        <v>-25080</v>
      </c>
      <c r="T26" s="28">
        <v>-24338</v>
      </c>
      <c r="U26" s="22">
        <v>-20066</v>
      </c>
    </row>
    <row r="27" spans="1:21" ht="11.25">
      <c r="A27" s="3" t="s">
        <v>88</v>
      </c>
      <c r="B27" s="28">
        <v>1350562</v>
      </c>
      <c r="C27" s="28">
        <v>1751368</v>
      </c>
      <c r="D27" s="28">
        <v>1627871</v>
      </c>
      <c r="E27" s="22">
        <v>1419784</v>
      </c>
      <c r="F27" s="28">
        <v>1556850</v>
      </c>
      <c r="G27" s="28">
        <v>1547928</v>
      </c>
      <c r="H27" s="28">
        <v>1586123</v>
      </c>
      <c r="I27" s="22">
        <v>1602254</v>
      </c>
      <c r="J27" s="28">
        <v>1301802</v>
      </c>
      <c r="K27" s="28">
        <v>1374903</v>
      </c>
      <c r="L27" s="28">
        <v>1423746</v>
      </c>
      <c r="M27" s="22">
        <v>1429639</v>
      </c>
      <c r="N27" s="28">
        <v>982401</v>
      </c>
      <c r="O27" s="28">
        <v>978619</v>
      </c>
      <c r="P27" s="28">
        <v>976903</v>
      </c>
      <c r="Q27" s="22">
        <v>969063</v>
      </c>
      <c r="R27" s="28">
        <v>928827</v>
      </c>
      <c r="S27" s="28">
        <v>1037942</v>
      </c>
      <c r="T27" s="28">
        <v>855174</v>
      </c>
      <c r="U27" s="22">
        <v>836079</v>
      </c>
    </row>
    <row r="28" spans="1:21" ht="11.25">
      <c r="A28" s="2" t="s">
        <v>89</v>
      </c>
      <c r="B28" s="28">
        <v>8391860</v>
      </c>
      <c r="C28" s="28">
        <v>8801046</v>
      </c>
      <c r="D28" s="28">
        <v>8613455</v>
      </c>
      <c r="E28" s="22">
        <v>6598107</v>
      </c>
      <c r="F28" s="28">
        <v>6435061</v>
      </c>
      <c r="G28" s="28">
        <v>5796199</v>
      </c>
      <c r="H28" s="28">
        <v>5891233</v>
      </c>
      <c r="I28" s="22">
        <v>4868004</v>
      </c>
      <c r="J28" s="28">
        <v>4510087</v>
      </c>
      <c r="K28" s="28">
        <v>4495405</v>
      </c>
      <c r="L28" s="28">
        <v>4439044</v>
      </c>
      <c r="M28" s="22">
        <v>4367374</v>
      </c>
      <c r="N28" s="28">
        <v>3663460</v>
      </c>
      <c r="O28" s="28">
        <v>3428287</v>
      </c>
      <c r="P28" s="28">
        <v>3392560</v>
      </c>
      <c r="Q28" s="22">
        <v>3387261</v>
      </c>
      <c r="R28" s="28">
        <v>3332261</v>
      </c>
      <c r="S28" s="28">
        <v>3574967</v>
      </c>
      <c r="T28" s="28">
        <v>3351752</v>
      </c>
      <c r="U28" s="22">
        <v>3290462</v>
      </c>
    </row>
    <row r="29" spans="1:21" ht="12" thickBot="1">
      <c r="A29" s="5" t="s">
        <v>90</v>
      </c>
      <c r="B29" s="29">
        <v>23717190</v>
      </c>
      <c r="C29" s="29">
        <v>24862333</v>
      </c>
      <c r="D29" s="29">
        <v>26037305</v>
      </c>
      <c r="E29" s="23">
        <v>25458386</v>
      </c>
      <c r="F29" s="29">
        <v>23423565</v>
      </c>
      <c r="G29" s="29">
        <v>23828366</v>
      </c>
      <c r="H29" s="29">
        <v>24540782</v>
      </c>
      <c r="I29" s="23">
        <v>24404584</v>
      </c>
      <c r="J29" s="29">
        <v>23273845</v>
      </c>
      <c r="K29" s="29">
        <v>24676945</v>
      </c>
      <c r="L29" s="29">
        <v>22169005</v>
      </c>
      <c r="M29" s="23">
        <v>24822514</v>
      </c>
      <c r="N29" s="29">
        <v>22872318</v>
      </c>
      <c r="O29" s="29">
        <v>25533319</v>
      </c>
      <c r="P29" s="29">
        <v>24824393</v>
      </c>
      <c r="Q29" s="23">
        <v>24725420</v>
      </c>
      <c r="R29" s="29">
        <v>21940138</v>
      </c>
      <c r="S29" s="29">
        <v>22599502</v>
      </c>
      <c r="T29" s="29">
        <v>22507261</v>
      </c>
      <c r="U29" s="23">
        <v>24017902</v>
      </c>
    </row>
    <row r="30" spans="1:21" ht="12" thickTop="1">
      <c r="A30" s="2" t="s">
        <v>201</v>
      </c>
      <c r="B30" s="28">
        <v>2051525</v>
      </c>
      <c r="C30" s="28">
        <v>2089016</v>
      </c>
      <c r="D30" s="28">
        <v>1947295</v>
      </c>
      <c r="E30" s="22">
        <v>1786706</v>
      </c>
      <c r="F30" s="28">
        <v>1474195</v>
      </c>
      <c r="G30" s="28">
        <v>1728203</v>
      </c>
      <c r="H30" s="28">
        <v>1823731</v>
      </c>
      <c r="I30" s="22">
        <v>1586863</v>
      </c>
      <c r="J30" s="28">
        <v>2385305</v>
      </c>
      <c r="K30" s="28">
        <v>2880345</v>
      </c>
      <c r="L30" s="28">
        <v>2069965</v>
      </c>
      <c r="M30" s="22">
        <v>2202947</v>
      </c>
      <c r="N30" s="28">
        <v>2827628</v>
      </c>
      <c r="O30" s="28">
        <v>3325499</v>
      </c>
      <c r="P30" s="28">
        <v>2746167</v>
      </c>
      <c r="Q30" s="22">
        <v>2895872</v>
      </c>
      <c r="R30" s="28">
        <v>2251293</v>
      </c>
      <c r="S30" s="28">
        <v>2438181</v>
      </c>
      <c r="T30" s="28">
        <v>3103692</v>
      </c>
      <c r="U30" s="22">
        <v>4132966</v>
      </c>
    </row>
    <row r="31" spans="1:21" ht="11.25">
      <c r="A31" s="2" t="s">
        <v>91</v>
      </c>
      <c r="B31" s="28"/>
      <c r="C31" s="28"/>
      <c r="D31" s="28">
        <v>431628</v>
      </c>
      <c r="E31" s="22">
        <v>276390</v>
      </c>
      <c r="F31" s="28">
        <v>898433</v>
      </c>
      <c r="G31" s="28">
        <v>100000</v>
      </c>
      <c r="H31" s="28">
        <v>873958</v>
      </c>
      <c r="I31" s="22">
        <v>331079</v>
      </c>
      <c r="J31" s="28">
        <v>514974</v>
      </c>
      <c r="K31" s="28">
        <v>1046389</v>
      </c>
      <c r="L31" s="28">
        <v>878896</v>
      </c>
      <c r="M31" s="22">
        <v>1708475</v>
      </c>
      <c r="N31" s="28">
        <v>1016228</v>
      </c>
      <c r="O31" s="28">
        <v>1878917</v>
      </c>
      <c r="P31" s="28">
        <v>1359422</v>
      </c>
      <c r="Q31" s="22">
        <v>2366095</v>
      </c>
      <c r="R31" s="28">
        <v>1427026</v>
      </c>
      <c r="S31" s="28">
        <v>1731653</v>
      </c>
      <c r="T31" s="28">
        <v>694093</v>
      </c>
      <c r="U31" s="22">
        <v>609350</v>
      </c>
    </row>
    <row r="32" spans="1:21" ht="11.25">
      <c r="A32" s="2" t="s">
        <v>92</v>
      </c>
      <c r="B32" s="28">
        <v>1172356</v>
      </c>
      <c r="C32" s="28">
        <v>1121261</v>
      </c>
      <c r="D32" s="28">
        <v>1549390</v>
      </c>
      <c r="E32" s="22">
        <v>1565125</v>
      </c>
      <c r="F32" s="28">
        <v>1693494</v>
      </c>
      <c r="G32" s="28">
        <v>1676155</v>
      </c>
      <c r="H32" s="28">
        <v>1289396</v>
      </c>
      <c r="I32" s="22">
        <v>1289596</v>
      </c>
      <c r="J32" s="28">
        <v>1044663</v>
      </c>
      <c r="K32" s="28">
        <v>938063</v>
      </c>
      <c r="L32" s="28">
        <v>706063</v>
      </c>
      <c r="M32" s="22">
        <v>558396</v>
      </c>
      <c r="N32" s="28">
        <v>591396</v>
      </c>
      <c r="O32" s="28">
        <v>524396</v>
      </c>
      <c r="P32" s="28">
        <v>433996</v>
      </c>
      <c r="Q32" s="22">
        <v>132000</v>
      </c>
      <c r="R32" s="28">
        <v>132000</v>
      </c>
      <c r="S32" s="28">
        <v>37614</v>
      </c>
      <c r="T32" s="28"/>
      <c r="U32" s="22">
        <v>31668</v>
      </c>
    </row>
    <row r="33" spans="1:21" ht="11.25">
      <c r="A33" s="2" t="s">
        <v>95</v>
      </c>
      <c r="B33" s="28">
        <v>1480883</v>
      </c>
      <c r="C33" s="28">
        <v>1242909</v>
      </c>
      <c r="D33" s="28">
        <v>1245474</v>
      </c>
      <c r="E33" s="22">
        <v>1011046</v>
      </c>
      <c r="F33" s="28">
        <v>1467364</v>
      </c>
      <c r="G33" s="28">
        <v>1599755</v>
      </c>
      <c r="H33" s="28">
        <v>1049016</v>
      </c>
      <c r="I33" s="22">
        <v>1039948</v>
      </c>
      <c r="J33" s="28">
        <v>1149434</v>
      </c>
      <c r="K33" s="28">
        <v>1466285</v>
      </c>
      <c r="L33" s="28">
        <v>1098926</v>
      </c>
      <c r="M33" s="22">
        <v>1190910</v>
      </c>
      <c r="N33" s="28">
        <v>1202020</v>
      </c>
      <c r="O33" s="28">
        <v>1154063</v>
      </c>
      <c r="P33" s="28">
        <v>1049540</v>
      </c>
      <c r="Q33" s="22">
        <v>1008038</v>
      </c>
      <c r="R33" s="28">
        <v>1043532</v>
      </c>
      <c r="S33" s="28">
        <v>1232682</v>
      </c>
      <c r="T33" s="28">
        <v>1225489</v>
      </c>
      <c r="U33" s="22">
        <v>1127207</v>
      </c>
    </row>
    <row r="34" spans="1:21" ht="11.25">
      <c r="A34" s="2" t="s">
        <v>94</v>
      </c>
      <c r="B34" s="28">
        <v>726732</v>
      </c>
      <c r="C34" s="28">
        <v>1128820</v>
      </c>
      <c r="D34" s="28">
        <v>1033769</v>
      </c>
      <c r="E34" s="22">
        <v>939032</v>
      </c>
      <c r="F34" s="28">
        <v>1010194</v>
      </c>
      <c r="G34" s="28">
        <v>736830</v>
      </c>
      <c r="H34" s="28">
        <v>820234</v>
      </c>
      <c r="I34" s="22"/>
      <c r="J34" s="28">
        <v>508087</v>
      </c>
      <c r="K34" s="28">
        <v>616611</v>
      </c>
      <c r="L34" s="28">
        <v>645515</v>
      </c>
      <c r="M34" s="22"/>
      <c r="N34" s="28">
        <v>460705</v>
      </c>
      <c r="O34" s="28">
        <v>923537</v>
      </c>
      <c r="P34" s="28">
        <v>696742</v>
      </c>
      <c r="Q34" s="22"/>
      <c r="R34" s="28">
        <v>583676</v>
      </c>
      <c r="S34" s="28">
        <v>648829</v>
      </c>
      <c r="T34" s="28">
        <v>670471</v>
      </c>
      <c r="U34" s="22"/>
    </row>
    <row r="35" spans="1:21" ht="11.25">
      <c r="A35" s="2" t="s">
        <v>96</v>
      </c>
      <c r="B35" s="28">
        <v>146409</v>
      </c>
      <c r="C35" s="28">
        <v>188945</v>
      </c>
      <c r="D35" s="28">
        <v>167360</v>
      </c>
      <c r="E35" s="22">
        <v>317482</v>
      </c>
      <c r="F35" s="28">
        <v>121099</v>
      </c>
      <c r="G35" s="28">
        <v>98069</v>
      </c>
      <c r="H35" s="28">
        <v>78347</v>
      </c>
      <c r="I35" s="22">
        <v>118479</v>
      </c>
      <c r="J35" s="28">
        <v>123660</v>
      </c>
      <c r="K35" s="28">
        <v>129403</v>
      </c>
      <c r="L35" s="28">
        <v>98597</v>
      </c>
      <c r="M35" s="22">
        <v>386793</v>
      </c>
      <c r="N35" s="28">
        <v>154593</v>
      </c>
      <c r="O35" s="28">
        <v>256677</v>
      </c>
      <c r="P35" s="28">
        <v>293601</v>
      </c>
      <c r="Q35" s="22">
        <v>95002</v>
      </c>
      <c r="R35" s="28">
        <v>188514</v>
      </c>
      <c r="S35" s="28">
        <v>190297</v>
      </c>
      <c r="T35" s="28">
        <v>173327</v>
      </c>
      <c r="U35" s="22">
        <v>364176</v>
      </c>
    </row>
    <row r="36" spans="1:21" ht="11.25">
      <c r="A36" s="2" t="s">
        <v>98</v>
      </c>
      <c r="B36" s="28">
        <v>762653</v>
      </c>
      <c r="C36" s="28">
        <v>420949</v>
      </c>
      <c r="D36" s="28">
        <v>691657</v>
      </c>
      <c r="E36" s="22">
        <v>433977</v>
      </c>
      <c r="F36" s="28">
        <v>695048</v>
      </c>
      <c r="G36" s="28">
        <v>377273</v>
      </c>
      <c r="H36" s="28">
        <v>458310</v>
      </c>
      <c r="I36" s="22">
        <v>320344</v>
      </c>
      <c r="J36" s="28">
        <v>782643</v>
      </c>
      <c r="K36" s="28">
        <v>405468</v>
      </c>
      <c r="L36" s="28">
        <v>415190</v>
      </c>
      <c r="M36" s="22">
        <v>256938</v>
      </c>
      <c r="N36" s="28">
        <v>635337</v>
      </c>
      <c r="O36" s="28">
        <v>244140</v>
      </c>
      <c r="P36" s="28">
        <v>478781</v>
      </c>
      <c r="Q36" s="22">
        <v>205944</v>
      </c>
      <c r="R36" s="28">
        <v>427996</v>
      </c>
      <c r="S36" s="28">
        <v>240826</v>
      </c>
      <c r="T36" s="28">
        <v>387281</v>
      </c>
      <c r="U36" s="22">
        <v>236002</v>
      </c>
    </row>
    <row r="37" spans="1:21" ht="11.25">
      <c r="A37" s="2" t="s">
        <v>202</v>
      </c>
      <c r="B37" s="28">
        <v>2688193</v>
      </c>
      <c r="C37" s="28">
        <v>2707589</v>
      </c>
      <c r="D37" s="28">
        <v>2487322</v>
      </c>
      <c r="E37" s="22">
        <v>2493251</v>
      </c>
      <c r="F37" s="28">
        <v>2395410</v>
      </c>
      <c r="G37" s="28">
        <v>2450092</v>
      </c>
      <c r="H37" s="28">
        <v>2310043</v>
      </c>
      <c r="I37" s="22">
        <v>2235981</v>
      </c>
      <c r="J37" s="28">
        <v>2275088</v>
      </c>
      <c r="K37" s="28">
        <v>2280234</v>
      </c>
      <c r="L37" s="28">
        <v>2025137</v>
      </c>
      <c r="M37" s="22">
        <v>2020470</v>
      </c>
      <c r="N37" s="28">
        <v>2144103</v>
      </c>
      <c r="O37" s="28">
        <v>2093565</v>
      </c>
      <c r="P37" s="28">
        <v>1872898</v>
      </c>
      <c r="Q37" s="22">
        <v>1725304</v>
      </c>
      <c r="R37" s="28">
        <v>1582797</v>
      </c>
      <c r="S37" s="28">
        <v>1580728</v>
      </c>
      <c r="T37" s="28">
        <v>1369389</v>
      </c>
      <c r="U37" s="22">
        <v>1274585</v>
      </c>
    </row>
    <row r="38" spans="1:21" ht="11.25">
      <c r="A38" s="2" t="s">
        <v>66</v>
      </c>
      <c r="B38" s="28">
        <v>318871</v>
      </c>
      <c r="C38" s="28">
        <v>331660</v>
      </c>
      <c r="D38" s="28">
        <v>317001</v>
      </c>
      <c r="E38" s="22">
        <v>417390</v>
      </c>
      <c r="F38" s="28">
        <v>360152</v>
      </c>
      <c r="G38" s="28">
        <v>394946</v>
      </c>
      <c r="H38" s="28">
        <v>439695</v>
      </c>
      <c r="I38" s="22">
        <v>1081646</v>
      </c>
      <c r="J38" s="28">
        <v>412745</v>
      </c>
      <c r="K38" s="28">
        <v>453849</v>
      </c>
      <c r="L38" s="28">
        <v>502120</v>
      </c>
      <c r="M38" s="22">
        <v>1142352</v>
      </c>
      <c r="N38" s="28">
        <v>334447</v>
      </c>
      <c r="O38" s="28">
        <v>343764</v>
      </c>
      <c r="P38" s="28">
        <v>459200</v>
      </c>
      <c r="Q38" s="22">
        <v>1005522</v>
      </c>
      <c r="R38" s="28">
        <v>401777</v>
      </c>
      <c r="S38" s="28">
        <v>298497</v>
      </c>
      <c r="T38" s="28">
        <v>354715</v>
      </c>
      <c r="U38" s="22">
        <v>1273027</v>
      </c>
    </row>
    <row r="39" spans="1:21" ht="11.25">
      <c r="A39" s="2" t="s">
        <v>100</v>
      </c>
      <c r="B39" s="28">
        <v>9347625</v>
      </c>
      <c r="C39" s="28">
        <v>9231154</v>
      </c>
      <c r="D39" s="28">
        <v>9870899</v>
      </c>
      <c r="E39" s="22">
        <v>9240402</v>
      </c>
      <c r="F39" s="28">
        <v>10115393</v>
      </c>
      <c r="G39" s="28">
        <v>9161326</v>
      </c>
      <c r="H39" s="28">
        <v>9222734</v>
      </c>
      <c r="I39" s="22">
        <v>8083940</v>
      </c>
      <c r="J39" s="28">
        <v>9360604</v>
      </c>
      <c r="K39" s="28">
        <v>10380650</v>
      </c>
      <c r="L39" s="28">
        <v>8608414</v>
      </c>
      <c r="M39" s="22">
        <v>9748797</v>
      </c>
      <c r="N39" s="28">
        <v>9534459</v>
      </c>
      <c r="O39" s="28">
        <v>10912560</v>
      </c>
      <c r="P39" s="28">
        <v>9558352</v>
      </c>
      <c r="Q39" s="22">
        <v>9601780</v>
      </c>
      <c r="R39" s="28">
        <v>8206614</v>
      </c>
      <c r="S39" s="28">
        <v>8567310</v>
      </c>
      <c r="T39" s="28">
        <v>8202558</v>
      </c>
      <c r="U39" s="22">
        <v>9048983</v>
      </c>
    </row>
    <row r="40" spans="1:21" ht="11.25">
      <c r="A40" s="2" t="s">
        <v>101</v>
      </c>
      <c r="B40" s="28">
        <v>3875091</v>
      </c>
      <c r="C40" s="28">
        <v>3445608</v>
      </c>
      <c r="D40" s="28">
        <v>3268342</v>
      </c>
      <c r="E40" s="22">
        <v>1766964</v>
      </c>
      <c r="F40" s="28">
        <v>1866630</v>
      </c>
      <c r="G40" s="28">
        <v>1872686</v>
      </c>
      <c r="H40" s="28">
        <v>2291513</v>
      </c>
      <c r="I40" s="22">
        <v>1898444</v>
      </c>
      <c r="J40" s="28">
        <v>1859243</v>
      </c>
      <c r="K40" s="28">
        <v>1720542</v>
      </c>
      <c r="L40" s="28">
        <v>1225541</v>
      </c>
      <c r="M40" s="22">
        <v>888240</v>
      </c>
      <c r="N40" s="28">
        <v>969906</v>
      </c>
      <c r="O40" s="28">
        <v>891605</v>
      </c>
      <c r="P40" s="28">
        <v>600004</v>
      </c>
      <c r="Q40" s="22">
        <v>35000</v>
      </c>
      <c r="R40" s="28">
        <v>68000</v>
      </c>
      <c r="S40" s="28">
        <v>109707</v>
      </c>
      <c r="T40" s="28">
        <v>105146</v>
      </c>
      <c r="U40" s="22">
        <v>108199</v>
      </c>
    </row>
    <row r="41" spans="1:21" ht="11.25">
      <c r="A41" s="2" t="s">
        <v>102</v>
      </c>
      <c r="B41" s="28">
        <v>759562</v>
      </c>
      <c r="C41" s="28">
        <v>748327</v>
      </c>
      <c r="D41" s="28">
        <v>744274</v>
      </c>
      <c r="E41" s="22">
        <v>735748</v>
      </c>
      <c r="F41" s="28">
        <v>714528</v>
      </c>
      <c r="G41" s="28">
        <v>707442</v>
      </c>
      <c r="H41" s="28">
        <v>702557</v>
      </c>
      <c r="I41" s="22">
        <v>684875</v>
      </c>
      <c r="J41" s="28">
        <v>695938</v>
      </c>
      <c r="K41" s="28">
        <v>695235</v>
      </c>
      <c r="L41" s="28">
        <v>684984</v>
      </c>
      <c r="M41" s="22">
        <v>684412</v>
      </c>
      <c r="N41" s="28">
        <v>686459</v>
      </c>
      <c r="O41" s="28">
        <v>679410</v>
      </c>
      <c r="P41" s="28">
        <v>685829</v>
      </c>
      <c r="Q41" s="22">
        <v>673949</v>
      </c>
      <c r="R41" s="28">
        <v>652432</v>
      </c>
      <c r="S41" s="28">
        <v>642139</v>
      </c>
      <c r="T41" s="28">
        <v>640372</v>
      </c>
      <c r="U41" s="22">
        <v>641089</v>
      </c>
    </row>
    <row r="42" spans="1:21" ht="11.25">
      <c r="A42" s="2" t="s">
        <v>66</v>
      </c>
      <c r="B42" s="28">
        <v>901400</v>
      </c>
      <c r="C42" s="28">
        <v>913175</v>
      </c>
      <c r="D42" s="28">
        <v>979023</v>
      </c>
      <c r="E42" s="22">
        <v>1019084</v>
      </c>
      <c r="F42" s="28">
        <v>1055304</v>
      </c>
      <c r="G42" s="28">
        <v>1171736</v>
      </c>
      <c r="H42" s="28">
        <v>1242180</v>
      </c>
      <c r="I42" s="22">
        <v>1181074</v>
      </c>
      <c r="J42" s="28">
        <v>1249976</v>
      </c>
      <c r="K42" s="28">
        <v>926785</v>
      </c>
      <c r="L42" s="28">
        <v>859182</v>
      </c>
      <c r="M42" s="22">
        <v>738064</v>
      </c>
      <c r="N42" s="28">
        <v>374173</v>
      </c>
      <c r="O42" s="28">
        <v>322788</v>
      </c>
      <c r="P42" s="28">
        <v>73664</v>
      </c>
      <c r="Q42" s="22">
        <v>89766</v>
      </c>
      <c r="R42" s="28">
        <v>95394</v>
      </c>
      <c r="S42" s="28">
        <v>109324</v>
      </c>
      <c r="T42" s="28">
        <v>72560</v>
      </c>
      <c r="U42" s="22">
        <v>104527</v>
      </c>
    </row>
    <row r="43" spans="1:21" ht="11.25">
      <c r="A43" s="2" t="s">
        <v>105</v>
      </c>
      <c r="B43" s="28">
        <v>5536054</v>
      </c>
      <c r="C43" s="28">
        <v>5107111</v>
      </c>
      <c r="D43" s="28">
        <v>4991640</v>
      </c>
      <c r="E43" s="22">
        <v>3521797</v>
      </c>
      <c r="F43" s="28">
        <v>3636463</v>
      </c>
      <c r="G43" s="28">
        <v>3751865</v>
      </c>
      <c r="H43" s="28">
        <v>4236250</v>
      </c>
      <c r="I43" s="22">
        <v>3835696</v>
      </c>
      <c r="J43" s="28">
        <v>3805157</v>
      </c>
      <c r="K43" s="28">
        <v>3342563</v>
      </c>
      <c r="L43" s="28">
        <v>2849707</v>
      </c>
      <c r="M43" s="22">
        <v>2470170</v>
      </c>
      <c r="N43" s="28">
        <v>2194538</v>
      </c>
      <c r="O43" s="28">
        <v>2057804</v>
      </c>
      <c r="P43" s="28">
        <v>1607498</v>
      </c>
      <c r="Q43" s="22">
        <v>1046716</v>
      </c>
      <c r="R43" s="28">
        <v>1147827</v>
      </c>
      <c r="S43" s="28">
        <v>1193170</v>
      </c>
      <c r="T43" s="28">
        <v>854034</v>
      </c>
      <c r="U43" s="22">
        <v>853815</v>
      </c>
    </row>
    <row r="44" spans="1:21" ht="12" thickBot="1">
      <c r="A44" s="5" t="s">
        <v>106</v>
      </c>
      <c r="B44" s="29">
        <v>14883680</v>
      </c>
      <c r="C44" s="29">
        <v>14338265</v>
      </c>
      <c r="D44" s="29">
        <v>14862540</v>
      </c>
      <c r="E44" s="23">
        <v>12762200</v>
      </c>
      <c r="F44" s="29">
        <v>13751857</v>
      </c>
      <c r="G44" s="29">
        <v>12913191</v>
      </c>
      <c r="H44" s="29">
        <v>13458985</v>
      </c>
      <c r="I44" s="23">
        <v>11919636</v>
      </c>
      <c r="J44" s="29">
        <v>13165762</v>
      </c>
      <c r="K44" s="29">
        <v>13723213</v>
      </c>
      <c r="L44" s="29">
        <v>11458121</v>
      </c>
      <c r="M44" s="23">
        <v>12218968</v>
      </c>
      <c r="N44" s="29">
        <v>11728998</v>
      </c>
      <c r="O44" s="29">
        <v>12970365</v>
      </c>
      <c r="P44" s="29">
        <v>11165850</v>
      </c>
      <c r="Q44" s="23">
        <v>10648496</v>
      </c>
      <c r="R44" s="29">
        <v>9354442</v>
      </c>
      <c r="S44" s="29">
        <v>9760480</v>
      </c>
      <c r="T44" s="29">
        <v>9056592</v>
      </c>
      <c r="U44" s="23">
        <v>9902799</v>
      </c>
    </row>
    <row r="45" spans="1:21" ht="12" thickTop="1">
      <c r="A45" s="2" t="s">
        <v>107</v>
      </c>
      <c r="B45" s="28">
        <v>9976494</v>
      </c>
      <c r="C45" s="28">
        <v>9976494</v>
      </c>
      <c r="D45" s="28">
        <v>9976038</v>
      </c>
      <c r="E45" s="22">
        <v>9885209</v>
      </c>
      <c r="F45" s="28">
        <v>9882660</v>
      </c>
      <c r="G45" s="28">
        <v>9852078</v>
      </c>
      <c r="H45" s="28">
        <v>9852078</v>
      </c>
      <c r="I45" s="22">
        <v>9847403</v>
      </c>
      <c r="J45" s="28">
        <v>9843580</v>
      </c>
      <c r="K45" s="28">
        <v>9843580</v>
      </c>
      <c r="L45" s="28">
        <v>9843580</v>
      </c>
      <c r="M45" s="22">
        <v>9835708</v>
      </c>
      <c r="N45" s="28">
        <v>9835708</v>
      </c>
      <c r="O45" s="28">
        <v>9835708</v>
      </c>
      <c r="P45" s="28">
        <v>9807675</v>
      </c>
      <c r="Q45" s="22">
        <v>9807675</v>
      </c>
      <c r="R45" s="28">
        <v>9807675</v>
      </c>
      <c r="S45" s="28">
        <v>9807675</v>
      </c>
      <c r="T45" s="28">
        <v>9807675</v>
      </c>
      <c r="U45" s="22">
        <v>9807675</v>
      </c>
    </row>
    <row r="46" spans="1:21" ht="11.25">
      <c r="A46" s="2" t="s">
        <v>109</v>
      </c>
      <c r="B46" s="28">
        <v>168819</v>
      </c>
      <c r="C46" s="28">
        <v>168819</v>
      </c>
      <c r="D46" s="28">
        <v>168363</v>
      </c>
      <c r="E46" s="22">
        <v>77534</v>
      </c>
      <c r="F46" s="28">
        <v>74985</v>
      </c>
      <c r="G46" s="28">
        <v>44403</v>
      </c>
      <c r="H46" s="28">
        <v>44403</v>
      </c>
      <c r="I46" s="22">
        <v>39728</v>
      </c>
      <c r="J46" s="28">
        <v>35905</v>
      </c>
      <c r="K46" s="28">
        <v>3746631</v>
      </c>
      <c r="L46" s="28">
        <v>3746631</v>
      </c>
      <c r="M46" s="22">
        <v>3738759</v>
      </c>
      <c r="N46" s="28">
        <v>3738759</v>
      </c>
      <c r="O46" s="28">
        <v>3738759</v>
      </c>
      <c r="P46" s="28">
        <v>3710725</v>
      </c>
      <c r="Q46" s="22">
        <v>3710725</v>
      </c>
      <c r="R46" s="28">
        <v>3710725</v>
      </c>
      <c r="S46" s="28">
        <v>3710725</v>
      </c>
      <c r="T46" s="28">
        <v>11938053</v>
      </c>
      <c r="U46" s="22">
        <v>11938053</v>
      </c>
    </row>
    <row r="47" spans="1:21" ht="11.25">
      <c r="A47" s="2" t="s">
        <v>112</v>
      </c>
      <c r="B47" s="28">
        <v>-1785064</v>
      </c>
      <c r="C47" s="28">
        <v>-453615</v>
      </c>
      <c r="D47" s="28">
        <v>-483759</v>
      </c>
      <c r="E47" s="22">
        <v>912702</v>
      </c>
      <c r="F47" s="28">
        <v>-2440522</v>
      </c>
      <c r="G47" s="28">
        <v>-1058549</v>
      </c>
      <c r="H47" s="28">
        <v>-787534</v>
      </c>
      <c r="I47" s="22">
        <v>530312</v>
      </c>
      <c r="J47" s="28">
        <v>-1827960</v>
      </c>
      <c r="K47" s="28">
        <v>-514972</v>
      </c>
      <c r="L47" s="28">
        <v>-562496</v>
      </c>
      <c r="M47" s="22">
        <v>354400</v>
      </c>
      <c r="N47" s="28">
        <v>-994613</v>
      </c>
      <c r="O47" s="28">
        <v>-213061</v>
      </c>
      <c r="P47" s="28">
        <v>49199</v>
      </c>
      <c r="Q47" s="22">
        <v>40272</v>
      </c>
      <c r="R47" s="28">
        <v>-2027219</v>
      </c>
      <c r="S47" s="28">
        <v>-1617351</v>
      </c>
      <c r="T47" s="28">
        <v>-8982786</v>
      </c>
      <c r="U47" s="22">
        <v>-8673732</v>
      </c>
    </row>
    <row r="48" spans="1:21" ht="11.25">
      <c r="A48" s="2" t="s">
        <v>113</v>
      </c>
      <c r="B48" s="28">
        <v>-961555</v>
      </c>
      <c r="C48" s="28">
        <v>-535987</v>
      </c>
      <c r="D48" s="28">
        <v>-48098</v>
      </c>
      <c r="E48" s="22">
        <v>-48094</v>
      </c>
      <c r="F48" s="28">
        <v>-32232</v>
      </c>
      <c r="G48" s="28">
        <v>-4</v>
      </c>
      <c r="H48" s="28"/>
      <c r="I48" s="22"/>
      <c r="J48" s="28"/>
      <c r="K48" s="28">
        <v>-3968208</v>
      </c>
      <c r="L48" s="28">
        <v>-3968208</v>
      </c>
      <c r="M48" s="22">
        <v>-2983470</v>
      </c>
      <c r="N48" s="28">
        <v>-2983470</v>
      </c>
      <c r="O48" s="28">
        <v>-2056279</v>
      </c>
      <c r="P48" s="28">
        <v>-983467</v>
      </c>
      <c r="Q48" s="22">
        <v>-668512</v>
      </c>
      <c r="R48" s="28">
        <v>-212082</v>
      </c>
      <c r="S48" s="28">
        <v>-12085</v>
      </c>
      <c r="T48" s="28">
        <v>-12085</v>
      </c>
      <c r="U48" s="22">
        <v>-12085</v>
      </c>
    </row>
    <row r="49" spans="1:21" ht="11.25">
      <c r="A49" s="2" t="s">
        <v>114</v>
      </c>
      <c r="B49" s="28">
        <v>7398693</v>
      </c>
      <c r="C49" s="28">
        <v>9155710</v>
      </c>
      <c r="D49" s="28">
        <v>9612542</v>
      </c>
      <c r="E49" s="22">
        <v>10827352</v>
      </c>
      <c r="F49" s="28">
        <v>7484891</v>
      </c>
      <c r="G49" s="28">
        <v>8837928</v>
      </c>
      <c r="H49" s="28">
        <v>9108947</v>
      </c>
      <c r="I49" s="22">
        <v>10417444</v>
      </c>
      <c r="J49" s="28">
        <v>8051525</v>
      </c>
      <c r="K49" s="28">
        <v>9107031</v>
      </c>
      <c r="L49" s="28">
        <v>9059507</v>
      </c>
      <c r="M49" s="22">
        <v>10945397</v>
      </c>
      <c r="N49" s="28">
        <v>9596383</v>
      </c>
      <c r="O49" s="28">
        <v>11305126</v>
      </c>
      <c r="P49" s="28">
        <v>12584133</v>
      </c>
      <c r="Q49" s="22">
        <v>12890160</v>
      </c>
      <c r="R49" s="28">
        <v>11279098</v>
      </c>
      <c r="S49" s="28">
        <v>11888963</v>
      </c>
      <c r="T49" s="28">
        <v>12750856</v>
      </c>
      <c r="U49" s="22">
        <v>13059910</v>
      </c>
    </row>
    <row r="50" spans="1:21" ht="11.25">
      <c r="A50" s="2" t="s">
        <v>203</v>
      </c>
      <c r="B50" s="28">
        <v>228</v>
      </c>
      <c r="C50" s="28">
        <v>-12</v>
      </c>
      <c r="D50" s="28">
        <v>260</v>
      </c>
      <c r="E50" s="22">
        <v>48</v>
      </c>
      <c r="F50" s="28">
        <v>116</v>
      </c>
      <c r="G50" s="28">
        <v>-233</v>
      </c>
      <c r="H50" s="28">
        <v>-16</v>
      </c>
      <c r="I50" s="22">
        <v>27</v>
      </c>
      <c r="J50" s="28">
        <v>174</v>
      </c>
      <c r="K50" s="28">
        <v>109</v>
      </c>
      <c r="L50" s="28">
        <v>-408</v>
      </c>
      <c r="M50" s="22">
        <v>-434</v>
      </c>
      <c r="N50" s="28">
        <v>-442</v>
      </c>
      <c r="O50" s="28">
        <v>-105</v>
      </c>
      <c r="P50" s="28">
        <v>-300</v>
      </c>
      <c r="Q50" s="22">
        <v>-633</v>
      </c>
      <c r="R50" s="28">
        <v>-736</v>
      </c>
      <c r="S50" s="28">
        <v>-1048</v>
      </c>
      <c r="T50" s="28">
        <v>-2393</v>
      </c>
      <c r="U50" s="22">
        <v>-589</v>
      </c>
    </row>
    <row r="51" spans="1:21" ht="11.25">
      <c r="A51" s="2" t="s">
        <v>204</v>
      </c>
      <c r="B51" s="28">
        <v>706</v>
      </c>
      <c r="C51" s="28">
        <v>13613</v>
      </c>
      <c r="D51" s="28">
        <v>5364</v>
      </c>
      <c r="E51" s="22">
        <v>12970</v>
      </c>
      <c r="F51" s="28">
        <v>-5893</v>
      </c>
      <c r="G51" s="28">
        <v>-3327</v>
      </c>
      <c r="H51" s="28">
        <v>-802</v>
      </c>
      <c r="I51" s="22">
        <v>123</v>
      </c>
      <c r="J51" s="28">
        <v>-21223</v>
      </c>
      <c r="K51" s="28">
        <v>-2545</v>
      </c>
      <c r="L51" s="28">
        <v>17397</v>
      </c>
      <c r="M51" s="22"/>
      <c r="N51" s="28">
        <v>-4425</v>
      </c>
      <c r="O51" s="28"/>
      <c r="P51" s="28"/>
      <c r="Q51" s="22"/>
      <c r="R51" s="28"/>
      <c r="S51" s="28"/>
      <c r="T51" s="28"/>
      <c r="U51" s="22"/>
    </row>
    <row r="52" spans="1:21" ht="11.25">
      <c r="A52" s="2" t="s">
        <v>205</v>
      </c>
      <c r="B52" s="28">
        <v>799172</v>
      </c>
      <c r="C52" s="28">
        <v>735691</v>
      </c>
      <c r="D52" s="28">
        <v>952803</v>
      </c>
      <c r="E52" s="22">
        <v>1217377</v>
      </c>
      <c r="F52" s="28">
        <v>1579871</v>
      </c>
      <c r="G52" s="28">
        <v>1477825</v>
      </c>
      <c r="H52" s="28">
        <v>1390367</v>
      </c>
      <c r="I52" s="22">
        <v>1532413</v>
      </c>
      <c r="J52" s="28">
        <v>1607383</v>
      </c>
      <c r="K52" s="28">
        <v>1450209</v>
      </c>
      <c r="L52" s="28">
        <v>1307332</v>
      </c>
      <c r="M52" s="22">
        <v>1371801</v>
      </c>
      <c r="N52" s="28">
        <v>1294230</v>
      </c>
      <c r="O52" s="28">
        <v>1030913</v>
      </c>
      <c r="P52" s="28">
        <v>866389</v>
      </c>
      <c r="Q52" s="22">
        <v>988063</v>
      </c>
      <c r="R52" s="28">
        <v>1125281</v>
      </c>
      <c r="S52" s="28">
        <v>800838</v>
      </c>
      <c r="T52" s="28">
        <v>583934</v>
      </c>
      <c r="U52" s="22">
        <v>967896</v>
      </c>
    </row>
    <row r="53" spans="1:21" ht="11.25">
      <c r="A53" s="2" t="s">
        <v>206</v>
      </c>
      <c r="B53" s="28">
        <v>800108</v>
      </c>
      <c r="C53" s="28">
        <v>749292</v>
      </c>
      <c r="D53" s="28">
        <v>958427</v>
      </c>
      <c r="E53" s="22">
        <v>1230396</v>
      </c>
      <c r="F53" s="28">
        <v>1574094</v>
      </c>
      <c r="G53" s="28">
        <v>1474264</v>
      </c>
      <c r="H53" s="28">
        <v>1389548</v>
      </c>
      <c r="I53" s="22">
        <v>1532564</v>
      </c>
      <c r="J53" s="28">
        <v>1586334</v>
      </c>
      <c r="K53" s="28">
        <v>1447773</v>
      </c>
      <c r="L53" s="28">
        <v>1324321</v>
      </c>
      <c r="M53" s="22">
        <v>1371367</v>
      </c>
      <c r="N53" s="28">
        <v>1289363</v>
      </c>
      <c r="O53" s="28">
        <v>1030807</v>
      </c>
      <c r="P53" s="28">
        <v>866089</v>
      </c>
      <c r="Q53" s="22">
        <v>987429</v>
      </c>
      <c r="R53" s="28">
        <v>1124544</v>
      </c>
      <c r="S53" s="28">
        <v>799789</v>
      </c>
      <c r="T53" s="28">
        <v>581541</v>
      </c>
      <c r="U53" s="22">
        <v>967306</v>
      </c>
    </row>
    <row r="54" spans="1:21" ht="11.25">
      <c r="A54" s="6" t="s">
        <v>115</v>
      </c>
      <c r="B54" s="28">
        <v>634708</v>
      </c>
      <c r="C54" s="28">
        <v>619064</v>
      </c>
      <c r="D54" s="28">
        <v>603794</v>
      </c>
      <c r="E54" s="22">
        <v>638437</v>
      </c>
      <c r="F54" s="28">
        <v>612721</v>
      </c>
      <c r="G54" s="28">
        <v>602982</v>
      </c>
      <c r="H54" s="28">
        <v>583301</v>
      </c>
      <c r="I54" s="22">
        <v>534938</v>
      </c>
      <c r="J54" s="28">
        <v>470223</v>
      </c>
      <c r="K54" s="28">
        <v>398928</v>
      </c>
      <c r="L54" s="28">
        <v>327055</v>
      </c>
      <c r="M54" s="22">
        <v>286780</v>
      </c>
      <c r="N54" s="28">
        <v>257573</v>
      </c>
      <c r="O54" s="28">
        <v>227019</v>
      </c>
      <c r="P54" s="28">
        <v>208320</v>
      </c>
      <c r="Q54" s="22">
        <v>199334</v>
      </c>
      <c r="R54" s="28">
        <v>182053</v>
      </c>
      <c r="S54" s="28">
        <v>150268</v>
      </c>
      <c r="T54" s="28">
        <v>118271</v>
      </c>
      <c r="U54" s="22">
        <v>87886</v>
      </c>
    </row>
    <row r="55" spans="1:21" ht="11.25">
      <c r="A55" s="6" t="s">
        <v>116</v>
      </c>
      <c r="B55" s="28">
        <v>8833510</v>
      </c>
      <c r="C55" s="28">
        <v>10524067</v>
      </c>
      <c r="D55" s="28">
        <v>11174765</v>
      </c>
      <c r="E55" s="22">
        <v>12696186</v>
      </c>
      <c r="F55" s="28">
        <v>9671708</v>
      </c>
      <c r="G55" s="28">
        <v>10915174</v>
      </c>
      <c r="H55" s="28">
        <v>11081797</v>
      </c>
      <c r="I55" s="22">
        <v>12484948</v>
      </c>
      <c r="J55" s="28">
        <v>10108083</v>
      </c>
      <c r="K55" s="28">
        <v>10953732</v>
      </c>
      <c r="L55" s="28">
        <v>10710883</v>
      </c>
      <c r="M55" s="22">
        <v>12603545</v>
      </c>
      <c r="N55" s="28">
        <v>11143320</v>
      </c>
      <c r="O55" s="28">
        <v>12562954</v>
      </c>
      <c r="P55" s="28">
        <v>13658543</v>
      </c>
      <c r="Q55" s="22">
        <v>14076924</v>
      </c>
      <c r="R55" s="28">
        <v>12585696</v>
      </c>
      <c r="S55" s="28">
        <v>12839021</v>
      </c>
      <c r="T55" s="28">
        <v>13450669</v>
      </c>
      <c r="U55" s="22">
        <v>14115102</v>
      </c>
    </row>
    <row r="56" spans="1:21" ht="12" thickBot="1">
      <c r="A56" s="7" t="s">
        <v>117</v>
      </c>
      <c r="B56" s="28">
        <v>23717190</v>
      </c>
      <c r="C56" s="28">
        <v>24862333</v>
      </c>
      <c r="D56" s="28">
        <v>26037305</v>
      </c>
      <c r="E56" s="22">
        <v>25458386</v>
      </c>
      <c r="F56" s="28">
        <v>23423565</v>
      </c>
      <c r="G56" s="28">
        <v>23828366</v>
      </c>
      <c r="H56" s="28">
        <v>24540782</v>
      </c>
      <c r="I56" s="22">
        <v>24404584</v>
      </c>
      <c r="J56" s="28">
        <v>23273845</v>
      </c>
      <c r="K56" s="28">
        <v>24676945</v>
      </c>
      <c r="L56" s="28">
        <v>22169005</v>
      </c>
      <c r="M56" s="22">
        <v>24822514</v>
      </c>
      <c r="N56" s="28">
        <v>22872318</v>
      </c>
      <c r="O56" s="28">
        <v>25533319</v>
      </c>
      <c r="P56" s="28">
        <v>24824393</v>
      </c>
      <c r="Q56" s="22">
        <v>24725420</v>
      </c>
      <c r="R56" s="28">
        <v>21940138</v>
      </c>
      <c r="S56" s="28">
        <v>22599502</v>
      </c>
      <c r="T56" s="28">
        <v>22507261</v>
      </c>
      <c r="U56" s="22">
        <v>24017902</v>
      </c>
    </row>
    <row r="57" spans="1:21" ht="12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9" ht="11.25">
      <c r="A59" s="20" t="s">
        <v>122</v>
      </c>
    </row>
    <row r="60" ht="11.25">
      <c r="A60" s="20" t="s">
        <v>123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5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118</v>
      </c>
      <c r="B2" s="14">
        <v>6835</v>
      </c>
      <c r="C2" s="14"/>
      <c r="D2" s="14"/>
      <c r="E2" s="14"/>
      <c r="F2" s="14"/>
    </row>
    <row r="3" spans="1:6" ht="12" thickBot="1">
      <c r="A3" s="11" t="s">
        <v>119</v>
      </c>
      <c r="B3" s="1" t="s">
        <v>120</v>
      </c>
      <c r="C3" s="1"/>
      <c r="D3" s="1"/>
      <c r="E3" s="1"/>
      <c r="F3" s="1"/>
    </row>
    <row r="4" spans="1:6" ht="12" thickTop="1">
      <c r="A4" s="10" t="s">
        <v>39</v>
      </c>
      <c r="B4" s="15" t="str">
        <f>HYPERLINK("http://www.kabupro.jp/mark/20130328/S000D593.htm","有価証券報告書")</f>
        <v>有価証券報告書</v>
      </c>
      <c r="C4" s="15" t="str">
        <f>HYPERLINK("http://www.kabupro.jp/mark/20130328/S000D593.htm","有価証券報告書")</f>
        <v>有価証券報告書</v>
      </c>
      <c r="D4" s="15" t="str">
        <f>HYPERLINK("http://www.kabupro.jp/mark/20120328/S000ALM2.htm","有価証券報告書")</f>
        <v>有価証券報告書</v>
      </c>
      <c r="E4" s="15" t="str">
        <f>HYPERLINK("http://www.kabupro.jp/mark/20110330/S00082B5.htm","有価証券報告書")</f>
        <v>有価証券報告書</v>
      </c>
      <c r="F4" s="15" t="str">
        <f>HYPERLINK("http://www.kabupro.jp/mark/20100331/S0005H7L.htm","有価証券報告書")</f>
        <v>有価証券報告書</v>
      </c>
    </row>
    <row r="5" spans="1:6" ht="12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52</v>
      </c>
      <c r="F5" s="1" t="s">
        <v>54</v>
      </c>
    </row>
    <row r="6" spans="1:6" ht="12.75" thickBot="1" thickTop="1">
      <c r="A6" s="10" t="s">
        <v>41</v>
      </c>
      <c r="B6" s="18" t="s">
        <v>165</v>
      </c>
      <c r="C6" s="19"/>
      <c r="D6" s="19"/>
      <c r="E6" s="19"/>
      <c r="F6" s="19"/>
    </row>
    <row r="7" spans="1:6" ht="12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</row>
    <row r="8" spans="1:6" ht="11.25">
      <c r="A8" s="13" t="s">
        <v>43</v>
      </c>
      <c r="B8" s="17" t="s">
        <v>124</v>
      </c>
      <c r="C8" s="17" t="s">
        <v>125</v>
      </c>
      <c r="D8" s="17" t="s">
        <v>126</v>
      </c>
      <c r="E8" s="17" t="s">
        <v>127</v>
      </c>
      <c r="F8" s="17" t="s">
        <v>128</v>
      </c>
    </row>
    <row r="9" spans="1:6" ht="11.2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53</v>
      </c>
      <c r="F9" s="17" t="s">
        <v>55</v>
      </c>
    </row>
    <row r="10" spans="1:6" ht="12" thickBot="1">
      <c r="A10" s="13" t="s">
        <v>45</v>
      </c>
      <c r="B10" s="17" t="s">
        <v>57</v>
      </c>
      <c r="C10" s="17" t="s">
        <v>57</v>
      </c>
      <c r="D10" s="17" t="s">
        <v>57</v>
      </c>
      <c r="E10" s="17" t="s">
        <v>57</v>
      </c>
      <c r="F10" s="17" t="s">
        <v>57</v>
      </c>
    </row>
    <row r="11" spans="1:6" ht="12" thickTop="1">
      <c r="A11" s="26" t="s">
        <v>129</v>
      </c>
      <c r="B11" s="21">
        <v>4732528</v>
      </c>
      <c r="C11" s="21">
        <v>5097154</v>
      </c>
      <c r="D11" s="21">
        <v>5598740</v>
      </c>
      <c r="E11" s="21">
        <v>4488587</v>
      </c>
      <c r="F11" s="21">
        <v>6102390</v>
      </c>
    </row>
    <row r="12" spans="1:6" ht="11.25">
      <c r="A12" s="6" t="s">
        <v>130</v>
      </c>
      <c r="B12" s="22">
        <v>389891</v>
      </c>
      <c r="C12" s="22">
        <v>390863</v>
      </c>
      <c r="D12" s="22">
        <v>395986</v>
      </c>
      <c r="E12" s="22">
        <v>393952</v>
      </c>
      <c r="F12" s="22">
        <v>394409</v>
      </c>
    </row>
    <row r="13" spans="1:6" ht="11.25">
      <c r="A13" s="6" t="s">
        <v>131</v>
      </c>
      <c r="B13" s="22">
        <v>5122419</v>
      </c>
      <c r="C13" s="22">
        <v>5488018</v>
      </c>
      <c r="D13" s="22">
        <v>5994727</v>
      </c>
      <c r="E13" s="22">
        <v>4882540</v>
      </c>
      <c r="F13" s="22">
        <v>6496799</v>
      </c>
    </row>
    <row r="14" spans="1:6" ht="11.25">
      <c r="A14" s="6" t="s">
        <v>132</v>
      </c>
      <c r="B14" s="22">
        <v>3559638</v>
      </c>
      <c r="C14" s="22">
        <v>3806804</v>
      </c>
      <c r="D14" s="22">
        <v>4014060</v>
      </c>
      <c r="E14" s="22">
        <v>3909017</v>
      </c>
      <c r="F14" s="22">
        <v>4478493</v>
      </c>
    </row>
    <row r="15" spans="1:6" ht="11.25">
      <c r="A15" s="6" t="s">
        <v>133</v>
      </c>
      <c r="B15" s="22">
        <v>341955</v>
      </c>
      <c r="C15" s="22">
        <v>343369</v>
      </c>
      <c r="D15" s="22">
        <v>348601</v>
      </c>
      <c r="E15" s="22">
        <v>347328</v>
      </c>
      <c r="F15" s="22">
        <v>348494</v>
      </c>
    </row>
    <row r="16" spans="1:6" ht="11.25">
      <c r="A16" s="6" t="s">
        <v>66</v>
      </c>
      <c r="B16" s="22">
        <v>1602547</v>
      </c>
      <c r="C16" s="22">
        <v>1765164</v>
      </c>
      <c r="D16" s="22"/>
      <c r="E16" s="22"/>
      <c r="F16" s="22"/>
    </row>
    <row r="17" spans="1:6" ht="11.25">
      <c r="A17" s="6" t="s">
        <v>134</v>
      </c>
      <c r="B17" s="22">
        <v>5504141</v>
      </c>
      <c r="C17" s="22">
        <v>5915338</v>
      </c>
      <c r="D17" s="22">
        <v>5793614</v>
      </c>
      <c r="E17" s="22">
        <v>5559956</v>
      </c>
      <c r="F17" s="22">
        <v>5987833</v>
      </c>
    </row>
    <row r="18" spans="1:6" ht="12" thickBot="1">
      <c r="A18" s="25" t="s">
        <v>135</v>
      </c>
      <c r="B18" s="23">
        <v>-381721</v>
      </c>
      <c r="C18" s="23">
        <v>-427320</v>
      </c>
      <c r="D18" s="23">
        <v>201112</v>
      </c>
      <c r="E18" s="23">
        <v>-677416</v>
      </c>
      <c r="F18" s="23">
        <v>508966</v>
      </c>
    </row>
    <row r="19" spans="1:6" ht="12" thickTop="1">
      <c r="A19" s="6" t="s">
        <v>136</v>
      </c>
      <c r="B19" s="22">
        <v>410900</v>
      </c>
      <c r="C19" s="22">
        <v>415134</v>
      </c>
      <c r="D19" s="22">
        <v>412803</v>
      </c>
      <c r="E19" s="22">
        <v>438477</v>
      </c>
      <c r="F19" s="22">
        <v>553361</v>
      </c>
    </row>
    <row r="20" spans="1:6" ht="11.25">
      <c r="A20" s="6" t="s">
        <v>137</v>
      </c>
      <c r="B20" s="22">
        <v>194730</v>
      </c>
      <c r="C20" s="22">
        <v>792485</v>
      </c>
      <c r="D20" s="22">
        <v>2799</v>
      </c>
      <c r="E20" s="22">
        <v>689</v>
      </c>
      <c r="F20" s="22">
        <v>374</v>
      </c>
    </row>
    <row r="21" spans="1:6" ht="11.25">
      <c r="A21" s="6" t="s">
        <v>138</v>
      </c>
      <c r="B21" s="22"/>
      <c r="C21" s="22">
        <v>25784</v>
      </c>
      <c r="D21" s="22">
        <v>84222</v>
      </c>
      <c r="E21" s="22">
        <v>108037</v>
      </c>
      <c r="F21" s="22">
        <v>118020</v>
      </c>
    </row>
    <row r="22" spans="1:6" ht="11.25">
      <c r="A22" s="6" t="s">
        <v>139</v>
      </c>
      <c r="B22" s="22">
        <v>139724</v>
      </c>
      <c r="C22" s="22">
        <v>164818</v>
      </c>
      <c r="D22" s="22"/>
      <c r="E22" s="22"/>
      <c r="F22" s="22"/>
    </row>
    <row r="23" spans="1:6" ht="11.25">
      <c r="A23" s="6" t="s">
        <v>140</v>
      </c>
      <c r="B23" s="22">
        <v>740608</v>
      </c>
      <c r="C23" s="22"/>
      <c r="D23" s="22"/>
      <c r="E23" s="22">
        <v>46506</v>
      </c>
      <c r="F23" s="22"/>
    </row>
    <row r="24" spans="1:6" ht="11.25">
      <c r="A24" s="6" t="s">
        <v>141</v>
      </c>
      <c r="B24" s="22">
        <v>524000</v>
      </c>
      <c r="C24" s="22"/>
      <c r="D24" s="22"/>
      <c r="E24" s="22"/>
      <c r="F24" s="22"/>
    </row>
    <row r="25" spans="1:6" ht="11.25">
      <c r="A25" s="6" t="s">
        <v>142</v>
      </c>
      <c r="B25" s="22">
        <v>10664</v>
      </c>
      <c r="C25" s="22">
        <v>3102</v>
      </c>
      <c r="D25" s="22">
        <v>14078</v>
      </c>
      <c r="E25" s="22">
        <v>4147</v>
      </c>
      <c r="F25" s="22">
        <v>10061</v>
      </c>
    </row>
    <row r="26" spans="1:6" ht="11.25">
      <c r="A26" s="6" t="s">
        <v>143</v>
      </c>
      <c r="B26" s="22">
        <v>2020628</v>
      </c>
      <c r="C26" s="22">
        <v>1401325</v>
      </c>
      <c r="D26" s="22">
        <v>513903</v>
      </c>
      <c r="E26" s="22">
        <v>597858</v>
      </c>
      <c r="F26" s="22">
        <v>681818</v>
      </c>
    </row>
    <row r="27" spans="1:6" ht="11.25">
      <c r="A27" s="6" t="s">
        <v>144</v>
      </c>
      <c r="B27" s="22">
        <v>73884</v>
      </c>
      <c r="C27" s="22">
        <v>72966</v>
      </c>
      <c r="D27" s="22">
        <v>51773</v>
      </c>
      <c r="E27" s="22">
        <v>17715</v>
      </c>
      <c r="F27" s="22">
        <v>53343</v>
      </c>
    </row>
    <row r="28" spans="1:6" ht="11.25">
      <c r="A28" s="6" t="s">
        <v>145</v>
      </c>
      <c r="B28" s="22">
        <v>425</v>
      </c>
      <c r="C28" s="22">
        <v>3563</v>
      </c>
      <c r="D28" s="22">
        <v>14575</v>
      </c>
      <c r="E28" s="22">
        <v>23765</v>
      </c>
      <c r="F28" s="22"/>
    </row>
    <row r="29" spans="1:6" ht="11.25">
      <c r="A29" s="6" t="s">
        <v>146</v>
      </c>
      <c r="B29" s="22">
        <v>1069</v>
      </c>
      <c r="C29" s="22">
        <v>961</v>
      </c>
      <c r="D29" s="22">
        <v>945</v>
      </c>
      <c r="E29" s="22"/>
      <c r="F29" s="22"/>
    </row>
    <row r="30" spans="1:6" ht="11.25">
      <c r="A30" s="6" t="s">
        <v>147</v>
      </c>
      <c r="B30" s="22">
        <v>4463</v>
      </c>
      <c r="C30" s="22">
        <v>2691</v>
      </c>
      <c r="D30" s="22">
        <v>13399</v>
      </c>
      <c r="E30" s="22">
        <v>11403</v>
      </c>
      <c r="F30" s="22"/>
    </row>
    <row r="31" spans="1:6" ht="11.25">
      <c r="A31" s="6" t="s">
        <v>148</v>
      </c>
      <c r="B31" s="22"/>
      <c r="C31" s="22">
        <v>327185</v>
      </c>
      <c r="D31" s="22">
        <v>819472</v>
      </c>
      <c r="E31" s="22"/>
      <c r="F31" s="22">
        <v>1615581</v>
      </c>
    </row>
    <row r="32" spans="1:6" ht="11.25">
      <c r="A32" s="6" t="s">
        <v>149</v>
      </c>
      <c r="B32" s="22">
        <v>28</v>
      </c>
      <c r="C32" s="22">
        <v>0</v>
      </c>
      <c r="D32" s="22">
        <v>4863</v>
      </c>
      <c r="E32" s="22">
        <v>1275</v>
      </c>
      <c r="F32" s="22">
        <v>21488</v>
      </c>
    </row>
    <row r="33" spans="1:6" ht="11.25">
      <c r="A33" s="6" t="s">
        <v>150</v>
      </c>
      <c r="B33" s="22">
        <v>79871</v>
      </c>
      <c r="C33" s="22">
        <v>407368</v>
      </c>
      <c r="D33" s="22">
        <v>905029</v>
      </c>
      <c r="E33" s="22">
        <v>54159</v>
      </c>
      <c r="F33" s="22">
        <v>1691785</v>
      </c>
    </row>
    <row r="34" spans="1:6" ht="12" thickBot="1">
      <c r="A34" s="25" t="s">
        <v>151</v>
      </c>
      <c r="B34" s="23">
        <v>1559035</v>
      </c>
      <c r="C34" s="23">
        <v>566636</v>
      </c>
      <c r="D34" s="23">
        <v>-190012</v>
      </c>
      <c r="E34" s="23">
        <v>-133717</v>
      </c>
      <c r="F34" s="23">
        <v>-501001</v>
      </c>
    </row>
    <row r="35" spans="1:6" ht="12" thickTop="1">
      <c r="A35" s="6" t="s">
        <v>152</v>
      </c>
      <c r="B35" s="22">
        <v>9989</v>
      </c>
      <c r="C35" s="22">
        <v>797</v>
      </c>
      <c r="D35" s="22">
        <v>5531</v>
      </c>
      <c r="E35" s="22">
        <v>1502</v>
      </c>
      <c r="F35" s="22">
        <v>195506</v>
      </c>
    </row>
    <row r="36" spans="1:6" ht="11.25">
      <c r="A36" s="6" t="s">
        <v>141</v>
      </c>
      <c r="B36" s="22"/>
      <c r="C36" s="22">
        <v>594000</v>
      </c>
      <c r="D36" s="22">
        <v>185200</v>
      </c>
      <c r="E36" s="22">
        <v>2212881</v>
      </c>
      <c r="F36" s="22"/>
    </row>
    <row r="37" spans="1:6" ht="11.25">
      <c r="A37" s="6" t="s">
        <v>153</v>
      </c>
      <c r="B37" s="22">
        <v>9989</v>
      </c>
      <c r="C37" s="22">
        <v>594797</v>
      </c>
      <c r="D37" s="22">
        <v>190741</v>
      </c>
      <c r="E37" s="22">
        <v>2367540</v>
      </c>
      <c r="F37" s="22">
        <v>405962</v>
      </c>
    </row>
    <row r="38" spans="1:6" ht="11.25">
      <c r="A38" s="6" t="s">
        <v>154</v>
      </c>
      <c r="B38" s="22"/>
      <c r="C38" s="22">
        <v>85</v>
      </c>
      <c r="D38" s="22">
        <v>9</v>
      </c>
      <c r="E38" s="22">
        <v>667</v>
      </c>
      <c r="F38" s="22">
        <v>683</v>
      </c>
    </row>
    <row r="39" spans="1:6" ht="11.25">
      <c r="A39" s="6" t="s">
        <v>155</v>
      </c>
      <c r="B39" s="22">
        <v>806</v>
      </c>
      <c r="C39" s="22">
        <v>1007</v>
      </c>
      <c r="D39" s="22">
        <v>5861</v>
      </c>
      <c r="E39" s="22">
        <v>19</v>
      </c>
      <c r="F39" s="22">
        <v>73</v>
      </c>
    </row>
    <row r="40" spans="1:6" ht="11.25">
      <c r="A40" s="6" t="s">
        <v>156</v>
      </c>
      <c r="B40" s="22"/>
      <c r="C40" s="22">
        <v>5229</v>
      </c>
      <c r="D40" s="22"/>
      <c r="E40" s="22"/>
      <c r="F40" s="22"/>
    </row>
    <row r="41" spans="1:6" ht="11.25">
      <c r="A41" s="6" t="s">
        <v>157</v>
      </c>
      <c r="B41" s="22"/>
      <c r="C41" s="22">
        <v>8906</v>
      </c>
      <c r="D41" s="22"/>
      <c r="E41" s="22"/>
      <c r="F41" s="22"/>
    </row>
    <row r="42" spans="1:6" ht="11.25">
      <c r="A42" s="6" t="s">
        <v>158</v>
      </c>
      <c r="B42" s="22">
        <v>806</v>
      </c>
      <c r="C42" s="22">
        <v>15229</v>
      </c>
      <c r="D42" s="22">
        <v>283870</v>
      </c>
      <c r="E42" s="22">
        <v>693</v>
      </c>
      <c r="F42" s="22">
        <v>350517</v>
      </c>
    </row>
    <row r="43" spans="1:6" ht="11.25">
      <c r="A43" s="7" t="s">
        <v>159</v>
      </c>
      <c r="B43" s="22">
        <v>1568219</v>
      </c>
      <c r="C43" s="22">
        <v>1146204</v>
      </c>
      <c r="D43" s="22">
        <v>-283141</v>
      </c>
      <c r="E43" s="22">
        <v>2233129</v>
      </c>
      <c r="F43" s="22">
        <v>-445556</v>
      </c>
    </row>
    <row r="44" spans="1:6" ht="11.25">
      <c r="A44" s="7" t="s">
        <v>160</v>
      </c>
      <c r="B44" s="22">
        <v>107036</v>
      </c>
      <c r="C44" s="22">
        <v>-63092</v>
      </c>
      <c r="D44" s="22">
        <v>-154841</v>
      </c>
      <c r="E44" s="22">
        <v>3039</v>
      </c>
      <c r="F44" s="22">
        <v>-230062</v>
      </c>
    </row>
    <row r="45" spans="1:6" ht="11.25">
      <c r="A45" s="7" t="s">
        <v>161</v>
      </c>
      <c r="B45" s="22">
        <v>46363</v>
      </c>
      <c r="C45" s="22"/>
      <c r="D45" s="22">
        <v>2236</v>
      </c>
      <c r="E45" s="22">
        <v>61786</v>
      </c>
      <c r="F45" s="22">
        <v>71</v>
      </c>
    </row>
    <row r="46" spans="1:6" ht="11.25">
      <c r="A46" s="7" t="s">
        <v>162</v>
      </c>
      <c r="B46" s="22">
        <v>35052</v>
      </c>
      <c r="C46" s="22">
        <v>219285</v>
      </c>
      <c r="D46" s="22">
        <v>-85229</v>
      </c>
      <c r="E46" s="22">
        <v>138382</v>
      </c>
      <c r="F46" s="22">
        <v>-342802</v>
      </c>
    </row>
    <row r="47" spans="1:6" ht="11.25">
      <c r="A47" s="7" t="s">
        <v>163</v>
      </c>
      <c r="B47" s="22">
        <v>188451</v>
      </c>
      <c r="C47" s="22">
        <v>156192</v>
      </c>
      <c r="D47" s="22">
        <v>-237833</v>
      </c>
      <c r="E47" s="22">
        <v>203207</v>
      </c>
      <c r="F47" s="22">
        <v>-572793</v>
      </c>
    </row>
    <row r="48" spans="1:6" ht="12" thickBot="1">
      <c r="A48" s="7" t="s">
        <v>164</v>
      </c>
      <c r="B48" s="22">
        <v>1379767</v>
      </c>
      <c r="C48" s="22">
        <v>990012</v>
      </c>
      <c r="D48" s="22">
        <v>-45307</v>
      </c>
      <c r="E48" s="22">
        <v>2029921</v>
      </c>
      <c r="F48" s="22">
        <v>127236</v>
      </c>
    </row>
    <row r="49" spans="1:6" ht="12" thickTop="1">
      <c r="A49" s="8"/>
      <c r="B49" s="24"/>
      <c r="C49" s="24"/>
      <c r="D49" s="24"/>
      <c r="E49" s="24"/>
      <c r="F49" s="24"/>
    </row>
    <row r="51" ht="11.25">
      <c r="A51" s="20" t="s">
        <v>122</v>
      </c>
    </row>
    <row r="52" ht="11.25">
      <c r="A52" s="20" t="s">
        <v>123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118</v>
      </c>
      <c r="B2" s="14">
        <v>6835</v>
      </c>
      <c r="C2" s="14"/>
      <c r="D2" s="14"/>
      <c r="E2" s="14"/>
      <c r="F2" s="14"/>
    </row>
    <row r="3" spans="1:6" ht="12" thickBot="1">
      <c r="A3" s="11" t="s">
        <v>119</v>
      </c>
      <c r="B3" s="1" t="s">
        <v>120</v>
      </c>
      <c r="C3" s="1"/>
      <c r="D3" s="1"/>
      <c r="E3" s="1"/>
      <c r="F3" s="1"/>
    </row>
    <row r="4" spans="1:6" ht="12" thickTop="1">
      <c r="A4" s="10" t="s">
        <v>39</v>
      </c>
      <c r="B4" s="15" t="str">
        <f>HYPERLINK("http://www.kabupro.jp/mark/20130328/S000D593.htm","有価証券報告書")</f>
        <v>有価証券報告書</v>
      </c>
      <c r="C4" s="15" t="str">
        <f>HYPERLINK("http://www.kabupro.jp/mark/20130328/S000D593.htm","有価証券報告書")</f>
        <v>有価証券報告書</v>
      </c>
      <c r="D4" s="15" t="str">
        <f>HYPERLINK("http://www.kabupro.jp/mark/20120328/S000ALM2.htm","有価証券報告書")</f>
        <v>有価証券報告書</v>
      </c>
      <c r="E4" s="15" t="str">
        <f>HYPERLINK("http://www.kabupro.jp/mark/20110330/S00082B5.htm","有価証券報告書")</f>
        <v>有価証券報告書</v>
      </c>
      <c r="F4" s="15" t="str">
        <f>HYPERLINK("http://www.kabupro.jp/mark/20100331/S0005H7L.htm","有価証券報告書")</f>
        <v>有価証券報告書</v>
      </c>
    </row>
    <row r="5" spans="1:6" ht="12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52</v>
      </c>
      <c r="F5" s="1" t="s">
        <v>54</v>
      </c>
    </row>
    <row r="6" spans="1:6" ht="12.75" thickBot="1" thickTop="1">
      <c r="A6" s="10" t="s">
        <v>41</v>
      </c>
      <c r="B6" s="18" t="s">
        <v>121</v>
      </c>
      <c r="C6" s="19"/>
      <c r="D6" s="19"/>
      <c r="E6" s="19"/>
      <c r="F6" s="19"/>
    </row>
    <row r="7" spans="1:6" ht="12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</row>
    <row r="8" spans="1:6" ht="11.25">
      <c r="A8" s="13" t="s">
        <v>43</v>
      </c>
      <c r="B8" s="17"/>
      <c r="C8" s="17"/>
      <c r="D8" s="17"/>
      <c r="E8" s="17"/>
      <c r="F8" s="17"/>
    </row>
    <row r="9" spans="1:6" ht="11.2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53</v>
      </c>
      <c r="F9" s="17" t="s">
        <v>55</v>
      </c>
    </row>
    <row r="10" spans="1:6" ht="12" thickBot="1">
      <c r="A10" s="13" t="s">
        <v>45</v>
      </c>
      <c r="B10" s="17" t="s">
        <v>57</v>
      </c>
      <c r="C10" s="17" t="s">
        <v>57</v>
      </c>
      <c r="D10" s="17" t="s">
        <v>57</v>
      </c>
      <c r="E10" s="17" t="s">
        <v>57</v>
      </c>
      <c r="F10" s="17" t="s">
        <v>57</v>
      </c>
    </row>
    <row r="11" spans="1:6" ht="12" thickTop="1">
      <c r="A11" s="9" t="s">
        <v>56</v>
      </c>
      <c r="B11" s="21">
        <v>3086414</v>
      </c>
      <c r="C11" s="21">
        <v>3478571</v>
      </c>
      <c r="D11" s="21">
        <v>3628558</v>
      </c>
      <c r="E11" s="21">
        <v>2746133</v>
      </c>
      <c r="F11" s="21">
        <v>2084162</v>
      </c>
    </row>
    <row r="12" spans="1:6" ht="11.25">
      <c r="A12" s="2" t="s">
        <v>58</v>
      </c>
      <c r="B12" s="22">
        <v>3403</v>
      </c>
      <c r="C12" s="22">
        <v>13728</v>
      </c>
      <c r="D12" s="22">
        <v>3417</v>
      </c>
      <c r="E12" s="22">
        <v>24406</v>
      </c>
      <c r="F12" s="22">
        <v>9724</v>
      </c>
    </row>
    <row r="13" spans="1:6" ht="11.25">
      <c r="A13" s="2" t="s">
        <v>59</v>
      </c>
      <c r="B13" s="22">
        <v>156183</v>
      </c>
      <c r="C13" s="22">
        <v>180209</v>
      </c>
      <c r="D13" s="22">
        <v>437909</v>
      </c>
      <c r="E13" s="22">
        <v>1539966</v>
      </c>
      <c r="F13" s="22">
        <v>1275141</v>
      </c>
    </row>
    <row r="14" spans="1:6" ht="11.25">
      <c r="A14" s="2" t="s">
        <v>60</v>
      </c>
      <c r="B14" s="22">
        <v>87897</v>
      </c>
      <c r="C14" s="22">
        <v>67704</v>
      </c>
      <c r="D14" s="22">
        <v>63070</v>
      </c>
      <c r="E14" s="22">
        <v>60041</v>
      </c>
      <c r="F14" s="22">
        <v>48034</v>
      </c>
    </row>
    <row r="15" spans="1:6" ht="11.25">
      <c r="A15" s="2" t="s">
        <v>61</v>
      </c>
      <c r="B15" s="22">
        <v>35312</v>
      </c>
      <c r="C15" s="22">
        <v>70364</v>
      </c>
      <c r="D15" s="22">
        <v>289649</v>
      </c>
      <c r="E15" s="22">
        <v>204420</v>
      </c>
      <c r="F15" s="22">
        <v>342802</v>
      </c>
    </row>
    <row r="16" spans="1:6" ht="11.25">
      <c r="A16" s="2" t="s">
        <v>62</v>
      </c>
      <c r="B16" s="22">
        <v>9625457</v>
      </c>
      <c r="C16" s="22">
        <v>4044960</v>
      </c>
      <c r="D16" s="22">
        <v>4083179</v>
      </c>
      <c r="E16" s="22">
        <v>5106456</v>
      </c>
      <c r="F16" s="22">
        <v>8744220</v>
      </c>
    </row>
    <row r="17" spans="1:6" ht="11.25">
      <c r="A17" s="2" t="s">
        <v>63</v>
      </c>
      <c r="B17" s="22">
        <v>680062</v>
      </c>
      <c r="C17" s="22">
        <v>584597</v>
      </c>
      <c r="D17" s="22">
        <v>1073914</v>
      </c>
      <c r="E17" s="22">
        <v>591546</v>
      </c>
      <c r="F17" s="22">
        <v>1542940</v>
      </c>
    </row>
    <row r="18" spans="1:6" ht="11.25">
      <c r="A18" s="2" t="s">
        <v>64</v>
      </c>
      <c r="B18" s="22">
        <v>43145</v>
      </c>
      <c r="C18" s="22">
        <v>66251</v>
      </c>
      <c r="D18" s="22">
        <v>59993</v>
      </c>
      <c r="E18" s="22">
        <v>1952569</v>
      </c>
      <c r="F18" s="22">
        <v>80080</v>
      </c>
    </row>
    <row r="19" spans="1:6" ht="11.25">
      <c r="A19" s="2" t="s">
        <v>65</v>
      </c>
      <c r="B19" s="22"/>
      <c r="C19" s="22">
        <v>223632</v>
      </c>
      <c r="D19" s="22"/>
      <c r="E19" s="22">
        <v>201270</v>
      </c>
      <c r="F19" s="22">
        <v>89008</v>
      </c>
    </row>
    <row r="20" spans="1:6" ht="11.25">
      <c r="A20" s="2" t="s">
        <v>66</v>
      </c>
      <c r="B20" s="22">
        <v>200</v>
      </c>
      <c r="C20" s="22">
        <v>7</v>
      </c>
      <c r="D20" s="22">
        <v>2906</v>
      </c>
      <c r="E20" s="22">
        <v>75209</v>
      </c>
      <c r="F20" s="22"/>
    </row>
    <row r="21" spans="1:6" ht="11.25">
      <c r="A21" s="2" t="s">
        <v>67</v>
      </c>
      <c r="B21" s="22">
        <v>-4135214</v>
      </c>
      <c r="C21" s="22">
        <v>-2950214</v>
      </c>
      <c r="D21" s="22">
        <v>-2660214</v>
      </c>
      <c r="E21" s="22">
        <v>-2835250</v>
      </c>
      <c r="F21" s="22">
        <v>-4866000</v>
      </c>
    </row>
    <row r="22" spans="1:6" ht="11.25">
      <c r="A22" s="2" t="s">
        <v>68</v>
      </c>
      <c r="B22" s="22">
        <v>9582862</v>
      </c>
      <c r="C22" s="22">
        <v>5779813</v>
      </c>
      <c r="D22" s="22">
        <v>6982385</v>
      </c>
      <c r="E22" s="22">
        <v>9666770</v>
      </c>
      <c r="F22" s="22">
        <v>9355729</v>
      </c>
    </row>
    <row r="23" spans="1:6" ht="11.25">
      <c r="A23" s="3" t="s">
        <v>69</v>
      </c>
      <c r="B23" s="22">
        <v>536192</v>
      </c>
      <c r="C23" s="22">
        <v>538933</v>
      </c>
      <c r="D23" s="22">
        <v>394755</v>
      </c>
      <c r="E23" s="22">
        <v>385491</v>
      </c>
      <c r="F23" s="22">
        <v>385491</v>
      </c>
    </row>
    <row r="24" spans="1:6" ht="11.25">
      <c r="A24" s="4" t="s">
        <v>70</v>
      </c>
      <c r="B24" s="22">
        <v>-346038</v>
      </c>
      <c r="C24" s="22">
        <v>-324878</v>
      </c>
      <c r="D24" s="22">
        <v>-285116</v>
      </c>
      <c r="E24" s="22">
        <v>-273252</v>
      </c>
      <c r="F24" s="22">
        <v>-259785</v>
      </c>
    </row>
    <row r="25" spans="1:6" ht="11.25">
      <c r="A25" s="4" t="s">
        <v>71</v>
      </c>
      <c r="B25" s="22">
        <v>190153</v>
      </c>
      <c r="C25" s="22">
        <v>214054</v>
      </c>
      <c r="D25" s="22">
        <v>109638</v>
      </c>
      <c r="E25" s="22">
        <v>112238</v>
      </c>
      <c r="F25" s="22">
        <v>125705</v>
      </c>
    </row>
    <row r="26" spans="1:6" ht="11.25">
      <c r="A26" s="3" t="s">
        <v>72</v>
      </c>
      <c r="B26" s="22">
        <v>11066</v>
      </c>
      <c r="C26" s="22">
        <v>11066</v>
      </c>
      <c r="D26" s="22">
        <v>5342</v>
      </c>
      <c r="E26" s="22">
        <v>5342</v>
      </c>
      <c r="F26" s="22">
        <v>5342</v>
      </c>
    </row>
    <row r="27" spans="1:6" ht="11.25">
      <c r="A27" s="4" t="s">
        <v>70</v>
      </c>
      <c r="B27" s="22">
        <v>-6269</v>
      </c>
      <c r="C27" s="22">
        <v>-5511</v>
      </c>
      <c r="D27" s="22">
        <v>-4930</v>
      </c>
      <c r="E27" s="22">
        <v>-4873</v>
      </c>
      <c r="F27" s="22">
        <v>-4789</v>
      </c>
    </row>
    <row r="28" spans="1:6" ht="11.25">
      <c r="A28" s="4" t="s">
        <v>73</v>
      </c>
      <c r="B28" s="22">
        <v>4796</v>
      </c>
      <c r="C28" s="22">
        <v>5554</v>
      </c>
      <c r="D28" s="22">
        <v>411</v>
      </c>
      <c r="E28" s="22">
        <v>469</v>
      </c>
      <c r="F28" s="22">
        <v>552</v>
      </c>
    </row>
    <row r="29" spans="1:6" ht="11.25">
      <c r="A29" s="3" t="s">
        <v>74</v>
      </c>
      <c r="B29" s="22">
        <v>369099</v>
      </c>
      <c r="C29" s="22">
        <v>311729</v>
      </c>
      <c r="D29" s="22">
        <v>318475</v>
      </c>
      <c r="E29" s="22">
        <v>177953</v>
      </c>
      <c r="F29" s="22">
        <v>172140</v>
      </c>
    </row>
    <row r="30" spans="1:6" ht="11.25">
      <c r="A30" s="4" t="s">
        <v>70</v>
      </c>
      <c r="B30" s="22">
        <v>-169613</v>
      </c>
      <c r="C30" s="22">
        <v>-176557</v>
      </c>
      <c r="D30" s="22">
        <v>-163470</v>
      </c>
      <c r="E30" s="22">
        <v>-136545</v>
      </c>
      <c r="F30" s="22">
        <v>-124654</v>
      </c>
    </row>
    <row r="31" spans="1:6" ht="11.25">
      <c r="A31" s="4" t="s">
        <v>75</v>
      </c>
      <c r="B31" s="22">
        <v>199485</v>
      </c>
      <c r="C31" s="22">
        <v>135171</v>
      </c>
      <c r="D31" s="22">
        <v>155004</v>
      </c>
      <c r="E31" s="22">
        <v>41408</v>
      </c>
      <c r="F31" s="22">
        <v>47486</v>
      </c>
    </row>
    <row r="32" spans="1:6" ht="11.25">
      <c r="A32" s="3" t="s">
        <v>76</v>
      </c>
      <c r="B32" s="22">
        <v>393354</v>
      </c>
      <c r="C32" s="22">
        <v>393354</v>
      </c>
      <c r="D32" s="22">
        <v>393354</v>
      </c>
      <c r="E32" s="22">
        <v>393354</v>
      </c>
      <c r="F32" s="22">
        <v>393354</v>
      </c>
    </row>
    <row r="33" spans="1:6" ht="11.25">
      <c r="A33" s="3" t="s">
        <v>77</v>
      </c>
      <c r="B33" s="22">
        <v>196268</v>
      </c>
      <c r="C33" s="22"/>
      <c r="D33" s="22">
        <v>145951</v>
      </c>
      <c r="E33" s="22"/>
      <c r="F33" s="22"/>
    </row>
    <row r="34" spans="1:6" ht="11.25">
      <c r="A34" s="3" t="s">
        <v>78</v>
      </c>
      <c r="B34" s="22">
        <v>984058</v>
      </c>
      <c r="C34" s="22">
        <v>748135</v>
      </c>
      <c r="D34" s="22">
        <v>804360</v>
      </c>
      <c r="E34" s="22">
        <v>547470</v>
      </c>
      <c r="F34" s="22">
        <v>567099</v>
      </c>
    </row>
    <row r="35" spans="1:6" ht="11.25">
      <c r="A35" s="3" t="s">
        <v>79</v>
      </c>
      <c r="B35" s="22">
        <v>587298</v>
      </c>
      <c r="C35" s="22">
        <v>750436</v>
      </c>
      <c r="D35" s="22">
        <v>16981</v>
      </c>
      <c r="E35" s="22">
        <v>9064</v>
      </c>
      <c r="F35" s="22">
        <v>16451</v>
      </c>
    </row>
    <row r="36" spans="1:6" ht="11.25">
      <c r="A36" s="3" t="s">
        <v>80</v>
      </c>
      <c r="B36" s="22">
        <v>359539</v>
      </c>
      <c r="C36" s="22">
        <v>175829</v>
      </c>
      <c r="D36" s="22">
        <v>481050</v>
      </c>
      <c r="E36" s="22"/>
      <c r="F36" s="22"/>
    </row>
    <row r="37" spans="1:6" ht="11.25">
      <c r="A37" s="3" t="s">
        <v>81</v>
      </c>
      <c r="B37" s="22">
        <v>946838</v>
      </c>
      <c r="C37" s="22">
        <v>926265</v>
      </c>
      <c r="D37" s="22">
        <v>498031</v>
      </c>
      <c r="E37" s="22">
        <v>9064</v>
      </c>
      <c r="F37" s="22">
        <v>16451</v>
      </c>
    </row>
    <row r="38" spans="1:6" ht="11.25">
      <c r="A38" s="3" t="s">
        <v>82</v>
      </c>
      <c r="B38" s="22">
        <v>6716</v>
      </c>
      <c r="C38" s="22">
        <v>7522</v>
      </c>
      <c r="D38" s="22">
        <v>8529</v>
      </c>
      <c r="E38" s="22">
        <v>14390</v>
      </c>
      <c r="F38" s="22">
        <v>14404</v>
      </c>
    </row>
    <row r="39" spans="1:6" ht="11.25">
      <c r="A39" s="3" t="s">
        <v>83</v>
      </c>
      <c r="B39" s="22">
        <v>7200327</v>
      </c>
      <c r="C39" s="22">
        <v>7075508</v>
      </c>
      <c r="D39" s="22">
        <v>7087408</v>
      </c>
      <c r="E39" s="22">
        <v>6899608</v>
      </c>
      <c r="F39" s="22">
        <v>6899608</v>
      </c>
    </row>
    <row r="40" spans="1:6" ht="11.25">
      <c r="A40" s="3" t="s">
        <v>84</v>
      </c>
      <c r="B40" s="22"/>
      <c r="C40" s="22">
        <v>109110</v>
      </c>
      <c r="D40" s="22">
        <v>218190</v>
      </c>
      <c r="E40" s="22"/>
      <c r="F40" s="22"/>
    </row>
    <row r="41" spans="1:6" ht="11.25">
      <c r="A41" s="3" t="s">
        <v>85</v>
      </c>
      <c r="B41" s="22">
        <v>140774</v>
      </c>
      <c r="C41" s="22">
        <v>4879650</v>
      </c>
      <c r="D41" s="22">
        <v>5010346</v>
      </c>
      <c r="E41" s="22">
        <v>3310678</v>
      </c>
      <c r="F41" s="22">
        <v>3193609</v>
      </c>
    </row>
    <row r="42" spans="1:6" ht="11.25">
      <c r="A42" s="3" t="s">
        <v>86</v>
      </c>
      <c r="B42" s="22">
        <v>8142</v>
      </c>
      <c r="C42" s="22">
        <v>2551</v>
      </c>
      <c r="D42" s="22"/>
      <c r="E42" s="22"/>
      <c r="F42" s="22"/>
    </row>
    <row r="43" spans="1:6" ht="11.25">
      <c r="A43" s="3" t="s">
        <v>87</v>
      </c>
      <c r="B43" s="22">
        <v>395904</v>
      </c>
      <c r="C43" s="22">
        <v>402868</v>
      </c>
      <c r="D43" s="22">
        <v>403674</v>
      </c>
      <c r="E43" s="22">
        <v>403932</v>
      </c>
      <c r="F43" s="22">
        <v>214932</v>
      </c>
    </row>
    <row r="44" spans="1:6" ht="11.25">
      <c r="A44" s="3" t="s">
        <v>66</v>
      </c>
      <c r="B44" s="22">
        <v>45250</v>
      </c>
      <c r="C44" s="22">
        <v>44515</v>
      </c>
      <c r="D44" s="22">
        <v>44248</v>
      </c>
      <c r="E44" s="22">
        <v>44441</v>
      </c>
      <c r="F44" s="22">
        <v>44013</v>
      </c>
    </row>
    <row r="45" spans="1:6" ht="11.25">
      <c r="A45" s="3" t="s">
        <v>67</v>
      </c>
      <c r="B45" s="22"/>
      <c r="C45" s="22">
        <v>-1709000</v>
      </c>
      <c r="D45" s="22">
        <v>-2593000</v>
      </c>
      <c r="E45" s="22">
        <v>-2602950</v>
      </c>
      <c r="F45" s="22">
        <v>-2511000</v>
      </c>
    </row>
    <row r="46" spans="1:6" ht="11.25">
      <c r="A46" s="3" t="s">
        <v>88</v>
      </c>
      <c r="B46" s="22">
        <v>7797116</v>
      </c>
      <c r="C46" s="22">
        <v>10812727</v>
      </c>
      <c r="D46" s="22">
        <v>10179396</v>
      </c>
      <c r="E46" s="22">
        <v>8070101</v>
      </c>
      <c r="F46" s="22">
        <v>7855573</v>
      </c>
    </row>
    <row r="47" spans="1:6" ht="11.25">
      <c r="A47" s="2" t="s">
        <v>89</v>
      </c>
      <c r="B47" s="22">
        <v>9728013</v>
      </c>
      <c r="C47" s="22">
        <v>12487128</v>
      </c>
      <c r="D47" s="22">
        <v>11481789</v>
      </c>
      <c r="E47" s="22">
        <v>8626636</v>
      </c>
      <c r="F47" s="22">
        <v>8439124</v>
      </c>
    </row>
    <row r="48" spans="1:6" ht="12" thickBot="1">
      <c r="A48" s="5" t="s">
        <v>90</v>
      </c>
      <c r="B48" s="23">
        <v>19310875</v>
      </c>
      <c r="C48" s="23">
        <v>18266941</v>
      </c>
      <c r="D48" s="23">
        <v>18464174</v>
      </c>
      <c r="E48" s="23">
        <v>18293406</v>
      </c>
      <c r="F48" s="23">
        <v>17794853</v>
      </c>
    </row>
    <row r="49" spans="1:6" ht="12" thickTop="1">
      <c r="A49" s="2" t="s">
        <v>91</v>
      </c>
      <c r="B49" s="22">
        <v>100000</v>
      </c>
      <c r="C49" s="22">
        <v>200000</v>
      </c>
      <c r="D49" s="22">
        <v>1381647</v>
      </c>
      <c r="E49" s="22">
        <v>1982392</v>
      </c>
      <c r="F49" s="22">
        <v>199000</v>
      </c>
    </row>
    <row r="50" spans="1:6" ht="11.25">
      <c r="A50" s="2" t="s">
        <v>92</v>
      </c>
      <c r="B50" s="22">
        <v>1389368</v>
      </c>
      <c r="C50" s="22">
        <v>1369596</v>
      </c>
      <c r="D50" s="22">
        <v>523396</v>
      </c>
      <c r="E50" s="22"/>
      <c r="F50" s="22"/>
    </row>
    <row r="51" spans="1:6" ht="11.25">
      <c r="A51" s="2" t="s">
        <v>93</v>
      </c>
      <c r="B51" s="22">
        <v>29762</v>
      </c>
      <c r="C51" s="22">
        <v>29207</v>
      </c>
      <c r="D51" s="22">
        <v>24757</v>
      </c>
      <c r="E51" s="22"/>
      <c r="F51" s="22"/>
    </row>
    <row r="52" spans="1:6" ht="11.25">
      <c r="A52" s="2" t="s">
        <v>94</v>
      </c>
      <c r="B52" s="22">
        <v>1356602</v>
      </c>
      <c r="C52" s="22">
        <v>1061491</v>
      </c>
      <c r="D52" s="22">
        <v>1256608</v>
      </c>
      <c r="E52" s="22">
        <v>757730</v>
      </c>
      <c r="F52" s="22">
        <v>1664924</v>
      </c>
    </row>
    <row r="53" spans="1:6" ht="11.25">
      <c r="A53" s="2" t="s">
        <v>95</v>
      </c>
      <c r="B53" s="22">
        <v>12869</v>
      </c>
      <c r="C53" s="22">
        <v>9086</v>
      </c>
      <c r="D53" s="22">
        <v>17917</v>
      </c>
      <c r="E53" s="22">
        <v>17518</v>
      </c>
      <c r="F53" s="22">
        <v>7247</v>
      </c>
    </row>
    <row r="54" spans="1:6" ht="11.25">
      <c r="A54" s="2" t="s">
        <v>96</v>
      </c>
      <c r="B54" s="22">
        <v>179843</v>
      </c>
      <c r="C54" s="22">
        <v>9817</v>
      </c>
      <c r="D54" s="22">
        <v>249670</v>
      </c>
      <c r="E54" s="22">
        <v>166</v>
      </c>
      <c r="F54" s="22"/>
    </row>
    <row r="55" spans="1:6" ht="11.25">
      <c r="A55" s="2" t="s">
        <v>97</v>
      </c>
      <c r="B55" s="22">
        <v>12438</v>
      </c>
      <c r="C55" s="22">
        <v>13574</v>
      </c>
      <c r="D55" s="22">
        <v>12407</v>
      </c>
      <c r="E55" s="22">
        <v>9710</v>
      </c>
      <c r="F55" s="22">
        <v>8664</v>
      </c>
    </row>
    <row r="56" spans="1:6" ht="11.25">
      <c r="A56" s="2" t="s">
        <v>98</v>
      </c>
      <c r="B56" s="22">
        <v>28198</v>
      </c>
      <c r="C56" s="22">
        <v>27277</v>
      </c>
      <c r="D56" s="22">
        <v>34991</v>
      </c>
      <c r="E56" s="22">
        <v>24132</v>
      </c>
      <c r="F56" s="22">
        <v>30079</v>
      </c>
    </row>
    <row r="57" spans="1:6" ht="11.25">
      <c r="A57" s="2" t="s">
        <v>99</v>
      </c>
      <c r="B57" s="22">
        <v>948528</v>
      </c>
      <c r="C57" s="22">
        <v>131467</v>
      </c>
      <c r="D57" s="22">
        <v>852311</v>
      </c>
      <c r="E57" s="22"/>
      <c r="F57" s="22">
        <v>2234795</v>
      </c>
    </row>
    <row r="58" spans="1:6" ht="11.25">
      <c r="A58" s="2" t="s">
        <v>66</v>
      </c>
      <c r="B58" s="22">
        <v>66851</v>
      </c>
      <c r="C58" s="22">
        <v>12943</v>
      </c>
      <c r="D58" s="22">
        <v>44420</v>
      </c>
      <c r="E58" s="22">
        <v>2522</v>
      </c>
      <c r="F58" s="22">
        <v>53940</v>
      </c>
    </row>
    <row r="59" spans="1:6" ht="11.25">
      <c r="A59" s="2" t="s">
        <v>100</v>
      </c>
      <c r="B59" s="22">
        <v>4124461</v>
      </c>
      <c r="C59" s="22">
        <v>2864461</v>
      </c>
      <c r="D59" s="22">
        <v>4398128</v>
      </c>
      <c r="E59" s="22">
        <v>2794173</v>
      </c>
      <c r="F59" s="22">
        <v>4198652</v>
      </c>
    </row>
    <row r="60" spans="1:6" ht="11.25">
      <c r="A60" s="2" t="s">
        <v>101</v>
      </c>
      <c r="B60" s="22">
        <v>775191</v>
      </c>
      <c r="C60" s="22">
        <v>1898444</v>
      </c>
      <c r="D60" s="22">
        <v>968240</v>
      </c>
      <c r="E60" s="22">
        <v>400000</v>
      </c>
      <c r="F60" s="22"/>
    </row>
    <row r="61" spans="1:6" ht="11.25">
      <c r="A61" s="2" t="s">
        <v>93</v>
      </c>
      <c r="B61" s="22">
        <v>57064</v>
      </c>
      <c r="C61" s="22">
        <v>84568</v>
      </c>
      <c r="D61" s="22">
        <v>109375</v>
      </c>
      <c r="E61" s="22"/>
      <c r="F61" s="22"/>
    </row>
    <row r="62" spans="1:6" ht="11.25">
      <c r="A62" s="2" t="s">
        <v>102</v>
      </c>
      <c r="B62" s="22">
        <v>56310</v>
      </c>
      <c r="C62" s="22">
        <v>45637</v>
      </c>
      <c r="D62" s="22">
        <v>37767</v>
      </c>
      <c r="E62" s="22">
        <v>36278</v>
      </c>
      <c r="F62" s="22">
        <v>18462</v>
      </c>
    </row>
    <row r="63" spans="1:6" ht="11.25">
      <c r="A63" s="2" t="s">
        <v>103</v>
      </c>
      <c r="B63" s="22">
        <v>19206</v>
      </c>
      <c r="C63" s="22">
        <v>19206</v>
      </c>
      <c r="D63" s="22"/>
      <c r="E63" s="22"/>
      <c r="F63" s="22"/>
    </row>
    <row r="64" spans="1:6" ht="11.25">
      <c r="A64" s="2" t="s">
        <v>104</v>
      </c>
      <c r="B64" s="22">
        <v>557210</v>
      </c>
      <c r="C64" s="22">
        <v>797357</v>
      </c>
      <c r="D64" s="22">
        <v>421826</v>
      </c>
      <c r="E64" s="22"/>
      <c r="F64" s="22"/>
    </row>
    <row r="65" spans="1:6" ht="11.25">
      <c r="A65" s="2" t="s">
        <v>105</v>
      </c>
      <c r="B65" s="22">
        <v>1464983</v>
      </c>
      <c r="C65" s="22">
        <v>2845213</v>
      </c>
      <c r="D65" s="22">
        <v>1537208</v>
      </c>
      <c r="E65" s="22">
        <v>469565</v>
      </c>
      <c r="F65" s="22">
        <v>51749</v>
      </c>
    </row>
    <row r="66" spans="1:6" ht="12" thickBot="1">
      <c r="A66" s="5" t="s">
        <v>106</v>
      </c>
      <c r="B66" s="23">
        <v>5589445</v>
      </c>
      <c r="C66" s="23">
        <v>5709675</v>
      </c>
      <c r="D66" s="23">
        <v>5935337</v>
      </c>
      <c r="E66" s="23">
        <v>3263738</v>
      </c>
      <c r="F66" s="23">
        <v>4250401</v>
      </c>
    </row>
    <row r="67" spans="1:6" ht="12" thickTop="1">
      <c r="A67" s="2" t="s">
        <v>107</v>
      </c>
      <c r="B67" s="22">
        <v>9885209</v>
      </c>
      <c r="C67" s="22">
        <v>9847403</v>
      </c>
      <c r="D67" s="22">
        <v>9835708</v>
      </c>
      <c r="E67" s="22">
        <v>9807675</v>
      </c>
      <c r="F67" s="22">
        <v>9807675</v>
      </c>
    </row>
    <row r="68" spans="1:6" ht="11.25">
      <c r="A68" s="3" t="s">
        <v>108</v>
      </c>
      <c r="B68" s="22">
        <v>77534</v>
      </c>
      <c r="C68" s="22">
        <v>39728</v>
      </c>
      <c r="D68" s="22">
        <v>28033</v>
      </c>
      <c r="E68" s="22"/>
      <c r="F68" s="22">
        <v>11938053</v>
      </c>
    </row>
    <row r="69" spans="1:6" ht="11.25">
      <c r="A69" s="3" t="s">
        <v>109</v>
      </c>
      <c r="B69" s="22">
        <v>77534</v>
      </c>
      <c r="C69" s="22">
        <v>39728</v>
      </c>
      <c r="D69" s="22">
        <v>3738759</v>
      </c>
      <c r="E69" s="22">
        <v>3710725</v>
      </c>
      <c r="F69" s="22">
        <v>11938053</v>
      </c>
    </row>
    <row r="70" spans="1:6" ht="11.25">
      <c r="A70" s="3" t="s">
        <v>110</v>
      </c>
      <c r="B70" s="22">
        <v>88753</v>
      </c>
      <c r="C70" s="22">
        <v>54006</v>
      </c>
      <c r="D70" s="22">
        <v>28933</v>
      </c>
      <c r="E70" s="22"/>
      <c r="F70" s="22">
        <v>21520</v>
      </c>
    </row>
    <row r="71" spans="1:6" ht="11.25">
      <c r="A71" s="4" t="s">
        <v>111</v>
      </c>
      <c r="B71" s="22">
        <v>3120628</v>
      </c>
      <c r="C71" s="22">
        <v>2123072</v>
      </c>
      <c r="D71" s="22">
        <v>1666343</v>
      </c>
      <c r="E71" s="22">
        <v>2029921</v>
      </c>
      <c r="F71" s="22">
        <v>-8248847</v>
      </c>
    </row>
    <row r="72" spans="1:6" ht="11.25">
      <c r="A72" s="3" t="s">
        <v>112</v>
      </c>
      <c r="B72" s="22">
        <v>3209381</v>
      </c>
      <c r="C72" s="22">
        <v>2177078</v>
      </c>
      <c r="D72" s="22">
        <v>1695277</v>
      </c>
      <c r="E72" s="22">
        <v>2029921</v>
      </c>
      <c r="F72" s="22">
        <v>-8227327</v>
      </c>
    </row>
    <row r="73" spans="1:6" ht="11.25">
      <c r="A73" s="2" t="s">
        <v>113</v>
      </c>
      <c r="B73" s="22">
        <v>-48094</v>
      </c>
      <c r="C73" s="22"/>
      <c r="D73" s="22">
        <v>-2983470</v>
      </c>
      <c r="E73" s="22">
        <v>-668512</v>
      </c>
      <c r="F73" s="22">
        <v>-12085</v>
      </c>
    </row>
    <row r="74" spans="1:6" ht="11.25">
      <c r="A74" s="2" t="s">
        <v>114</v>
      </c>
      <c r="B74" s="22">
        <v>13124030</v>
      </c>
      <c r="C74" s="22">
        <v>12064210</v>
      </c>
      <c r="D74" s="22">
        <v>12286274</v>
      </c>
      <c r="E74" s="22">
        <v>14879810</v>
      </c>
      <c r="F74" s="22">
        <v>13506315</v>
      </c>
    </row>
    <row r="75" spans="1:6" ht="11.25">
      <c r="A75" s="6" t="s">
        <v>115</v>
      </c>
      <c r="B75" s="22">
        <v>597399</v>
      </c>
      <c r="C75" s="22">
        <v>493055</v>
      </c>
      <c r="D75" s="22">
        <v>242561</v>
      </c>
      <c r="E75" s="22">
        <v>149857</v>
      </c>
      <c r="F75" s="22">
        <v>38144</v>
      </c>
    </row>
    <row r="76" spans="1:6" ht="11.25">
      <c r="A76" s="6" t="s">
        <v>116</v>
      </c>
      <c r="B76" s="22">
        <v>13721430</v>
      </c>
      <c r="C76" s="22">
        <v>12557265</v>
      </c>
      <c r="D76" s="22">
        <v>12528836</v>
      </c>
      <c r="E76" s="22">
        <v>15029668</v>
      </c>
      <c r="F76" s="22">
        <v>13544451</v>
      </c>
    </row>
    <row r="77" spans="1:6" ht="12" thickBot="1">
      <c r="A77" s="7" t="s">
        <v>117</v>
      </c>
      <c r="B77" s="22">
        <v>19310875</v>
      </c>
      <c r="C77" s="22">
        <v>18266941</v>
      </c>
      <c r="D77" s="22">
        <v>18464174</v>
      </c>
      <c r="E77" s="22">
        <v>18293406</v>
      </c>
      <c r="F77" s="22">
        <v>17794853</v>
      </c>
    </row>
    <row r="78" spans="1:6" ht="12" thickTop="1">
      <c r="A78" s="8"/>
      <c r="B78" s="24"/>
      <c r="C78" s="24"/>
      <c r="D78" s="24"/>
      <c r="E78" s="24"/>
      <c r="F78" s="24"/>
    </row>
    <row r="80" ht="11.25">
      <c r="A80" s="20" t="s">
        <v>122</v>
      </c>
    </row>
    <row r="81" ht="11.25">
      <c r="A81" s="20" t="s">
        <v>123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2013-11-13T08:54:50Z</dcterms:created>
  <dcterms:modified xsi:type="dcterms:W3CDTF">2013-11-13T08:55:08Z</dcterms:modified>
  <cp:category/>
  <cp:version/>
  <cp:contentType/>
  <cp:contentStatus/>
</cp:coreProperties>
</file>