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<sst xmlns="http://schemas.openxmlformats.org/spreadsheetml/2006/main" count="692" uniqueCount="256">
  <si>
    <t>関係会社整理損失引当金</t>
  </si>
  <si>
    <t>事業構造改善引当金</t>
  </si>
  <si>
    <t>為替換算調整勘定</t>
  </si>
  <si>
    <t>少数株主持分</t>
  </si>
  <si>
    <t>連結・貸借対照表</t>
  </si>
  <si>
    <t>累積四半期</t>
  </si>
  <si>
    <t>2013/04/01</t>
  </si>
  <si>
    <t>減価償却費</t>
  </si>
  <si>
    <t>保険差益</t>
  </si>
  <si>
    <t>のれん償却額</t>
  </si>
  <si>
    <t>退職給付引当金の増減額（△は減少）</t>
  </si>
  <si>
    <t>関係会社整理損失引当金の増減額（△は減少）</t>
  </si>
  <si>
    <t>前払年金費用の増減額（△は増加）</t>
  </si>
  <si>
    <t>事業構造改善引当金の増減額（△は減少）</t>
  </si>
  <si>
    <t>受取利息及び受取配当金</t>
  </si>
  <si>
    <t>為替差損益（△は益）</t>
  </si>
  <si>
    <t>持分法による投資損益（△は益）</t>
  </si>
  <si>
    <t>有価証券及び投資有価証券評価損益（△は益）</t>
  </si>
  <si>
    <t>売上債権の増減額（△は増加）</t>
  </si>
  <si>
    <t>たな卸資産の増減額（△は増加）</t>
  </si>
  <si>
    <t>仕入債務の増減額（△は減少）</t>
  </si>
  <si>
    <t>未払金の増減額（△は減少）</t>
  </si>
  <si>
    <t>長期前払費用の増減額（△は増加）</t>
  </si>
  <si>
    <t>小計</t>
  </si>
  <si>
    <t>保険金の受取額</t>
  </si>
  <si>
    <t>利息及び配当金の受取額</t>
  </si>
  <si>
    <t>利息の支払額</t>
  </si>
  <si>
    <t>法人税等の支払額又は還付額（△は支払）</t>
  </si>
  <si>
    <t>営業活動によるキャッシュ・フロー</t>
  </si>
  <si>
    <t>定期預金の増減額（△は増加）</t>
  </si>
  <si>
    <t>有価証券及び投資有価証券の取得による支出</t>
  </si>
  <si>
    <t>有価証券及び投資有価証券の売却及び償還による収入</t>
  </si>
  <si>
    <t>有形固定資産の取得による支出</t>
  </si>
  <si>
    <t>有形固定資産の売却による収入</t>
  </si>
  <si>
    <t>連結の範囲の変更を伴う子会社株式の取得による収入</t>
  </si>
  <si>
    <t>連結の範囲の変更を伴う子会社株式の売却による支出</t>
  </si>
  <si>
    <t>投資活動によるキャッシュ・フロー</t>
  </si>
  <si>
    <t>自己株式の取得による支出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</si>
  <si>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</si>
  <si>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</si>
  <si>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</si>
  <si>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</si>
  <si>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</si>
  <si>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連結の範囲の変更に伴う現金及び現金同等物の増減額（△は減少）</t>
  </si>
  <si>
    <t>連結・キャッシュフロー計算書</t>
  </si>
  <si>
    <t>2010/12/31</t>
  </si>
  <si>
    <t>売上原価</t>
  </si>
  <si>
    <t>持分法による投資利益</t>
  </si>
  <si>
    <t>持分法による投資損失</t>
  </si>
  <si>
    <t>環境整備費</t>
  </si>
  <si>
    <t>補助金収入</t>
  </si>
  <si>
    <t>特別利益</t>
  </si>
  <si>
    <t>固定資産圧縮損</t>
  </si>
  <si>
    <t>関係会社株式売却損</t>
  </si>
  <si>
    <t>事業構造改善費用</t>
  </si>
  <si>
    <t>和解金</t>
  </si>
  <si>
    <t>事業譲渡損</t>
  </si>
  <si>
    <t>過年度法人税等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</si>
  <si>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</si>
  <si>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</si>
  <si>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</si>
  <si>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</si>
  <si>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</si>
  <si>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</si>
  <si>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</si>
  <si>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</si>
  <si>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</si>
  <si>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</si>
  <si>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</si>
  <si>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</si>
  <si>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</si>
  <si>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</si>
  <si>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</si>
  <si>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</si>
  <si>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</si>
  <si>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</si>
  <si>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2009/06/29</t>
  </si>
  <si>
    <t>2009/03/31</t>
  </si>
  <si>
    <t>2008/03/31</t>
  </si>
  <si>
    <t>現金及び預金</t>
  </si>
  <si>
    <t>百万円</t>
  </si>
  <si>
    <t>受取手形</t>
  </si>
  <si>
    <t>売掛金</t>
  </si>
  <si>
    <t>有価証券</t>
  </si>
  <si>
    <t>商品及び製品</t>
  </si>
  <si>
    <t>仕掛品</t>
  </si>
  <si>
    <t>原材料及び貯蔵品</t>
  </si>
  <si>
    <t>前渡金</t>
  </si>
  <si>
    <t>前払費用</t>
  </si>
  <si>
    <t>前払年金費用</t>
  </si>
  <si>
    <t>繰延税金資産</t>
  </si>
  <si>
    <t>関係会社短期貸付金</t>
  </si>
  <si>
    <t>未収入金</t>
  </si>
  <si>
    <t>未収還付法人税等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</si>
  <si>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</si>
  <si>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</si>
  <si>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</si>
  <si>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</si>
  <si>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</si>
  <si>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</si>
  <si>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</si>
  <si>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</si>
  <si>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</si>
  <si>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</si>
  <si>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</si>
  <si>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</si>
  <si>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</si>
  <si>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</si>
  <si>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</si>
  <si>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</si>
  <si>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有形固定資産</t>
  </si>
  <si>
    <t>のれん</t>
  </si>
  <si>
    <t>特許権</t>
  </si>
  <si>
    <t>商標権</t>
  </si>
  <si>
    <t>ソフトウエア</t>
  </si>
  <si>
    <t>無形固定資産</t>
  </si>
  <si>
    <t>投資有価証券</t>
  </si>
  <si>
    <t>関係会社株式</t>
  </si>
  <si>
    <t>関係会社社債</t>
  </si>
  <si>
    <t>長期貸付金</t>
  </si>
  <si>
    <t>従業員に対する長期貸付金</t>
  </si>
  <si>
    <t>関係会社長期貸付金</t>
  </si>
  <si>
    <t>破産更生債権等</t>
  </si>
  <si>
    <t>長期前払費用</t>
  </si>
  <si>
    <t>繰延税金資産</t>
  </si>
  <si>
    <t>投資その他の資産</t>
  </si>
  <si>
    <t>固定資産</t>
  </si>
  <si>
    <t>資産</t>
  </si>
  <si>
    <t>買掛金</t>
  </si>
  <si>
    <t>未払金</t>
  </si>
  <si>
    <t>未払費用</t>
  </si>
  <si>
    <t>未払法人税等</t>
  </si>
  <si>
    <t>繰延税金負債</t>
  </si>
  <si>
    <t>前受金</t>
  </si>
  <si>
    <t>預り金</t>
  </si>
  <si>
    <t>前受収益</t>
  </si>
  <si>
    <t>流動負債</t>
  </si>
  <si>
    <t>関係会社長期借入金</t>
  </si>
  <si>
    <t>長期未払金</t>
  </si>
  <si>
    <t>退職給付引当金</t>
  </si>
  <si>
    <t>資産除去債務</t>
  </si>
  <si>
    <t>固定負債</t>
  </si>
  <si>
    <t>負債</t>
  </si>
  <si>
    <t>資本金</t>
  </si>
  <si>
    <t>資本準備金</t>
  </si>
  <si>
    <t>資本剰余金</t>
  </si>
  <si>
    <t>利益準備金</t>
  </si>
  <si>
    <t>研究開発積立金</t>
  </si>
  <si>
    <t>海外投資等損失準備金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</si>
  <si>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</si>
  <si>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</si>
  <si>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</si>
  <si>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</si>
  <si>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</si>
  <si>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</si>
  <si>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</si>
  <si>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</si>
  <si>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</si>
  <si>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</si>
  <si>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</si>
  <si>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ローム株式会社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</si>
  <si>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</si>
  <si>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</si>
  <si>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</si>
  <si>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</si>
  <si>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</si>
  <si>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</si>
  <si>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</si>
  <si>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</si>
  <si>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</si>
  <si>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</si>
  <si>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製品期首たな卸高</t>
  </si>
  <si>
    <t>当期製品製造原価</t>
  </si>
  <si>
    <t>合計</t>
  </si>
  <si>
    <t>製品期末たな卸高</t>
  </si>
  <si>
    <t>製品売上原価</t>
  </si>
  <si>
    <t>売上総利益</t>
  </si>
  <si>
    <t>販売費・一般管理費</t>
  </si>
  <si>
    <t>営業利益</t>
  </si>
  <si>
    <t>受取利息</t>
  </si>
  <si>
    <t>有価証券利息</t>
  </si>
  <si>
    <t>受取配当金</t>
  </si>
  <si>
    <t>為替差益</t>
  </si>
  <si>
    <t>技術指導料</t>
  </si>
  <si>
    <t>受取賃貸料</t>
  </si>
  <si>
    <t>営業外収益</t>
  </si>
  <si>
    <t>支払利息</t>
  </si>
  <si>
    <t>関係会社貸倒引当金繰入額</t>
  </si>
  <si>
    <t>為替差損</t>
  </si>
  <si>
    <t>貸与資産減価償却費</t>
  </si>
  <si>
    <t>支払手数料</t>
  </si>
  <si>
    <t>租税公課</t>
  </si>
  <si>
    <t>営業外費用</t>
  </si>
  <si>
    <t>経常利益</t>
  </si>
  <si>
    <t>固定資産売却益</t>
  </si>
  <si>
    <t>投資有価証券売却益</t>
  </si>
  <si>
    <t>貸倒引当金戻入額</t>
  </si>
  <si>
    <t>特別利益</t>
  </si>
  <si>
    <t>固定資産売却損</t>
  </si>
  <si>
    <t>固定資産廃棄損</t>
  </si>
  <si>
    <t>減損損失</t>
  </si>
  <si>
    <t>災害による損失</t>
  </si>
  <si>
    <t>投資有価証券評価損</t>
  </si>
  <si>
    <t>関係会社株式評価損</t>
  </si>
  <si>
    <t>特別退職金</t>
  </si>
  <si>
    <t>退職給付制度改定損</t>
  </si>
  <si>
    <t>品質補償損失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</si>
  <si>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</si>
  <si>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</si>
  <si>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</si>
  <si>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</si>
  <si>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</si>
  <si>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</si>
  <si>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</si>
  <si>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2014/02/10</t>
  </si>
  <si>
    <t>四半期</t>
  </si>
  <si>
    <t>2013/12/31</t>
  </si>
  <si>
    <t>2013/11/05</t>
  </si>
  <si>
    <t>2013/09/30</t>
  </si>
  <si>
    <t>2013/08/09</t>
  </si>
  <si>
    <t>2013/06/30</t>
  </si>
  <si>
    <t>2013/02/14</t>
  </si>
  <si>
    <t>2012/12/31</t>
  </si>
  <si>
    <t>2012/11/12</t>
  </si>
  <si>
    <t>2012/09/30</t>
  </si>
  <si>
    <t>2012/08/10</t>
  </si>
  <si>
    <t>2012/06/30</t>
  </si>
  <si>
    <t>2012/02/13</t>
  </si>
  <si>
    <t>2011/12/31</t>
  </si>
  <si>
    <t>2011/11/11</t>
  </si>
  <si>
    <t>2011/09/30</t>
  </si>
  <si>
    <t>2011/08/12</t>
  </si>
  <si>
    <t>2011/06/30</t>
  </si>
  <si>
    <t>2010/11/12</t>
  </si>
  <si>
    <t>2010/09/30</t>
  </si>
  <si>
    <t>2010/08/12</t>
  </si>
  <si>
    <t>2010/06/30</t>
  </si>
  <si>
    <t>2010/02/12</t>
  </si>
  <si>
    <t>2009/12/31</t>
  </si>
  <si>
    <t>2009/11/12</t>
  </si>
  <si>
    <t>2009/09/30</t>
  </si>
  <si>
    <t>2009/08/12</t>
  </si>
  <si>
    <t>2009/06/30</t>
  </si>
  <si>
    <t>2009/02/12</t>
  </si>
  <si>
    <t>2008/12/31</t>
  </si>
  <si>
    <t>2008/11/13</t>
  </si>
  <si>
    <t>2008/09/30</t>
  </si>
  <si>
    <t>2008/08/13</t>
  </si>
  <si>
    <t>2008/06/30</t>
  </si>
  <si>
    <t>現金及び預金</t>
  </si>
  <si>
    <t>受取手形及び営業未収入金</t>
  </si>
  <si>
    <t>電子記録債権</t>
  </si>
  <si>
    <t>建物及び構築物</t>
  </si>
  <si>
    <t>機械装置及び運搬具</t>
  </si>
  <si>
    <t>支払手形及び買掛金</t>
  </si>
  <si>
    <t>電子記録債務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</si>
</sst>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158</v>
      </c>
      <c r="B2" s="14">
        <v>6963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159</v>
      </c>
      <c r="B3" s="1" t="s">
        <v>160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61</v>
      </c>
      <c r="B4" s="15" t="str">
        <f>HYPERLINK("http://www.kabupro.jp/mark/20140210/S10013L4.htm","四半期報告書")</f>
        <v>四半期報告書</v>
      </c>
      <c r="C4" s="15" t="str">
        <f>HYPERLINK("http://www.kabupro.jp/mark/20131105/S1000B71.htm","四半期報告書")</f>
        <v>四半期報告書</v>
      </c>
      <c r="D4" s="15" t="str">
        <f>HYPERLINK("http://www.kabupro.jp/mark/20130809/S000E5MI.htm","四半期報告書")</f>
        <v>四半期報告書</v>
      </c>
      <c r="E4" s="15" t="str">
        <f>HYPERLINK("http://www.kabupro.jp/mark/20130627/S000DTHY.htm","有価証券報告書")</f>
        <v>有価証券報告書</v>
      </c>
      <c r="F4" s="15" t="str">
        <f>HYPERLINK("http://www.kabupro.jp/mark/20140210/S10013L4.htm","四半期報告書")</f>
        <v>四半期報告書</v>
      </c>
      <c r="G4" s="15" t="str">
        <f>HYPERLINK("http://www.kabupro.jp/mark/20131105/S1000B71.htm","四半期報告書")</f>
        <v>四半期報告書</v>
      </c>
      <c r="H4" s="15" t="str">
        <f>HYPERLINK("http://www.kabupro.jp/mark/20130809/S000E5MI.htm","四半期報告書")</f>
        <v>四半期報告書</v>
      </c>
      <c r="I4" s="15" t="str">
        <f>HYPERLINK("http://www.kabupro.jp/mark/20130627/S000DTHY.htm","有価証券報告書")</f>
        <v>有価証券報告書</v>
      </c>
      <c r="J4" s="15" t="str">
        <f>HYPERLINK("http://www.kabupro.jp/mark/20130214/S000CVNA.htm","四半期報告書")</f>
        <v>四半期報告書</v>
      </c>
      <c r="K4" s="15" t="str">
        <f>HYPERLINK("http://www.kabupro.jp/mark/20121112/S000C8LI.htm","四半期報告書")</f>
        <v>四半期報告書</v>
      </c>
      <c r="L4" s="15" t="str">
        <f>HYPERLINK("http://www.kabupro.jp/mark/20120810/S000BM66.htm","四半期報告書")</f>
        <v>四半期報告書</v>
      </c>
      <c r="M4" s="15" t="str">
        <f>HYPERLINK("http://www.kabupro.jp/mark/20120628/S000B870.htm","有価証券報告書")</f>
        <v>有価証券報告書</v>
      </c>
      <c r="N4" s="15" t="str">
        <f>HYPERLINK("http://www.kabupro.jp/mark/20120213/S000AAJB.htm","四半期報告書")</f>
        <v>四半期報告書</v>
      </c>
      <c r="O4" s="15" t="str">
        <f>HYPERLINK("http://www.kabupro.jp/mark/20111111/S0009O25.htm","四半期報告書")</f>
        <v>四半期報告書</v>
      </c>
      <c r="P4" s="15" t="str">
        <f>HYPERLINK("http://www.kabupro.jp/mark/20110812/S00094QD.htm","四半期報告書")</f>
        <v>四半期報告書</v>
      </c>
      <c r="Q4" s="15" t="str">
        <f>HYPERLINK("http://www.kabupro.jp/mark/20110629/S0008Q48.htm","有価証券報告書")</f>
        <v>有価証券報告書</v>
      </c>
      <c r="R4" s="15" t="str">
        <f>HYPERLINK("http://www.kabupro.jp/mark/20100212/S000551A.htm","四半期報告書")</f>
        <v>四半期報告書</v>
      </c>
      <c r="S4" s="15" t="str">
        <f>HYPERLINK("http://www.kabupro.jp/mark/20101112/S00075B6.htm","四半期報告書")</f>
        <v>四半期報告書</v>
      </c>
      <c r="T4" s="15" t="str">
        <f>HYPERLINK("http://www.kabupro.jp/mark/20100812/S0006KP7.htm","四半期報告書")</f>
        <v>四半期報告書</v>
      </c>
      <c r="U4" s="15" t="str">
        <f>HYPERLINK("http://www.kabupro.jp/mark/20090629/S0003HMH.htm","有価証券報告書")</f>
        <v>有価証券報告書</v>
      </c>
      <c r="V4" s="15" t="str">
        <f>HYPERLINK("http://www.kabupro.jp/mark/20100212/S000551A.htm","四半期報告書")</f>
        <v>四半期報告書</v>
      </c>
      <c r="W4" s="15" t="str">
        <f>HYPERLINK("http://www.kabupro.jp/mark/20091112/S0004JQB.htm","四半期報告書")</f>
        <v>四半期報告書</v>
      </c>
      <c r="X4" s="15" t="str">
        <f>HYPERLINK("http://www.kabupro.jp/mark/20090812/S0003VOZ.htm","四半期報告書")</f>
        <v>四半期報告書</v>
      </c>
      <c r="Y4" s="15" t="str">
        <f>HYPERLINK("http://www.kabupro.jp/mark/20090629/S0003HMH.htm","有価証券報告書")</f>
        <v>有価証券報告書</v>
      </c>
    </row>
    <row r="5" spans="1:25" ht="14.25" thickBot="1">
      <c r="A5" s="11" t="s">
        <v>62</v>
      </c>
      <c r="B5" s="1" t="s">
        <v>214</v>
      </c>
      <c r="C5" s="1" t="s">
        <v>217</v>
      </c>
      <c r="D5" s="1" t="s">
        <v>219</v>
      </c>
      <c r="E5" s="1" t="s">
        <v>68</v>
      </c>
      <c r="F5" s="1" t="s">
        <v>214</v>
      </c>
      <c r="G5" s="1" t="s">
        <v>217</v>
      </c>
      <c r="H5" s="1" t="s">
        <v>219</v>
      </c>
      <c r="I5" s="1" t="s">
        <v>68</v>
      </c>
      <c r="J5" s="1" t="s">
        <v>221</v>
      </c>
      <c r="K5" s="1" t="s">
        <v>223</v>
      </c>
      <c r="L5" s="1" t="s">
        <v>225</v>
      </c>
      <c r="M5" s="1" t="s">
        <v>72</v>
      </c>
      <c r="N5" s="1" t="s">
        <v>227</v>
      </c>
      <c r="O5" s="1" t="s">
        <v>229</v>
      </c>
      <c r="P5" s="1" t="s">
        <v>231</v>
      </c>
      <c r="Q5" s="1" t="s">
        <v>74</v>
      </c>
      <c r="R5" s="1" t="s">
        <v>237</v>
      </c>
      <c r="S5" s="1" t="s">
        <v>233</v>
      </c>
      <c r="T5" s="1" t="s">
        <v>235</v>
      </c>
      <c r="U5" s="1" t="s">
        <v>76</v>
      </c>
      <c r="V5" s="1" t="s">
        <v>237</v>
      </c>
      <c r="W5" s="1" t="s">
        <v>239</v>
      </c>
      <c r="X5" s="1" t="s">
        <v>241</v>
      </c>
      <c r="Y5" s="1" t="s">
        <v>76</v>
      </c>
    </row>
    <row r="6" spans="1:25" ht="15" thickBot="1" thickTop="1">
      <c r="A6" s="10" t="s">
        <v>63</v>
      </c>
      <c r="B6" s="18" t="s">
        <v>60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64</v>
      </c>
      <c r="B7" s="14" t="s">
        <v>5</v>
      </c>
      <c r="C7" s="14" t="s">
        <v>5</v>
      </c>
      <c r="D7" s="14" t="s">
        <v>5</v>
      </c>
      <c r="E7" s="16" t="s">
        <v>69</v>
      </c>
      <c r="F7" s="14" t="s">
        <v>5</v>
      </c>
      <c r="G7" s="14" t="s">
        <v>5</v>
      </c>
      <c r="H7" s="14" t="s">
        <v>5</v>
      </c>
      <c r="I7" s="16" t="s">
        <v>69</v>
      </c>
      <c r="J7" s="14" t="s">
        <v>5</v>
      </c>
      <c r="K7" s="14" t="s">
        <v>5</v>
      </c>
      <c r="L7" s="14" t="s">
        <v>5</v>
      </c>
      <c r="M7" s="16" t="s">
        <v>69</v>
      </c>
      <c r="N7" s="14" t="s">
        <v>5</v>
      </c>
      <c r="O7" s="14" t="s">
        <v>5</v>
      </c>
      <c r="P7" s="14" t="s">
        <v>5</v>
      </c>
      <c r="Q7" s="16" t="s">
        <v>69</v>
      </c>
      <c r="R7" s="14" t="s">
        <v>5</v>
      </c>
      <c r="S7" s="14" t="s">
        <v>5</v>
      </c>
      <c r="T7" s="14" t="s">
        <v>5</v>
      </c>
      <c r="U7" s="16" t="s">
        <v>69</v>
      </c>
      <c r="V7" s="14" t="s">
        <v>5</v>
      </c>
      <c r="W7" s="14" t="s">
        <v>5</v>
      </c>
      <c r="X7" s="14" t="s">
        <v>5</v>
      </c>
      <c r="Y7" s="16" t="s">
        <v>69</v>
      </c>
    </row>
    <row r="8" spans="1:25" ht="13.5">
      <c r="A8" s="13" t="s">
        <v>65</v>
      </c>
      <c r="B8" s="1" t="s">
        <v>6</v>
      </c>
      <c r="C8" s="1" t="s">
        <v>6</v>
      </c>
      <c r="D8" s="1" t="s">
        <v>6</v>
      </c>
      <c r="E8" s="17" t="s">
        <v>164</v>
      </c>
      <c r="F8" s="1" t="s">
        <v>164</v>
      </c>
      <c r="G8" s="1" t="s">
        <v>164</v>
      </c>
      <c r="H8" s="1" t="s">
        <v>164</v>
      </c>
      <c r="I8" s="17" t="s">
        <v>165</v>
      </c>
      <c r="J8" s="1" t="s">
        <v>165</v>
      </c>
      <c r="K8" s="1" t="s">
        <v>165</v>
      </c>
      <c r="L8" s="1" t="s">
        <v>165</v>
      </c>
      <c r="M8" s="17" t="s">
        <v>166</v>
      </c>
      <c r="N8" s="1" t="s">
        <v>166</v>
      </c>
      <c r="O8" s="1" t="s">
        <v>166</v>
      </c>
      <c r="P8" s="1" t="s">
        <v>166</v>
      </c>
      <c r="Q8" s="17" t="s">
        <v>167</v>
      </c>
      <c r="R8" s="1" t="s">
        <v>167</v>
      </c>
      <c r="S8" s="1" t="s">
        <v>167</v>
      </c>
      <c r="T8" s="1" t="s">
        <v>167</v>
      </c>
      <c r="U8" s="17" t="s">
        <v>168</v>
      </c>
      <c r="V8" s="1" t="s">
        <v>168</v>
      </c>
      <c r="W8" s="1" t="s">
        <v>168</v>
      </c>
      <c r="X8" s="1" t="s">
        <v>168</v>
      </c>
      <c r="Y8" s="17" t="s">
        <v>169</v>
      </c>
    </row>
    <row r="9" spans="1:25" ht="13.5">
      <c r="A9" s="13" t="s">
        <v>66</v>
      </c>
      <c r="B9" s="1" t="s">
        <v>216</v>
      </c>
      <c r="C9" s="1" t="s">
        <v>218</v>
      </c>
      <c r="D9" s="1" t="s">
        <v>220</v>
      </c>
      <c r="E9" s="17" t="s">
        <v>70</v>
      </c>
      <c r="F9" s="1" t="s">
        <v>222</v>
      </c>
      <c r="G9" s="1" t="s">
        <v>224</v>
      </c>
      <c r="H9" s="1" t="s">
        <v>226</v>
      </c>
      <c r="I9" s="17" t="s">
        <v>71</v>
      </c>
      <c r="J9" s="1" t="s">
        <v>228</v>
      </c>
      <c r="K9" s="1" t="s">
        <v>230</v>
      </c>
      <c r="L9" s="1" t="s">
        <v>232</v>
      </c>
      <c r="M9" s="17" t="s">
        <v>73</v>
      </c>
      <c r="N9" s="1" t="s">
        <v>45</v>
      </c>
      <c r="O9" s="1" t="s">
        <v>234</v>
      </c>
      <c r="P9" s="1" t="s">
        <v>236</v>
      </c>
      <c r="Q9" s="17" t="s">
        <v>75</v>
      </c>
      <c r="R9" s="1" t="s">
        <v>238</v>
      </c>
      <c r="S9" s="1" t="s">
        <v>240</v>
      </c>
      <c r="T9" s="1" t="s">
        <v>242</v>
      </c>
      <c r="U9" s="17" t="s">
        <v>77</v>
      </c>
      <c r="V9" s="1" t="s">
        <v>244</v>
      </c>
      <c r="W9" s="1" t="s">
        <v>246</v>
      </c>
      <c r="X9" s="1" t="s">
        <v>248</v>
      </c>
      <c r="Y9" s="17" t="s">
        <v>78</v>
      </c>
    </row>
    <row r="10" spans="1:25" ht="14.25" thickBot="1">
      <c r="A10" s="13" t="s">
        <v>67</v>
      </c>
      <c r="B10" s="1" t="s">
        <v>80</v>
      </c>
      <c r="C10" s="1" t="s">
        <v>80</v>
      </c>
      <c r="D10" s="1" t="s">
        <v>80</v>
      </c>
      <c r="E10" s="17" t="s">
        <v>80</v>
      </c>
      <c r="F10" s="1" t="s">
        <v>80</v>
      </c>
      <c r="G10" s="1" t="s">
        <v>80</v>
      </c>
      <c r="H10" s="1" t="s">
        <v>80</v>
      </c>
      <c r="I10" s="17" t="s">
        <v>80</v>
      </c>
      <c r="J10" s="1" t="s">
        <v>80</v>
      </c>
      <c r="K10" s="1" t="s">
        <v>80</v>
      </c>
      <c r="L10" s="1" t="s">
        <v>80</v>
      </c>
      <c r="M10" s="17" t="s">
        <v>80</v>
      </c>
      <c r="N10" s="1" t="s">
        <v>80</v>
      </c>
      <c r="O10" s="1" t="s">
        <v>80</v>
      </c>
      <c r="P10" s="1" t="s">
        <v>80</v>
      </c>
      <c r="Q10" s="17" t="s">
        <v>80</v>
      </c>
      <c r="R10" s="1" t="s">
        <v>80</v>
      </c>
      <c r="S10" s="1" t="s">
        <v>80</v>
      </c>
      <c r="T10" s="1" t="s">
        <v>80</v>
      </c>
      <c r="U10" s="17" t="s">
        <v>80</v>
      </c>
      <c r="V10" s="1" t="s">
        <v>80</v>
      </c>
      <c r="W10" s="1" t="s">
        <v>80</v>
      </c>
      <c r="X10" s="1" t="s">
        <v>80</v>
      </c>
      <c r="Y10" s="17" t="s">
        <v>80</v>
      </c>
    </row>
    <row r="11" spans="1:25" ht="14.25" thickTop="1">
      <c r="A11" s="26" t="s">
        <v>170</v>
      </c>
      <c r="B11" s="27">
        <v>252201</v>
      </c>
      <c r="C11" s="27">
        <v>167979</v>
      </c>
      <c r="D11" s="27">
        <v>80009</v>
      </c>
      <c r="E11" s="21">
        <v>292410</v>
      </c>
      <c r="F11" s="27">
        <v>221274</v>
      </c>
      <c r="G11" s="27">
        <v>150753</v>
      </c>
      <c r="H11" s="27">
        <v>74330</v>
      </c>
      <c r="I11" s="21">
        <v>304652</v>
      </c>
      <c r="J11" s="27">
        <v>234117</v>
      </c>
      <c r="K11" s="27">
        <v>164730</v>
      </c>
      <c r="L11" s="27">
        <v>80860</v>
      </c>
      <c r="M11" s="21">
        <v>341885</v>
      </c>
      <c r="N11" s="27">
        <v>262649</v>
      </c>
      <c r="O11" s="27">
        <v>181355</v>
      </c>
      <c r="P11" s="27">
        <v>89961</v>
      </c>
      <c r="Q11" s="21">
        <v>335640</v>
      </c>
      <c r="R11" s="27">
        <v>253286</v>
      </c>
      <c r="S11" s="27">
        <v>166300</v>
      </c>
      <c r="T11" s="27">
        <v>76559</v>
      </c>
      <c r="U11" s="21">
        <v>317140</v>
      </c>
      <c r="V11" s="27">
        <v>258339</v>
      </c>
      <c r="W11" s="27">
        <v>170794</v>
      </c>
      <c r="X11" s="27">
        <v>81387</v>
      </c>
      <c r="Y11" s="21">
        <v>373405</v>
      </c>
    </row>
    <row r="12" spans="1:25" ht="13.5">
      <c r="A12" s="7" t="s">
        <v>46</v>
      </c>
      <c r="B12" s="28">
        <v>175159</v>
      </c>
      <c r="C12" s="28">
        <v>119517</v>
      </c>
      <c r="D12" s="28">
        <v>59132</v>
      </c>
      <c r="E12" s="22">
        <v>213275</v>
      </c>
      <c r="F12" s="28">
        <v>159244</v>
      </c>
      <c r="G12" s="28">
        <v>108358</v>
      </c>
      <c r="H12" s="28">
        <v>52728</v>
      </c>
      <c r="I12" s="22">
        <v>209046</v>
      </c>
      <c r="J12" s="28">
        <v>158079</v>
      </c>
      <c r="K12" s="28">
        <v>109931</v>
      </c>
      <c r="L12" s="28">
        <v>53466</v>
      </c>
      <c r="M12" s="22">
        <v>219149</v>
      </c>
      <c r="N12" s="28">
        <v>164743</v>
      </c>
      <c r="O12" s="28">
        <v>113942</v>
      </c>
      <c r="P12" s="28">
        <v>57343</v>
      </c>
      <c r="Q12" s="22">
        <v>229831</v>
      </c>
      <c r="R12" s="28">
        <v>174679</v>
      </c>
      <c r="S12" s="28">
        <v>120268</v>
      </c>
      <c r="T12" s="28">
        <v>60124</v>
      </c>
      <c r="U12" s="22">
        <v>217282</v>
      </c>
      <c r="V12" s="28">
        <v>166047</v>
      </c>
      <c r="W12" s="28">
        <v>107226</v>
      </c>
      <c r="X12" s="28">
        <v>53247</v>
      </c>
      <c r="Y12" s="22">
        <v>230839</v>
      </c>
    </row>
    <row r="13" spans="1:25" ht="13.5">
      <c r="A13" s="7" t="s">
        <v>176</v>
      </c>
      <c r="B13" s="28">
        <v>77041</v>
      </c>
      <c r="C13" s="28">
        <v>48461</v>
      </c>
      <c r="D13" s="28">
        <v>20877</v>
      </c>
      <c r="E13" s="22">
        <v>79134</v>
      </c>
      <c r="F13" s="28">
        <v>62029</v>
      </c>
      <c r="G13" s="28">
        <v>42395</v>
      </c>
      <c r="H13" s="28">
        <v>21601</v>
      </c>
      <c r="I13" s="22">
        <v>95606</v>
      </c>
      <c r="J13" s="28">
        <v>76038</v>
      </c>
      <c r="K13" s="28">
        <v>54799</v>
      </c>
      <c r="L13" s="28">
        <v>27394</v>
      </c>
      <c r="M13" s="22">
        <v>122736</v>
      </c>
      <c r="N13" s="28">
        <v>97905</v>
      </c>
      <c r="O13" s="28">
        <v>67412</v>
      </c>
      <c r="P13" s="28">
        <v>32617</v>
      </c>
      <c r="Q13" s="22">
        <v>105809</v>
      </c>
      <c r="R13" s="28">
        <v>78607</v>
      </c>
      <c r="S13" s="28">
        <v>46031</v>
      </c>
      <c r="T13" s="28">
        <v>16434</v>
      </c>
      <c r="U13" s="22">
        <v>99858</v>
      </c>
      <c r="V13" s="28">
        <v>92292</v>
      </c>
      <c r="W13" s="28">
        <v>63567</v>
      </c>
      <c r="X13" s="28">
        <v>28139</v>
      </c>
      <c r="Y13" s="22">
        <v>142566</v>
      </c>
    </row>
    <row r="14" spans="1:25" ht="13.5">
      <c r="A14" s="7" t="s">
        <v>177</v>
      </c>
      <c r="B14" s="28">
        <v>58453</v>
      </c>
      <c r="C14" s="28">
        <v>38123</v>
      </c>
      <c r="D14" s="28">
        <v>19018</v>
      </c>
      <c r="E14" s="22">
        <v>80056</v>
      </c>
      <c r="F14" s="28">
        <v>59827</v>
      </c>
      <c r="G14" s="28">
        <v>39752</v>
      </c>
      <c r="H14" s="28">
        <v>20244</v>
      </c>
      <c r="I14" s="22">
        <v>89253</v>
      </c>
      <c r="J14" s="28">
        <v>66151</v>
      </c>
      <c r="K14" s="28">
        <v>44861</v>
      </c>
      <c r="L14" s="28">
        <v>22419</v>
      </c>
      <c r="M14" s="22">
        <v>89999</v>
      </c>
      <c r="N14" s="28">
        <v>67330</v>
      </c>
      <c r="O14" s="28">
        <v>44046</v>
      </c>
      <c r="P14" s="28">
        <v>22649</v>
      </c>
      <c r="Q14" s="22">
        <v>86999</v>
      </c>
      <c r="R14" s="28">
        <v>64582</v>
      </c>
      <c r="S14" s="28">
        <v>42462</v>
      </c>
      <c r="T14" s="28">
        <v>21353</v>
      </c>
      <c r="U14" s="22">
        <v>89318</v>
      </c>
      <c r="V14" s="28">
        <v>64867</v>
      </c>
      <c r="W14" s="28">
        <v>38132</v>
      </c>
      <c r="X14" s="28">
        <v>18916</v>
      </c>
      <c r="Y14" s="22">
        <v>75204</v>
      </c>
    </row>
    <row r="15" spans="1:25" ht="14.25" thickBot="1">
      <c r="A15" s="25" t="s">
        <v>178</v>
      </c>
      <c r="B15" s="29">
        <v>18588</v>
      </c>
      <c r="C15" s="29">
        <v>10338</v>
      </c>
      <c r="D15" s="29">
        <v>1859</v>
      </c>
      <c r="E15" s="23">
        <v>-921</v>
      </c>
      <c r="F15" s="29">
        <v>2201</v>
      </c>
      <c r="G15" s="29">
        <v>2642</v>
      </c>
      <c r="H15" s="29">
        <v>1357</v>
      </c>
      <c r="I15" s="23">
        <v>6352</v>
      </c>
      <c r="J15" s="29">
        <v>9886</v>
      </c>
      <c r="K15" s="29">
        <v>9937</v>
      </c>
      <c r="L15" s="29">
        <v>4974</v>
      </c>
      <c r="M15" s="23">
        <v>32736</v>
      </c>
      <c r="N15" s="29">
        <v>30574</v>
      </c>
      <c r="O15" s="29">
        <v>23366</v>
      </c>
      <c r="P15" s="29">
        <v>9968</v>
      </c>
      <c r="Q15" s="23">
        <v>18809</v>
      </c>
      <c r="R15" s="29">
        <v>14025</v>
      </c>
      <c r="S15" s="29">
        <v>3569</v>
      </c>
      <c r="T15" s="29">
        <v>-4918</v>
      </c>
      <c r="U15" s="23">
        <v>10540</v>
      </c>
      <c r="V15" s="29">
        <v>27424</v>
      </c>
      <c r="W15" s="29">
        <v>25435</v>
      </c>
      <c r="X15" s="29">
        <v>9222</v>
      </c>
      <c r="Y15" s="23">
        <v>67361</v>
      </c>
    </row>
    <row r="16" spans="1:25" ht="14.25" thickTop="1">
      <c r="A16" s="6" t="s">
        <v>179</v>
      </c>
      <c r="B16" s="28">
        <v>1049</v>
      </c>
      <c r="C16" s="28">
        <v>697</v>
      </c>
      <c r="D16" s="28">
        <v>343</v>
      </c>
      <c r="E16" s="22">
        <v>1329</v>
      </c>
      <c r="F16" s="28">
        <v>1002</v>
      </c>
      <c r="G16" s="28">
        <v>647</v>
      </c>
      <c r="H16" s="28">
        <v>295</v>
      </c>
      <c r="I16" s="22">
        <v>1171</v>
      </c>
      <c r="J16" s="28">
        <v>885</v>
      </c>
      <c r="K16" s="28">
        <v>573</v>
      </c>
      <c r="L16" s="28">
        <v>242</v>
      </c>
      <c r="M16" s="22">
        <v>991</v>
      </c>
      <c r="N16" s="28">
        <v>717</v>
      </c>
      <c r="O16" s="28">
        <v>478</v>
      </c>
      <c r="P16" s="28">
        <v>220</v>
      </c>
      <c r="Q16" s="22">
        <v>1181</v>
      </c>
      <c r="R16" s="28">
        <v>951</v>
      </c>
      <c r="S16" s="28">
        <v>716</v>
      </c>
      <c r="T16" s="28">
        <v>422</v>
      </c>
      <c r="U16" s="22">
        <v>5416</v>
      </c>
      <c r="V16" s="28">
        <v>5004</v>
      </c>
      <c r="W16" s="28">
        <v>3630</v>
      </c>
      <c r="X16" s="28">
        <v>1861</v>
      </c>
      <c r="Y16" s="22">
        <v>11666</v>
      </c>
    </row>
    <row r="17" spans="1:25" ht="13.5">
      <c r="A17" s="6" t="s">
        <v>181</v>
      </c>
      <c r="B17" s="28"/>
      <c r="C17" s="28"/>
      <c r="D17" s="28">
        <v>233</v>
      </c>
      <c r="E17" s="22">
        <v>420</v>
      </c>
      <c r="F17" s="28"/>
      <c r="G17" s="28"/>
      <c r="H17" s="28">
        <v>204</v>
      </c>
      <c r="I17" s="22">
        <v>441</v>
      </c>
      <c r="J17" s="28">
        <v>411</v>
      </c>
      <c r="K17" s="28"/>
      <c r="L17" s="28">
        <v>222</v>
      </c>
      <c r="M17" s="22">
        <v>415</v>
      </c>
      <c r="N17" s="28">
        <v>361</v>
      </c>
      <c r="O17" s="28"/>
      <c r="P17" s="28">
        <v>183</v>
      </c>
      <c r="Q17" s="22">
        <v>315</v>
      </c>
      <c r="R17" s="28"/>
      <c r="S17" s="28"/>
      <c r="T17" s="28"/>
      <c r="U17" s="22"/>
      <c r="V17" s="28"/>
      <c r="W17" s="28"/>
      <c r="X17" s="28"/>
      <c r="Y17" s="22"/>
    </row>
    <row r="18" spans="1:25" ht="13.5">
      <c r="A18" s="6" t="s">
        <v>47</v>
      </c>
      <c r="B18" s="28"/>
      <c r="C18" s="28"/>
      <c r="D18" s="28"/>
      <c r="E18" s="22"/>
      <c r="F18" s="28"/>
      <c r="G18" s="28"/>
      <c r="H18" s="28"/>
      <c r="I18" s="22"/>
      <c r="J18" s="28"/>
      <c r="K18" s="28"/>
      <c r="L18" s="28"/>
      <c r="M18" s="22"/>
      <c r="N18" s="28"/>
      <c r="O18" s="28"/>
      <c r="P18" s="28"/>
      <c r="Q18" s="22">
        <v>185</v>
      </c>
      <c r="R18" s="28">
        <v>223</v>
      </c>
      <c r="S18" s="28">
        <v>208</v>
      </c>
      <c r="T18" s="28">
        <v>280</v>
      </c>
      <c r="U18" s="22"/>
      <c r="V18" s="28"/>
      <c r="W18" s="28"/>
      <c r="X18" s="28"/>
      <c r="Y18" s="22"/>
    </row>
    <row r="19" spans="1:25" ht="13.5">
      <c r="A19" s="6" t="s">
        <v>182</v>
      </c>
      <c r="B19" s="28">
        <v>12114</v>
      </c>
      <c r="C19" s="28">
        <v>5310</v>
      </c>
      <c r="D19" s="28">
        <v>5540</v>
      </c>
      <c r="E19" s="22">
        <v>9697</v>
      </c>
      <c r="F19" s="28">
        <v>4311</v>
      </c>
      <c r="G19" s="28"/>
      <c r="H19" s="28"/>
      <c r="I19" s="22"/>
      <c r="J19" s="28"/>
      <c r="K19" s="28"/>
      <c r="L19" s="28"/>
      <c r="M19" s="22"/>
      <c r="N19" s="28"/>
      <c r="O19" s="28"/>
      <c r="P19" s="28"/>
      <c r="Q19" s="22"/>
      <c r="R19" s="28"/>
      <c r="S19" s="28"/>
      <c r="T19" s="28"/>
      <c r="U19" s="22">
        <v>3156</v>
      </c>
      <c r="V19" s="28">
        <v>899</v>
      </c>
      <c r="W19" s="28">
        <v>5824</v>
      </c>
      <c r="X19" s="28">
        <v>5278</v>
      </c>
      <c r="Y19" s="22"/>
    </row>
    <row r="20" spans="1:25" ht="13.5">
      <c r="A20" s="6" t="s">
        <v>94</v>
      </c>
      <c r="B20" s="28">
        <v>910</v>
      </c>
      <c r="C20" s="28">
        <v>528</v>
      </c>
      <c r="D20" s="28">
        <v>237</v>
      </c>
      <c r="E20" s="22">
        <v>1317</v>
      </c>
      <c r="F20" s="28">
        <v>1311</v>
      </c>
      <c r="G20" s="28">
        <v>926</v>
      </c>
      <c r="H20" s="28">
        <v>483</v>
      </c>
      <c r="I20" s="22">
        <v>1167</v>
      </c>
      <c r="J20" s="28">
        <v>576</v>
      </c>
      <c r="K20" s="28">
        <v>623</v>
      </c>
      <c r="L20" s="28">
        <v>267</v>
      </c>
      <c r="M20" s="22">
        <v>444</v>
      </c>
      <c r="N20" s="28">
        <v>450</v>
      </c>
      <c r="O20" s="28">
        <v>466</v>
      </c>
      <c r="P20" s="28">
        <v>192</v>
      </c>
      <c r="Q20" s="22">
        <v>688</v>
      </c>
      <c r="R20" s="28">
        <v>1004</v>
      </c>
      <c r="S20" s="28">
        <v>783</v>
      </c>
      <c r="T20" s="28">
        <v>401</v>
      </c>
      <c r="U20" s="22">
        <v>1085</v>
      </c>
      <c r="V20" s="28">
        <v>752</v>
      </c>
      <c r="W20" s="28">
        <v>466</v>
      </c>
      <c r="X20" s="28">
        <v>326</v>
      </c>
      <c r="Y20" s="22">
        <v>756</v>
      </c>
    </row>
    <row r="21" spans="1:25" ht="13.5">
      <c r="A21" s="6" t="s">
        <v>185</v>
      </c>
      <c r="B21" s="28">
        <v>14075</v>
      </c>
      <c r="C21" s="28">
        <v>6535</v>
      </c>
      <c r="D21" s="28">
        <v>6354</v>
      </c>
      <c r="E21" s="22">
        <v>12765</v>
      </c>
      <c r="F21" s="28">
        <v>6626</v>
      </c>
      <c r="G21" s="28">
        <v>1573</v>
      </c>
      <c r="H21" s="28">
        <v>984</v>
      </c>
      <c r="I21" s="22">
        <v>2781</v>
      </c>
      <c r="J21" s="28">
        <v>1874</v>
      </c>
      <c r="K21" s="28">
        <v>1196</v>
      </c>
      <c r="L21" s="28">
        <v>732</v>
      </c>
      <c r="M21" s="22">
        <v>1971</v>
      </c>
      <c r="N21" s="28">
        <v>1529</v>
      </c>
      <c r="O21" s="28">
        <v>944</v>
      </c>
      <c r="P21" s="28">
        <v>596</v>
      </c>
      <c r="Q21" s="22">
        <v>2496</v>
      </c>
      <c r="R21" s="28">
        <v>2178</v>
      </c>
      <c r="S21" s="28">
        <v>1709</v>
      </c>
      <c r="T21" s="28">
        <v>1103</v>
      </c>
      <c r="U21" s="22">
        <v>9777</v>
      </c>
      <c r="V21" s="28">
        <v>6657</v>
      </c>
      <c r="W21" s="28">
        <v>9921</v>
      </c>
      <c r="X21" s="28">
        <v>7466</v>
      </c>
      <c r="Y21" s="22">
        <v>12538</v>
      </c>
    </row>
    <row r="22" spans="1:25" ht="13.5">
      <c r="A22" s="6" t="s">
        <v>48</v>
      </c>
      <c r="B22" s="28"/>
      <c r="C22" s="28"/>
      <c r="D22" s="28"/>
      <c r="E22" s="22"/>
      <c r="F22" s="28"/>
      <c r="G22" s="28"/>
      <c r="H22" s="28"/>
      <c r="I22" s="22"/>
      <c r="J22" s="28"/>
      <c r="K22" s="28"/>
      <c r="L22" s="28"/>
      <c r="M22" s="22"/>
      <c r="N22" s="28"/>
      <c r="O22" s="28"/>
      <c r="P22" s="28"/>
      <c r="Q22" s="22"/>
      <c r="R22" s="28"/>
      <c r="S22" s="28"/>
      <c r="T22" s="28"/>
      <c r="U22" s="22">
        <v>1464</v>
      </c>
      <c r="V22" s="28">
        <v>1347</v>
      </c>
      <c r="W22" s="28">
        <v>1107</v>
      </c>
      <c r="X22" s="28">
        <v>685</v>
      </c>
      <c r="Y22" s="22">
        <v>53</v>
      </c>
    </row>
    <row r="23" spans="1:25" ht="13.5">
      <c r="A23" s="6" t="s">
        <v>188</v>
      </c>
      <c r="B23" s="28"/>
      <c r="C23" s="28"/>
      <c r="D23" s="28"/>
      <c r="E23" s="22"/>
      <c r="F23" s="28"/>
      <c r="G23" s="28">
        <v>3786</v>
      </c>
      <c r="H23" s="28">
        <v>2059</v>
      </c>
      <c r="I23" s="22">
        <v>1284</v>
      </c>
      <c r="J23" s="28">
        <v>3558</v>
      </c>
      <c r="K23" s="28">
        <v>4383</v>
      </c>
      <c r="L23" s="28">
        <v>1662</v>
      </c>
      <c r="M23" s="22">
        <v>7152</v>
      </c>
      <c r="N23" s="28">
        <v>8625</v>
      </c>
      <c r="O23" s="28">
        <v>6698</v>
      </c>
      <c r="P23" s="28">
        <v>2517</v>
      </c>
      <c r="Q23" s="22">
        <v>3565</v>
      </c>
      <c r="R23" s="28">
        <v>3463</v>
      </c>
      <c r="S23" s="28">
        <v>4463</v>
      </c>
      <c r="T23" s="28">
        <v>1239</v>
      </c>
      <c r="U23" s="22"/>
      <c r="V23" s="28"/>
      <c r="W23" s="28"/>
      <c r="X23" s="28"/>
      <c r="Y23" s="22">
        <v>15159</v>
      </c>
    </row>
    <row r="24" spans="1:25" ht="13.5">
      <c r="A24" s="6" t="s">
        <v>49</v>
      </c>
      <c r="B24" s="28">
        <v>112</v>
      </c>
      <c r="C24" s="28">
        <v>112</v>
      </c>
      <c r="D24" s="28">
        <v>99</v>
      </c>
      <c r="E24" s="22"/>
      <c r="F24" s="28"/>
      <c r="G24" s="28"/>
      <c r="H24" s="28"/>
      <c r="I24" s="22"/>
      <c r="J24" s="28"/>
      <c r="K24" s="28"/>
      <c r="L24" s="28"/>
      <c r="M24" s="22"/>
      <c r="N24" s="28"/>
      <c r="O24" s="28"/>
      <c r="P24" s="28"/>
      <c r="Q24" s="22"/>
      <c r="R24" s="28"/>
      <c r="S24" s="28"/>
      <c r="T24" s="28"/>
      <c r="U24" s="22"/>
      <c r="V24" s="28"/>
      <c r="W24" s="28"/>
      <c r="X24" s="28"/>
      <c r="Y24" s="22"/>
    </row>
    <row r="25" spans="1:25" ht="13.5">
      <c r="A25" s="6" t="s">
        <v>94</v>
      </c>
      <c r="B25" s="28">
        <v>11</v>
      </c>
      <c r="C25" s="28">
        <v>17</v>
      </c>
      <c r="D25" s="28">
        <v>2</v>
      </c>
      <c r="E25" s="22">
        <v>50</v>
      </c>
      <c r="F25" s="28">
        <v>49</v>
      </c>
      <c r="G25" s="28">
        <v>78</v>
      </c>
      <c r="H25" s="28">
        <v>54</v>
      </c>
      <c r="I25" s="22">
        <v>226</v>
      </c>
      <c r="J25" s="28">
        <v>125</v>
      </c>
      <c r="K25" s="28">
        <v>105</v>
      </c>
      <c r="L25" s="28">
        <v>18</v>
      </c>
      <c r="M25" s="22">
        <v>749</v>
      </c>
      <c r="N25" s="28">
        <v>399</v>
      </c>
      <c r="O25" s="28">
        <v>164</v>
      </c>
      <c r="P25" s="28">
        <v>15</v>
      </c>
      <c r="Q25" s="22">
        <v>455</v>
      </c>
      <c r="R25" s="28">
        <v>54</v>
      </c>
      <c r="S25" s="28">
        <v>41</v>
      </c>
      <c r="T25" s="28">
        <v>20</v>
      </c>
      <c r="U25" s="22">
        <v>308</v>
      </c>
      <c r="V25" s="28">
        <v>225</v>
      </c>
      <c r="W25" s="28">
        <v>98</v>
      </c>
      <c r="X25" s="28">
        <v>37</v>
      </c>
      <c r="Y25" s="22">
        <v>1891</v>
      </c>
    </row>
    <row r="26" spans="1:25" ht="13.5">
      <c r="A26" s="6" t="s">
        <v>192</v>
      </c>
      <c r="B26" s="28">
        <v>124</v>
      </c>
      <c r="C26" s="28">
        <v>130</v>
      </c>
      <c r="D26" s="28">
        <v>101</v>
      </c>
      <c r="E26" s="22">
        <v>57</v>
      </c>
      <c r="F26" s="28">
        <v>49</v>
      </c>
      <c r="G26" s="28">
        <v>3864</v>
      </c>
      <c r="H26" s="28">
        <v>2114</v>
      </c>
      <c r="I26" s="22">
        <v>1847</v>
      </c>
      <c r="J26" s="28">
        <v>3683</v>
      </c>
      <c r="K26" s="28">
        <v>4488</v>
      </c>
      <c r="L26" s="28">
        <v>1681</v>
      </c>
      <c r="M26" s="22">
        <v>7902</v>
      </c>
      <c r="N26" s="28">
        <v>9024</v>
      </c>
      <c r="O26" s="28">
        <v>6863</v>
      </c>
      <c r="P26" s="28">
        <v>2532</v>
      </c>
      <c r="Q26" s="22">
        <v>4021</v>
      </c>
      <c r="R26" s="28">
        <v>3518</v>
      </c>
      <c r="S26" s="28">
        <v>4505</v>
      </c>
      <c r="T26" s="28">
        <v>1259</v>
      </c>
      <c r="U26" s="22">
        <v>1773</v>
      </c>
      <c r="V26" s="28">
        <v>1572</v>
      </c>
      <c r="W26" s="28">
        <v>1206</v>
      </c>
      <c r="X26" s="28">
        <v>722</v>
      </c>
      <c r="Y26" s="22">
        <v>17104</v>
      </c>
    </row>
    <row r="27" spans="1:25" ht="14.25" thickBot="1">
      <c r="A27" s="25" t="s">
        <v>193</v>
      </c>
      <c r="B27" s="29">
        <v>32539</v>
      </c>
      <c r="C27" s="29">
        <v>16743</v>
      </c>
      <c r="D27" s="29">
        <v>8111</v>
      </c>
      <c r="E27" s="23">
        <v>11786</v>
      </c>
      <c r="F27" s="29">
        <v>8778</v>
      </c>
      <c r="G27" s="29">
        <v>351</v>
      </c>
      <c r="H27" s="29">
        <v>227</v>
      </c>
      <c r="I27" s="23">
        <v>7286</v>
      </c>
      <c r="J27" s="29">
        <v>8076</v>
      </c>
      <c r="K27" s="29">
        <v>6645</v>
      </c>
      <c r="L27" s="29">
        <v>4026</v>
      </c>
      <c r="M27" s="23">
        <v>26805</v>
      </c>
      <c r="N27" s="29">
        <v>23079</v>
      </c>
      <c r="O27" s="29">
        <v>17447</v>
      </c>
      <c r="P27" s="29">
        <v>8031</v>
      </c>
      <c r="Q27" s="23">
        <v>17284</v>
      </c>
      <c r="R27" s="29">
        <v>12685</v>
      </c>
      <c r="S27" s="29">
        <v>773</v>
      </c>
      <c r="T27" s="29">
        <v>-5074</v>
      </c>
      <c r="U27" s="23">
        <v>18544</v>
      </c>
      <c r="V27" s="29">
        <v>32510</v>
      </c>
      <c r="W27" s="29">
        <v>34150</v>
      </c>
      <c r="X27" s="29">
        <v>15967</v>
      </c>
      <c r="Y27" s="23">
        <v>62796</v>
      </c>
    </row>
    <row r="28" spans="1:25" ht="14.25" thickTop="1">
      <c r="A28" s="6" t="s">
        <v>194</v>
      </c>
      <c r="B28" s="28">
        <v>558</v>
      </c>
      <c r="C28" s="28">
        <v>556</v>
      </c>
      <c r="D28" s="28">
        <v>333</v>
      </c>
      <c r="E28" s="22">
        <v>528</v>
      </c>
      <c r="F28" s="28">
        <v>56</v>
      </c>
      <c r="G28" s="28">
        <v>2</v>
      </c>
      <c r="H28" s="28">
        <v>2</v>
      </c>
      <c r="I28" s="22">
        <v>275</v>
      </c>
      <c r="J28" s="28">
        <v>264</v>
      </c>
      <c r="K28" s="28">
        <v>264</v>
      </c>
      <c r="L28" s="28">
        <v>255</v>
      </c>
      <c r="M28" s="22">
        <v>87</v>
      </c>
      <c r="N28" s="28">
        <v>69</v>
      </c>
      <c r="O28" s="28">
        <v>20</v>
      </c>
      <c r="P28" s="28">
        <v>3</v>
      </c>
      <c r="Q28" s="22">
        <v>76</v>
      </c>
      <c r="R28" s="28">
        <v>57</v>
      </c>
      <c r="S28" s="28">
        <v>30</v>
      </c>
      <c r="T28" s="28">
        <v>12</v>
      </c>
      <c r="U28" s="22">
        <v>138</v>
      </c>
      <c r="V28" s="28">
        <v>134</v>
      </c>
      <c r="W28" s="28">
        <v>136</v>
      </c>
      <c r="X28" s="28">
        <v>98</v>
      </c>
      <c r="Y28" s="22">
        <v>123</v>
      </c>
    </row>
    <row r="29" spans="1:25" ht="13.5">
      <c r="A29" s="6" t="s">
        <v>195</v>
      </c>
      <c r="B29" s="28"/>
      <c r="C29" s="28"/>
      <c r="D29" s="28"/>
      <c r="E29" s="22">
        <v>388</v>
      </c>
      <c r="F29" s="28">
        <v>388</v>
      </c>
      <c r="G29" s="28">
        <v>388</v>
      </c>
      <c r="H29" s="28"/>
      <c r="I29" s="22"/>
      <c r="J29" s="28"/>
      <c r="K29" s="28"/>
      <c r="L29" s="28"/>
      <c r="M29" s="22"/>
      <c r="N29" s="28"/>
      <c r="O29" s="28"/>
      <c r="P29" s="28"/>
      <c r="Q29" s="22"/>
      <c r="R29" s="28"/>
      <c r="S29" s="28"/>
      <c r="T29" s="28"/>
      <c r="U29" s="22">
        <v>183</v>
      </c>
      <c r="V29" s="28">
        <v>183</v>
      </c>
      <c r="W29" s="28">
        <v>128</v>
      </c>
      <c r="X29" s="28">
        <v>94</v>
      </c>
      <c r="Y29" s="22">
        <v>1674</v>
      </c>
    </row>
    <row r="30" spans="1:25" ht="13.5">
      <c r="A30" s="6" t="s">
        <v>196</v>
      </c>
      <c r="B30" s="28"/>
      <c r="C30" s="28"/>
      <c r="D30" s="28"/>
      <c r="E30" s="22"/>
      <c r="F30" s="28"/>
      <c r="G30" s="28"/>
      <c r="H30" s="28"/>
      <c r="I30" s="22"/>
      <c r="J30" s="28"/>
      <c r="K30" s="28"/>
      <c r="L30" s="28"/>
      <c r="M30" s="22">
        <v>34</v>
      </c>
      <c r="N30" s="28"/>
      <c r="O30" s="28"/>
      <c r="P30" s="28">
        <v>12</v>
      </c>
      <c r="Q30" s="22">
        <v>222</v>
      </c>
      <c r="R30" s="28">
        <v>82</v>
      </c>
      <c r="S30" s="28"/>
      <c r="T30" s="28"/>
      <c r="U30" s="22"/>
      <c r="V30" s="28">
        <v>57</v>
      </c>
      <c r="W30" s="28">
        <v>25</v>
      </c>
      <c r="X30" s="28">
        <v>36</v>
      </c>
      <c r="Y30" s="22"/>
    </row>
    <row r="31" spans="1:25" ht="13.5">
      <c r="A31" s="6" t="s">
        <v>50</v>
      </c>
      <c r="B31" s="28"/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>
        <v>423</v>
      </c>
      <c r="V31" s="28">
        <v>232</v>
      </c>
      <c r="W31" s="28">
        <v>232</v>
      </c>
      <c r="X31" s="28">
        <v>232</v>
      </c>
      <c r="Y31" s="22"/>
    </row>
    <row r="32" spans="1:25" ht="13.5">
      <c r="A32" s="6" t="s">
        <v>8</v>
      </c>
      <c r="B32" s="28">
        <v>771</v>
      </c>
      <c r="C32" s="28">
        <v>481</v>
      </c>
      <c r="D32" s="28"/>
      <c r="E32" s="22">
        <v>2988</v>
      </c>
      <c r="F32" s="28">
        <v>2839</v>
      </c>
      <c r="G32" s="28">
        <v>2789</v>
      </c>
      <c r="H32" s="28">
        <v>549</v>
      </c>
      <c r="I32" s="22">
        <v>18320</v>
      </c>
      <c r="J32" s="28">
        <v>534</v>
      </c>
      <c r="K32" s="28">
        <v>597</v>
      </c>
      <c r="L32" s="28"/>
      <c r="M32" s="22"/>
      <c r="N32" s="28"/>
      <c r="O32" s="28"/>
      <c r="P32" s="28"/>
      <c r="Q32" s="22"/>
      <c r="R32" s="28"/>
      <c r="S32" s="28"/>
      <c r="T32" s="28"/>
      <c r="U32" s="22"/>
      <c r="V32" s="28"/>
      <c r="W32" s="28"/>
      <c r="X32" s="28"/>
      <c r="Y32" s="22"/>
    </row>
    <row r="33" spans="1:25" ht="13.5">
      <c r="A33" s="6" t="s">
        <v>51</v>
      </c>
      <c r="B33" s="28">
        <v>1330</v>
      </c>
      <c r="C33" s="28">
        <v>1038</v>
      </c>
      <c r="D33" s="28">
        <v>333</v>
      </c>
      <c r="E33" s="22">
        <v>3906</v>
      </c>
      <c r="F33" s="28">
        <v>3285</v>
      </c>
      <c r="G33" s="28">
        <v>3181</v>
      </c>
      <c r="H33" s="28">
        <v>551</v>
      </c>
      <c r="I33" s="22">
        <v>18596</v>
      </c>
      <c r="J33" s="28">
        <v>799</v>
      </c>
      <c r="K33" s="28">
        <v>862</v>
      </c>
      <c r="L33" s="28">
        <v>255</v>
      </c>
      <c r="M33" s="22">
        <v>1919</v>
      </c>
      <c r="N33" s="28">
        <v>1910</v>
      </c>
      <c r="O33" s="28">
        <v>20</v>
      </c>
      <c r="P33" s="28">
        <v>16</v>
      </c>
      <c r="Q33" s="22">
        <v>432</v>
      </c>
      <c r="R33" s="28">
        <v>273</v>
      </c>
      <c r="S33" s="28">
        <v>30</v>
      </c>
      <c r="T33" s="28">
        <v>12</v>
      </c>
      <c r="U33" s="22">
        <v>745</v>
      </c>
      <c r="V33" s="28">
        <v>608</v>
      </c>
      <c r="W33" s="28">
        <v>523</v>
      </c>
      <c r="X33" s="28">
        <v>462</v>
      </c>
      <c r="Y33" s="22">
        <v>1798</v>
      </c>
    </row>
    <row r="34" spans="1:25" ht="13.5">
      <c r="A34" s="6" t="s">
        <v>198</v>
      </c>
      <c r="B34" s="28">
        <v>162</v>
      </c>
      <c r="C34" s="28">
        <v>138</v>
      </c>
      <c r="D34" s="28">
        <v>137</v>
      </c>
      <c r="E34" s="22">
        <v>274</v>
      </c>
      <c r="F34" s="28">
        <v>24</v>
      </c>
      <c r="G34" s="28">
        <v>3</v>
      </c>
      <c r="H34" s="28">
        <v>1</v>
      </c>
      <c r="I34" s="22">
        <v>8</v>
      </c>
      <c r="J34" s="28">
        <v>8</v>
      </c>
      <c r="K34" s="28">
        <v>3</v>
      </c>
      <c r="L34" s="28">
        <v>1</v>
      </c>
      <c r="M34" s="22">
        <v>109</v>
      </c>
      <c r="N34" s="28">
        <v>33</v>
      </c>
      <c r="O34" s="28">
        <v>32</v>
      </c>
      <c r="P34" s="28">
        <v>22</v>
      </c>
      <c r="Q34" s="22">
        <v>72</v>
      </c>
      <c r="R34" s="28">
        <v>33</v>
      </c>
      <c r="S34" s="28">
        <v>30</v>
      </c>
      <c r="T34" s="28">
        <v>30</v>
      </c>
      <c r="U34" s="22">
        <v>496</v>
      </c>
      <c r="V34" s="28">
        <v>5</v>
      </c>
      <c r="W34" s="28">
        <v>0</v>
      </c>
      <c r="X34" s="28">
        <v>0</v>
      </c>
      <c r="Y34" s="22">
        <v>50</v>
      </c>
    </row>
    <row r="35" spans="1:25" ht="13.5">
      <c r="A35" s="6" t="s">
        <v>199</v>
      </c>
      <c r="B35" s="28">
        <v>134</v>
      </c>
      <c r="C35" s="28">
        <v>109</v>
      </c>
      <c r="D35" s="28">
        <v>17</v>
      </c>
      <c r="E35" s="22">
        <v>475</v>
      </c>
      <c r="F35" s="28">
        <v>78</v>
      </c>
      <c r="G35" s="28">
        <v>50</v>
      </c>
      <c r="H35" s="28">
        <v>32</v>
      </c>
      <c r="I35" s="22">
        <v>340</v>
      </c>
      <c r="J35" s="28">
        <v>111</v>
      </c>
      <c r="K35" s="28">
        <v>87</v>
      </c>
      <c r="L35" s="28">
        <v>36</v>
      </c>
      <c r="M35" s="22">
        <v>1967</v>
      </c>
      <c r="N35" s="28">
        <v>1907</v>
      </c>
      <c r="O35" s="28">
        <v>81</v>
      </c>
      <c r="P35" s="28">
        <v>43</v>
      </c>
      <c r="Q35" s="22">
        <v>639</v>
      </c>
      <c r="R35" s="28">
        <v>199</v>
      </c>
      <c r="S35" s="28">
        <v>99</v>
      </c>
      <c r="T35" s="28">
        <v>25</v>
      </c>
      <c r="U35" s="22">
        <v>715</v>
      </c>
      <c r="V35" s="28">
        <v>236</v>
      </c>
      <c r="W35" s="28">
        <v>193</v>
      </c>
      <c r="X35" s="28">
        <v>4</v>
      </c>
      <c r="Y35" s="22">
        <v>1986</v>
      </c>
    </row>
    <row r="36" spans="1:25" ht="13.5">
      <c r="A36" s="6" t="s">
        <v>200</v>
      </c>
      <c r="B36" s="28">
        <v>167</v>
      </c>
      <c r="C36" s="28">
        <v>36</v>
      </c>
      <c r="D36" s="28">
        <v>36</v>
      </c>
      <c r="E36" s="22">
        <v>55046</v>
      </c>
      <c r="F36" s="28">
        <v>1669</v>
      </c>
      <c r="G36" s="28"/>
      <c r="H36" s="28"/>
      <c r="I36" s="22">
        <v>24180</v>
      </c>
      <c r="J36" s="28">
        <v>9143</v>
      </c>
      <c r="K36" s="28">
        <v>9143</v>
      </c>
      <c r="L36" s="28"/>
      <c r="M36" s="22">
        <v>2516</v>
      </c>
      <c r="N36" s="28"/>
      <c r="O36" s="28"/>
      <c r="P36" s="28"/>
      <c r="Q36" s="22">
        <v>1737</v>
      </c>
      <c r="R36" s="28">
        <v>170</v>
      </c>
      <c r="S36" s="28"/>
      <c r="T36" s="28"/>
      <c r="U36" s="22">
        <v>11908</v>
      </c>
      <c r="V36" s="28">
        <v>2404</v>
      </c>
      <c r="W36" s="28"/>
      <c r="X36" s="28"/>
      <c r="Y36" s="22">
        <v>1592</v>
      </c>
    </row>
    <row r="37" spans="1:25" ht="13.5">
      <c r="A37" s="6" t="s">
        <v>201</v>
      </c>
      <c r="B37" s="28"/>
      <c r="C37" s="28"/>
      <c r="D37" s="28"/>
      <c r="E37" s="22"/>
      <c r="F37" s="28"/>
      <c r="G37" s="28"/>
      <c r="H37" s="28">
        <v>333</v>
      </c>
      <c r="I37" s="22"/>
      <c r="J37" s="28">
        <v>10003</v>
      </c>
      <c r="K37" s="28"/>
      <c r="L37" s="28">
        <v>227</v>
      </c>
      <c r="M37" s="22">
        <v>995</v>
      </c>
      <c r="N37" s="28"/>
      <c r="O37" s="28"/>
      <c r="P37" s="28"/>
      <c r="Q37" s="22"/>
      <c r="R37" s="28"/>
      <c r="S37" s="28"/>
      <c r="T37" s="28"/>
      <c r="U37" s="22"/>
      <c r="V37" s="28"/>
      <c r="W37" s="28"/>
      <c r="X37" s="28"/>
      <c r="Y37" s="22"/>
    </row>
    <row r="38" spans="1:25" ht="13.5">
      <c r="A38" s="6" t="s">
        <v>52</v>
      </c>
      <c r="B38" s="28">
        <v>7</v>
      </c>
      <c r="C38" s="28">
        <v>7</v>
      </c>
      <c r="D38" s="28">
        <v>7</v>
      </c>
      <c r="E38" s="22">
        <v>3</v>
      </c>
      <c r="F38" s="28">
        <v>3</v>
      </c>
      <c r="G38" s="28">
        <v>3</v>
      </c>
      <c r="H38" s="28"/>
      <c r="I38" s="22">
        <v>134</v>
      </c>
      <c r="J38" s="28">
        <v>133</v>
      </c>
      <c r="K38" s="28"/>
      <c r="L38" s="28"/>
      <c r="M38" s="22"/>
      <c r="N38" s="28"/>
      <c r="O38" s="28"/>
      <c r="P38" s="28"/>
      <c r="Q38" s="22"/>
      <c r="R38" s="28"/>
      <c r="S38" s="28"/>
      <c r="T38" s="28"/>
      <c r="U38" s="22">
        <v>403</v>
      </c>
      <c r="V38" s="28">
        <v>232</v>
      </c>
      <c r="W38" s="28">
        <v>232</v>
      </c>
      <c r="X38" s="28">
        <v>232</v>
      </c>
      <c r="Y38" s="22"/>
    </row>
    <row r="39" spans="1:25" ht="13.5">
      <c r="A39" s="6" t="s">
        <v>53</v>
      </c>
      <c r="B39" s="28"/>
      <c r="C39" s="28"/>
      <c r="D39" s="28"/>
      <c r="E39" s="22"/>
      <c r="F39" s="28"/>
      <c r="G39" s="28"/>
      <c r="H39" s="28"/>
      <c r="I39" s="22"/>
      <c r="J39" s="28"/>
      <c r="K39" s="28"/>
      <c r="L39" s="28"/>
      <c r="M39" s="22"/>
      <c r="N39" s="28"/>
      <c r="O39" s="28"/>
      <c r="P39" s="28"/>
      <c r="Q39" s="22">
        <v>52</v>
      </c>
      <c r="R39" s="28">
        <v>52</v>
      </c>
      <c r="S39" s="28">
        <v>52</v>
      </c>
      <c r="T39" s="28">
        <v>52</v>
      </c>
      <c r="U39" s="22"/>
      <c r="V39" s="28"/>
      <c r="W39" s="28"/>
      <c r="X39" s="28"/>
      <c r="Y39" s="22"/>
    </row>
    <row r="40" spans="1:25" ht="13.5">
      <c r="A40" s="6" t="s">
        <v>202</v>
      </c>
      <c r="B40" s="28">
        <v>5</v>
      </c>
      <c r="C40" s="28">
        <v>6</v>
      </c>
      <c r="D40" s="28">
        <v>5</v>
      </c>
      <c r="E40" s="22">
        <v>255</v>
      </c>
      <c r="F40" s="28">
        <v>165</v>
      </c>
      <c r="G40" s="28">
        <v>1551</v>
      </c>
      <c r="H40" s="28">
        <v>656</v>
      </c>
      <c r="I40" s="22">
        <v>164</v>
      </c>
      <c r="J40" s="28">
        <v>405</v>
      </c>
      <c r="K40" s="28">
        <v>112</v>
      </c>
      <c r="L40" s="28">
        <v>63</v>
      </c>
      <c r="M40" s="22">
        <v>270</v>
      </c>
      <c r="N40" s="28">
        <v>1</v>
      </c>
      <c r="O40" s="28">
        <v>62</v>
      </c>
      <c r="P40" s="28">
        <v>64</v>
      </c>
      <c r="Q40" s="22">
        <v>23</v>
      </c>
      <c r="R40" s="28">
        <v>21</v>
      </c>
      <c r="S40" s="28">
        <v>22</v>
      </c>
      <c r="T40" s="28">
        <v>0</v>
      </c>
      <c r="U40" s="22">
        <v>6792</v>
      </c>
      <c r="V40" s="28">
        <v>7818</v>
      </c>
      <c r="W40" s="28">
        <v>3464</v>
      </c>
      <c r="X40" s="28">
        <v>1</v>
      </c>
      <c r="Y40" s="22">
        <v>2997</v>
      </c>
    </row>
    <row r="41" spans="1:25" ht="13.5">
      <c r="A41" s="6" t="s">
        <v>203</v>
      </c>
      <c r="B41" s="28"/>
      <c r="C41" s="28"/>
      <c r="D41" s="28"/>
      <c r="E41" s="22">
        <v>1135</v>
      </c>
      <c r="F41" s="28"/>
      <c r="G41" s="28"/>
      <c r="H41" s="28"/>
      <c r="I41" s="22">
        <v>812</v>
      </c>
      <c r="J41" s="28">
        <v>443</v>
      </c>
      <c r="K41" s="28">
        <v>443</v>
      </c>
      <c r="L41" s="28">
        <v>443</v>
      </c>
      <c r="M41" s="22">
        <v>341</v>
      </c>
      <c r="N41" s="28">
        <v>341</v>
      </c>
      <c r="O41" s="28">
        <v>341</v>
      </c>
      <c r="P41" s="28">
        <v>341</v>
      </c>
      <c r="Q41" s="22">
        <v>175</v>
      </c>
      <c r="R41" s="28">
        <v>175</v>
      </c>
      <c r="S41" s="28">
        <v>175</v>
      </c>
      <c r="T41" s="28"/>
      <c r="U41" s="22"/>
      <c r="V41" s="28"/>
      <c r="W41" s="28"/>
      <c r="X41" s="28"/>
      <c r="Y41" s="22"/>
    </row>
    <row r="42" spans="1:25" ht="13.5">
      <c r="A42" s="6" t="s">
        <v>204</v>
      </c>
      <c r="B42" s="28"/>
      <c r="C42" s="28"/>
      <c r="D42" s="28"/>
      <c r="E42" s="22">
        <v>4068</v>
      </c>
      <c r="F42" s="28"/>
      <c r="G42" s="28"/>
      <c r="H42" s="28"/>
      <c r="I42" s="22">
        <v>778</v>
      </c>
      <c r="J42" s="28"/>
      <c r="K42" s="28"/>
      <c r="L42" s="28"/>
      <c r="M42" s="22">
        <v>2969</v>
      </c>
      <c r="N42" s="28">
        <v>1025</v>
      </c>
      <c r="O42" s="28"/>
      <c r="P42" s="28"/>
      <c r="Q42" s="22">
        <v>213</v>
      </c>
      <c r="R42" s="28">
        <v>213</v>
      </c>
      <c r="S42" s="28">
        <v>211</v>
      </c>
      <c r="T42" s="28">
        <v>210</v>
      </c>
      <c r="U42" s="22">
        <v>15000</v>
      </c>
      <c r="V42" s="28">
        <v>5095</v>
      </c>
      <c r="W42" s="28">
        <v>2545</v>
      </c>
      <c r="X42" s="28">
        <v>638</v>
      </c>
      <c r="Y42" s="22"/>
    </row>
    <row r="43" spans="1:25" ht="13.5">
      <c r="A43" s="6" t="s">
        <v>54</v>
      </c>
      <c r="B43" s="28"/>
      <c r="C43" s="28"/>
      <c r="D43" s="28"/>
      <c r="E43" s="22"/>
      <c r="F43" s="28"/>
      <c r="G43" s="28"/>
      <c r="H43" s="28"/>
      <c r="I43" s="22">
        <v>1939</v>
      </c>
      <c r="J43" s="28"/>
      <c r="K43" s="28"/>
      <c r="L43" s="28"/>
      <c r="M43" s="22"/>
      <c r="N43" s="28">
        <v>1005</v>
      </c>
      <c r="O43" s="28"/>
      <c r="P43" s="28"/>
      <c r="Q43" s="22">
        <v>2998</v>
      </c>
      <c r="R43" s="28">
        <v>1987</v>
      </c>
      <c r="S43" s="28">
        <v>826</v>
      </c>
      <c r="T43" s="28">
        <v>262</v>
      </c>
      <c r="U43" s="22">
        <v>9494</v>
      </c>
      <c r="V43" s="28"/>
      <c r="W43" s="28"/>
      <c r="X43" s="28"/>
      <c r="Y43" s="22"/>
    </row>
    <row r="44" spans="1:25" ht="13.5">
      <c r="A44" s="6" t="s">
        <v>55</v>
      </c>
      <c r="B44" s="28"/>
      <c r="C44" s="28"/>
      <c r="D44" s="28"/>
      <c r="E44" s="22"/>
      <c r="F44" s="28"/>
      <c r="G44" s="28"/>
      <c r="H44" s="28"/>
      <c r="I44" s="22"/>
      <c r="J44" s="28"/>
      <c r="K44" s="28"/>
      <c r="L44" s="28"/>
      <c r="M44" s="22"/>
      <c r="N44" s="28"/>
      <c r="O44" s="28"/>
      <c r="P44" s="28"/>
      <c r="Q44" s="22">
        <v>470</v>
      </c>
      <c r="R44" s="28">
        <v>470</v>
      </c>
      <c r="S44" s="28">
        <v>470</v>
      </c>
      <c r="T44" s="28">
        <v>470</v>
      </c>
      <c r="U44" s="22"/>
      <c r="V44" s="28"/>
      <c r="W44" s="28"/>
      <c r="X44" s="28"/>
      <c r="Y44" s="22"/>
    </row>
    <row r="45" spans="1:25" ht="13.5">
      <c r="A45" s="6" t="s">
        <v>56</v>
      </c>
      <c r="B45" s="28">
        <v>52</v>
      </c>
      <c r="C45" s="28">
        <v>52</v>
      </c>
      <c r="D45" s="28"/>
      <c r="E45" s="22">
        <v>280</v>
      </c>
      <c r="F45" s="28"/>
      <c r="G45" s="28"/>
      <c r="H45" s="28"/>
      <c r="I45" s="22"/>
      <c r="J45" s="28"/>
      <c r="K45" s="28"/>
      <c r="L45" s="28"/>
      <c r="M45" s="22"/>
      <c r="N45" s="28"/>
      <c r="O45" s="28"/>
      <c r="P45" s="28"/>
      <c r="Q45" s="22"/>
      <c r="R45" s="28"/>
      <c r="S45" s="28"/>
      <c r="T45" s="28"/>
      <c r="U45" s="22"/>
      <c r="V45" s="28"/>
      <c r="W45" s="28"/>
      <c r="X45" s="28"/>
      <c r="Y45" s="22"/>
    </row>
    <row r="46" spans="1:25" ht="13.5">
      <c r="A46" s="6" t="s">
        <v>206</v>
      </c>
      <c r="B46" s="28">
        <v>850</v>
      </c>
      <c r="C46" s="28"/>
      <c r="D46" s="28"/>
      <c r="E46" s="22">
        <v>3670</v>
      </c>
      <c r="F46" s="28">
        <v>3629</v>
      </c>
      <c r="G46" s="28">
        <v>1061</v>
      </c>
      <c r="H46" s="28"/>
      <c r="I46" s="22"/>
      <c r="J46" s="28"/>
      <c r="K46" s="28"/>
      <c r="L46" s="28"/>
      <c r="M46" s="22"/>
      <c r="N46" s="28"/>
      <c r="O46" s="28"/>
      <c r="P46" s="28"/>
      <c r="Q46" s="22"/>
      <c r="R46" s="28"/>
      <c r="S46" s="28"/>
      <c r="T46" s="28"/>
      <c r="U46" s="22"/>
      <c r="V46" s="28"/>
      <c r="W46" s="28"/>
      <c r="X46" s="28"/>
      <c r="Y46" s="22"/>
    </row>
    <row r="47" spans="1:25" ht="13.5">
      <c r="A47" s="6" t="s">
        <v>207</v>
      </c>
      <c r="B47" s="28">
        <v>1379</v>
      </c>
      <c r="C47" s="28">
        <v>349</v>
      </c>
      <c r="D47" s="28">
        <v>203</v>
      </c>
      <c r="E47" s="22">
        <v>68106</v>
      </c>
      <c r="F47" s="28">
        <v>5570</v>
      </c>
      <c r="G47" s="28">
        <v>2670</v>
      </c>
      <c r="H47" s="28">
        <v>1024</v>
      </c>
      <c r="I47" s="22">
        <v>28578</v>
      </c>
      <c r="J47" s="28">
        <v>20248</v>
      </c>
      <c r="K47" s="28">
        <v>9791</v>
      </c>
      <c r="L47" s="28">
        <v>773</v>
      </c>
      <c r="M47" s="22">
        <v>9324</v>
      </c>
      <c r="N47" s="28">
        <v>4463</v>
      </c>
      <c r="O47" s="28">
        <v>666</v>
      </c>
      <c r="P47" s="28">
        <v>619</v>
      </c>
      <c r="Q47" s="22">
        <v>6880</v>
      </c>
      <c r="R47" s="28">
        <v>3742</v>
      </c>
      <c r="S47" s="28">
        <v>2304</v>
      </c>
      <c r="T47" s="28">
        <v>1051</v>
      </c>
      <c r="U47" s="22">
        <v>44810</v>
      </c>
      <c r="V47" s="28">
        <v>18037</v>
      </c>
      <c r="W47" s="28">
        <v>6436</v>
      </c>
      <c r="X47" s="28">
        <v>877</v>
      </c>
      <c r="Y47" s="22">
        <v>6627</v>
      </c>
    </row>
    <row r="48" spans="1:25" ht="13.5">
      <c r="A48" s="7" t="s">
        <v>208</v>
      </c>
      <c r="B48" s="28">
        <v>32490</v>
      </c>
      <c r="C48" s="28">
        <v>17431</v>
      </c>
      <c r="D48" s="28">
        <v>8241</v>
      </c>
      <c r="E48" s="22">
        <v>-52414</v>
      </c>
      <c r="F48" s="28">
        <v>6493</v>
      </c>
      <c r="G48" s="28">
        <v>862</v>
      </c>
      <c r="H48" s="28">
        <v>-245</v>
      </c>
      <c r="I48" s="22">
        <v>-2696</v>
      </c>
      <c r="J48" s="28">
        <v>-11372</v>
      </c>
      <c r="K48" s="28">
        <v>-2283</v>
      </c>
      <c r="L48" s="28">
        <v>3508</v>
      </c>
      <c r="M48" s="22">
        <v>19400</v>
      </c>
      <c r="N48" s="28">
        <v>20527</v>
      </c>
      <c r="O48" s="28">
        <v>16801</v>
      </c>
      <c r="P48" s="28">
        <v>7428</v>
      </c>
      <c r="Q48" s="22">
        <v>10836</v>
      </c>
      <c r="R48" s="28">
        <v>9216</v>
      </c>
      <c r="S48" s="28">
        <v>-1500</v>
      </c>
      <c r="T48" s="28">
        <v>-6113</v>
      </c>
      <c r="U48" s="22">
        <v>-25520</v>
      </c>
      <c r="V48" s="28">
        <v>15080</v>
      </c>
      <c r="W48" s="28">
        <v>28237</v>
      </c>
      <c r="X48" s="28">
        <v>15552</v>
      </c>
      <c r="Y48" s="22">
        <v>57966</v>
      </c>
    </row>
    <row r="49" spans="1:25" ht="13.5">
      <c r="A49" s="7" t="s">
        <v>209</v>
      </c>
      <c r="B49" s="28">
        <v>4085</v>
      </c>
      <c r="C49" s="28">
        <v>2427</v>
      </c>
      <c r="D49" s="28">
        <v>884</v>
      </c>
      <c r="E49" s="22">
        <v>4404</v>
      </c>
      <c r="F49" s="28">
        <v>4507</v>
      </c>
      <c r="G49" s="28">
        <v>3197</v>
      </c>
      <c r="H49" s="28">
        <v>991</v>
      </c>
      <c r="I49" s="22">
        <v>3724</v>
      </c>
      <c r="J49" s="28">
        <v>3645</v>
      </c>
      <c r="K49" s="28">
        <v>3011</v>
      </c>
      <c r="L49" s="28">
        <v>1416</v>
      </c>
      <c r="M49" s="22">
        <v>7372</v>
      </c>
      <c r="N49" s="28">
        <v>6237</v>
      </c>
      <c r="O49" s="28">
        <v>4826</v>
      </c>
      <c r="P49" s="28">
        <v>1920</v>
      </c>
      <c r="Q49" s="22">
        <v>7271</v>
      </c>
      <c r="R49" s="28">
        <v>4875</v>
      </c>
      <c r="S49" s="28">
        <v>3588</v>
      </c>
      <c r="T49" s="28">
        <v>722</v>
      </c>
      <c r="U49" s="22">
        <v>6156</v>
      </c>
      <c r="V49" s="28">
        <v>7765</v>
      </c>
      <c r="W49" s="28">
        <v>9216</v>
      </c>
      <c r="X49" s="28">
        <v>3504</v>
      </c>
      <c r="Y49" s="22">
        <v>18406</v>
      </c>
    </row>
    <row r="50" spans="1:25" ht="13.5">
      <c r="A50" s="7" t="s">
        <v>57</v>
      </c>
      <c r="B50" s="28">
        <v>2304</v>
      </c>
      <c r="C50" s="28">
        <v>2207</v>
      </c>
      <c r="D50" s="28"/>
      <c r="E50" s="22"/>
      <c r="F50" s="28"/>
      <c r="G50" s="28"/>
      <c r="H50" s="28"/>
      <c r="I50" s="22"/>
      <c r="J50" s="28"/>
      <c r="K50" s="28"/>
      <c r="L50" s="28"/>
      <c r="M50" s="22"/>
      <c r="N50" s="28"/>
      <c r="O50" s="28"/>
      <c r="P50" s="28"/>
      <c r="Q50" s="22"/>
      <c r="R50" s="28"/>
      <c r="S50" s="28"/>
      <c r="T50" s="28"/>
      <c r="U50" s="22"/>
      <c r="V50" s="28"/>
      <c r="W50" s="28"/>
      <c r="X50" s="28"/>
      <c r="Y50" s="22"/>
    </row>
    <row r="51" spans="1:25" ht="13.5">
      <c r="A51" s="7" t="s">
        <v>210</v>
      </c>
      <c r="B51" s="28">
        <v>3848</v>
      </c>
      <c r="C51" s="28">
        <v>538</v>
      </c>
      <c r="D51" s="28">
        <v>566</v>
      </c>
      <c r="E51" s="22">
        <v>-4395</v>
      </c>
      <c r="F51" s="28">
        <v>-399</v>
      </c>
      <c r="G51" s="28">
        <v>-2169</v>
      </c>
      <c r="H51" s="28">
        <v>-1250</v>
      </c>
      <c r="I51" s="22">
        <v>9649</v>
      </c>
      <c r="J51" s="28">
        <v>-4232</v>
      </c>
      <c r="K51" s="28">
        <v>-3138</v>
      </c>
      <c r="L51" s="28">
        <v>18</v>
      </c>
      <c r="M51" s="22">
        <v>2152</v>
      </c>
      <c r="N51" s="28">
        <v>2594</v>
      </c>
      <c r="O51" s="28">
        <v>2166</v>
      </c>
      <c r="P51" s="28">
        <v>1388</v>
      </c>
      <c r="Q51" s="22">
        <v>-3270</v>
      </c>
      <c r="R51" s="28">
        <v>-593</v>
      </c>
      <c r="S51" s="28">
        <v>-3404</v>
      </c>
      <c r="T51" s="28">
        <v>-2977</v>
      </c>
      <c r="U51" s="22">
        <v>-39931</v>
      </c>
      <c r="V51" s="28">
        <v>2701</v>
      </c>
      <c r="W51" s="28">
        <v>6103</v>
      </c>
      <c r="X51" s="28">
        <v>3083</v>
      </c>
      <c r="Y51" s="22">
        <v>7600</v>
      </c>
    </row>
    <row r="52" spans="1:25" ht="13.5">
      <c r="A52" s="7" t="s">
        <v>211</v>
      </c>
      <c r="B52" s="28">
        <v>10238</v>
      </c>
      <c r="C52" s="28">
        <v>5174</v>
      </c>
      <c r="D52" s="28">
        <v>1451</v>
      </c>
      <c r="E52" s="22">
        <v>9</v>
      </c>
      <c r="F52" s="28">
        <v>4107</v>
      </c>
      <c r="G52" s="28">
        <v>1027</v>
      </c>
      <c r="H52" s="28">
        <v>-259</v>
      </c>
      <c r="I52" s="22">
        <v>13374</v>
      </c>
      <c r="J52" s="28">
        <v>-586</v>
      </c>
      <c r="K52" s="28">
        <v>-126</v>
      </c>
      <c r="L52" s="28">
        <v>1435</v>
      </c>
      <c r="M52" s="22">
        <v>9524</v>
      </c>
      <c r="N52" s="28">
        <v>8832</v>
      </c>
      <c r="O52" s="28">
        <v>6993</v>
      </c>
      <c r="P52" s="28">
        <v>3308</v>
      </c>
      <c r="Q52" s="22">
        <v>4001</v>
      </c>
      <c r="R52" s="28">
        <v>4281</v>
      </c>
      <c r="S52" s="28">
        <v>183</v>
      </c>
      <c r="T52" s="28">
        <v>-2255</v>
      </c>
      <c r="U52" s="22">
        <v>-33774</v>
      </c>
      <c r="V52" s="28">
        <v>10467</v>
      </c>
      <c r="W52" s="28">
        <v>15319</v>
      </c>
      <c r="X52" s="28">
        <v>6587</v>
      </c>
      <c r="Y52" s="22">
        <v>26006</v>
      </c>
    </row>
    <row r="53" spans="1:25" ht="13.5">
      <c r="A53" s="7" t="s">
        <v>58</v>
      </c>
      <c r="B53" s="28">
        <v>22251</v>
      </c>
      <c r="C53" s="28">
        <v>12257</v>
      </c>
      <c r="D53" s="28">
        <v>6789</v>
      </c>
      <c r="E53" s="22">
        <v>-52424</v>
      </c>
      <c r="F53" s="28">
        <v>2386</v>
      </c>
      <c r="G53" s="28">
        <v>-165</v>
      </c>
      <c r="H53" s="28">
        <v>13</v>
      </c>
      <c r="I53" s="22">
        <v>-16070</v>
      </c>
      <c r="J53" s="28">
        <v>-10785</v>
      </c>
      <c r="K53" s="28">
        <v>-2156</v>
      </c>
      <c r="L53" s="28">
        <v>2072</v>
      </c>
      <c r="M53" s="22">
        <v>9875</v>
      </c>
      <c r="N53" s="28">
        <v>11694</v>
      </c>
      <c r="O53" s="28">
        <v>9808</v>
      </c>
      <c r="P53" s="28">
        <v>4119</v>
      </c>
      <c r="Q53" s="22"/>
      <c r="R53" s="28"/>
      <c r="S53" s="28"/>
      <c r="T53" s="28"/>
      <c r="U53" s="22"/>
      <c r="V53" s="28"/>
      <c r="W53" s="28"/>
      <c r="X53" s="28"/>
      <c r="Y53" s="22"/>
    </row>
    <row r="54" spans="1:25" ht="13.5">
      <c r="A54" s="7" t="s">
        <v>59</v>
      </c>
      <c r="B54" s="28">
        <v>29</v>
      </c>
      <c r="C54" s="28">
        <v>13</v>
      </c>
      <c r="D54" s="28">
        <v>9</v>
      </c>
      <c r="E54" s="22">
        <v>40</v>
      </c>
      <c r="F54" s="28">
        <v>25</v>
      </c>
      <c r="G54" s="28">
        <v>6</v>
      </c>
      <c r="H54" s="28">
        <v>2</v>
      </c>
      <c r="I54" s="22">
        <v>35</v>
      </c>
      <c r="J54" s="28">
        <v>10</v>
      </c>
      <c r="K54" s="28">
        <v>2</v>
      </c>
      <c r="L54" s="28">
        <v>-70</v>
      </c>
      <c r="M54" s="22">
        <v>243</v>
      </c>
      <c r="N54" s="28">
        <v>80</v>
      </c>
      <c r="O54" s="28">
        <v>-54</v>
      </c>
      <c r="P54" s="28">
        <v>-69</v>
      </c>
      <c r="Q54" s="22">
        <v>-299</v>
      </c>
      <c r="R54" s="28">
        <v>-268</v>
      </c>
      <c r="S54" s="28">
        <v>-269</v>
      </c>
      <c r="T54" s="28">
        <v>-133</v>
      </c>
      <c r="U54" s="22">
        <v>-1582</v>
      </c>
      <c r="V54" s="28">
        <v>14</v>
      </c>
      <c r="W54" s="28">
        <v>14</v>
      </c>
      <c r="X54" s="28">
        <v>5</v>
      </c>
      <c r="Y54" s="22">
        <v>28</v>
      </c>
    </row>
    <row r="55" spans="1:25" ht="14.25" thickBot="1">
      <c r="A55" s="7" t="s">
        <v>212</v>
      </c>
      <c r="B55" s="28">
        <v>22221</v>
      </c>
      <c r="C55" s="28">
        <v>12244</v>
      </c>
      <c r="D55" s="28">
        <v>6780</v>
      </c>
      <c r="E55" s="22">
        <v>-52464</v>
      </c>
      <c r="F55" s="28">
        <v>2360</v>
      </c>
      <c r="G55" s="28">
        <v>-171</v>
      </c>
      <c r="H55" s="28">
        <v>10</v>
      </c>
      <c r="I55" s="22">
        <v>-16106</v>
      </c>
      <c r="J55" s="28">
        <v>-10796</v>
      </c>
      <c r="K55" s="28">
        <v>-2158</v>
      </c>
      <c r="L55" s="28">
        <v>2143</v>
      </c>
      <c r="M55" s="22">
        <v>9632</v>
      </c>
      <c r="N55" s="28">
        <v>11614</v>
      </c>
      <c r="O55" s="28">
        <v>9862</v>
      </c>
      <c r="P55" s="28">
        <v>4189</v>
      </c>
      <c r="Q55" s="22">
        <v>7134</v>
      </c>
      <c r="R55" s="28">
        <v>5203</v>
      </c>
      <c r="S55" s="28">
        <v>-1415</v>
      </c>
      <c r="T55" s="28">
        <v>-3724</v>
      </c>
      <c r="U55" s="22">
        <v>9837</v>
      </c>
      <c r="V55" s="28">
        <v>4598</v>
      </c>
      <c r="W55" s="28">
        <v>12903</v>
      </c>
      <c r="X55" s="28">
        <v>8959</v>
      </c>
      <c r="Y55" s="22">
        <v>31931</v>
      </c>
    </row>
    <row r="56" spans="1:25" ht="14.25" thickTop="1">
      <c r="A56" s="8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8" ht="13.5">
      <c r="A58" s="20" t="s">
        <v>162</v>
      </c>
    </row>
    <row r="59" ht="13.5">
      <c r="A59" s="20" t="s">
        <v>163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R5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8" width="17.625" style="0" customWidth="1"/>
  </cols>
  <sheetData>
    <row r="1" ht="14.25" thickBot="1"/>
    <row r="2" spans="1:18" ht="14.25" thickTop="1">
      <c r="A2" s="10" t="s">
        <v>158</v>
      </c>
      <c r="B2" s="14">
        <v>6963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4.25" thickBot="1">
      <c r="A3" s="11" t="s">
        <v>159</v>
      </c>
      <c r="B3" s="1" t="s">
        <v>160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 thickTop="1">
      <c r="A4" s="10" t="s">
        <v>61</v>
      </c>
      <c r="B4" s="15" t="str">
        <f>HYPERLINK("http://www.kabupro.jp/mark/20131105/S1000B71.htm","四半期報告書")</f>
        <v>四半期報告書</v>
      </c>
      <c r="C4" s="15" t="str">
        <f>HYPERLINK("http://www.kabupro.jp/mark/20130627/S000DTHY.htm","有価証券報告書")</f>
        <v>有価証券報告書</v>
      </c>
      <c r="D4" s="15" t="str">
        <f>HYPERLINK("http://www.kabupro.jp/mark/20131105/S1000B71.htm","四半期報告書")</f>
        <v>四半期報告書</v>
      </c>
      <c r="E4" s="15" t="str">
        <f>HYPERLINK("http://www.kabupro.jp/mark/20130627/S000DTHY.htm","有価証券報告書")</f>
        <v>有価証券報告書</v>
      </c>
      <c r="F4" s="15" t="str">
        <f>HYPERLINK("http://www.kabupro.jp/mark/20121112/S000C8LI.htm","四半期報告書")</f>
        <v>四半期報告書</v>
      </c>
      <c r="G4" s="15" t="str">
        <f>HYPERLINK("http://www.kabupro.jp/mark/20120628/S000B870.htm","有価証券報告書")</f>
        <v>有価証券報告書</v>
      </c>
      <c r="H4" s="15" t="str">
        <f>HYPERLINK("http://www.kabupro.jp/mark/20111111/S0009O25.htm","四半期報告書")</f>
        <v>四半期報告書</v>
      </c>
      <c r="I4" s="15" t="str">
        <f>HYPERLINK("http://www.kabupro.jp/mark/20100812/S0006KP7.htm","四半期報告書")</f>
        <v>四半期報告書</v>
      </c>
      <c r="J4" s="15" t="str">
        <f>HYPERLINK("http://www.kabupro.jp/mark/20110629/S0008Q48.htm","有価証券報告書")</f>
        <v>有価証券報告書</v>
      </c>
      <c r="K4" s="15" t="str">
        <f>HYPERLINK("http://www.kabupro.jp/mark/20100212/S000551A.htm","四半期報告書")</f>
        <v>四半期報告書</v>
      </c>
      <c r="L4" s="15" t="str">
        <f>HYPERLINK("http://www.kabupro.jp/mark/20101112/S00075B6.htm","四半期報告書")</f>
        <v>四半期報告書</v>
      </c>
      <c r="M4" s="15" t="str">
        <f>HYPERLINK("http://www.kabupro.jp/mark/20100812/S0006KP7.htm","四半期報告書")</f>
        <v>四半期報告書</v>
      </c>
      <c r="N4" s="15" t="str">
        <f>HYPERLINK("http://www.kabupro.jp/mark/20090629/S0003HMH.htm","有価証券報告書")</f>
        <v>有価証券報告書</v>
      </c>
      <c r="O4" s="15" t="str">
        <f>HYPERLINK("http://www.kabupro.jp/mark/20100212/S000551A.htm","四半期報告書")</f>
        <v>四半期報告書</v>
      </c>
      <c r="P4" s="15" t="str">
        <f>HYPERLINK("http://www.kabupro.jp/mark/20091112/S0004JQB.htm","四半期報告書")</f>
        <v>四半期報告書</v>
      </c>
      <c r="Q4" s="15" t="str">
        <f>HYPERLINK("http://www.kabupro.jp/mark/20090812/S0003VOZ.htm","四半期報告書")</f>
        <v>四半期報告書</v>
      </c>
      <c r="R4" s="15" t="str">
        <f>HYPERLINK("http://www.kabupro.jp/mark/20090629/S0003HMH.htm","有価証券報告書")</f>
        <v>有価証券報告書</v>
      </c>
    </row>
    <row r="5" spans="1:18" ht="14.25" thickBot="1">
      <c r="A5" s="11" t="s">
        <v>62</v>
      </c>
      <c r="B5" s="1" t="s">
        <v>217</v>
      </c>
      <c r="C5" s="1" t="s">
        <v>68</v>
      </c>
      <c r="D5" s="1" t="s">
        <v>217</v>
      </c>
      <c r="E5" s="1" t="s">
        <v>68</v>
      </c>
      <c r="F5" s="1" t="s">
        <v>223</v>
      </c>
      <c r="G5" s="1" t="s">
        <v>72</v>
      </c>
      <c r="H5" s="1" t="s">
        <v>229</v>
      </c>
      <c r="I5" s="1" t="s">
        <v>235</v>
      </c>
      <c r="J5" s="1" t="s">
        <v>74</v>
      </c>
      <c r="K5" s="1" t="s">
        <v>237</v>
      </c>
      <c r="L5" s="1" t="s">
        <v>233</v>
      </c>
      <c r="M5" s="1" t="s">
        <v>235</v>
      </c>
      <c r="N5" s="1" t="s">
        <v>76</v>
      </c>
      <c r="O5" s="1" t="s">
        <v>237</v>
      </c>
      <c r="P5" s="1" t="s">
        <v>239</v>
      </c>
      <c r="Q5" s="1" t="s">
        <v>241</v>
      </c>
      <c r="R5" s="1" t="s">
        <v>76</v>
      </c>
    </row>
    <row r="6" spans="1:18" ht="15" thickBot="1" thickTop="1">
      <c r="A6" s="10" t="s">
        <v>63</v>
      </c>
      <c r="B6" s="18" t="s">
        <v>44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4.25" thickTop="1">
      <c r="A7" s="12" t="s">
        <v>64</v>
      </c>
      <c r="B7" s="14" t="s">
        <v>5</v>
      </c>
      <c r="C7" s="16" t="s">
        <v>69</v>
      </c>
      <c r="D7" s="14" t="s">
        <v>5</v>
      </c>
      <c r="E7" s="16" t="s">
        <v>69</v>
      </c>
      <c r="F7" s="14" t="s">
        <v>5</v>
      </c>
      <c r="G7" s="16" t="s">
        <v>69</v>
      </c>
      <c r="H7" s="14" t="s">
        <v>5</v>
      </c>
      <c r="I7" s="14" t="s">
        <v>5</v>
      </c>
      <c r="J7" s="16" t="s">
        <v>69</v>
      </c>
      <c r="K7" s="14" t="s">
        <v>5</v>
      </c>
      <c r="L7" s="14" t="s">
        <v>5</v>
      </c>
      <c r="M7" s="14" t="s">
        <v>5</v>
      </c>
      <c r="N7" s="16" t="s">
        <v>69</v>
      </c>
      <c r="O7" s="14" t="s">
        <v>5</v>
      </c>
      <c r="P7" s="14" t="s">
        <v>5</v>
      </c>
      <c r="Q7" s="14" t="s">
        <v>5</v>
      </c>
      <c r="R7" s="16" t="s">
        <v>69</v>
      </c>
    </row>
    <row r="8" spans="1:18" ht="13.5">
      <c r="A8" s="13" t="s">
        <v>65</v>
      </c>
      <c r="B8" s="1" t="s">
        <v>6</v>
      </c>
      <c r="C8" s="17" t="s">
        <v>164</v>
      </c>
      <c r="D8" s="1" t="s">
        <v>164</v>
      </c>
      <c r="E8" s="17" t="s">
        <v>165</v>
      </c>
      <c r="F8" s="1" t="s">
        <v>165</v>
      </c>
      <c r="G8" s="17" t="s">
        <v>166</v>
      </c>
      <c r="H8" s="1" t="s">
        <v>166</v>
      </c>
      <c r="I8" s="1" t="s">
        <v>166</v>
      </c>
      <c r="J8" s="17" t="s">
        <v>167</v>
      </c>
      <c r="K8" s="1" t="s">
        <v>167</v>
      </c>
      <c r="L8" s="1" t="s">
        <v>167</v>
      </c>
      <c r="M8" s="1" t="s">
        <v>167</v>
      </c>
      <c r="N8" s="17" t="s">
        <v>168</v>
      </c>
      <c r="O8" s="1" t="s">
        <v>168</v>
      </c>
      <c r="P8" s="1" t="s">
        <v>168</v>
      </c>
      <c r="Q8" s="1" t="s">
        <v>168</v>
      </c>
      <c r="R8" s="17" t="s">
        <v>169</v>
      </c>
    </row>
    <row r="9" spans="1:18" ht="13.5">
      <c r="A9" s="13" t="s">
        <v>66</v>
      </c>
      <c r="B9" s="1" t="s">
        <v>218</v>
      </c>
      <c r="C9" s="17" t="s">
        <v>70</v>
      </c>
      <c r="D9" s="1" t="s">
        <v>224</v>
      </c>
      <c r="E9" s="17" t="s">
        <v>71</v>
      </c>
      <c r="F9" s="1" t="s">
        <v>230</v>
      </c>
      <c r="G9" s="17" t="s">
        <v>73</v>
      </c>
      <c r="H9" s="1" t="s">
        <v>234</v>
      </c>
      <c r="I9" s="1" t="s">
        <v>236</v>
      </c>
      <c r="J9" s="17" t="s">
        <v>75</v>
      </c>
      <c r="K9" s="1" t="s">
        <v>238</v>
      </c>
      <c r="L9" s="1" t="s">
        <v>240</v>
      </c>
      <c r="M9" s="1" t="s">
        <v>242</v>
      </c>
      <c r="N9" s="17" t="s">
        <v>77</v>
      </c>
      <c r="O9" s="1" t="s">
        <v>244</v>
      </c>
      <c r="P9" s="1" t="s">
        <v>246</v>
      </c>
      <c r="Q9" s="1" t="s">
        <v>248</v>
      </c>
      <c r="R9" s="17" t="s">
        <v>78</v>
      </c>
    </row>
    <row r="10" spans="1:18" ht="14.25" thickBot="1">
      <c r="A10" s="13" t="s">
        <v>67</v>
      </c>
      <c r="B10" s="1" t="s">
        <v>80</v>
      </c>
      <c r="C10" s="17" t="s">
        <v>80</v>
      </c>
      <c r="D10" s="1" t="s">
        <v>80</v>
      </c>
      <c r="E10" s="17" t="s">
        <v>80</v>
      </c>
      <c r="F10" s="1" t="s">
        <v>80</v>
      </c>
      <c r="G10" s="17" t="s">
        <v>80</v>
      </c>
      <c r="H10" s="1" t="s">
        <v>80</v>
      </c>
      <c r="I10" s="1" t="s">
        <v>80</v>
      </c>
      <c r="J10" s="17" t="s">
        <v>80</v>
      </c>
      <c r="K10" s="1" t="s">
        <v>80</v>
      </c>
      <c r="L10" s="1" t="s">
        <v>80</v>
      </c>
      <c r="M10" s="1" t="s">
        <v>80</v>
      </c>
      <c r="N10" s="17" t="s">
        <v>80</v>
      </c>
      <c r="O10" s="1" t="s">
        <v>80</v>
      </c>
      <c r="P10" s="1" t="s">
        <v>80</v>
      </c>
      <c r="Q10" s="1" t="s">
        <v>80</v>
      </c>
      <c r="R10" s="17" t="s">
        <v>80</v>
      </c>
    </row>
    <row r="11" spans="1:18" ht="14.25" thickTop="1">
      <c r="A11" s="30" t="s">
        <v>208</v>
      </c>
      <c r="B11" s="27">
        <v>17431</v>
      </c>
      <c r="C11" s="21">
        <v>-52414</v>
      </c>
      <c r="D11" s="27">
        <v>862</v>
      </c>
      <c r="E11" s="21">
        <v>-2696</v>
      </c>
      <c r="F11" s="27">
        <v>-2283</v>
      </c>
      <c r="G11" s="21">
        <v>19400</v>
      </c>
      <c r="H11" s="27">
        <v>16801</v>
      </c>
      <c r="I11" s="27">
        <v>7428</v>
      </c>
      <c r="J11" s="21">
        <v>10836</v>
      </c>
      <c r="K11" s="27">
        <v>9216</v>
      </c>
      <c r="L11" s="27">
        <v>-1500</v>
      </c>
      <c r="M11" s="27">
        <v>-6113</v>
      </c>
      <c r="N11" s="21">
        <v>-25520</v>
      </c>
      <c r="O11" s="27">
        <v>15080</v>
      </c>
      <c r="P11" s="27">
        <v>28237</v>
      </c>
      <c r="Q11" s="27">
        <v>15552</v>
      </c>
      <c r="R11" s="21">
        <v>57966</v>
      </c>
    </row>
    <row r="12" spans="1:18" ht="13.5">
      <c r="A12" s="6" t="s">
        <v>7</v>
      </c>
      <c r="B12" s="28">
        <v>11470</v>
      </c>
      <c r="C12" s="22">
        <v>38856</v>
      </c>
      <c r="D12" s="28">
        <v>17688</v>
      </c>
      <c r="E12" s="22">
        <v>34924</v>
      </c>
      <c r="F12" s="28">
        <v>17010</v>
      </c>
      <c r="G12" s="22">
        <v>39019</v>
      </c>
      <c r="H12" s="28">
        <v>19456</v>
      </c>
      <c r="I12" s="28">
        <v>9574</v>
      </c>
      <c r="J12" s="22">
        <v>48446</v>
      </c>
      <c r="K12" s="28">
        <v>35278</v>
      </c>
      <c r="L12" s="28">
        <v>22960</v>
      </c>
      <c r="M12" s="28">
        <v>11134</v>
      </c>
      <c r="N12" s="22">
        <v>48951</v>
      </c>
      <c r="O12" s="28">
        <v>34029</v>
      </c>
      <c r="P12" s="28">
        <v>19965</v>
      </c>
      <c r="Q12" s="28">
        <v>9631</v>
      </c>
      <c r="R12" s="22">
        <v>55604</v>
      </c>
    </row>
    <row r="13" spans="1:18" ht="13.5">
      <c r="A13" s="6" t="s">
        <v>200</v>
      </c>
      <c r="B13" s="28">
        <v>36</v>
      </c>
      <c r="C13" s="22">
        <v>55046</v>
      </c>
      <c r="D13" s="28"/>
      <c r="E13" s="22">
        <v>24180</v>
      </c>
      <c r="F13" s="28">
        <v>9143</v>
      </c>
      <c r="G13" s="22">
        <v>2516</v>
      </c>
      <c r="H13" s="28"/>
      <c r="I13" s="28"/>
      <c r="J13" s="22">
        <v>1737</v>
      </c>
      <c r="K13" s="28">
        <v>170</v>
      </c>
      <c r="L13" s="28"/>
      <c r="M13" s="28"/>
      <c r="N13" s="22">
        <v>11908</v>
      </c>
      <c r="O13" s="28">
        <v>2404</v>
      </c>
      <c r="P13" s="28"/>
      <c r="Q13" s="28"/>
      <c r="R13" s="22"/>
    </row>
    <row r="14" spans="1:18" ht="13.5">
      <c r="A14" s="6" t="s">
        <v>8</v>
      </c>
      <c r="B14" s="28">
        <v>-481</v>
      </c>
      <c r="C14" s="22">
        <v>-2988</v>
      </c>
      <c r="D14" s="28">
        <v>-2789</v>
      </c>
      <c r="E14" s="22">
        <v>-18320</v>
      </c>
      <c r="F14" s="28">
        <v>-597</v>
      </c>
      <c r="G14" s="22"/>
      <c r="H14" s="28"/>
      <c r="I14" s="28"/>
      <c r="J14" s="22"/>
      <c r="K14" s="28"/>
      <c r="L14" s="28"/>
      <c r="M14" s="28"/>
      <c r="N14" s="22"/>
      <c r="O14" s="28"/>
      <c r="P14" s="28"/>
      <c r="Q14" s="28"/>
      <c r="R14" s="22"/>
    </row>
    <row r="15" spans="1:18" ht="13.5">
      <c r="A15" s="6" t="s">
        <v>9</v>
      </c>
      <c r="B15" s="28">
        <v>16</v>
      </c>
      <c r="C15" s="22">
        <v>2100</v>
      </c>
      <c r="D15" s="28">
        <v>1003</v>
      </c>
      <c r="E15" s="22">
        <v>5251</v>
      </c>
      <c r="F15" s="28">
        <v>3531</v>
      </c>
      <c r="G15" s="22">
        <v>7058</v>
      </c>
      <c r="H15" s="28">
        <v>3515</v>
      </c>
      <c r="I15" s="28">
        <v>1765</v>
      </c>
      <c r="J15" s="22">
        <v>5281</v>
      </c>
      <c r="K15" s="28">
        <v>3883</v>
      </c>
      <c r="L15" s="28">
        <v>2155</v>
      </c>
      <c r="M15" s="28">
        <v>1077</v>
      </c>
      <c r="N15" s="22">
        <v>2156</v>
      </c>
      <c r="O15" s="28"/>
      <c r="P15" s="28"/>
      <c r="Q15" s="28"/>
      <c r="R15" s="22"/>
    </row>
    <row r="16" spans="1:18" ht="13.5">
      <c r="A16" s="6" t="s">
        <v>10</v>
      </c>
      <c r="B16" s="28">
        <v>-269</v>
      </c>
      <c r="C16" s="22">
        <v>-1198</v>
      </c>
      <c r="D16" s="28">
        <v>-802</v>
      </c>
      <c r="E16" s="22">
        <v>-629</v>
      </c>
      <c r="F16" s="28">
        <v>-215</v>
      </c>
      <c r="G16" s="22">
        <v>-1830</v>
      </c>
      <c r="H16" s="28">
        <v>178</v>
      </c>
      <c r="I16" s="28">
        <v>89</v>
      </c>
      <c r="J16" s="22">
        <v>-1979</v>
      </c>
      <c r="K16" s="28">
        <v>-1208</v>
      </c>
      <c r="L16" s="28">
        <v>-1248</v>
      </c>
      <c r="M16" s="28">
        <v>-171</v>
      </c>
      <c r="N16" s="22">
        <v>-4195</v>
      </c>
      <c r="O16" s="28">
        <v>-24</v>
      </c>
      <c r="P16" s="28">
        <v>52</v>
      </c>
      <c r="Q16" s="28">
        <v>56</v>
      </c>
      <c r="R16" s="22">
        <v>-29</v>
      </c>
    </row>
    <row r="17" spans="1:18" ht="13.5">
      <c r="A17" s="6" t="s">
        <v>11</v>
      </c>
      <c r="B17" s="28">
        <v>-1511</v>
      </c>
      <c r="C17" s="22">
        <v>1511</v>
      </c>
      <c r="D17" s="28"/>
      <c r="E17" s="22"/>
      <c r="F17" s="28"/>
      <c r="G17" s="22"/>
      <c r="H17" s="28"/>
      <c r="I17" s="28"/>
      <c r="J17" s="22"/>
      <c r="K17" s="28"/>
      <c r="L17" s="28"/>
      <c r="M17" s="28"/>
      <c r="N17" s="22"/>
      <c r="O17" s="28"/>
      <c r="P17" s="28"/>
      <c r="Q17" s="28"/>
      <c r="R17" s="22"/>
    </row>
    <row r="18" spans="1:18" ht="13.5">
      <c r="A18" s="6" t="s">
        <v>12</v>
      </c>
      <c r="B18" s="28">
        <v>40</v>
      </c>
      <c r="C18" s="22">
        <v>158</v>
      </c>
      <c r="D18" s="28">
        <v>9</v>
      </c>
      <c r="E18" s="22">
        <v>12</v>
      </c>
      <c r="F18" s="28">
        <v>5</v>
      </c>
      <c r="G18" s="22">
        <v>351</v>
      </c>
      <c r="H18" s="28">
        <v>195</v>
      </c>
      <c r="I18" s="28">
        <v>166</v>
      </c>
      <c r="J18" s="22">
        <v>794</v>
      </c>
      <c r="K18" s="28">
        <v>382</v>
      </c>
      <c r="L18" s="28">
        <v>242</v>
      </c>
      <c r="M18" s="28">
        <v>119</v>
      </c>
      <c r="N18" s="22">
        <v>1153</v>
      </c>
      <c r="O18" s="28">
        <v>639</v>
      </c>
      <c r="P18" s="28">
        <v>375</v>
      </c>
      <c r="Q18" s="28">
        <v>-6</v>
      </c>
      <c r="R18" s="22"/>
    </row>
    <row r="19" spans="1:18" ht="13.5">
      <c r="A19" s="6" t="s">
        <v>13</v>
      </c>
      <c r="B19" s="28"/>
      <c r="C19" s="22">
        <v>-2056</v>
      </c>
      <c r="D19" s="28">
        <v>-1936</v>
      </c>
      <c r="E19" s="22">
        <v>1911</v>
      </c>
      <c r="F19" s="28">
        <v>-6</v>
      </c>
      <c r="G19" s="22">
        <v>-282</v>
      </c>
      <c r="H19" s="28">
        <v>-233</v>
      </c>
      <c r="I19" s="28">
        <v>-120</v>
      </c>
      <c r="J19" s="22">
        <v>-5563</v>
      </c>
      <c r="K19" s="28">
        <v>-4072</v>
      </c>
      <c r="L19" s="28">
        <v>-5050</v>
      </c>
      <c r="M19" s="28">
        <v>-757</v>
      </c>
      <c r="N19" s="22">
        <v>6011</v>
      </c>
      <c r="O19" s="28"/>
      <c r="P19" s="28"/>
      <c r="Q19" s="28"/>
      <c r="R19" s="22"/>
    </row>
    <row r="20" spans="1:18" ht="13.5">
      <c r="A20" s="6"/>
      <c r="B20" s="28"/>
      <c r="C20" s="22">
        <v>-61</v>
      </c>
      <c r="D20" s="28">
        <v>-37</v>
      </c>
      <c r="E20" s="22">
        <v>-1684</v>
      </c>
      <c r="F20" s="28">
        <v>-773</v>
      </c>
      <c r="G20" s="22">
        <v>1745</v>
      </c>
      <c r="H20" s="28"/>
      <c r="I20" s="28"/>
      <c r="J20" s="22"/>
      <c r="K20" s="28"/>
      <c r="L20" s="28"/>
      <c r="M20" s="28"/>
      <c r="N20" s="22"/>
      <c r="O20" s="28"/>
      <c r="P20" s="28"/>
      <c r="Q20" s="28"/>
      <c r="R20" s="22"/>
    </row>
    <row r="21" spans="1:18" ht="13.5">
      <c r="A21" s="6" t="s">
        <v>14</v>
      </c>
      <c r="B21" s="28">
        <v>-935</v>
      </c>
      <c r="C21" s="22">
        <v>-1750</v>
      </c>
      <c r="D21" s="28">
        <v>-857</v>
      </c>
      <c r="E21" s="22">
        <v>-1613</v>
      </c>
      <c r="F21" s="28">
        <v>-800</v>
      </c>
      <c r="G21" s="22">
        <v>-1406</v>
      </c>
      <c r="H21" s="28">
        <v>-665</v>
      </c>
      <c r="I21" s="28">
        <v>-403</v>
      </c>
      <c r="J21" s="22">
        <v>-1496</v>
      </c>
      <c r="K21" s="28">
        <v>-1236</v>
      </c>
      <c r="L21" s="28">
        <v>-868</v>
      </c>
      <c r="M21" s="28">
        <v>-571</v>
      </c>
      <c r="N21" s="22">
        <v>-5808</v>
      </c>
      <c r="O21" s="28">
        <v>-5337</v>
      </c>
      <c r="P21" s="28">
        <v>-3814</v>
      </c>
      <c r="Q21" s="28">
        <v>-2040</v>
      </c>
      <c r="R21" s="22">
        <v>-11808</v>
      </c>
    </row>
    <row r="22" spans="1:18" ht="13.5">
      <c r="A22" s="6" t="s">
        <v>15</v>
      </c>
      <c r="B22" s="28">
        <v>-1827</v>
      </c>
      <c r="C22" s="22">
        <v>-6015</v>
      </c>
      <c r="D22" s="28">
        <v>2333</v>
      </c>
      <c r="E22" s="22">
        <v>842</v>
      </c>
      <c r="F22" s="28">
        <v>3746</v>
      </c>
      <c r="G22" s="22">
        <v>2427</v>
      </c>
      <c r="H22" s="28">
        <v>3864</v>
      </c>
      <c r="I22" s="28">
        <v>3686</v>
      </c>
      <c r="J22" s="22">
        <v>346</v>
      </c>
      <c r="K22" s="28">
        <v>455</v>
      </c>
      <c r="L22" s="28">
        <v>2334</v>
      </c>
      <c r="M22" s="28">
        <v>286</v>
      </c>
      <c r="N22" s="22">
        <v>1160</v>
      </c>
      <c r="O22" s="28">
        <v>2620</v>
      </c>
      <c r="P22" s="28">
        <v>-3406</v>
      </c>
      <c r="Q22" s="28">
        <v>-5053</v>
      </c>
      <c r="R22" s="22">
        <v>12086</v>
      </c>
    </row>
    <row r="23" spans="1:18" ht="13.5">
      <c r="A23" s="6" t="s">
        <v>16</v>
      </c>
      <c r="B23" s="28"/>
      <c r="C23" s="22"/>
      <c r="D23" s="28"/>
      <c r="E23" s="22"/>
      <c r="F23" s="28"/>
      <c r="G23" s="22"/>
      <c r="H23" s="28"/>
      <c r="I23" s="28"/>
      <c r="J23" s="22">
        <v>-185</v>
      </c>
      <c r="K23" s="28">
        <v>-223</v>
      </c>
      <c r="L23" s="28">
        <v>-208</v>
      </c>
      <c r="M23" s="28"/>
      <c r="N23" s="22">
        <v>1464</v>
      </c>
      <c r="O23" s="28">
        <v>1347</v>
      </c>
      <c r="P23" s="28">
        <v>1107</v>
      </c>
      <c r="Q23" s="28"/>
      <c r="R23" s="22"/>
    </row>
    <row r="24" spans="1:18" ht="13.5">
      <c r="A24" s="6" t="s">
        <v>17</v>
      </c>
      <c r="B24" s="28">
        <v>6</v>
      </c>
      <c r="C24" s="22">
        <v>1390</v>
      </c>
      <c r="D24" s="28">
        <v>1551</v>
      </c>
      <c r="E24" s="22">
        <v>977</v>
      </c>
      <c r="F24" s="28">
        <v>556</v>
      </c>
      <c r="G24" s="22">
        <v>611</v>
      </c>
      <c r="H24" s="28">
        <v>403</v>
      </c>
      <c r="I24" s="28">
        <v>406</v>
      </c>
      <c r="J24" s="22">
        <v>198</v>
      </c>
      <c r="K24" s="28">
        <v>196</v>
      </c>
      <c r="L24" s="28">
        <v>197</v>
      </c>
      <c r="M24" s="28"/>
      <c r="N24" s="22">
        <v>6792</v>
      </c>
      <c r="O24" s="28">
        <v>7818</v>
      </c>
      <c r="P24" s="28">
        <v>3464</v>
      </c>
      <c r="Q24" s="28"/>
      <c r="R24" s="22">
        <v>2997</v>
      </c>
    </row>
    <row r="25" spans="1:18" ht="13.5">
      <c r="A25" s="6" t="s">
        <v>18</v>
      </c>
      <c r="B25" s="28">
        <v>-8277</v>
      </c>
      <c r="C25" s="22">
        <v>6211</v>
      </c>
      <c r="D25" s="28">
        <v>-5281</v>
      </c>
      <c r="E25" s="22">
        <v>5336</v>
      </c>
      <c r="F25" s="28">
        <v>-7032</v>
      </c>
      <c r="G25" s="22">
        <v>2246</v>
      </c>
      <c r="H25" s="28">
        <v>-6168</v>
      </c>
      <c r="I25" s="28">
        <v>-4227</v>
      </c>
      <c r="J25" s="22">
        <v>-13513</v>
      </c>
      <c r="K25" s="28">
        <v>-17738</v>
      </c>
      <c r="L25" s="28">
        <v>-18113</v>
      </c>
      <c r="M25" s="28">
        <v>-6560</v>
      </c>
      <c r="N25" s="22">
        <v>37348</v>
      </c>
      <c r="O25" s="28">
        <v>13620</v>
      </c>
      <c r="P25" s="28">
        <v>-5629</v>
      </c>
      <c r="Q25" s="28">
        <v>-2688</v>
      </c>
      <c r="R25" s="22">
        <v>18132</v>
      </c>
    </row>
    <row r="26" spans="1:18" ht="13.5">
      <c r="A26" s="6" t="s">
        <v>19</v>
      </c>
      <c r="B26" s="28">
        <v>13409</v>
      </c>
      <c r="C26" s="22">
        <v>-3855</v>
      </c>
      <c r="D26" s="28">
        <v>-2324</v>
      </c>
      <c r="E26" s="22">
        <v>-13791</v>
      </c>
      <c r="F26" s="28">
        <v>-1535</v>
      </c>
      <c r="G26" s="22">
        <v>-1493</v>
      </c>
      <c r="H26" s="28">
        <v>612</v>
      </c>
      <c r="I26" s="28">
        <v>1535</v>
      </c>
      <c r="J26" s="22">
        <v>5299</v>
      </c>
      <c r="K26" s="28">
        <v>7703</v>
      </c>
      <c r="L26" s="28">
        <v>10941</v>
      </c>
      <c r="M26" s="28">
        <v>8796</v>
      </c>
      <c r="N26" s="22">
        <v>9095</v>
      </c>
      <c r="O26" s="28">
        <v>-2352</v>
      </c>
      <c r="P26" s="28">
        <v>1521</v>
      </c>
      <c r="Q26" s="28">
        <v>1677</v>
      </c>
      <c r="R26" s="22">
        <v>3865</v>
      </c>
    </row>
    <row r="27" spans="1:18" ht="13.5">
      <c r="A27" s="6" t="s">
        <v>20</v>
      </c>
      <c r="B27" s="28">
        <v>140</v>
      </c>
      <c r="C27" s="22">
        <v>-9766</v>
      </c>
      <c r="D27" s="28">
        <v>-1569</v>
      </c>
      <c r="E27" s="22">
        <v>2274</v>
      </c>
      <c r="F27" s="28">
        <v>3342</v>
      </c>
      <c r="G27" s="22">
        <v>3104</v>
      </c>
      <c r="H27" s="28">
        <v>4499</v>
      </c>
      <c r="I27" s="28">
        <v>2109</v>
      </c>
      <c r="J27" s="22">
        <v>4933</v>
      </c>
      <c r="K27" s="28">
        <v>6246</v>
      </c>
      <c r="L27" s="28">
        <v>5222</v>
      </c>
      <c r="M27" s="28">
        <v>1402</v>
      </c>
      <c r="N27" s="22">
        <v>-15288</v>
      </c>
      <c r="O27" s="28">
        <v>-6012</v>
      </c>
      <c r="P27" s="28">
        <v>-893</v>
      </c>
      <c r="Q27" s="28">
        <v>-163</v>
      </c>
      <c r="R27" s="22">
        <v>-5505</v>
      </c>
    </row>
    <row r="28" spans="1:18" ht="13.5">
      <c r="A28" s="6" t="s">
        <v>21</v>
      </c>
      <c r="B28" s="28">
        <v>-4987</v>
      </c>
      <c r="C28" s="22">
        <v>-1334</v>
      </c>
      <c r="D28" s="28">
        <v>-2881</v>
      </c>
      <c r="E28" s="22">
        <v>998</v>
      </c>
      <c r="F28" s="28">
        <v>-1860</v>
      </c>
      <c r="G28" s="22">
        <v>-4999</v>
      </c>
      <c r="H28" s="28">
        <v>-5409</v>
      </c>
      <c r="I28" s="28">
        <v>-5186</v>
      </c>
      <c r="J28" s="22">
        <v>-4067</v>
      </c>
      <c r="K28" s="28">
        <v>-8013</v>
      </c>
      <c r="L28" s="28">
        <v>-3926</v>
      </c>
      <c r="M28" s="28">
        <v>-9659</v>
      </c>
      <c r="N28" s="22"/>
      <c r="O28" s="28"/>
      <c r="P28" s="28"/>
      <c r="Q28" s="28"/>
      <c r="R28" s="22"/>
    </row>
    <row r="29" spans="1:18" ht="13.5">
      <c r="A29" s="6" t="s">
        <v>22</v>
      </c>
      <c r="B29" s="28"/>
      <c r="C29" s="22">
        <v>-5598</v>
      </c>
      <c r="D29" s="28"/>
      <c r="E29" s="22">
        <v>-1291</v>
      </c>
      <c r="F29" s="28"/>
      <c r="G29" s="22"/>
      <c r="H29" s="28"/>
      <c r="I29" s="28"/>
      <c r="J29" s="22"/>
      <c r="K29" s="28"/>
      <c r="L29" s="28"/>
      <c r="M29" s="28"/>
      <c r="N29" s="22"/>
      <c r="O29" s="28"/>
      <c r="P29" s="28"/>
      <c r="Q29" s="28"/>
      <c r="R29" s="22"/>
    </row>
    <row r="30" spans="1:18" ht="13.5">
      <c r="A30" s="6" t="s">
        <v>94</v>
      </c>
      <c r="B30" s="28">
        <v>201</v>
      </c>
      <c r="C30" s="22">
        <v>-644</v>
      </c>
      <c r="D30" s="28">
        <v>783</v>
      </c>
      <c r="E30" s="22">
        <v>-634</v>
      </c>
      <c r="F30" s="28">
        <v>-1143</v>
      </c>
      <c r="G30" s="22">
        <v>1884</v>
      </c>
      <c r="H30" s="28">
        <v>736</v>
      </c>
      <c r="I30" s="28">
        <v>-496</v>
      </c>
      <c r="J30" s="22">
        <v>1892</v>
      </c>
      <c r="K30" s="28">
        <v>-685</v>
      </c>
      <c r="L30" s="28">
        <v>749</v>
      </c>
      <c r="M30" s="28">
        <v>-596</v>
      </c>
      <c r="N30" s="22">
        <v>-2199</v>
      </c>
      <c r="O30" s="28">
        <v>-3239</v>
      </c>
      <c r="P30" s="28">
        <v>-4398</v>
      </c>
      <c r="Q30" s="28">
        <v>-5557</v>
      </c>
      <c r="R30" s="22">
        <v>10071</v>
      </c>
    </row>
    <row r="31" spans="1:18" ht="13.5">
      <c r="A31" s="6" t="s">
        <v>23</v>
      </c>
      <c r="B31" s="28">
        <v>24462</v>
      </c>
      <c r="C31" s="22">
        <v>17870</v>
      </c>
      <c r="D31" s="28">
        <v>5751</v>
      </c>
      <c r="E31" s="22">
        <v>36045</v>
      </c>
      <c r="F31" s="28"/>
      <c r="G31" s="22">
        <v>70354</v>
      </c>
      <c r="H31" s="28"/>
      <c r="I31" s="28"/>
      <c r="J31" s="22">
        <v>52959</v>
      </c>
      <c r="K31" s="28"/>
      <c r="L31" s="28"/>
      <c r="M31" s="28"/>
      <c r="N31" s="22">
        <v>73030</v>
      </c>
      <c r="O31" s="28"/>
      <c r="P31" s="28"/>
      <c r="Q31" s="28"/>
      <c r="R31" s="22">
        <v>143380</v>
      </c>
    </row>
    <row r="32" spans="1:18" ht="13.5">
      <c r="A32" s="6" t="s">
        <v>24</v>
      </c>
      <c r="B32" s="28">
        <v>481</v>
      </c>
      <c r="C32" s="22">
        <v>36169</v>
      </c>
      <c r="D32" s="28">
        <v>31722</v>
      </c>
      <c r="E32" s="22">
        <v>6593</v>
      </c>
      <c r="F32" s="28"/>
      <c r="G32" s="22"/>
      <c r="H32" s="28"/>
      <c r="I32" s="28"/>
      <c r="J32" s="22"/>
      <c r="K32" s="28"/>
      <c r="L32" s="28"/>
      <c r="M32" s="28"/>
      <c r="N32" s="22"/>
      <c r="O32" s="28"/>
      <c r="P32" s="28"/>
      <c r="Q32" s="28"/>
      <c r="R32" s="22"/>
    </row>
    <row r="33" spans="1:18" ht="13.5">
      <c r="A33" s="6" t="s">
        <v>25</v>
      </c>
      <c r="B33" s="28">
        <v>897</v>
      </c>
      <c r="C33" s="22">
        <v>1719</v>
      </c>
      <c r="D33" s="28">
        <v>822</v>
      </c>
      <c r="E33" s="22">
        <v>1530</v>
      </c>
      <c r="F33" s="28">
        <v>799</v>
      </c>
      <c r="G33" s="22">
        <v>1384</v>
      </c>
      <c r="H33" s="28">
        <v>682</v>
      </c>
      <c r="I33" s="28">
        <v>408</v>
      </c>
      <c r="J33" s="22">
        <v>1609</v>
      </c>
      <c r="K33" s="28">
        <v>1295</v>
      </c>
      <c r="L33" s="28">
        <v>922</v>
      </c>
      <c r="M33" s="28">
        <v>607</v>
      </c>
      <c r="N33" s="22">
        <v>6287</v>
      </c>
      <c r="O33" s="28">
        <v>5776</v>
      </c>
      <c r="P33" s="28">
        <v>4070</v>
      </c>
      <c r="Q33" s="28">
        <v>2351</v>
      </c>
      <c r="R33" s="22">
        <v>12185</v>
      </c>
    </row>
    <row r="34" spans="1:18" ht="13.5">
      <c r="A34" s="6" t="s">
        <v>26</v>
      </c>
      <c r="B34" s="28">
        <v>0</v>
      </c>
      <c r="C34" s="22">
        <v>-6</v>
      </c>
      <c r="D34" s="28">
        <v>-4</v>
      </c>
      <c r="E34" s="22">
        <v>-13</v>
      </c>
      <c r="F34" s="28">
        <v>-27</v>
      </c>
      <c r="G34" s="22">
        <v>-21</v>
      </c>
      <c r="H34" s="28">
        <v>-8</v>
      </c>
      <c r="I34" s="28">
        <v>-3</v>
      </c>
      <c r="J34" s="22">
        <v>-18</v>
      </c>
      <c r="K34" s="28">
        <v>-13</v>
      </c>
      <c r="L34" s="28">
        <v>-9</v>
      </c>
      <c r="M34" s="28">
        <v>-4</v>
      </c>
      <c r="N34" s="22">
        <v>-16</v>
      </c>
      <c r="O34" s="28"/>
      <c r="P34" s="28"/>
      <c r="Q34" s="28"/>
      <c r="R34" s="22"/>
    </row>
    <row r="35" spans="1:18" ht="13.5">
      <c r="A35" s="6" t="s">
        <v>27</v>
      </c>
      <c r="B35" s="28">
        <v>1196</v>
      </c>
      <c r="C35" s="22">
        <v>-5212</v>
      </c>
      <c r="D35" s="28">
        <v>-2752</v>
      </c>
      <c r="E35" s="22">
        <v>-7297</v>
      </c>
      <c r="F35" s="28">
        <v>-5560</v>
      </c>
      <c r="G35" s="22">
        <v>-8160</v>
      </c>
      <c r="H35" s="28">
        <v>-4876</v>
      </c>
      <c r="I35" s="28">
        <v>-2748</v>
      </c>
      <c r="J35" s="22">
        <v>-2551</v>
      </c>
      <c r="K35" s="28">
        <v>-1587</v>
      </c>
      <c r="L35" s="28">
        <v>411</v>
      </c>
      <c r="M35" s="28">
        <v>-441</v>
      </c>
      <c r="N35" s="22">
        <v>-13330</v>
      </c>
      <c r="O35" s="28">
        <v>-10377</v>
      </c>
      <c r="P35" s="28">
        <v>-5624</v>
      </c>
      <c r="Q35" s="28">
        <v>-3369</v>
      </c>
      <c r="R35" s="22">
        <v>-19374</v>
      </c>
    </row>
    <row r="36" spans="1:18" ht="14.25" thickBot="1">
      <c r="A36" s="5" t="s">
        <v>28</v>
      </c>
      <c r="B36" s="29">
        <v>27036</v>
      </c>
      <c r="C36" s="23">
        <v>50540</v>
      </c>
      <c r="D36" s="29">
        <v>35540</v>
      </c>
      <c r="E36" s="23">
        <v>36858</v>
      </c>
      <c r="F36" s="29">
        <v>16296</v>
      </c>
      <c r="G36" s="23">
        <v>63557</v>
      </c>
      <c r="H36" s="29">
        <v>33584</v>
      </c>
      <c r="I36" s="29">
        <v>13980</v>
      </c>
      <c r="J36" s="23">
        <v>51998</v>
      </c>
      <c r="K36" s="29">
        <v>30049</v>
      </c>
      <c r="L36" s="29">
        <v>15210</v>
      </c>
      <c r="M36" s="29">
        <v>-1451</v>
      </c>
      <c r="N36" s="23">
        <v>65971</v>
      </c>
      <c r="O36" s="29">
        <v>55992</v>
      </c>
      <c r="P36" s="29">
        <v>35028</v>
      </c>
      <c r="Q36" s="29">
        <v>10389</v>
      </c>
      <c r="R36" s="23">
        <v>136191</v>
      </c>
    </row>
    <row r="37" spans="1:18" ht="14.25" thickTop="1">
      <c r="A37" s="6" t="s">
        <v>29</v>
      </c>
      <c r="B37" s="28">
        <v>-15849</v>
      </c>
      <c r="C37" s="22">
        <v>-19074</v>
      </c>
      <c r="D37" s="28">
        <v>-18554</v>
      </c>
      <c r="E37" s="22">
        <v>5039</v>
      </c>
      <c r="F37" s="28">
        <v>5615</v>
      </c>
      <c r="G37" s="22">
        <v>-6310</v>
      </c>
      <c r="H37" s="28">
        <v>-225</v>
      </c>
      <c r="I37" s="28">
        <v>1698</v>
      </c>
      <c r="J37" s="22">
        <v>-6974</v>
      </c>
      <c r="K37" s="28">
        <v>-4347</v>
      </c>
      <c r="L37" s="28">
        <v>-3025</v>
      </c>
      <c r="M37" s="28">
        <v>-2344</v>
      </c>
      <c r="N37" s="22">
        <v>8444</v>
      </c>
      <c r="O37" s="28">
        <v>4279</v>
      </c>
      <c r="P37" s="28">
        <v>469</v>
      </c>
      <c r="Q37" s="28">
        <v>60</v>
      </c>
      <c r="R37" s="22">
        <v>2707</v>
      </c>
    </row>
    <row r="38" spans="1:18" ht="13.5">
      <c r="A38" s="6" t="s">
        <v>30</v>
      </c>
      <c r="B38" s="28">
        <v>-11931</v>
      </c>
      <c r="C38" s="22">
        <v>-8540</v>
      </c>
      <c r="D38" s="28">
        <v>-5762</v>
      </c>
      <c r="E38" s="22">
        <v>-10204</v>
      </c>
      <c r="F38" s="28">
        <v>-8645</v>
      </c>
      <c r="G38" s="22">
        <v>-7746</v>
      </c>
      <c r="H38" s="28">
        <v>-6210</v>
      </c>
      <c r="I38" s="28">
        <v>-1341</v>
      </c>
      <c r="J38" s="22">
        <v>-334</v>
      </c>
      <c r="K38" s="28">
        <v>-305</v>
      </c>
      <c r="L38" s="28">
        <v>-303</v>
      </c>
      <c r="M38" s="28">
        <v>-2</v>
      </c>
      <c r="N38" s="22">
        <v>-4781</v>
      </c>
      <c r="O38" s="28">
        <v>-4109</v>
      </c>
      <c r="P38" s="28">
        <v>-539</v>
      </c>
      <c r="Q38" s="28">
        <v>-535</v>
      </c>
      <c r="R38" s="22">
        <v>-48755</v>
      </c>
    </row>
    <row r="39" spans="1:18" ht="13.5">
      <c r="A39" s="6" t="s">
        <v>31</v>
      </c>
      <c r="B39" s="28">
        <v>7538</v>
      </c>
      <c r="C39" s="22">
        <v>4251</v>
      </c>
      <c r="D39" s="28">
        <v>2825</v>
      </c>
      <c r="E39" s="22">
        <v>6675</v>
      </c>
      <c r="F39" s="28">
        <v>2603</v>
      </c>
      <c r="G39" s="22">
        <v>4498</v>
      </c>
      <c r="H39" s="28">
        <v>3898</v>
      </c>
      <c r="I39" s="28">
        <v>1898</v>
      </c>
      <c r="J39" s="22">
        <v>18976</v>
      </c>
      <c r="K39" s="28">
        <v>15988</v>
      </c>
      <c r="L39" s="28">
        <v>11206</v>
      </c>
      <c r="M39" s="28">
        <v>8244</v>
      </c>
      <c r="N39" s="22">
        <v>41559</v>
      </c>
      <c r="O39" s="28">
        <v>38059</v>
      </c>
      <c r="P39" s="28">
        <v>36459</v>
      </c>
      <c r="Q39" s="28">
        <v>29079</v>
      </c>
      <c r="R39" s="22">
        <v>65455</v>
      </c>
    </row>
    <row r="40" spans="1:18" ht="13.5">
      <c r="A40" s="6" t="s">
        <v>32</v>
      </c>
      <c r="B40" s="28">
        <v>-13942</v>
      </c>
      <c r="C40" s="22">
        <v>-50935</v>
      </c>
      <c r="D40" s="28">
        <v>-28530</v>
      </c>
      <c r="E40" s="22">
        <v>-41708</v>
      </c>
      <c r="F40" s="28">
        <v>-21444</v>
      </c>
      <c r="G40" s="22">
        <v>-40628</v>
      </c>
      <c r="H40" s="28">
        <v>-21213</v>
      </c>
      <c r="I40" s="28">
        <v>-8470</v>
      </c>
      <c r="J40" s="22">
        <v>-23011</v>
      </c>
      <c r="K40" s="28">
        <v>-16004</v>
      </c>
      <c r="L40" s="28">
        <v>-12569</v>
      </c>
      <c r="M40" s="28">
        <v>-7365</v>
      </c>
      <c r="N40" s="22">
        <v>-53852</v>
      </c>
      <c r="O40" s="28">
        <v>-39039</v>
      </c>
      <c r="P40" s="28">
        <v>-21164</v>
      </c>
      <c r="Q40" s="28">
        <v>-8192</v>
      </c>
      <c r="R40" s="22">
        <v>-51076</v>
      </c>
    </row>
    <row r="41" spans="1:18" ht="13.5">
      <c r="A41" s="6" t="s">
        <v>33</v>
      </c>
      <c r="B41" s="28">
        <v>2926</v>
      </c>
      <c r="C41" s="22">
        <v>1444</v>
      </c>
      <c r="D41" s="28">
        <v>14</v>
      </c>
      <c r="E41" s="22">
        <v>361</v>
      </c>
      <c r="F41" s="28">
        <v>334</v>
      </c>
      <c r="G41" s="22">
        <v>208</v>
      </c>
      <c r="H41" s="28">
        <v>25</v>
      </c>
      <c r="I41" s="28">
        <v>5</v>
      </c>
      <c r="J41" s="22">
        <v>120</v>
      </c>
      <c r="K41" s="28">
        <v>98</v>
      </c>
      <c r="L41" s="28">
        <v>62</v>
      </c>
      <c r="M41" s="28">
        <v>22</v>
      </c>
      <c r="N41" s="22">
        <v>202</v>
      </c>
      <c r="O41" s="28">
        <v>176</v>
      </c>
      <c r="P41" s="28">
        <v>89</v>
      </c>
      <c r="Q41" s="28">
        <v>134</v>
      </c>
      <c r="R41" s="22">
        <v>253</v>
      </c>
    </row>
    <row r="42" spans="1:18" ht="13.5">
      <c r="A42" s="6" t="s">
        <v>34</v>
      </c>
      <c r="B42" s="28"/>
      <c r="C42" s="22"/>
      <c r="D42" s="28"/>
      <c r="E42" s="22"/>
      <c r="F42" s="28"/>
      <c r="G42" s="22"/>
      <c r="H42" s="28"/>
      <c r="I42" s="28"/>
      <c r="J42" s="22">
        <v>-22338</v>
      </c>
      <c r="K42" s="28">
        <v>-22340</v>
      </c>
      <c r="L42" s="28">
        <v>-1469</v>
      </c>
      <c r="M42" s="28"/>
      <c r="N42" s="22">
        <v>-81460</v>
      </c>
      <c r="O42" s="28">
        <v>-81460</v>
      </c>
      <c r="P42" s="28"/>
      <c r="Q42" s="28"/>
      <c r="R42" s="22"/>
    </row>
    <row r="43" spans="1:18" ht="13.5">
      <c r="A43" s="6" t="s">
        <v>35</v>
      </c>
      <c r="B43" s="28"/>
      <c r="C43" s="22"/>
      <c r="D43" s="28"/>
      <c r="E43" s="22"/>
      <c r="F43" s="28"/>
      <c r="G43" s="22"/>
      <c r="H43" s="28"/>
      <c r="I43" s="28"/>
      <c r="J43" s="22">
        <v>-60</v>
      </c>
      <c r="K43" s="28">
        <v>-60</v>
      </c>
      <c r="L43" s="28">
        <v>-60</v>
      </c>
      <c r="M43" s="28">
        <v>-60</v>
      </c>
      <c r="N43" s="22"/>
      <c r="O43" s="28"/>
      <c r="P43" s="28"/>
      <c r="Q43" s="28"/>
      <c r="R43" s="22"/>
    </row>
    <row r="44" spans="1:18" ht="13.5">
      <c r="A44" s="6" t="s">
        <v>94</v>
      </c>
      <c r="B44" s="28">
        <v>91</v>
      </c>
      <c r="C44" s="22">
        <v>-1081</v>
      </c>
      <c r="D44" s="28">
        <v>-457</v>
      </c>
      <c r="E44" s="22">
        <v>-1430</v>
      </c>
      <c r="F44" s="28">
        <v>606</v>
      </c>
      <c r="G44" s="22">
        <v>-2405</v>
      </c>
      <c r="H44" s="28">
        <v>-658</v>
      </c>
      <c r="I44" s="28">
        <v>-569</v>
      </c>
      <c r="J44" s="22">
        <v>-1808</v>
      </c>
      <c r="K44" s="28">
        <v>-1523</v>
      </c>
      <c r="L44" s="28">
        <v>-2001</v>
      </c>
      <c r="M44" s="28">
        <v>-551</v>
      </c>
      <c r="N44" s="22">
        <v>-518</v>
      </c>
      <c r="O44" s="28">
        <v>-617</v>
      </c>
      <c r="P44" s="28">
        <v>-63</v>
      </c>
      <c r="Q44" s="28">
        <v>-84</v>
      </c>
      <c r="R44" s="22">
        <v>-1920</v>
      </c>
    </row>
    <row r="45" spans="1:18" ht="14.25" thickBot="1">
      <c r="A45" s="5" t="s">
        <v>36</v>
      </c>
      <c r="B45" s="29">
        <v>-31166</v>
      </c>
      <c r="C45" s="23">
        <v>-73138</v>
      </c>
      <c r="D45" s="29">
        <v>-50464</v>
      </c>
      <c r="E45" s="23">
        <v>-45788</v>
      </c>
      <c r="F45" s="29">
        <v>-20928</v>
      </c>
      <c r="G45" s="23">
        <v>-52985</v>
      </c>
      <c r="H45" s="29">
        <v>-24384</v>
      </c>
      <c r="I45" s="29">
        <v>-6778</v>
      </c>
      <c r="J45" s="23">
        <v>-35430</v>
      </c>
      <c r="K45" s="29">
        <v>-28494</v>
      </c>
      <c r="L45" s="29">
        <v>-8160</v>
      </c>
      <c r="M45" s="29">
        <v>-2057</v>
      </c>
      <c r="N45" s="23">
        <v>-90407</v>
      </c>
      <c r="O45" s="29">
        <v>-82710</v>
      </c>
      <c r="P45" s="29">
        <v>15251</v>
      </c>
      <c r="Q45" s="29">
        <v>20462</v>
      </c>
      <c r="R45" s="23">
        <v>-33337</v>
      </c>
    </row>
    <row r="46" spans="1:18" ht="14.25" thickTop="1">
      <c r="A46" s="6" t="s">
        <v>37</v>
      </c>
      <c r="B46" s="28">
        <v>-3</v>
      </c>
      <c r="C46" s="22">
        <v>-2</v>
      </c>
      <c r="D46" s="28">
        <v>-1</v>
      </c>
      <c r="E46" s="22">
        <v>-3</v>
      </c>
      <c r="F46" s="28">
        <v>-1</v>
      </c>
      <c r="G46" s="22">
        <v>-10014</v>
      </c>
      <c r="H46" s="28">
        <v>-6</v>
      </c>
      <c r="I46" s="28">
        <v>-4</v>
      </c>
      <c r="J46" s="22">
        <v>-18</v>
      </c>
      <c r="K46" s="28">
        <v>-13</v>
      </c>
      <c r="L46" s="28">
        <v>-8</v>
      </c>
      <c r="M46" s="28">
        <v>-5</v>
      </c>
      <c r="N46" s="22">
        <v>-20</v>
      </c>
      <c r="O46" s="28">
        <v>-16</v>
      </c>
      <c r="P46" s="28">
        <v>-12</v>
      </c>
      <c r="Q46" s="28">
        <v>-1</v>
      </c>
      <c r="R46" s="22">
        <v>-39552</v>
      </c>
    </row>
    <row r="47" spans="1:18" ht="13.5">
      <c r="A47" s="6" t="s">
        <v>38</v>
      </c>
      <c r="B47" s="28">
        <v>-1617</v>
      </c>
      <c r="C47" s="22">
        <v>-4851</v>
      </c>
      <c r="D47" s="28">
        <v>-3234</v>
      </c>
      <c r="E47" s="22">
        <v>-10242</v>
      </c>
      <c r="F47" s="28">
        <v>-7008</v>
      </c>
      <c r="G47" s="22">
        <v>-14243</v>
      </c>
      <c r="H47" s="28">
        <v>-7121</v>
      </c>
      <c r="I47" s="28">
        <v>-7121</v>
      </c>
      <c r="J47" s="22">
        <v>-14244</v>
      </c>
      <c r="K47" s="28">
        <v>-14244</v>
      </c>
      <c r="L47" s="28">
        <v>-7122</v>
      </c>
      <c r="M47" s="28">
        <v>-7122</v>
      </c>
      <c r="N47" s="22">
        <v>-25202</v>
      </c>
      <c r="O47" s="28">
        <v>-25202</v>
      </c>
      <c r="P47" s="28">
        <v>-18079</v>
      </c>
      <c r="Q47" s="28">
        <v>-18079</v>
      </c>
      <c r="R47" s="22">
        <v>-13563</v>
      </c>
    </row>
    <row r="48" spans="1:18" ht="13.5">
      <c r="A48" s="6" t="s">
        <v>94</v>
      </c>
      <c r="B48" s="28">
        <v>-104</v>
      </c>
      <c r="C48" s="22">
        <v>-266</v>
      </c>
      <c r="D48" s="28">
        <v>-130</v>
      </c>
      <c r="E48" s="22">
        <v>-248</v>
      </c>
      <c r="F48" s="28">
        <v>-128</v>
      </c>
      <c r="G48" s="22">
        <v>-176</v>
      </c>
      <c r="H48" s="28">
        <v>-91</v>
      </c>
      <c r="I48" s="28">
        <v>-45</v>
      </c>
      <c r="J48" s="22">
        <v>-171</v>
      </c>
      <c r="K48" s="28">
        <v>-130</v>
      </c>
      <c r="L48" s="28">
        <v>-84</v>
      </c>
      <c r="M48" s="28">
        <v>-43</v>
      </c>
      <c r="N48" s="22">
        <v>-116</v>
      </c>
      <c r="O48" s="28">
        <v>-44</v>
      </c>
      <c r="P48" s="28">
        <v>0</v>
      </c>
      <c r="Q48" s="28"/>
      <c r="R48" s="22">
        <v>-1</v>
      </c>
    </row>
    <row r="49" spans="1:18" ht="14.25" thickBot="1">
      <c r="A49" s="5" t="s">
        <v>39</v>
      </c>
      <c r="B49" s="29">
        <v>-1724</v>
      </c>
      <c r="C49" s="23">
        <v>-5120</v>
      </c>
      <c r="D49" s="29">
        <v>-3366</v>
      </c>
      <c r="E49" s="23">
        <v>-10494</v>
      </c>
      <c r="F49" s="29">
        <v>-7138</v>
      </c>
      <c r="G49" s="23">
        <v>-24434</v>
      </c>
      <c r="H49" s="29">
        <v>-7219</v>
      </c>
      <c r="I49" s="29">
        <v>-7172</v>
      </c>
      <c r="J49" s="23">
        <v>-14434</v>
      </c>
      <c r="K49" s="29">
        <v>-14387</v>
      </c>
      <c r="L49" s="29">
        <v>-7215</v>
      </c>
      <c r="M49" s="29">
        <v>-7171</v>
      </c>
      <c r="N49" s="23">
        <v>-27719</v>
      </c>
      <c r="O49" s="29">
        <v>-27634</v>
      </c>
      <c r="P49" s="29">
        <v>-18093</v>
      </c>
      <c r="Q49" s="29">
        <v>-18080</v>
      </c>
      <c r="R49" s="23">
        <v>-53118</v>
      </c>
    </row>
    <row r="50" spans="1:18" ht="14.25" thickTop="1">
      <c r="A50" s="7" t="s">
        <v>40</v>
      </c>
      <c r="B50" s="28">
        <v>3233</v>
      </c>
      <c r="C50" s="22">
        <v>16018</v>
      </c>
      <c r="D50" s="28">
        <v>-6569</v>
      </c>
      <c r="E50" s="22">
        <v>-2551</v>
      </c>
      <c r="F50" s="28">
        <v>-11380</v>
      </c>
      <c r="G50" s="22">
        <v>-14551</v>
      </c>
      <c r="H50" s="28">
        <v>-14837</v>
      </c>
      <c r="I50" s="28">
        <v>-9432</v>
      </c>
      <c r="J50" s="22">
        <v>-5209</v>
      </c>
      <c r="K50" s="28">
        <v>-7070</v>
      </c>
      <c r="L50" s="28">
        <v>-11130</v>
      </c>
      <c r="M50" s="28">
        <v>-1173</v>
      </c>
      <c r="N50" s="22">
        <v>-11190</v>
      </c>
      <c r="O50" s="28">
        <v>-22213</v>
      </c>
      <c r="P50" s="28">
        <v>4471</v>
      </c>
      <c r="Q50" s="28">
        <v>12234</v>
      </c>
      <c r="R50" s="22">
        <v>-36199</v>
      </c>
    </row>
    <row r="51" spans="1:18" ht="13.5">
      <c r="A51" s="7" t="s">
        <v>41</v>
      </c>
      <c r="B51" s="28">
        <v>-2621</v>
      </c>
      <c r="C51" s="22">
        <v>-11699</v>
      </c>
      <c r="D51" s="28">
        <v>-24859</v>
      </c>
      <c r="E51" s="22">
        <v>-21975</v>
      </c>
      <c r="F51" s="28">
        <v>-23150</v>
      </c>
      <c r="G51" s="22">
        <v>-28414</v>
      </c>
      <c r="H51" s="28">
        <v>-12856</v>
      </c>
      <c r="I51" s="28">
        <v>-9404</v>
      </c>
      <c r="J51" s="22">
        <v>-3075</v>
      </c>
      <c r="K51" s="28">
        <v>-19903</v>
      </c>
      <c r="L51" s="28">
        <v>-11295</v>
      </c>
      <c r="M51" s="28">
        <v>-11852</v>
      </c>
      <c r="N51" s="22">
        <v>-63345</v>
      </c>
      <c r="O51" s="28">
        <v>-76565</v>
      </c>
      <c r="P51" s="28">
        <v>36658</v>
      </c>
      <c r="Q51" s="28">
        <v>25005</v>
      </c>
      <c r="R51" s="22">
        <v>13536</v>
      </c>
    </row>
    <row r="52" spans="1:18" ht="13.5">
      <c r="A52" s="7" t="s">
        <v>42</v>
      </c>
      <c r="B52" s="28">
        <v>197045</v>
      </c>
      <c r="C52" s="22">
        <v>208745</v>
      </c>
      <c r="D52" s="28">
        <v>208745</v>
      </c>
      <c r="E52" s="22">
        <v>230721</v>
      </c>
      <c r="F52" s="28">
        <v>230721</v>
      </c>
      <c r="G52" s="22">
        <v>259135</v>
      </c>
      <c r="H52" s="28">
        <v>259135</v>
      </c>
      <c r="I52" s="28">
        <v>259135</v>
      </c>
      <c r="J52" s="22">
        <v>262210</v>
      </c>
      <c r="K52" s="28">
        <v>262210</v>
      </c>
      <c r="L52" s="28">
        <v>262210</v>
      </c>
      <c r="M52" s="28">
        <v>262210</v>
      </c>
      <c r="N52" s="22">
        <v>325715</v>
      </c>
      <c r="O52" s="28">
        <v>325715</v>
      </c>
      <c r="P52" s="28">
        <v>325715</v>
      </c>
      <c r="Q52" s="28">
        <v>325715</v>
      </c>
      <c r="R52" s="22">
        <v>312178</v>
      </c>
    </row>
    <row r="53" spans="1:18" ht="13.5">
      <c r="A53" s="7" t="s">
        <v>43</v>
      </c>
      <c r="B53" s="28"/>
      <c r="C53" s="22"/>
      <c r="D53" s="28"/>
      <c r="E53" s="22"/>
      <c r="F53" s="28"/>
      <c r="G53" s="22"/>
      <c r="H53" s="28"/>
      <c r="I53" s="28"/>
      <c r="J53" s="22"/>
      <c r="K53" s="28"/>
      <c r="L53" s="28"/>
      <c r="M53" s="28"/>
      <c r="N53" s="22">
        <v>-158</v>
      </c>
      <c r="O53" s="28">
        <v>-158</v>
      </c>
      <c r="P53" s="28">
        <v>-158</v>
      </c>
      <c r="Q53" s="28">
        <v>-158</v>
      </c>
      <c r="R53" s="22"/>
    </row>
    <row r="54" spans="1:18" ht="14.25" thickBot="1">
      <c r="A54" s="7" t="s">
        <v>42</v>
      </c>
      <c r="B54" s="28">
        <v>194424</v>
      </c>
      <c r="C54" s="22">
        <v>197045</v>
      </c>
      <c r="D54" s="28">
        <v>183885</v>
      </c>
      <c r="E54" s="22">
        <v>208745</v>
      </c>
      <c r="F54" s="28">
        <v>207570</v>
      </c>
      <c r="G54" s="22">
        <v>230721</v>
      </c>
      <c r="H54" s="28">
        <v>246279</v>
      </c>
      <c r="I54" s="28">
        <v>249731</v>
      </c>
      <c r="J54" s="22">
        <v>259135</v>
      </c>
      <c r="K54" s="28">
        <v>242306</v>
      </c>
      <c r="L54" s="28">
        <v>250914</v>
      </c>
      <c r="M54" s="28">
        <v>250357</v>
      </c>
      <c r="N54" s="22">
        <v>262210</v>
      </c>
      <c r="O54" s="28">
        <v>248991</v>
      </c>
      <c r="P54" s="28">
        <v>362214</v>
      </c>
      <c r="Q54" s="28">
        <v>350562</v>
      </c>
      <c r="R54" s="22">
        <v>325715</v>
      </c>
    </row>
    <row r="55" spans="1:18" ht="14.25" thickTop="1">
      <c r="A55" s="8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7" ht="13.5">
      <c r="A57" s="20" t="s">
        <v>162</v>
      </c>
    </row>
    <row r="58" ht="13.5">
      <c r="A58" s="20" t="s">
        <v>163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X7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158</v>
      </c>
      <c r="B2" s="14">
        <v>6963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159</v>
      </c>
      <c r="B3" s="1" t="s">
        <v>160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61</v>
      </c>
      <c r="B4" s="15" t="str">
        <f>HYPERLINK("http://www.kabupro.jp/mark/20140210/S10013L4.htm","四半期報告書")</f>
        <v>四半期報告書</v>
      </c>
      <c r="C4" s="15" t="str">
        <f>HYPERLINK("http://www.kabupro.jp/mark/20131105/S1000B71.htm","四半期報告書")</f>
        <v>四半期報告書</v>
      </c>
      <c r="D4" s="15" t="str">
        <f>HYPERLINK("http://www.kabupro.jp/mark/20130809/S000E5MI.htm","四半期報告書")</f>
        <v>四半期報告書</v>
      </c>
      <c r="E4" s="15" t="str">
        <f>HYPERLINK("http://www.kabupro.jp/mark/20140210/S10013L4.htm","四半期報告書")</f>
        <v>四半期報告書</v>
      </c>
      <c r="F4" s="15" t="str">
        <f>HYPERLINK("http://www.kabupro.jp/mark/20130214/S000CVNA.htm","四半期報告書")</f>
        <v>四半期報告書</v>
      </c>
      <c r="G4" s="15" t="str">
        <f>HYPERLINK("http://www.kabupro.jp/mark/20121112/S000C8LI.htm","四半期報告書")</f>
        <v>四半期報告書</v>
      </c>
      <c r="H4" s="15" t="str">
        <f>HYPERLINK("http://www.kabupro.jp/mark/20120810/S000BM66.htm","四半期報告書")</f>
        <v>四半期報告書</v>
      </c>
      <c r="I4" s="15" t="str">
        <f>HYPERLINK("http://www.kabupro.jp/mark/20130627/S000DTHY.htm","有価証券報告書")</f>
        <v>有価証券報告書</v>
      </c>
      <c r="J4" s="15" t="str">
        <f>HYPERLINK("http://www.kabupro.jp/mark/20120213/S000AAJB.htm","四半期報告書")</f>
        <v>四半期報告書</v>
      </c>
      <c r="K4" s="15" t="str">
        <f>HYPERLINK("http://www.kabupro.jp/mark/20111111/S0009O25.htm","四半期報告書")</f>
        <v>四半期報告書</v>
      </c>
      <c r="L4" s="15" t="str">
        <f>HYPERLINK("http://www.kabupro.jp/mark/20110812/S00094QD.htm","四半期報告書")</f>
        <v>四半期報告書</v>
      </c>
      <c r="M4" s="15" t="str">
        <f>HYPERLINK("http://www.kabupro.jp/mark/20120628/S000B870.htm","有価証券報告書")</f>
        <v>有価証券報告書</v>
      </c>
      <c r="N4" s="15" t="str">
        <f>HYPERLINK("http://www.kabupro.jp/mark/20101112/S00075B6.htm","四半期報告書")</f>
        <v>四半期報告書</v>
      </c>
      <c r="O4" s="15" t="str">
        <f>HYPERLINK("http://www.kabupro.jp/mark/20100812/S0006KP7.htm","四半期報告書")</f>
        <v>四半期報告書</v>
      </c>
      <c r="P4" s="15" t="str">
        <f>HYPERLINK("http://www.kabupro.jp/mark/20110629/S0008Q48.htm","有価証券報告書")</f>
        <v>有価証券報告書</v>
      </c>
      <c r="Q4" s="15" t="str">
        <f>HYPERLINK("http://www.kabupro.jp/mark/20100212/S000551A.htm","四半期報告書")</f>
        <v>四半期報告書</v>
      </c>
      <c r="R4" s="15" t="str">
        <f>HYPERLINK("http://www.kabupro.jp/mark/20091112/S0004JQB.htm","四半期報告書")</f>
        <v>四半期報告書</v>
      </c>
      <c r="S4" s="15" t="str">
        <f>HYPERLINK("http://www.kabupro.jp/mark/20090812/S0003VOZ.htm","四半期報告書")</f>
        <v>四半期報告書</v>
      </c>
      <c r="T4" s="15" t="str">
        <f>HYPERLINK("http://www.kabupro.jp/mark/20100212/S000551A.htm","四半期報告書")</f>
        <v>四半期報告書</v>
      </c>
      <c r="U4" s="15" t="str">
        <f>HYPERLINK("http://www.kabupro.jp/mark/20090212/S0002FYY.htm","四半期報告書")</f>
        <v>四半期報告書</v>
      </c>
      <c r="V4" s="15" t="str">
        <f>HYPERLINK("http://www.kabupro.jp/mark/20081113/S0001QOH.htm","四半期報告書")</f>
        <v>四半期報告書</v>
      </c>
      <c r="W4" s="15" t="str">
        <f>HYPERLINK("http://www.kabupro.jp/mark/20080813/S0001286.htm","四半期報告書")</f>
        <v>四半期報告書</v>
      </c>
      <c r="X4" s="15" t="str">
        <f>HYPERLINK("http://www.kabupro.jp/mark/20090629/S0003HMH.htm","有価証券報告書")</f>
        <v>有価証券報告書</v>
      </c>
    </row>
    <row r="5" spans="1:24" ht="14.25" thickBot="1">
      <c r="A5" s="11" t="s">
        <v>62</v>
      </c>
      <c r="B5" s="1" t="s">
        <v>214</v>
      </c>
      <c r="C5" s="1" t="s">
        <v>217</v>
      </c>
      <c r="D5" s="1" t="s">
        <v>219</v>
      </c>
      <c r="E5" s="1" t="s">
        <v>214</v>
      </c>
      <c r="F5" s="1" t="s">
        <v>221</v>
      </c>
      <c r="G5" s="1" t="s">
        <v>223</v>
      </c>
      <c r="H5" s="1" t="s">
        <v>225</v>
      </c>
      <c r="I5" s="1" t="s">
        <v>68</v>
      </c>
      <c r="J5" s="1" t="s">
        <v>227</v>
      </c>
      <c r="K5" s="1" t="s">
        <v>229</v>
      </c>
      <c r="L5" s="1" t="s">
        <v>231</v>
      </c>
      <c r="M5" s="1" t="s">
        <v>72</v>
      </c>
      <c r="N5" s="1" t="s">
        <v>233</v>
      </c>
      <c r="O5" s="1" t="s">
        <v>235</v>
      </c>
      <c r="P5" s="1" t="s">
        <v>74</v>
      </c>
      <c r="Q5" s="1" t="s">
        <v>237</v>
      </c>
      <c r="R5" s="1" t="s">
        <v>239</v>
      </c>
      <c r="S5" s="1" t="s">
        <v>241</v>
      </c>
      <c r="T5" s="1" t="s">
        <v>237</v>
      </c>
      <c r="U5" s="1" t="s">
        <v>243</v>
      </c>
      <c r="V5" s="1" t="s">
        <v>245</v>
      </c>
      <c r="W5" s="1" t="s">
        <v>247</v>
      </c>
      <c r="X5" s="1" t="s">
        <v>76</v>
      </c>
    </row>
    <row r="6" spans="1:24" ht="15" thickBot="1" thickTop="1">
      <c r="A6" s="10" t="s">
        <v>63</v>
      </c>
      <c r="B6" s="18" t="s">
        <v>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64</v>
      </c>
      <c r="B7" s="14" t="s">
        <v>215</v>
      </c>
      <c r="C7" s="14" t="s">
        <v>215</v>
      </c>
      <c r="D7" s="14" t="s">
        <v>215</v>
      </c>
      <c r="E7" s="16" t="s">
        <v>69</v>
      </c>
      <c r="F7" s="14" t="s">
        <v>215</v>
      </c>
      <c r="G7" s="14" t="s">
        <v>215</v>
      </c>
      <c r="H7" s="14" t="s">
        <v>215</v>
      </c>
      <c r="I7" s="16" t="s">
        <v>69</v>
      </c>
      <c r="J7" s="14" t="s">
        <v>215</v>
      </c>
      <c r="K7" s="14" t="s">
        <v>215</v>
      </c>
      <c r="L7" s="14" t="s">
        <v>215</v>
      </c>
      <c r="M7" s="16" t="s">
        <v>69</v>
      </c>
      <c r="N7" s="14" t="s">
        <v>215</v>
      </c>
      <c r="O7" s="14" t="s">
        <v>215</v>
      </c>
      <c r="P7" s="16" t="s">
        <v>69</v>
      </c>
      <c r="Q7" s="14" t="s">
        <v>215</v>
      </c>
      <c r="R7" s="14" t="s">
        <v>215</v>
      </c>
      <c r="S7" s="14" t="s">
        <v>215</v>
      </c>
      <c r="T7" s="16" t="s">
        <v>69</v>
      </c>
      <c r="U7" s="14" t="s">
        <v>215</v>
      </c>
      <c r="V7" s="14" t="s">
        <v>215</v>
      </c>
      <c r="W7" s="14" t="s">
        <v>215</v>
      </c>
      <c r="X7" s="16" t="s">
        <v>69</v>
      </c>
    </row>
    <row r="8" spans="1:24" ht="13.5">
      <c r="A8" s="13" t="s">
        <v>65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7"/>
      <c r="Q8" s="1"/>
      <c r="R8" s="1"/>
      <c r="S8" s="1"/>
      <c r="T8" s="17"/>
      <c r="U8" s="1"/>
      <c r="V8" s="1"/>
      <c r="W8" s="1"/>
      <c r="X8" s="17"/>
    </row>
    <row r="9" spans="1:24" ht="13.5">
      <c r="A9" s="13" t="s">
        <v>66</v>
      </c>
      <c r="B9" s="1" t="s">
        <v>216</v>
      </c>
      <c r="C9" s="1" t="s">
        <v>218</v>
      </c>
      <c r="D9" s="1" t="s">
        <v>220</v>
      </c>
      <c r="E9" s="17" t="s">
        <v>70</v>
      </c>
      <c r="F9" s="1" t="s">
        <v>222</v>
      </c>
      <c r="G9" s="1" t="s">
        <v>224</v>
      </c>
      <c r="H9" s="1" t="s">
        <v>226</v>
      </c>
      <c r="I9" s="17" t="s">
        <v>71</v>
      </c>
      <c r="J9" s="1" t="s">
        <v>228</v>
      </c>
      <c r="K9" s="1" t="s">
        <v>230</v>
      </c>
      <c r="L9" s="1" t="s">
        <v>232</v>
      </c>
      <c r="M9" s="17" t="s">
        <v>73</v>
      </c>
      <c r="N9" s="1" t="s">
        <v>234</v>
      </c>
      <c r="O9" s="1" t="s">
        <v>236</v>
      </c>
      <c r="P9" s="17" t="s">
        <v>75</v>
      </c>
      <c r="Q9" s="1" t="s">
        <v>238</v>
      </c>
      <c r="R9" s="1" t="s">
        <v>240</v>
      </c>
      <c r="S9" s="1" t="s">
        <v>242</v>
      </c>
      <c r="T9" s="17" t="s">
        <v>77</v>
      </c>
      <c r="U9" s="1" t="s">
        <v>244</v>
      </c>
      <c r="V9" s="1" t="s">
        <v>246</v>
      </c>
      <c r="W9" s="1" t="s">
        <v>248</v>
      </c>
      <c r="X9" s="17" t="s">
        <v>78</v>
      </c>
    </row>
    <row r="10" spans="1:24" ht="14.25" thickBot="1">
      <c r="A10" s="13" t="s">
        <v>67</v>
      </c>
      <c r="B10" s="1" t="s">
        <v>80</v>
      </c>
      <c r="C10" s="1" t="s">
        <v>80</v>
      </c>
      <c r="D10" s="1" t="s">
        <v>80</v>
      </c>
      <c r="E10" s="17" t="s">
        <v>80</v>
      </c>
      <c r="F10" s="1" t="s">
        <v>80</v>
      </c>
      <c r="G10" s="1" t="s">
        <v>80</v>
      </c>
      <c r="H10" s="1" t="s">
        <v>80</v>
      </c>
      <c r="I10" s="17" t="s">
        <v>80</v>
      </c>
      <c r="J10" s="1" t="s">
        <v>80</v>
      </c>
      <c r="K10" s="1" t="s">
        <v>80</v>
      </c>
      <c r="L10" s="1" t="s">
        <v>80</v>
      </c>
      <c r="M10" s="17" t="s">
        <v>80</v>
      </c>
      <c r="N10" s="1" t="s">
        <v>80</v>
      </c>
      <c r="O10" s="1" t="s">
        <v>80</v>
      </c>
      <c r="P10" s="17" t="s">
        <v>80</v>
      </c>
      <c r="Q10" s="1" t="s">
        <v>80</v>
      </c>
      <c r="R10" s="1" t="s">
        <v>80</v>
      </c>
      <c r="S10" s="1" t="s">
        <v>80</v>
      </c>
      <c r="T10" s="17" t="s">
        <v>80</v>
      </c>
      <c r="U10" s="1" t="s">
        <v>80</v>
      </c>
      <c r="V10" s="1" t="s">
        <v>80</v>
      </c>
      <c r="W10" s="1" t="s">
        <v>80</v>
      </c>
      <c r="X10" s="17" t="s">
        <v>80</v>
      </c>
    </row>
    <row r="11" spans="1:24" ht="14.25" thickTop="1">
      <c r="A11" s="9" t="s">
        <v>249</v>
      </c>
      <c r="B11" s="27">
        <v>251184</v>
      </c>
      <c r="C11" s="27">
        <v>230426</v>
      </c>
      <c r="D11" s="27">
        <v>231359</v>
      </c>
      <c r="E11" s="21">
        <v>224157</v>
      </c>
      <c r="F11" s="27">
        <v>201029</v>
      </c>
      <c r="G11" s="27">
        <v>212434</v>
      </c>
      <c r="H11" s="27">
        <v>225138</v>
      </c>
      <c r="I11" s="21">
        <v>211199</v>
      </c>
      <c r="J11" s="27">
        <v>197687</v>
      </c>
      <c r="K11" s="27">
        <v>205442</v>
      </c>
      <c r="L11" s="27">
        <v>217677</v>
      </c>
      <c r="M11" s="21">
        <v>230286</v>
      </c>
      <c r="N11" s="27">
        <v>251611</v>
      </c>
      <c r="O11" s="27">
        <v>259563</v>
      </c>
      <c r="P11" s="21">
        <v>271224</v>
      </c>
      <c r="Q11" s="27">
        <v>241908</v>
      </c>
      <c r="R11" s="27">
        <v>256920</v>
      </c>
      <c r="S11" s="27">
        <v>255809</v>
      </c>
      <c r="T11" s="21">
        <v>247960</v>
      </c>
      <c r="U11" s="27">
        <v>241262</v>
      </c>
      <c r="V11" s="27">
        <v>363258</v>
      </c>
      <c r="W11" s="27">
        <v>353514</v>
      </c>
      <c r="X11" s="21">
        <v>323216</v>
      </c>
    </row>
    <row r="12" spans="1:24" ht="13.5">
      <c r="A12" s="2" t="s">
        <v>250</v>
      </c>
      <c r="B12" s="28">
        <v>77070</v>
      </c>
      <c r="C12" s="28">
        <v>74438</v>
      </c>
      <c r="D12" s="28">
        <v>69152</v>
      </c>
      <c r="E12" s="22">
        <v>64960</v>
      </c>
      <c r="F12" s="28">
        <v>68108</v>
      </c>
      <c r="G12" s="28">
        <v>70968</v>
      </c>
      <c r="H12" s="28">
        <v>67877</v>
      </c>
      <c r="I12" s="22">
        <v>67393</v>
      </c>
      <c r="J12" s="28">
        <v>66365</v>
      </c>
      <c r="K12" s="28">
        <v>76925</v>
      </c>
      <c r="L12" s="28">
        <v>73489</v>
      </c>
      <c r="M12" s="22">
        <v>73297</v>
      </c>
      <c r="N12" s="28">
        <v>80932</v>
      </c>
      <c r="O12" s="28">
        <v>79917</v>
      </c>
      <c r="P12" s="22">
        <v>78258</v>
      </c>
      <c r="Q12" s="28">
        <v>81953</v>
      </c>
      <c r="R12" s="28">
        <v>80585</v>
      </c>
      <c r="S12" s="28">
        <v>70377</v>
      </c>
      <c r="T12" s="22">
        <v>63991</v>
      </c>
      <c r="U12" s="28">
        <v>85925</v>
      </c>
      <c r="V12" s="28">
        <v>84589</v>
      </c>
      <c r="W12" s="28">
        <v>84315</v>
      </c>
      <c r="X12" s="22">
        <v>79655</v>
      </c>
    </row>
    <row r="13" spans="1:24" ht="13.5">
      <c r="A13" s="2" t="s">
        <v>251</v>
      </c>
      <c r="B13" s="28">
        <v>1545</v>
      </c>
      <c r="C13" s="28">
        <v>785</v>
      </c>
      <c r="D13" s="28">
        <v>664</v>
      </c>
      <c r="E13" s="22">
        <v>463</v>
      </c>
      <c r="F13" s="28"/>
      <c r="G13" s="28"/>
      <c r="H13" s="28"/>
      <c r="I13" s="22"/>
      <c r="J13" s="28"/>
      <c r="K13" s="28"/>
      <c r="L13" s="28"/>
      <c r="M13" s="22"/>
      <c r="N13" s="28"/>
      <c r="O13" s="28"/>
      <c r="P13" s="22"/>
      <c r="Q13" s="28"/>
      <c r="R13" s="28"/>
      <c r="S13" s="28"/>
      <c r="T13" s="22"/>
      <c r="U13" s="28"/>
      <c r="V13" s="28"/>
      <c r="W13" s="28"/>
      <c r="X13" s="22"/>
    </row>
    <row r="14" spans="1:24" ht="13.5">
      <c r="A14" s="2" t="s">
        <v>83</v>
      </c>
      <c r="B14" s="28">
        <v>14280</v>
      </c>
      <c r="C14" s="28">
        <v>20667</v>
      </c>
      <c r="D14" s="28">
        <v>12666</v>
      </c>
      <c r="E14" s="22">
        <v>15996</v>
      </c>
      <c r="F14" s="28">
        <v>23604</v>
      </c>
      <c r="G14" s="28">
        <v>11135</v>
      </c>
      <c r="H14" s="28">
        <v>9247</v>
      </c>
      <c r="I14" s="22">
        <v>15618</v>
      </c>
      <c r="J14" s="28">
        <v>29628</v>
      </c>
      <c r="K14" s="28">
        <v>21464</v>
      </c>
      <c r="L14" s="28">
        <v>25802</v>
      </c>
      <c r="M14" s="22">
        <v>28094</v>
      </c>
      <c r="N14" s="28">
        <v>14433</v>
      </c>
      <c r="O14" s="28">
        <v>8840</v>
      </c>
      <c r="P14" s="22">
        <v>8802</v>
      </c>
      <c r="Q14" s="28">
        <v>21398</v>
      </c>
      <c r="R14" s="28">
        <v>18283</v>
      </c>
      <c r="S14" s="28">
        <v>20015</v>
      </c>
      <c r="T14" s="22">
        <v>43293</v>
      </c>
      <c r="U14" s="28">
        <v>38355</v>
      </c>
      <c r="V14" s="28">
        <v>29075</v>
      </c>
      <c r="W14" s="28">
        <v>32120</v>
      </c>
      <c r="X14" s="22">
        <v>38141</v>
      </c>
    </row>
    <row r="15" spans="1:24" ht="13.5">
      <c r="A15" s="2" t="s">
        <v>84</v>
      </c>
      <c r="B15" s="28">
        <v>24993</v>
      </c>
      <c r="C15" s="28">
        <v>25075</v>
      </c>
      <c r="D15" s="28">
        <v>28348</v>
      </c>
      <c r="E15" s="22">
        <v>30808</v>
      </c>
      <c r="F15" s="28">
        <v>28502</v>
      </c>
      <c r="G15" s="28">
        <v>23272</v>
      </c>
      <c r="H15" s="28">
        <v>23437</v>
      </c>
      <c r="I15" s="22">
        <v>24366</v>
      </c>
      <c r="J15" s="28">
        <v>16526</v>
      </c>
      <c r="K15" s="28">
        <v>18672</v>
      </c>
      <c r="L15" s="28">
        <v>21726</v>
      </c>
      <c r="M15" s="22">
        <v>23525</v>
      </c>
      <c r="N15" s="28">
        <v>21129</v>
      </c>
      <c r="O15" s="28">
        <v>21249</v>
      </c>
      <c r="P15" s="22">
        <v>22063</v>
      </c>
      <c r="Q15" s="28">
        <v>19588</v>
      </c>
      <c r="R15" s="28">
        <v>17035</v>
      </c>
      <c r="S15" s="28">
        <v>18322</v>
      </c>
      <c r="T15" s="22">
        <v>22241</v>
      </c>
      <c r="U15" s="28">
        <v>25540</v>
      </c>
      <c r="V15" s="28">
        <v>21058</v>
      </c>
      <c r="W15" s="28"/>
      <c r="X15" s="22"/>
    </row>
    <row r="16" spans="1:24" ht="13.5">
      <c r="A16" s="2" t="s">
        <v>85</v>
      </c>
      <c r="B16" s="28">
        <v>42117</v>
      </c>
      <c r="C16" s="28">
        <v>41355</v>
      </c>
      <c r="D16" s="28">
        <v>43157</v>
      </c>
      <c r="E16" s="22">
        <v>44224</v>
      </c>
      <c r="F16" s="28">
        <v>44104</v>
      </c>
      <c r="G16" s="28">
        <v>41798</v>
      </c>
      <c r="H16" s="28">
        <v>41152</v>
      </c>
      <c r="I16" s="22">
        <v>38508</v>
      </c>
      <c r="J16" s="28">
        <v>40481</v>
      </c>
      <c r="K16" s="28">
        <v>35137</v>
      </c>
      <c r="L16" s="28">
        <v>34483</v>
      </c>
      <c r="M16" s="22">
        <v>35350</v>
      </c>
      <c r="N16" s="28">
        <v>35962</v>
      </c>
      <c r="O16" s="28">
        <v>36649</v>
      </c>
      <c r="P16" s="22">
        <v>39691</v>
      </c>
      <c r="Q16" s="28">
        <v>39625</v>
      </c>
      <c r="R16" s="28">
        <v>38821</v>
      </c>
      <c r="S16" s="28">
        <v>40229</v>
      </c>
      <c r="T16" s="22">
        <v>44859</v>
      </c>
      <c r="U16" s="28">
        <v>45993</v>
      </c>
      <c r="V16" s="28">
        <v>28647</v>
      </c>
      <c r="W16" s="28">
        <v>30236</v>
      </c>
      <c r="X16" s="22"/>
    </row>
    <row r="17" spans="1:24" ht="13.5">
      <c r="A17" s="2" t="s">
        <v>86</v>
      </c>
      <c r="B17" s="28">
        <v>26571</v>
      </c>
      <c r="C17" s="28">
        <v>25277</v>
      </c>
      <c r="D17" s="28">
        <v>26910</v>
      </c>
      <c r="E17" s="22">
        <v>28511</v>
      </c>
      <c r="F17" s="28">
        <v>30168</v>
      </c>
      <c r="G17" s="28">
        <v>28134</v>
      </c>
      <c r="H17" s="28">
        <v>28304</v>
      </c>
      <c r="I17" s="22">
        <v>30652</v>
      </c>
      <c r="J17" s="28">
        <v>28062</v>
      </c>
      <c r="K17" s="28">
        <v>27463</v>
      </c>
      <c r="L17" s="28">
        <v>26698</v>
      </c>
      <c r="M17" s="22">
        <v>25077</v>
      </c>
      <c r="N17" s="28">
        <v>24083</v>
      </c>
      <c r="O17" s="28">
        <v>23134</v>
      </c>
      <c r="P17" s="22">
        <v>23602</v>
      </c>
      <c r="Q17" s="28">
        <v>22747</v>
      </c>
      <c r="R17" s="28">
        <v>21136</v>
      </c>
      <c r="S17" s="28">
        <v>22155</v>
      </c>
      <c r="T17" s="22">
        <v>22300</v>
      </c>
      <c r="U17" s="28">
        <v>26372</v>
      </c>
      <c r="V17" s="28">
        <v>23482</v>
      </c>
      <c r="W17" s="28"/>
      <c r="X17" s="22"/>
    </row>
    <row r="18" spans="1:24" ht="13.5">
      <c r="A18" s="2" t="s">
        <v>89</v>
      </c>
      <c r="B18" s="28">
        <v>2180</v>
      </c>
      <c r="C18" s="28">
        <v>2052</v>
      </c>
      <c r="D18" s="28">
        <v>2073</v>
      </c>
      <c r="E18" s="22">
        <v>2092</v>
      </c>
      <c r="F18" s="28">
        <v>2214</v>
      </c>
      <c r="G18" s="28">
        <v>2241</v>
      </c>
      <c r="H18" s="28">
        <v>2234</v>
      </c>
      <c r="I18" s="22">
        <v>2250</v>
      </c>
      <c r="J18" s="28">
        <v>2239</v>
      </c>
      <c r="K18" s="28">
        <v>2258</v>
      </c>
      <c r="L18" s="28">
        <v>2258</v>
      </c>
      <c r="M18" s="22">
        <v>2263</v>
      </c>
      <c r="N18" s="28">
        <v>2419</v>
      </c>
      <c r="O18" s="28">
        <v>2448</v>
      </c>
      <c r="P18" s="22">
        <v>2614</v>
      </c>
      <c r="Q18" s="28">
        <v>3026</v>
      </c>
      <c r="R18" s="28">
        <v>3166</v>
      </c>
      <c r="S18" s="28">
        <v>3289</v>
      </c>
      <c r="T18" s="22">
        <v>3409</v>
      </c>
      <c r="U18" s="28">
        <v>3797</v>
      </c>
      <c r="V18" s="28">
        <v>4067</v>
      </c>
      <c r="W18" s="28">
        <v>4449</v>
      </c>
      <c r="X18" s="22">
        <v>4439</v>
      </c>
    </row>
    <row r="19" spans="1:24" ht="13.5">
      <c r="A19" s="2" t="s">
        <v>90</v>
      </c>
      <c r="B19" s="28">
        <v>1381</v>
      </c>
      <c r="C19" s="28">
        <v>1592</v>
      </c>
      <c r="D19" s="28">
        <v>1090</v>
      </c>
      <c r="E19" s="22">
        <v>987</v>
      </c>
      <c r="F19" s="28">
        <v>1022</v>
      </c>
      <c r="G19" s="28">
        <v>1046</v>
      </c>
      <c r="H19" s="28">
        <v>1132</v>
      </c>
      <c r="I19" s="22">
        <v>1369</v>
      </c>
      <c r="J19" s="28">
        <v>6181</v>
      </c>
      <c r="K19" s="28">
        <v>6764</v>
      </c>
      <c r="L19" s="28">
        <v>8830</v>
      </c>
      <c r="M19" s="22">
        <v>8475</v>
      </c>
      <c r="N19" s="28">
        <v>8998</v>
      </c>
      <c r="O19" s="28">
        <v>9206</v>
      </c>
      <c r="P19" s="22">
        <v>10516</v>
      </c>
      <c r="Q19" s="28">
        <v>6450</v>
      </c>
      <c r="R19" s="28">
        <v>7982</v>
      </c>
      <c r="S19" s="28">
        <v>7687</v>
      </c>
      <c r="T19" s="22">
        <v>7986</v>
      </c>
      <c r="U19" s="28">
        <v>11340</v>
      </c>
      <c r="V19" s="28">
        <v>9851</v>
      </c>
      <c r="W19" s="28">
        <v>8266</v>
      </c>
      <c r="X19" s="22">
        <v>9963</v>
      </c>
    </row>
    <row r="20" spans="1:24" ht="13.5">
      <c r="A20" s="2" t="s">
        <v>93</v>
      </c>
      <c r="B20" s="28">
        <v>103</v>
      </c>
      <c r="C20" s="28">
        <v>282</v>
      </c>
      <c r="D20" s="28">
        <v>3435</v>
      </c>
      <c r="E20" s="22">
        <v>3474</v>
      </c>
      <c r="F20" s="28">
        <v>3106</v>
      </c>
      <c r="G20" s="28">
        <v>3035</v>
      </c>
      <c r="H20" s="28">
        <v>3834</v>
      </c>
      <c r="I20" s="22">
        <v>2887</v>
      </c>
      <c r="J20" s="28">
        <v>3135</v>
      </c>
      <c r="K20" s="28">
        <v>2428</v>
      </c>
      <c r="L20" s="28">
        <v>275</v>
      </c>
      <c r="M20" s="22">
        <v>397</v>
      </c>
      <c r="N20" s="28">
        <v>868</v>
      </c>
      <c r="O20" s="28">
        <v>684</v>
      </c>
      <c r="P20" s="22">
        <v>661</v>
      </c>
      <c r="Q20" s="28">
        <v>735</v>
      </c>
      <c r="R20" s="28">
        <v>558</v>
      </c>
      <c r="S20" s="28">
        <v>2570</v>
      </c>
      <c r="T20" s="22">
        <v>2433</v>
      </c>
      <c r="U20" s="28">
        <v>460</v>
      </c>
      <c r="V20" s="28">
        <v>328</v>
      </c>
      <c r="W20" s="28">
        <v>717</v>
      </c>
      <c r="X20" s="22">
        <v>394</v>
      </c>
    </row>
    <row r="21" spans="1:24" ht="13.5">
      <c r="A21" s="2" t="s">
        <v>94</v>
      </c>
      <c r="B21" s="28">
        <v>8658</v>
      </c>
      <c r="C21" s="28">
        <v>6585</v>
      </c>
      <c r="D21" s="28">
        <v>7420</v>
      </c>
      <c r="E21" s="22">
        <v>7657</v>
      </c>
      <c r="F21" s="28">
        <v>10095</v>
      </c>
      <c r="G21" s="28">
        <v>8611</v>
      </c>
      <c r="H21" s="28">
        <v>10388</v>
      </c>
      <c r="I21" s="22">
        <v>40474</v>
      </c>
      <c r="J21" s="28">
        <v>9552</v>
      </c>
      <c r="K21" s="28">
        <v>13619</v>
      </c>
      <c r="L21" s="28">
        <v>11729</v>
      </c>
      <c r="M21" s="22">
        <v>9765</v>
      </c>
      <c r="N21" s="28">
        <v>6533</v>
      </c>
      <c r="O21" s="28">
        <v>5343</v>
      </c>
      <c r="P21" s="22">
        <v>5327</v>
      </c>
      <c r="Q21" s="28">
        <v>5911</v>
      </c>
      <c r="R21" s="28">
        <v>5593</v>
      </c>
      <c r="S21" s="28">
        <v>5911</v>
      </c>
      <c r="T21" s="22">
        <v>6207</v>
      </c>
      <c r="U21" s="28">
        <v>7690</v>
      </c>
      <c r="V21" s="28">
        <v>7283</v>
      </c>
      <c r="W21" s="28">
        <v>6271</v>
      </c>
      <c r="X21" s="22">
        <v>5144</v>
      </c>
    </row>
    <row r="22" spans="1:24" ht="13.5">
      <c r="A22" s="2" t="s">
        <v>95</v>
      </c>
      <c r="B22" s="28">
        <v>-194</v>
      </c>
      <c r="C22" s="28">
        <v>-183</v>
      </c>
      <c r="D22" s="28">
        <v>-280</v>
      </c>
      <c r="E22" s="22">
        <v>-270</v>
      </c>
      <c r="F22" s="28">
        <v>-267</v>
      </c>
      <c r="G22" s="28">
        <v>-320</v>
      </c>
      <c r="H22" s="28">
        <v>-247</v>
      </c>
      <c r="I22" s="22">
        <v>-265</v>
      </c>
      <c r="J22" s="28">
        <v>-253</v>
      </c>
      <c r="K22" s="28">
        <v>-284</v>
      </c>
      <c r="L22" s="28">
        <v>-293</v>
      </c>
      <c r="M22" s="22">
        <v>-286</v>
      </c>
      <c r="N22" s="28">
        <v>-320</v>
      </c>
      <c r="O22" s="28">
        <v>-332</v>
      </c>
      <c r="P22" s="22">
        <v>-329</v>
      </c>
      <c r="Q22" s="28">
        <v>-372</v>
      </c>
      <c r="R22" s="28">
        <v>-538</v>
      </c>
      <c r="S22" s="28">
        <v>-524</v>
      </c>
      <c r="T22" s="22">
        <v>-497</v>
      </c>
      <c r="U22" s="28">
        <v>-383</v>
      </c>
      <c r="V22" s="28">
        <v>-405</v>
      </c>
      <c r="W22" s="28">
        <v>-417</v>
      </c>
      <c r="X22" s="22">
        <v>-474</v>
      </c>
    </row>
    <row r="23" spans="1:24" ht="13.5">
      <c r="A23" s="2" t="s">
        <v>96</v>
      </c>
      <c r="B23" s="28">
        <v>449894</v>
      </c>
      <c r="C23" s="28">
        <v>428354</v>
      </c>
      <c r="D23" s="28">
        <v>425998</v>
      </c>
      <c r="E23" s="22">
        <v>423064</v>
      </c>
      <c r="F23" s="28">
        <v>411688</v>
      </c>
      <c r="G23" s="28">
        <v>402357</v>
      </c>
      <c r="H23" s="28">
        <v>412499</v>
      </c>
      <c r="I23" s="22">
        <v>434457</v>
      </c>
      <c r="J23" s="28">
        <v>399606</v>
      </c>
      <c r="K23" s="28">
        <v>409891</v>
      </c>
      <c r="L23" s="28">
        <v>422680</v>
      </c>
      <c r="M23" s="22">
        <v>436247</v>
      </c>
      <c r="N23" s="28">
        <v>446650</v>
      </c>
      <c r="O23" s="28">
        <v>446706</v>
      </c>
      <c r="P23" s="22">
        <v>462434</v>
      </c>
      <c r="Q23" s="28">
        <v>442972</v>
      </c>
      <c r="R23" s="28">
        <v>449544</v>
      </c>
      <c r="S23" s="28">
        <v>445845</v>
      </c>
      <c r="T23" s="22">
        <v>464187</v>
      </c>
      <c r="U23" s="28">
        <v>486355</v>
      </c>
      <c r="V23" s="28">
        <v>571238</v>
      </c>
      <c r="W23" s="28">
        <v>564658</v>
      </c>
      <c r="X23" s="22">
        <v>535897</v>
      </c>
    </row>
    <row r="24" spans="1:24" ht="13.5">
      <c r="A24" s="3" t="s">
        <v>252</v>
      </c>
      <c r="B24" s="28">
        <v>216283</v>
      </c>
      <c r="C24" s="28">
        <v>212003</v>
      </c>
      <c r="D24" s="28">
        <v>209864</v>
      </c>
      <c r="E24" s="22">
        <v>207891</v>
      </c>
      <c r="F24" s="28">
        <v>212296</v>
      </c>
      <c r="G24" s="28">
        <v>207583</v>
      </c>
      <c r="H24" s="28">
        <v>207025</v>
      </c>
      <c r="I24" s="22">
        <v>208252</v>
      </c>
      <c r="J24" s="28">
        <v>211590</v>
      </c>
      <c r="K24" s="28">
        <v>209453</v>
      </c>
      <c r="L24" s="28">
        <v>210592</v>
      </c>
      <c r="M24" s="22">
        <v>211806</v>
      </c>
      <c r="N24" s="28">
        <v>212124</v>
      </c>
      <c r="O24" s="28">
        <v>211681</v>
      </c>
      <c r="P24" s="22">
        <v>213984</v>
      </c>
      <c r="Q24" s="28">
        <v>206968</v>
      </c>
      <c r="R24" s="28">
        <v>207994</v>
      </c>
      <c r="S24" s="28">
        <v>210076</v>
      </c>
      <c r="T24" s="22">
        <v>210215</v>
      </c>
      <c r="U24" s="28">
        <v>202351</v>
      </c>
      <c r="V24" s="28">
        <v>194145</v>
      </c>
      <c r="W24" s="28">
        <v>195728</v>
      </c>
      <c r="X24" s="22">
        <v>193270</v>
      </c>
    </row>
    <row r="25" spans="1:24" ht="13.5">
      <c r="A25" s="3" t="s">
        <v>253</v>
      </c>
      <c r="B25" s="28">
        <v>477339</v>
      </c>
      <c r="C25" s="28">
        <v>459045</v>
      </c>
      <c r="D25" s="28">
        <v>459329</v>
      </c>
      <c r="E25" s="22">
        <v>453506</v>
      </c>
      <c r="F25" s="28">
        <v>488983</v>
      </c>
      <c r="G25" s="28">
        <v>462661</v>
      </c>
      <c r="H25" s="28">
        <v>456542</v>
      </c>
      <c r="I25" s="22">
        <v>460311</v>
      </c>
      <c r="J25" s="28">
        <v>470033</v>
      </c>
      <c r="K25" s="28">
        <v>465027</v>
      </c>
      <c r="L25" s="28">
        <v>472652</v>
      </c>
      <c r="M25" s="22">
        <v>476651</v>
      </c>
      <c r="N25" s="28">
        <v>473444</v>
      </c>
      <c r="O25" s="28">
        <v>468487</v>
      </c>
      <c r="P25" s="22">
        <v>471925</v>
      </c>
      <c r="Q25" s="28">
        <v>466930</v>
      </c>
      <c r="R25" s="28">
        <v>463447</v>
      </c>
      <c r="S25" s="28">
        <v>464756</v>
      </c>
      <c r="T25" s="22">
        <v>463466</v>
      </c>
      <c r="U25" s="28">
        <v>458094</v>
      </c>
      <c r="V25" s="28">
        <v>449547</v>
      </c>
      <c r="W25" s="28">
        <v>454766</v>
      </c>
      <c r="X25" s="22">
        <v>447519</v>
      </c>
    </row>
    <row r="26" spans="1:24" ht="13.5">
      <c r="A26" s="3" t="s">
        <v>106</v>
      </c>
      <c r="B26" s="28">
        <v>45809</v>
      </c>
      <c r="C26" s="28">
        <v>43769</v>
      </c>
      <c r="D26" s="28">
        <v>43647</v>
      </c>
      <c r="E26" s="22">
        <v>42323</v>
      </c>
      <c r="F26" s="28">
        <v>45583</v>
      </c>
      <c r="G26" s="28">
        <v>42954</v>
      </c>
      <c r="H26" s="28">
        <v>41598</v>
      </c>
      <c r="I26" s="22">
        <v>40600</v>
      </c>
      <c r="J26" s="28">
        <v>42032</v>
      </c>
      <c r="K26" s="28">
        <v>41639</v>
      </c>
      <c r="L26" s="28">
        <v>42551</v>
      </c>
      <c r="M26" s="22">
        <v>42672</v>
      </c>
      <c r="N26" s="28">
        <v>42225</v>
      </c>
      <c r="O26" s="28">
        <v>42223</v>
      </c>
      <c r="P26" s="22">
        <v>43266</v>
      </c>
      <c r="Q26" s="28">
        <v>43448</v>
      </c>
      <c r="R26" s="28">
        <v>43604</v>
      </c>
      <c r="S26" s="28">
        <v>43642</v>
      </c>
      <c r="T26" s="22">
        <v>43593</v>
      </c>
      <c r="U26" s="28">
        <v>45470</v>
      </c>
      <c r="V26" s="28">
        <v>38788</v>
      </c>
      <c r="W26" s="28">
        <v>39622</v>
      </c>
      <c r="X26" s="22">
        <v>39017</v>
      </c>
    </row>
    <row r="27" spans="1:24" ht="13.5">
      <c r="A27" s="3" t="s">
        <v>108</v>
      </c>
      <c r="B27" s="28">
        <v>73029</v>
      </c>
      <c r="C27" s="28">
        <v>72666</v>
      </c>
      <c r="D27" s="28">
        <v>72649</v>
      </c>
      <c r="E27" s="22">
        <v>74848</v>
      </c>
      <c r="F27" s="28">
        <v>80284</v>
      </c>
      <c r="G27" s="28">
        <v>79820</v>
      </c>
      <c r="H27" s="28">
        <v>79756</v>
      </c>
      <c r="I27" s="22">
        <v>79791</v>
      </c>
      <c r="J27" s="28">
        <v>85119</v>
      </c>
      <c r="K27" s="28">
        <v>85088</v>
      </c>
      <c r="L27" s="28">
        <v>85760</v>
      </c>
      <c r="M27" s="22">
        <v>85903</v>
      </c>
      <c r="N27" s="28">
        <v>85315</v>
      </c>
      <c r="O27" s="28">
        <v>85242</v>
      </c>
      <c r="P27" s="22">
        <v>85501</v>
      </c>
      <c r="Q27" s="28">
        <v>85015</v>
      </c>
      <c r="R27" s="28">
        <v>84741</v>
      </c>
      <c r="S27" s="28">
        <v>84490</v>
      </c>
      <c r="T27" s="22">
        <v>84391</v>
      </c>
      <c r="U27" s="28">
        <v>83468</v>
      </c>
      <c r="V27" s="28">
        <v>61898</v>
      </c>
      <c r="W27" s="28">
        <v>62352</v>
      </c>
      <c r="X27" s="22">
        <v>62350</v>
      </c>
    </row>
    <row r="28" spans="1:24" ht="13.5">
      <c r="A28" s="3" t="s">
        <v>109</v>
      </c>
      <c r="B28" s="28">
        <v>15242</v>
      </c>
      <c r="C28" s="28">
        <v>16640</v>
      </c>
      <c r="D28" s="28">
        <v>18345</v>
      </c>
      <c r="E28" s="22">
        <v>19329</v>
      </c>
      <c r="F28" s="28">
        <v>21208</v>
      </c>
      <c r="G28" s="28">
        <v>22186</v>
      </c>
      <c r="H28" s="28">
        <v>18781</v>
      </c>
      <c r="I28" s="22">
        <v>20015</v>
      </c>
      <c r="J28" s="28">
        <v>16840</v>
      </c>
      <c r="K28" s="28">
        <v>15748</v>
      </c>
      <c r="L28" s="28">
        <v>15472</v>
      </c>
      <c r="M28" s="22">
        <v>15026</v>
      </c>
      <c r="N28" s="28">
        <v>14087</v>
      </c>
      <c r="O28" s="28">
        <v>14426</v>
      </c>
      <c r="P28" s="22">
        <v>14838</v>
      </c>
      <c r="Q28" s="28">
        <v>15646</v>
      </c>
      <c r="R28" s="28">
        <v>13851</v>
      </c>
      <c r="S28" s="28">
        <v>16271</v>
      </c>
      <c r="T28" s="22">
        <v>16412</v>
      </c>
      <c r="U28" s="28">
        <v>22845</v>
      </c>
      <c r="V28" s="28">
        <v>19379</v>
      </c>
      <c r="W28" s="28">
        <v>18456</v>
      </c>
      <c r="X28" s="22">
        <v>16947</v>
      </c>
    </row>
    <row r="29" spans="1:24" ht="13.5">
      <c r="A29" s="3" t="s">
        <v>98</v>
      </c>
      <c r="B29" s="28">
        <v>-604399</v>
      </c>
      <c r="C29" s="28">
        <v>-587195</v>
      </c>
      <c r="D29" s="28">
        <v>-589182</v>
      </c>
      <c r="E29" s="22">
        <v>-584465</v>
      </c>
      <c r="F29" s="28">
        <v>-594248</v>
      </c>
      <c r="G29" s="28">
        <v>-569238</v>
      </c>
      <c r="H29" s="28">
        <v>-560711</v>
      </c>
      <c r="I29" s="22"/>
      <c r="J29" s="28">
        <v>-581043</v>
      </c>
      <c r="K29" s="28">
        <v>-572395</v>
      </c>
      <c r="L29" s="28">
        <v>-577690</v>
      </c>
      <c r="M29" s="22"/>
      <c r="N29" s="28">
        <v>-572692</v>
      </c>
      <c r="O29" s="28">
        <v>-566480</v>
      </c>
      <c r="P29" s="22"/>
      <c r="Q29" s="28">
        <v>-556869</v>
      </c>
      <c r="R29" s="28">
        <v>-548544</v>
      </c>
      <c r="S29" s="28">
        <v>-544339</v>
      </c>
      <c r="T29" s="22">
        <v>-535839</v>
      </c>
      <c r="U29" s="28">
        <v>-520408</v>
      </c>
      <c r="V29" s="28">
        <v>-519846</v>
      </c>
      <c r="W29" s="28">
        <v>-523011</v>
      </c>
      <c r="X29" s="22"/>
    </row>
    <row r="30" spans="1:24" ht="13.5">
      <c r="A30" s="3" t="s">
        <v>110</v>
      </c>
      <c r="B30" s="28">
        <v>223303</v>
      </c>
      <c r="C30" s="28">
        <v>216930</v>
      </c>
      <c r="D30" s="28">
        <v>214654</v>
      </c>
      <c r="E30" s="22">
        <v>213432</v>
      </c>
      <c r="F30" s="28">
        <v>254107</v>
      </c>
      <c r="G30" s="28">
        <v>245968</v>
      </c>
      <c r="H30" s="28">
        <v>242992</v>
      </c>
      <c r="I30" s="22">
        <v>245386</v>
      </c>
      <c r="J30" s="28">
        <v>244573</v>
      </c>
      <c r="K30" s="28">
        <v>244562</v>
      </c>
      <c r="L30" s="28">
        <v>249339</v>
      </c>
      <c r="M30" s="22">
        <v>252216</v>
      </c>
      <c r="N30" s="28">
        <v>254506</v>
      </c>
      <c r="O30" s="28">
        <v>255582</v>
      </c>
      <c r="P30" s="22">
        <v>260697</v>
      </c>
      <c r="Q30" s="28">
        <v>261140</v>
      </c>
      <c r="R30" s="28">
        <v>265095</v>
      </c>
      <c r="S30" s="28">
        <v>274897</v>
      </c>
      <c r="T30" s="22">
        <v>282239</v>
      </c>
      <c r="U30" s="28">
        <v>291822</v>
      </c>
      <c r="V30" s="28">
        <v>243912</v>
      </c>
      <c r="W30" s="28">
        <v>247915</v>
      </c>
      <c r="X30" s="22">
        <v>245009</v>
      </c>
    </row>
    <row r="31" spans="1:24" ht="13.5">
      <c r="A31" s="3" t="s">
        <v>111</v>
      </c>
      <c r="B31" s="28">
        <v>74</v>
      </c>
      <c r="C31" s="28">
        <v>83</v>
      </c>
      <c r="D31" s="28">
        <v>91</v>
      </c>
      <c r="E31" s="22">
        <v>100</v>
      </c>
      <c r="F31" s="28">
        <v>4205</v>
      </c>
      <c r="G31" s="28">
        <v>4287</v>
      </c>
      <c r="H31" s="28">
        <v>4876</v>
      </c>
      <c r="I31" s="22">
        <v>5561</v>
      </c>
      <c r="J31" s="28">
        <v>9631</v>
      </c>
      <c r="K31" s="28">
        <v>7719</v>
      </c>
      <c r="L31" s="28">
        <v>18405</v>
      </c>
      <c r="M31" s="22">
        <v>20346</v>
      </c>
      <c r="N31" s="28">
        <v>23362</v>
      </c>
      <c r="O31" s="28">
        <v>25601</v>
      </c>
      <c r="P31" s="22">
        <v>27453</v>
      </c>
      <c r="Q31" s="28">
        <v>34659</v>
      </c>
      <c r="R31" s="28">
        <v>17949</v>
      </c>
      <c r="S31" s="28">
        <v>18322</v>
      </c>
      <c r="T31" s="22">
        <v>19406</v>
      </c>
      <c r="U31" s="28"/>
      <c r="V31" s="28"/>
      <c r="W31" s="28"/>
      <c r="X31" s="22"/>
    </row>
    <row r="32" spans="1:24" ht="13.5">
      <c r="A32" s="3" t="s">
        <v>94</v>
      </c>
      <c r="B32" s="28">
        <v>3672</v>
      </c>
      <c r="C32" s="28">
        <v>3273</v>
      </c>
      <c r="D32" s="28">
        <v>3524</v>
      </c>
      <c r="E32" s="22">
        <v>3624</v>
      </c>
      <c r="F32" s="28">
        <v>5143</v>
      </c>
      <c r="G32" s="28">
        <v>5275</v>
      </c>
      <c r="H32" s="28">
        <v>5627</v>
      </c>
      <c r="I32" s="22">
        <v>6049</v>
      </c>
      <c r="J32" s="28">
        <v>8144</v>
      </c>
      <c r="K32" s="28">
        <v>6698</v>
      </c>
      <c r="L32" s="28">
        <v>7409</v>
      </c>
      <c r="M32" s="22">
        <v>7879</v>
      </c>
      <c r="N32" s="28">
        <v>8852</v>
      </c>
      <c r="O32" s="28">
        <v>9671</v>
      </c>
      <c r="P32" s="22">
        <v>10475</v>
      </c>
      <c r="Q32" s="28">
        <v>4250</v>
      </c>
      <c r="R32" s="28">
        <v>4601</v>
      </c>
      <c r="S32" s="28">
        <v>3041</v>
      </c>
      <c r="T32" s="22">
        <v>3055</v>
      </c>
      <c r="U32" s="28"/>
      <c r="V32" s="28"/>
      <c r="W32" s="28"/>
      <c r="X32" s="22"/>
    </row>
    <row r="33" spans="1:24" ht="13.5">
      <c r="A33" s="3" t="s">
        <v>115</v>
      </c>
      <c r="B33" s="28">
        <v>3747</v>
      </c>
      <c r="C33" s="28">
        <v>3356</v>
      </c>
      <c r="D33" s="28">
        <v>3615</v>
      </c>
      <c r="E33" s="22">
        <v>3724</v>
      </c>
      <c r="F33" s="28">
        <v>9349</v>
      </c>
      <c r="G33" s="28">
        <v>9562</v>
      </c>
      <c r="H33" s="28">
        <v>10504</v>
      </c>
      <c r="I33" s="22">
        <v>11610</v>
      </c>
      <c r="J33" s="28">
        <v>17775</v>
      </c>
      <c r="K33" s="28">
        <v>14417</v>
      </c>
      <c r="L33" s="28">
        <v>25814</v>
      </c>
      <c r="M33" s="22">
        <v>28225</v>
      </c>
      <c r="N33" s="28">
        <v>32214</v>
      </c>
      <c r="O33" s="28">
        <v>35273</v>
      </c>
      <c r="P33" s="22">
        <v>37929</v>
      </c>
      <c r="Q33" s="28">
        <v>38909</v>
      </c>
      <c r="R33" s="28">
        <v>22551</v>
      </c>
      <c r="S33" s="28">
        <v>21363</v>
      </c>
      <c r="T33" s="22">
        <v>22462</v>
      </c>
      <c r="U33" s="28">
        <v>6153</v>
      </c>
      <c r="V33" s="28">
        <v>3066</v>
      </c>
      <c r="W33" s="28">
        <v>3210</v>
      </c>
      <c r="X33" s="22">
        <v>3423</v>
      </c>
    </row>
    <row r="34" spans="1:24" ht="13.5">
      <c r="A34" s="3" t="s">
        <v>116</v>
      </c>
      <c r="B34" s="28">
        <v>60887</v>
      </c>
      <c r="C34" s="28">
        <v>52894</v>
      </c>
      <c r="D34" s="28">
        <v>45830</v>
      </c>
      <c r="E34" s="22">
        <v>38489</v>
      </c>
      <c r="F34" s="28">
        <v>36079</v>
      </c>
      <c r="G34" s="28">
        <v>32018</v>
      </c>
      <c r="H34" s="28">
        <v>32618</v>
      </c>
      <c r="I34" s="22">
        <v>39886</v>
      </c>
      <c r="J34" s="28">
        <v>36335</v>
      </c>
      <c r="K34" s="28">
        <v>37164</v>
      </c>
      <c r="L34" s="28">
        <v>36981</v>
      </c>
      <c r="M34" s="22">
        <v>37159</v>
      </c>
      <c r="N34" s="28">
        <v>35900</v>
      </c>
      <c r="O34" s="28">
        <v>32896</v>
      </c>
      <c r="P34" s="22">
        <v>38693</v>
      </c>
      <c r="Q34" s="28">
        <v>34959</v>
      </c>
      <c r="R34" s="28">
        <v>34415</v>
      </c>
      <c r="S34" s="28">
        <v>34137</v>
      </c>
      <c r="T34" s="22">
        <v>29877</v>
      </c>
      <c r="U34" s="28">
        <v>32142</v>
      </c>
      <c r="V34" s="28">
        <v>39900</v>
      </c>
      <c r="W34" s="28">
        <v>50126</v>
      </c>
      <c r="X34" s="22">
        <v>76216</v>
      </c>
    </row>
    <row r="35" spans="1:24" ht="13.5">
      <c r="A35" s="3" t="s">
        <v>90</v>
      </c>
      <c r="B35" s="28">
        <v>4839</v>
      </c>
      <c r="C35" s="28">
        <v>6183</v>
      </c>
      <c r="D35" s="28">
        <v>6649</v>
      </c>
      <c r="E35" s="22">
        <v>7352</v>
      </c>
      <c r="F35" s="28">
        <v>1869</v>
      </c>
      <c r="G35" s="28">
        <v>1533</v>
      </c>
      <c r="H35" s="28">
        <v>1594</v>
      </c>
      <c r="I35" s="22">
        <v>1735</v>
      </c>
      <c r="J35" s="28">
        <v>811</v>
      </c>
      <c r="K35" s="28">
        <v>1083</v>
      </c>
      <c r="L35" s="28">
        <v>1239</v>
      </c>
      <c r="M35" s="22">
        <v>1597</v>
      </c>
      <c r="N35" s="28">
        <v>2096</v>
      </c>
      <c r="O35" s="28">
        <v>2185</v>
      </c>
      <c r="P35" s="22">
        <v>2206</v>
      </c>
      <c r="Q35" s="28">
        <v>3788</v>
      </c>
      <c r="R35" s="28">
        <v>4319</v>
      </c>
      <c r="S35" s="28">
        <v>4257</v>
      </c>
      <c r="T35" s="22">
        <v>4091</v>
      </c>
      <c r="U35" s="28">
        <v>22880</v>
      </c>
      <c r="V35" s="28">
        <v>5625</v>
      </c>
      <c r="W35" s="28">
        <v>3567</v>
      </c>
      <c r="X35" s="22">
        <v>3596</v>
      </c>
    </row>
    <row r="36" spans="1:24" ht="13.5">
      <c r="A36" s="3" t="s">
        <v>94</v>
      </c>
      <c r="B36" s="28">
        <v>13067</v>
      </c>
      <c r="C36" s="28">
        <v>13241</v>
      </c>
      <c r="D36" s="28">
        <v>13343</v>
      </c>
      <c r="E36" s="22">
        <v>13056</v>
      </c>
      <c r="F36" s="28">
        <v>12446</v>
      </c>
      <c r="G36" s="28">
        <v>6853</v>
      </c>
      <c r="H36" s="28">
        <v>5510</v>
      </c>
      <c r="I36" s="22">
        <v>4784</v>
      </c>
      <c r="J36" s="28">
        <v>4963</v>
      </c>
      <c r="K36" s="28">
        <v>4277</v>
      </c>
      <c r="L36" s="28">
        <v>4888</v>
      </c>
      <c r="M36" s="22">
        <v>5088</v>
      </c>
      <c r="N36" s="28">
        <v>4195</v>
      </c>
      <c r="O36" s="28">
        <v>5243</v>
      </c>
      <c r="P36" s="22">
        <v>5991</v>
      </c>
      <c r="Q36" s="28">
        <v>5995</v>
      </c>
      <c r="R36" s="28">
        <v>6486</v>
      </c>
      <c r="S36" s="28">
        <v>6647</v>
      </c>
      <c r="T36" s="22">
        <v>6680</v>
      </c>
      <c r="U36" s="28">
        <v>9704</v>
      </c>
      <c r="V36" s="28">
        <v>7573</v>
      </c>
      <c r="W36" s="28">
        <v>7770</v>
      </c>
      <c r="X36" s="22">
        <v>7190</v>
      </c>
    </row>
    <row r="37" spans="1:24" ht="13.5">
      <c r="A37" s="3" t="s">
        <v>95</v>
      </c>
      <c r="B37" s="28">
        <v>-104</v>
      </c>
      <c r="C37" s="28">
        <v>-107</v>
      </c>
      <c r="D37" s="28">
        <v>-106</v>
      </c>
      <c r="E37" s="22">
        <v>-104</v>
      </c>
      <c r="F37" s="28">
        <v>-121</v>
      </c>
      <c r="G37" s="28">
        <v>-531</v>
      </c>
      <c r="H37" s="28">
        <v>-532</v>
      </c>
      <c r="I37" s="22">
        <v>-533</v>
      </c>
      <c r="J37" s="28">
        <v>-546</v>
      </c>
      <c r="K37" s="28">
        <v>-540</v>
      </c>
      <c r="L37" s="28">
        <v>-544</v>
      </c>
      <c r="M37" s="22">
        <v>-545</v>
      </c>
      <c r="N37" s="28">
        <v>-604</v>
      </c>
      <c r="O37" s="28">
        <v>-608</v>
      </c>
      <c r="P37" s="22">
        <v>-612</v>
      </c>
      <c r="Q37" s="28">
        <v>-712</v>
      </c>
      <c r="R37" s="28">
        <v>-710</v>
      </c>
      <c r="S37" s="28">
        <v>-341</v>
      </c>
      <c r="T37" s="22">
        <v>-352</v>
      </c>
      <c r="U37" s="28">
        <v>-388</v>
      </c>
      <c r="V37" s="28">
        <v>-371</v>
      </c>
      <c r="W37" s="28">
        <v>-377</v>
      </c>
      <c r="X37" s="22">
        <v>-362</v>
      </c>
    </row>
    <row r="38" spans="1:24" ht="13.5">
      <c r="A38" s="3" t="s">
        <v>125</v>
      </c>
      <c r="B38" s="28">
        <v>78689</v>
      </c>
      <c r="C38" s="28">
        <v>72212</v>
      </c>
      <c r="D38" s="28">
        <v>65715</v>
      </c>
      <c r="E38" s="22">
        <v>58793</v>
      </c>
      <c r="F38" s="28">
        <v>50272</v>
      </c>
      <c r="G38" s="28">
        <v>39873</v>
      </c>
      <c r="H38" s="28">
        <v>39190</v>
      </c>
      <c r="I38" s="22">
        <v>45872</v>
      </c>
      <c r="J38" s="28">
        <v>41564</v>
      </c>
      <c r="K38" s="28">
        <v>41985</v>
      </c>
      <c r="L38" s="28">
        <v>42564</v>
      </c>
      <c r="M38" s="22">
        <v>43299</v>
      </c>
      <c r="N38" s="28">
        <v>41586</v>
      </c>
      <c r="O38" s="28">
        <v>39717</v>
      </c>
      <c r="P38" s="22">
        <v>46278</v>
      </c>
      <c r="Q38" s="28">
        <v>44031</v>
      </c>
      <c r="R38" s="28">
        <v>44511</v>
      </c>
      <c r="S38" s="28">
        <v>44700</v>
      </c>
      <c r="T38" s="22">
        <v>40296</v>
      </c>
      <c r="U38" s="28">
        <v>64339</v>
      </c>
      <c r="V38" s="28">
        <v>52728</v>
      </c>
      <c r="W38" s="28">
        <v>61086</v>
      </c>
      <c r="X38" s="22">
        <v>86641</v>
      </c>
    </row>
    <row r="39" spans="1:24" ht="13.5">
      <c r="A39" s="2" t="s">
        <v>126</v>
      </c>
      <c r="B39" s="28">
        <v>305741</v>
      </c>
      <c r="C39" s="28">
        <v>292500</v>
      </c>
      <c r="D39" s="28">
        <v>283986</v>
      </c>
      <c r="E39" s="22">
        <v>275950</v>
      </c>
      <c r="F39" s="28">
        <v>313729</v>
      </c>
      <c r="G39" s="28">
        <v>295405</v>
      </c>
      <c r="H39" s="28">
        <v>292688</v>
      </c>
      <c r="I39" s="22">
        <v>302869</v>
      </c>
      <c r="J39" s="28">
        <v>303913</v>
      </c>
      <c r="K39" s="28">
        <v>300965</v>
      </c>
      <c r="L39" s="28">
        <v>317718</v>
      </c>
      <c r="M39" s="22">
        <v>323741</v>
      </c>
      <c r="N39" s="28">
        <v>328307</v>
      </c>
      <c r="O39" s="28">
        <v>330572</v>
      </c>
      <c r="P39" s="22">
        <v>344904</v>
      </c>
      <c r="Q39" s="28">
        <v>344081</v>
      </c>
      <c r="R39" s="28">
        <v>332157</v>
      </c>
      <c r="S39" s="28">
        <v>340961</v>
      </c>
      <c r="T39" s="22">
        <v>344998</v>
      </c>
      <c r="U39" s="28">
        <v>362315</v>
      </c>
      <c r="V39" s="28">
        <v>299707</v>
      </c>
      <c r="W39" s="28">
        <v>312211</v>
      </c>
      <c r="X39" s="22">
        <v>335074</v>
      </c>
    </row>
    <row r="40" spans="1:24" ht="14.25" thickBot="1">
      <c r="A40" s="5" t="s">
        <v>127</v>
      </c>
      <c r="B40" s="29">
        <v>755636</v>
      </c>
      <c r="C40" s="29">
        <v>720854</v>
      </c>
      <c r="D40" s="29">
        <v>709984</v>
      </c>
      <c r="E40" s="23">
        <v>699014</v>
      </c>
      <c r="F40" s="29">
        <v>725418</v>
      </c>
      <c r="G40" s="29">
        <v>697762</v>
      </c>
      <c r="H40" s="29">
        <v>705187</v>
      </c>
      <c r="I40" s="23">
        <v>737326</v>
      </c>
      <c r="J40" s="29">
        <v>703520</v>
      </c>
      <c r="K40" s="29">
        <v>710857</v>
      </c>
      <c r="L40" s="29">
        <v>740399</v>
      </c>
      <c r="M40" s="23">
        <v>759988</v>
      </c>
      <c r="N40" s="29">
        <v>774958</v>
      </c>
      <c r="O40" s="29">
        <v>777279</v>
      </c>
      <c r="P40" s="23">
        <v>807339</v>
      </c>
      <c r="Q40" s="29">
        <v>787053</v>
      </c>
      <c r="R40" s="29">
        <v>781701</v>
      </c>
      <c r="S40" s="29">
        <v>786807</v>
      </c>
      <c r="T40" s="23">
        <v>809185</v>
      </c>
      <c r="U40" s="29">
        <v>848671</v>
      </c>
      <c r="V40" s="29">
        <v>870946</v>
      </c>
      <c r="W40" s="29">
        <v>876870</v>
      </c>
      <c r="X40" s="23">
        <v>870972</v>
      </c>
    </row>
    <row r="41" spans="1:24" ht="14.25" thickTop="1">
      <c r="A41" s="2" t="s">
        <v>254</v>
      </c>
      <c r="B41" s="28">
        <v>12833</v>
      </c>
      <c r="C41" s="28">
        <v>14285</v>
      </c>
      <c r="D41" s="28">
        <v>15572</v>
      </c>
      <c r="E41" s="22">
        <v>17557</v>
      </c>
      <c r="F41" s="28">
        <v>20164</v>
      </c>
      <c r="G41" s="28">
        <v>20583</v>
      </c>
      <c r="H41" s="28">
        <v>20998</v>
      </c>
      <c r="I41" s="22">
        <v>23979</v>
      </c>
      <c r="J41" s="28">
        <v>24037</v>
      </c>
      <c r="K41" s="28">
        <v>22567</v>
      </c>
      <c r="L41" s="28">
        <v>21101</v>
      </c>
      <c r="M41" s="22">
        <v>21904</v>
      </c>
      <c r="N41" s="28">
        <v>22797</v>
      </c>
      <c r="O41" s="28">
        <v>22840</v>
      </c>
      <c r="P41" s="22">
        <v>20995</v>
      </c>
      <c r="Q41" s="28">
        <v>22203</v>
      </c>
      <c r="R41" s="28">
        <v>20707</v>
      </c>
      <c r="S41" s="28">
        <v>17033</v>
      </c>
      <c r="T41" s="22">
        <v>15722</v>
      </c>
      <c r="U41" s="28">
        <v>24890</v>
      </c>
      <c r="V41" s="28">
        <v>16737</v>
      </c>
      <c r="W41" s="28">
        <v>17625</v>
      </c>
      <c r="X41" s="22">
        <v>17677</v>
      </c>
    </row>
    <row r="42" spans="1:24" ht="13.5">
      <c r="A42" s="2" t="s">
        <v>255</v>
      </c>
      <c r="B42" s="28">
        <v>7242</v>
      </c>
      <c r="C42" s="28">
        <v>4853</v>
      </c>
      <c r="D42" s="28">
        <v>1871</v>
      </c>
      <c r="E42" s="22"/>
      <c r="F42" s="28"/>
      <c r="G42" s="28"/>
      <c r="H42" s="28"/>
      <c r="I42" s="22"/>
      <c r="J42" s="28"/>
      <c r="K42" s="28"/>
      <c r="L42" s="28"/>
      <c r="M42" s="22"/>
      <c r="N42" s="28"/>
      <c r="O42" s="28"/>
      <c r="P42" s="22"/>
      <c r="Q42" s="28"/>
      <c r="R42" s="28"/>
      <c r="S42" s="28"/>
      <c r="T42" s="22"/>
      <c r="U42" s="28"/>
      <c r="V42" s="28"/>
      <c r="W42" s="28"/>
      <c r="X42" s="22"/>
    </row>
    <row r="43" spans="1:24" ht="13.5">
      <c r="A43" s="2" t="s">
        <v>129</v>
      </c>
      <c r="B43" s="28">
        <v>12759</v>
      </c>
      <c r="C43" s="28">
        <v>12204</v>
      </c>
      <c r="D43" s="28">
        <v>16305</v>
      </c>
      <c r="E43" s="22">
        <v>18507</v>
      </c>
      <c r="F43" s="28">
        <v>17346</v>
      </c>
      <c r="G43" s="28">
        <v>21386</v>
      </c>
      <c r="H43" s="28">
        <v>23624</v>
      </c>
      <c r="I43" s="22">
        <v>29168</v>
      </c>
      <c r="J43" s="28">
        <v>22491</v>
      </c>
      <c r="K43" s="28">
        <v>16439</v>
      </c>
      <c r="L43" s="28">
        <v>17792</v>
      </c>
      <c r="M43" s="22">
        <v>22486</v>
      </c>
      <c r="N43" s="28">
        <v>19756</v>
      </c>
      <c r="O43" s="28">
        <v>23738</v>
      </c>
      <c r="P43" s="22">
        <v>28697</v>
      </c>
      <c r="Q43" s="28">
        <v>18166</v>
      </c>
      <c r="R43" s="28">
        <v>20727</v>
      </c>
      <c r="S43" s="28">
        <v>14986</v>
      </c>
      <c r="T43" s="22">
        <v>28192</v>
      </c>
      <c r="U43" s="28">
        <v>32363</v>
      </c>
      <c r="V43" s="28">
        <v>22358</v>
      </c>
      <c r="W43" s="28">
        <v>23329</v>
      </c>
      <c r="X43" s="22">
        <v>25596</v>
      </c>
    </row>
    <row r="44" spans="1:24" ht="13.5">
      <c r="A44" s="2" t="s">
        <v>131</v>
      </c>
      <c r="B44" s="28">
        <v>2293</v>
      </c>
      <c r="C44" s="28">
        <v>4049</v>
      </c>
      <c r="D44" s="28">
        <v>1168</v>
      </c>
      <c r="E44" s="22">
        <v>1348</v>
      </c>
      <c r="F44" s="28">
        <v>2000</v>
      </c>
      <c r="G44" s="28">
        <v>2049</v>
      </c>
      <c r="H44" s="28">
        <v>1837</v>
      </c>
      <c r="I44" s="22">
        <v>1551</v>
      </c>
      <c r="J44" s="28">
        <v>1695</v>
      </c>
      <c r="K44" s="28">
        <v>2029</v>
      </c>
      <c r="L44" s="28">
        <v>2002</v>
      </c>
      <c r="M44" s="22">
        <v>3180</v>
      </c>
      <c r="N44" s="28">
        <v>3855</v>
      </c>
      <c r="O44" s="28">
        <v>2717</v>
      </c>
      <c r="P44" s="22">
        <v>4003</v>
      </c>
      <c r="Q44" s="28">
        <v>2392</v>
      </c>
      <c r="R44" s="28">
        <v>2891</v>
      </c>
      <c r="S44" s="28">
        <v>1063</v>
      </c>
      <c r="T44" s="22">
        <v>1017</v>
      </c>
      <c r="U44" s="28">
        <v>3267</v>
      </c>
      <c r="V44" s="28">
        <v>9399</v>
      </c>
      <c r="W44" s="28">
        <v>6316</v>
      </c>
      <c r="X44" s="22">
        <v>6154</v>
      </c>
    </row>
    <row r="45" spans="1:24" ht="13.5">
      <c r="A45" s="2" t="s">
        <v>132</v>
      </c>
      <c r="B45" s="28">
        <v>513</v>
      </c>
      <c r="C45" s="28">
        <v>274</v>
      </c>
      <c r="D45" s="28">
        <v>622</v>
      </c>
      <c r="E45" s="22">
        <v>1153</v>
      </c>
      <c r="F45" s="28">
        <v>878</v>
      </c>
      <c r="G45" s="28">
        <v>756</v>
      </c>
      <c r="H45" s="28">
        <v>959</v>
      </c>
      <c r="I45" s="22">
        <v>1227</v>
      </c>
      <c r="J45" s="28">
        <v>906</v>
      </c>
      <c r="K45" s="28">
        <v>693</v>
      </c>
      <c r="L45" s="28">
        <v>656</v>
      </c>
      <c r="M45" s="22">
        <v>1053</v>
      </c>
      <c r="N45" s="28">
        <v>972</v>
      </c>
      <c r="O45" s="28">
        <v>1136</v>
      </c>
      <c r="P45" s="22">
        <v>1110</v>
      </c>
      <c r="Q45" s="28">
        <v>1284</v>
      </c>
      <c r="R45" s="28">
        <v>1216</v>
      </c>
      <c r="S45" s="28">
        <v>1565</v>
      </c>
      <c r="T45" s="22">
        <v>3704</v>
      </c>
      <c r="U45" s="28">
        <v>862</v>
      </c>
      <c r="V45" s="28">
        <v>810</v>
      </c>
      <c r="W45" s="28">
        <v>941</v>
      </c>
      <c r="X45" s="22">
        <v>780</v>
      </c>
    </row>
    <row r="46" spans="1:24" ht="13.5">
      <c r="A46" s="2" t="s">
        <v>0</v>
      </c>
      <c r="B46" s="28"/>
      <c r="C46" s="28"/>
      <c r="D46" s="28">
        <v>339</v>
      </c>
      <c r="E46" s="22">
        <v>1511</v>
      </c>
      <c r="F46" s="28"/>
      <c r="G46" s="28"/>
      <c r="H46" s="28"/>
      <c r="I46" s="22"/>
      <c r="J46" s="28"/>
      <c r="K46" s="28"/>
      <c r="L46" s="28"/>
      <c r="M46" s="22"/>
      <c r="N46" s="28"/>
      <c r="O46" s="28"/>
      <c r="P46" s="22"/>
      <c r="Q46" s="28"/>
      <c r="R46" s="28"/>
      <c r="S46" s="28"/>
      <c r="T46" s="22"/>
      <c r="U46" s="28">
        <v>2244</v>
      </c>
      <c r="V46" s="28"/>
      <c r="W46" s="28"/>
      <c r="X46" s="22"/>
    </row>
    <row r="47" spans="1:24" ht="13.5">
      <c r="A47" s="2" t="s">
        <v>1</v>
      </c>
      <c r="B47" s="28"/>
      <c r="C47" s="28"/>
      <c r="D47" s="28"/>
      <c r="E47" s="22"/>
      <c r="F47" s="28"/>
      <c r="G47" s="28">
        <v>119</v>
      </c>
      <c r="H47" s="28">
        <v>1038</v>
      </c>
      <c r="I47" s="22">
        <v>2056</v>
      </c>
      <c r="J47" s="28">
        <v>121</v>
      </c>
      <c r="K47" s="28">
        <v>137</v>
      </c>
      <c r="L47" s="28">
        <v>140</v>
      </c>
      <c r="M47" s="22">
        <v>147</v>
      </c>
      <c r="N47" s="28">
        <v>196</v>
      </c>
      <c r="O47" s="28">
        <v>311</v>
      </c>
      <c r="P47" s="22">
        <v>437</v>
      </c>
      <c r="Q47" s="28">
        <v>1931</v>
      </c>
      <c r="R47" s="28">
        <v>947</v>
      </c>
      <c r="S47" s="28">
        <v>5259</v>
      </c>
      <c r="T47" s="22">
        <v>6011</v>
      </c>
      <c r="U47" s="28"/>
      <c r="V47" s="28"/>
      <c r="W47" s="28"/>
      <c r="X47" s="22"/>
    </row>
    <row r="48" spans="1:24" ht="13.5">
      <c r="A48" s="2"/>
      <c r="B48" s="28"/>
      <c r="C48" s="28"/>
      <c r="D48" s="28"/>
      <c r="E48" s="22"/>
      <c r="F48" s="28">
        <v>14</v>
      </c>
      <c r="G48" s="28">
        <v>23</v>
      </c>
      <c r="H48" s="28">
        <v>139</v>
      </c>
      <c r="I48" s="22">
        <v>61</v>
      </c>
      <c r="J48" s="28"/>
      <c r="K48" s="28"/>
      <c r="L48" s="28"/>
      <c r="M48" s="22">
        <v>1745</v>
      </c>
      <c r="N48" s="28"/>
      <c r="O48" s="28"/>
      <c r="P48" s="22"/>
      <c r="Q48" s="28"/>
      <c r="R48" s="28"/>
      <c r="S48" s="28"/>
      <c r="T48" s="22"/>
      <c r="U48" s="28"/>
      <c r="V48" s="28"/>
      <c r="W48" s="28"/>
      <c r="X48" s="22"/>
    </row>
    <row r="49" spans="1:24" ht="13.5">
      <c r="A49" s="2" t="s">
        <v>94</v>
      </c>
      <c r="B49" s="28">
        <v>18386</v>
      </c>
      <c r="C49" s="28">
        <v>18335</v>
      </c>
      <c r="D49" s="28">
        <v>15149</v>
      </c>
      <c r="E49" s="22">
        <v>15671</v>
      </c>
      <c r="F49" s="28">
        <v>15189</v>
      </c>
      <c r="G49" s="28">
        <v>14569</v>
      </c>
      <c r="H49" s="28">
        <v>14948</v>
      </c>
      <c r="I49" s="22">
        <v>16291</v>
      </c>
      <c r="J49" s="28">
        <v>13163</v>
      </c>
      <c r="K49" s="28">
        <v>14495</v>
      </c>
      <c r="L49" s="28">
        <v>13467</v>
      </c>
      <c r="M49" s="22">
        <v>13815</v>
      </c>
      <c r="N49" s="28">
        <v>14489</v>
      </c>
      <c r="O49" s="28">
        <v>13484</v>
      </c>
      <c r="P49" s="22">
        <v>13606</v>
      </c>
      <c r="Q49" s="28">
        <v>12114</v>
      </c>
      <c r="R49" s="28">
        <v>12911</v>
      </c>
      <c r="S49" s="28">
        <v>12701</v>
      </c>
      <c r="T49" s="22">
        <v>13676</v>
      </c>
      <c r="U49" s="28">
        <v>14991</v>
      </c>
      <c r="V49" s="28">
        <v>12013</v>
      </c>
      <c r="W49" s="28">
        <v>11563</v>
      </c>
      <c r="X49" s="22">
        <v>12566</v>
      </c>
    </row>
    <row r="50" spans="1:24" ht="13.5">
      <c r="A50" s="2" t="s">
        <v>136</v>
      </c>
      <c r="B50" s="28">
        <v>54029</v>
      </c>
      <c r="C50" s="28">
        <v>54002</v>
      </c>
      <c r="D50" s="28">
        <v>51029</v>
      </c>
      <c r="E50" s="22">
        <v>55750</v>
      </c>
      <c r="F50" s="28">
        <v>55593</v>
      </c>
      <c r="G50" s="28">
        <v>59488</v>
      </c>
      <c r="H50" s="28">
        <v>63547</v>
      </c>
      <c r="I50" s="22">
        <v>74337</v>
      </c>
      <c r="J50" s="28">
        <v>63054</v>
      </c>
      <c r="K50" s="28">
        <v>57334</v>
      </c>
      <c r="L50" s="28">
        <v>56571</v>
      </c>
      <c r="M50" s="22">
        <v>64333</v>
      </c>
      <c r="N50" s="28">
        <v>62068</v>
      </c>
      <c r="O50" s="28">
        <v>64229</v>
      </c>
      <c r="P50" s="22">
        <v>68849</v>
      </c>
      <c r="Q50" s="28">
        <v>58091</v>
      </c>
      <c r="R50" s="28">
        <v>59402</v>
      </c>
      <c r="S50" s="28">
        <v>52610</v>
      </c>
      <c r="T50" s="22">
        <v>68325</v>
      </c>
      <c r="U50" s="28">
        <v>78620</v>
      </c>
      <c r="V50" s="28">
        <v>61319</v>
      </c>
      <c r="W50" s="28">
        <v>59775</v>
      </c>
      <c r="X50" s="22">
        <v>62775</v>
      </c>
    </row>
    <row r="51" spans="1:24" ht="13.5">
      <c r="A51" s="2" t="s">
        <v>132</v>
      </c>
      <c r="B51" s="28">
        <v>26987</v>
      </c>
      <c r="C51" s="28">
        <v>23283</v>
      </c>
      <c r="D51" s="28">
        <v>21815</v>
      </c>
      <c r="E51" s="22">
        <v>20152</v>
      </c>
      <c r="F51" s="28">
        <v>17854</v>
      </c>
      <c r="G51" s="28">
        <v>15447</v>
      </c>
      <c r="H51" s="28">
        <v>16504</v>
      </c>
      <c r="I51" s="22">
        <v>18899</v>
      </c>
      <c r="J51" s="28">
        <v>7580</v>
      </c>
      <c r="K51" s="28">
        <v>8833</v>
      </c>
      <c r="L51" s="28">
        <v>16369</v>
      </c>
      <c r="M51" s="22">
        <v>16554</v>
      </c>
      <c r="N51" s="28">
        <v>16404</v>
      </c>
      <c r="O51" s="28">
        <v>16315</v>
      </c>
      <c r="P51" s="22">
        <v>18336</v>
      </c>
      <c r="Q51" s="28">
        <v>16841</v>
      </c>
      <c r="R51" s="28">
        <v>15729</v>
      </c>
      <c r="S51" s="28">
        <v>15414</v>
      </c>
      <c r="T51" s="22">
        <v>14832</v>
      </c>
      <c r="U51" s="28">
        <v>50566</v>
      </c>
      <c r="V51" s="28">
        <v>57964</v>
      </c>
      <c r="W51" s="28">
        <v>54594</v>
      </c>
      <c r="X51" s="22">
        <v>49827</v>
      </c>
    </row>
    <row r="52" spans="1:24" ht="13.5">
      <c r="A52" s="2" t="s">
        <v>139</v>
      </c>
      <c r="B52" s="28">
        <v>5964</v>
      </c>
      <c r="C52" s="28">
        <v>5937</v>
      </c>
      <c r="D52" s="28">
        <v>6184</v>
      </c>
      <c r="E52" s="22">
        <v>6185</v>
      </c>
      <c r="F52" s="28">
        <v>6732</v>
      </c>
      <c r="G52" s="28">
        <v>6839</v>
      </c>
      <c r="H52" s="28">
        <v>7362</v>
      </c>
      <c r="I52" s="22">
        <v>7700</v>
      </c>
      <c r="J52" s="28">
        <v>7918</v>
      </c>
      <c r="K52" s="28">
        <v>8043</v>
      </c>
      <c r="L52" s="28">
        <v>8180</v>
      </c>
      <c r="M52" s="22">
        <v>8344</v>
      </c>
      <c r="N52" s="28">
        <v>10346</v>
      </c>
      <c r="O52" s="28">
        <v>10244</v>
      </c>
      <c r="P52" s="22">
        <v>10210</v>
      </c>
      <c r="Q52" s="28">
        <v>10989</v>
      </c>
      <c r="R52" s="28">
        <v>10930</v>
      </c>
      <c r="S52" s="28">
        <v>12026</v>
      </c>
      <c r="T52" s="22">
        <v>12216</v>
      </c>
      <c r="U52" s="28">
        <v>16195</v>
      </c>
      <c r="V52" s="28">
        <v>1009</v>
      </c>
      <c r="W52" s="28">
        <v>1134</v>
      </c>
      <c r="X52" s="22">
        <v>838</v>
      </c>
    </row>
    <row r="53" spans="1:24" ht="13.5">
      <c r="A53" s="2" t="s">
        <v>94</v>
      </c>
      <c r="B53" s="28">
        <v>2379</v>
      </c>
      <c r="C53" s="28">
        <v>2452</v>
      </c>
      <c r="D53" s="28">
        <v>2540</v>
      </c>
      <c r="E53" s="22">
        <v>3278</v>
      </c>
      <c r="F53" s="28">
        <v>1198</v>
      </c>
      <c r="G53" s="28">
        <v>1568</v>
      </c>
      <c r="H53" s="28">
        <v>1681</v>
      </c>
      <c r="I53" s="22">
        <v>2109</v>
      </c>
      <c r="J53" s="28">
        <v>2152</v>
      </c>
      <c r="K53" s="28">
        <v>1634</v>
      </c>
      <c r="L53" s="28">
        <v>1685</v>
      </c>
      <c r="M53" s="22">
        <v>1976</v>
      </c>
      <c r="N53" s="28">
        <v>1971</v>
      </c>
      <c r="O53" s="28">
        <v>2309</v>
      </c>
      <c r="P53" s="22">
        <v>2223</v>
      </c>
      <c r="Q53" s="28">
        <v>3320</v>
      </c>
      <c r="R53" s="28">
        <v>3763</v>
      </c>
      <c r="S53" s="28">
        <v>3886</v>
      </c>
      <c r="T53" s="22">
        <v>3969</v>
      </c>
      <c r="U53" s="28">
        <v>2081</v>
      </c>
      <c r="V53" s="28">
        <v>1572</v>
      </c>
      <c r="W53" s="28">
        <v>1572</v>
      </c>
      <c r="X53" s="22">
        <v>1658</v>
      </c>
    </row>
    <row r="54" spans="1:24" ht="13.5">
      <c r="A54" s="2" t="s">
        <v>141</v>
      </c>
      <c r="B54" s="28">
        <v>35332</v>
      </c>
      <c r="C54" s="28">
        <v>31673</v>
      </c>
      <c r="D54" s="28">
        <v>30540</v>
      </c>
      <c r="E54" s="22">
        <v>29617</v>
      </c>
      <c r="F54" s="28">
        <v>25785</v>
      </c>
      <c r="G54" s="28">
        <v>23855</v>
      </c>
      <c r="H54" s="28">
        <v>25547</v>
      </c>
      <c r="I54" s="22">
        <v>28709</v>
      </c>
      <c r="J54" s="28">
        <v>17652</v>
      </c>
      <c r="K54" s="28">
        <v>18511</v>
      </c>
      <c r="L54" s="28">
        <v>26235</v>
      </c>
      <c r="M54" s="22">
        <v>26876</v>
      </c>
      <c r="N54" s="28">
        <v>28722</v>
      </c>
      <c r="O54" s="28">
        <v>28869</v>
      </c>
      <c r="P54" s="22">
        <v>30770</v>
      </c>
      <c r="Q54" s="28">
        <v>31151</v>
      </c>
      <c r="R54" s="28">
        <v>30422</v>
      </c>
      <c r="S54" s="28">
        <v>31326</v>
      </c>
      <c r="T54" s="22">
        <v>31019</v>
      </c>
      <c r="U54" s="28">
        <v>68842</v>
      </c>
      <c r="V54" s="28">
        <v>60546</v>
      </c>
      <c r="W54" s="28">
        <v>57302</v>
      </c>
      <c r="X54" s="22">
        <v>52324</v>
      </c>
    </row>
    <row r="55" spans="1:24" ht="14.25" thickBot="1">
      <c r="A55" s="5" t="s">
        <v>142</v>
      </c>
      <c r="B55" s="29">
        <v>89361</v>
      </c>
      <c r="C55" s="29">
        <v>85676</v>
      </c>
      <c r="D55" s="29">
        <v>81570</v>
      </c>
      <c r="E55" s="23">
        <v>85367</v>
      </c>
      <c r="F55" s="29">
        <v>81379</v>
      </c>
      <c r="G55" s="29">
        <v>83344</v>
      </c>
      <c r="H55" s="29">
        <v>89095</v>
      </c>
      <c r="I55" s="23">
        <v>103046</v>
      </c>
      <c r="J55" s="29">
        <v>80706</v>
      </c>
      <c r="K55" s="29">
        <v>75846</v>
      </c>
      <c r="L55" s="29">
        <v>82806</v>
      </c>
      <c r="M55" s="23">
        <v>91209</v>
      </c>
      <c r="N55" s="29">
        <v>90791</v>
      </c>
      <c r="O55" s="29">
        <v>93098</v>
      </c>
      <c r="P55" s="23">
        <v>99620</v>
      </c>
      <c r="Q55" s="29">
        <v>89243</v>
      </c>
      <c r="R55" s="29">
        <v>89825</v>
      </c>
      <c r="S55" s="29">
        <v>83937</v>
      </c>
      <c r="T55" s="23">
        <v>99344</v>
      </c>
      <c r="U55" s="29">
        <v>147463</v>
      </c>
      <c r="V55" s="29">
        <v>121866</v>
      </c>
      <c r="W55" s="29">
        <v>117077</v>
      </c>
      <c r="X55" s="23">
        <v>115099</v>
      </c>
    </row>
    <row r="56" spans="1:24" ht="14.25" thickTop="1">
      <c r="A56" s="2" t="s">
        <v>143</v>
      </c>
      <c r="B56" s="28">
        <v>86969</v>
      </c>
      <c r="C56" s="28">
        <v>86969</v>
      </c>
      <c r="D56" s="28">
        <v>86969</v>
      </c>
      <c r="E56" s="22">
        <v>86969</v>
      </c>
      <c r="F56" s="28">
        <v>86969</v>
      </c>
      <c r="G56" s="28">
        <v>86969</v>
      </c>
      <c r="H56" s="28">
        <v>86969</v>
      </c>
      <c r="I56" s="22">
        <v>86969</v>
      </c>
      <c r="J56" s="28">
        <v>86969</v>
      </c>
      <c r="K56" s="28">
        <v>86969</v>
      </c>
      <c r="L56" s="28">
        <v>86969</v>
      </c>
      <c r="M56" s="22">
        <v>86969</v>
      </c>
      <c r="N56" s="28">
        <v>86969</v>
      </c>
      <c r="O56" s="28">
        <v>86969</v>
      </c>
      <c r="P56" s="22">
        <v>86969</v>
      </c>
      <c r="Q56" s="28">
        <v>86969</v>
      </c>
      <c r="R56" s="28">
        <v>86969</v>
      </c>
      <c r="S56" s="28">
        <v>86969</v>
      </c>
      <c r="T56" s="22">
        <v>86969</v>
      </c>
      <c r="U56" s="28">
        <v>86969</v>
      </c>
      <c r="V56" s="28">
        <v>86969</v>
      </c>
      <c r="W56" s="28">
        <v>86969</v>
      </c>
      <c r="X56" s="22">
        <v>86969</v>
      </c>
    </row>
    <row r="57" spans="1:24" ht="13.5">
      <c r="A57" s="2" t="s">
        <v>145</v>
      </c>
      <c r="B57" s="28">
        <v>102403</v>
      </c>
      <c r="C57" s="28">
        <v>102403</v>
      </c>
      <c r="D57" s="28">
        <v>102403</v>
      </c>
      <c r="E57" s="22">
        <v>102403</v>
      </c>
      <c r="F57" s="28">
        <v>102403</v>
      </c>
      <c r="G57" s="28">
        <v>102403</v>
      </c>
      <c r="H57" s="28">
        <v>102403</v>
      </c>
      <c r="I57" s="22">
        <v>102403</v>
      </c>
      <c r="J57" s="28">
        <v>102403</v>
      </c>
      <c r="K57" s="28">
        <v>102403</v>
      </c>
      <c r="L57" s="28">
        <v>102403</v>
      </c>
      <c r="M57" s="22">
        <v>102403</v>
      </c>
      <c r="N57" s="28">
        <v>102403</v>
      </c>
      <c r="O57" s="28">
        <v>102403</v>
      </c>
      <c r="P57" s="22">
        <v>102403</v>
      </c>
      <c r="Q57" s="28">
        <v>102403</v>
      </c>
      <c r="R57" s="28">
        <v>102403</v>
      </c>
      <c r="S57" s="28">
        <v>102403</v>
      </c>
      <c r="T57" s="22">
        <v>102403</v>
      </c>
      <c r="U57" s="28">
        <v>102403</v>
      </c>
      <c r="V57" s="28">
        <v>102403</v>
      </c>
      <c r="W57" s="28">
        <v>102403</v>
      </c>
      <c r="X57" s="22">
        <v>102403</v>
      </c>
    </row>
    <row r="58" spans="1:24" ht="13.5">
      <c r="A58" s="2" t="s">
        <v>151</v>
      </c>
      <c r="B58" s="28">
        <v>551132</v>
      </c>
      <c r="C58" s="28">
        <v>543311</v>
      </c>
      <c r="D58" s="28">
        <v>537847</v>
      </c>
      <c r="E58" s="22">
        <v>532683</v>
      </c>
      <c r="F58" s="28">
        <v>587508</v>
      </c>
      <c r="G58" s="28">
        <v>586594</v>
      </c>
      <c r="H58" s="28">
        <v>586776</v>
      </c>
      <c r="I58" s="22">
        <v>589999</v>
      </c>
      <c r="J58" s="28">
        <v>595310</v>
      </c>
      <c r="K58" s="28">
        <v>607182</v>
      </c>
      <c r="L58" s="28">
        <v>611484</v>
      </c>
      <c r="M58" s="22">
        <v>633388</v>
      </c>
      <c r="N58" s="28">
        <v>640739</v>
      </c>
      <c r="O58" s="28">
        <v>635066</v>
      </c>
      <c r="P58" s="22">
        <v>637999</v>
      </c>
      <c r="Q58" s="28">
        <v>636068</v>
      </c>
      <c r="R58" s="28">
        <v>636571</v>
      </c>
      <c r="S58" s="28">
        <v>634263</v>
      </c>
      <c r="T58" s="22">
        <v>679996</v>
      </c>
      <c r="U58" s="28">
        <v>674757</v>
      </c>
      <c r="V58" s="28">
        <v>690184</v>
      </c>
      <c r="W58" s="28">
        <v>686240</v>
      </c>
      <c r="X58" s="22">
        <v>695117</v>
      </c>
    </row>
    <row r="59" spans="1:24" ht="13.5">
      <c r="A59" s="2" t="s">
        <v>152</v>
      </c>
      <c r="B59" s="28">
        <v>-50114</v>
      </c>
      <c r="C59" s="28">
        <v>-50090</v>
      </c>
      <c r="D59" s="28">
        <v>-50088</v>
      </c>
      <c r="E59" s="22">
        <v>-50087</v>
      </c>
      <c r="F59" s="28">
        <v>-50086</v>
      </c>
      <c r="G59" s="28">
        <v>-50085</v>
      </c>
      <c r="H59" s="28">
        <v>-50085</v>
      </c>
      <c r="I59" s="22">
        <v>-50084</v>
      </c>
      <c r="J59" s="28">
        <v>-50083</v>
      </c>
      <c r="K59" s="28">
        <v>-50082</v>
      </c>
      <c r="L59" s="28">
        <v>-50082</v>
      </c>
      <c r="M59" s="22">
        <v>-67120</v>
      </c>
      <c r="N59" s="28">
        <v>-57111</v>
      </c>
      <c r="O59" s="28">
        <v>-57110</v>
      </c>
      <c r="P59" s="22">
        <v>-57105</v>
      </c>
      <c r="Q59" s="28">
        <v>-57100</v>
      </c>
      <c r="R59" s="28">
        <v>-57096</v>
      </c>
      <c r="S59" s="28">
        <v>-57093</v>
      </c>
      <c r="T59" s="22">
        <v>-91973</v>
      </c>
      <c r="U59" s="28">
        <v>-91970</v>
      </c>
      <c r="V59" s="28">
        <v>-91966</v>
      </c>
      <c r="W59" s="28">
        <v>-91954</v>
      </c>
      <c r="X59" s="22">
        <v>-91953</v>
      </c>
    </row>
    <row r="60" spans="1:24" ht="13.5">
      <c r="A60" s="2" t="s">
        <v>153</v>
      </c>
      <c r="B60" s="28">
        <v>690390</v>
      </c>
      <c r="C60" s="28">
        <v>682593</v>
      </c>
      <c r="D60" s="28">
        <v>677132</v>
      </c>
      <c r="E60" s="22">
        <v>671970</v>
      </c>
      <c r="F60" s="28">
        <v>726795</v>
      </c>
      <c r="G60" s="28">
        <v>725881</v>
      </c>
      <c r="H60" s="28">
        <v>726064</v>
      </c>
      <c r="I60" s="22">
        <v>729288</v>
      </c>
      <c r="J60" s="28">
        <v>734599</v>
      </c>
      <c r="K60" s="28">
        <v>746472</v>
      </c>
      <c r="L60" s="28">
        <v>750775</v>
      </c>
      <c r="M60" s="22">
        <v>755641</v>
      </c>
      <c r="N60" s="28">
        <v>773001</v>
      </c>
      <c r="O60" s="28">
        <v>767329</v>
      </c>
      <c r="P60" s="22">
        <v>770267</v>
      </c>
      <c r="Q60" s="28">
        <v>768341</v>
      </c>
      <c r="R60" s="28">
        <v>768849</v>
      </c>
      <c r="S60" s="28">
        <v>766543</v>
      </c>
      <c r="T60" s="22">
        <v>777395</v>
      </c>
      <c r="U60" s="28">
        <v>772160</v>
      </c>
      <c r="V60" s="28">
        <v>787592</v>
      </c>
      <c r="W60" s="28">
        <v>783658</v>
      </c>
      <c r="X60" s="22">
        <v>792537</v>
      </c>
    </row>
    <row r="61" spans="1:24" ht="13.5">
      <c r="A61" s="2" t="s">
        <v>154</v>
      </c>
      <c r="B61" s="28">
        <v>14494</v>
      </c>
      <c r="C61" s="28">
        <v>9485</v>
      </c>
      <c r="D61" s="28">
        <v>7124</v>
      </c>
      <c r="E61" s="22">
        <v>4766</v>
      </c>
      <c r="F61" s="28">
        <v>2327</v>
      </c>
      <c r="G61" s="28">
        <v>878</v>
      </c>
      <c r="H61" s="28">
        <v>1517</v>
      </c>
      <c r="I61" s="22">
        <v>3780</v>
      </c>
      <c r="J61" s="28">
        <v>1527</v>
      </c>
      <c r="K61" s="28">
        <v>1877</v>
      </c>
      <c r="L61" s="28">
        <v>5466</v>
      </c>
      <c r="M61" s="22">
        <v>5859</v>
      </c>
      <c r="N61" s="28">
        <v>4485</v>
      </c>
      <c r="O61" s="28">
        <v>4059</v>
      </c>
      <c r="P61" s="22">
        <v>8121</v>
      </c>
      <c r="Q61" s="28">
        <v>5588</v>
      </c>
      <c r="R61" s="28">
        <v>5173</v>
      </c>
      <c r="S61" s="28">
        <v>4532</v>
      </c>
      <c r="T61" s="22">
        <v>168</v>
      </c>
      <c r="U61" s="28">
        <v>330</v>
      </c>
      <c r="V61" s="28">
        <v>1720</v>
      </c>
      <c r="W61" s="28">
        <v>3023</v>
      </c>
      <c r="X61" s="22">
        <v>1901</v>
      </c>
    </row>
    <row r="62" spans="1:24" ht="13.5">
      <c r="A62" s="2" t="s">
        <v>2</v>
      </c>
      <c r="B62" s="28">
        <v>-39022</v>
      </c>
      <c r="C62" s="28">
        <v>-57284</v>
      </c>
      <c r="D62" s="28">
        <v>-56223</v>
      </c>
      <c r="E62" s="22">
        <v>-63466</v>
      </c>
      <c r="F62" s="28">
        <v>-85425</v>
      </c>
      <c r="G62" s="28">
        <v>-112639</v>
      </c>
      <c r="H62" s="28">
        <v>-111784</v>
      </c>
      <c r="I62" s="22">
        <v>-99086</v>
      </c>
      <c r="J62" s="28">
        <v>-113620</v>
      </c>
      <c r="K62" s="28">
        <v>-115270</v>
      </c>
      <c r="L62" s="28">
        <v>-100534</v>
      </c>
      <c r="M62" s="22">
        <v>-94669</v>
      </c>
      <c r="N62" s="28">
        <v>-95141</v>
      </c>
      <c r="O62" s="28">
        <v>-88987</v>
      </c>
      <c r="P62" s="22">
        <v>-72860</v>
      </c>
      <c r="Q62" s="28">
        <v>-78217</v>
      </c>
      <c r="R62" s="28">
        <v>-84230</v>
      </c>
      <c r="S62" s="28">
        <v>-70107</v>
      </c>
      <c r="T62" s="22">
        <v>-69756</v>
      </c>
      <c r="U62" s="28">
        <v>-75880</v>
      </c>
      <c r="V62" s="28">
        <v>-40539</v>
      </c>
      <c r="W62" s="28">
        <v>-27212</v>
      </c>
      <c r="X62" s="22">
        <v>-38893</v>
      </c>
    </row>
    <row r="63" spans="1:24" ht="13.5">
      <c r="A63" s="2" t="s">
        <v>155</v>
      </c>
      <c r="B63" s="28">
        <v>-24528</v>
      </c>
      <c r="C63" s="28">
        <v>-47798</v>
      </c>
      <c r="D63" s="28">
        <v>-49098</v>
      </c>
      <c r="E63" s="22">
        <v>-58700</v>
      </c>
      <c r="F63" s="28">
        <v>-83098</v>
      </c>
      <c r="G63" s="28">
        <v>-111760</v>
      </c>
      <c r="H63" s="28">
        <v>-110266</v>
      </c>
      <c r="I63" s="22">
        <v>-95306</v>
      </c>
      <c r="J63" s="28">
        <v>-112093</v>
      </c>
      <c r="K63" s="28">
        <v>-113393</v>
      </c>
      <c r="L63" s="28">
        <v>-95067</v>
      </c>
      <c r="M63" s="22">
        <v>-88810</v>
      </c>
      <c r="N63" s="28">
        <v>-90655</v>
      </c>
      <c r="O63" s="28">
        <v>-84927</v>
      </c>
      <c r="P63" s="22">
        <v>-64738</v>
      </c>
      <c r="Q63" s="28">
        <v>-72629</v>
      </c>
      <c r="R63" s="28">
        <v>-79056</v>
      </c>
      <c r="S63" s="28">
        <v>-65575</v>
      </c>
      <c r="T63" s="22">
        <v>-69587</v>
      </c>
      <c r="U63" s="28">
        <v>-75550</v>
      </c>
      <c r="V63" s="28">
        <v>-38819</v>
      </c>
      <c r="W63" s="28">
        <v>-24188</v>
      </c>
      <c r="X63" s="22">
        <v>-36991</v>
      </c>
    </row>
    <row r="64" spans="1:24" ht="13.5">
      <c r="A64" s="6" t="s">
        <v>3</v>
      </c>
      <c r="B64" s="28">
        <v>412</v>
      </c>
      <c r="C64" s="28">
        <v>382</v>
      </c>
      <c r="D64" s="28">
        <v>379</v>
      </c>
      <c r="E64" s="22">
        <v>377</v>
      </c>
      <c r="F64" s="28">
        <v>341</v>
      </c>
      <c r="G64" s="28">
        <v>297</v>
      </c>
      <c r="H64" s="28">
        <v>294</v>
      </c>
      <c r="I64" s="22">
        <v>297</v>
      </c>
      <c r="J64" s="28">
        <v>308</v>
      </c>
      <c r="K64" s="28">
        <v>1931</v>
      </c>
      <c r="L64" s="28">
        <v>1884</v>
      </c>
      <c r="M64" s="22">
        <v>1947</v>
      </c>
      <c r="N64" s="28">
        <v>1821</v>
      </c>
      <c r="O64" s="28">
        <v>1778</v>
      </c>
      <c r="P64" s="22">
        <v>2189</v>
      </c>
      <c r="Q64" s="28">
        <v>2097</v>
      </c>
      <c r="R64" s="28">
        <v>2083</v>
      </c>
      <c r="S64" s="28">
        <v>1901</v>
      </c>
      <c r="T64" s="22">
        <v>2033</v>
      </c>
      <c r="U64" s="28">
        <v>4598</v>
      </c>
      <c r="V64" s="28">
        <v>306</v>
      </c>
      <c r="W64" s="28">
        <v>322</v>
      </c>
      <c r="X64" s="22">
        <v>326</v>
      </c>
    </row>
    <row r="65" spans="1:24" ht="13.5">
      <c r="A65" s="6" t="s">
        <v>156</v>
      </c>
      <c r="B65" s="28">
        <v>666274</v>
      </c>
      <c r="C65" s="28">
        <v>635178</v>
      </c>
      <c r="D65" s="28">
        <v>628413</v>
      </c>
      <c r="E65" s="22">
        <v>613647</v>
      </c>
      <c r="F65" s="28">
        <v>644039</v>
      </c>
      <c r="G65" s="28">
        <v>614418</v>
      </c>
      <c r="H65" s="28">
        <v>616092</v>
      </c>
      <c r="I65" s="22">
        <v>634280</v>
      </c>
      <c r="J65" s="28">
        <v>622814</v>
      </c>
      <c r="K65" s="28">
        <v>635011</v>
      </c>
      <c r="L65" s="28">
        <v>657592</v>
      </c>
      <c r="M65" s="22">
        <v>668778</v>
      </c>
      <c r="N65" s="28">
        <v>684166</v>
      </c>
      <c r="O65" s="28">
        <v>684180</v>
      </c>
      <c r="P65" s="22">
        <v>707718</v>
      </c>
      <c r="Q65" s="28">
        <v>697809</v>
      </c>
      <c r="R65" s="28">
        <v>691876</v>
      </c>
      <c r="S65" s="28">
        <v>702869</v>
      </c>
      <c r="T65" s="22">
        <v>709840</v>
      </c>
      <c r="U65" s="28">
        <v>701208</v>
      </c>
      <c r="V65" s="28">
        <v>749079</v>
      </c>
      <c r="W65" s="28">
        <v>759792</v>
      </c>
      <c r="X65" s="22">
        <v>755872</v>
      </c>
    </row>
    <row r="66" spans="1:24" ht="14.25" thickBot="1">
      <c r="A66" s="7" t="s">
        <v>157</v>
      </c>
      <c r="B66" s="28">
        <v>755636</v>
      </c>
      <c r="C66" s="28">
        <v>720854</v>
      </c>
      <c r="D66" s="28">
        <v>709984</v>
      </c>
      <c r="E66" s="22">
        <v>699014</v>
      </c>
      <c r="F66" s="28">
        <v>725418</v>
      </c>
      <c r="G66" s="28">
        <v>697762</v>
      </c>
      <c r="H66" s="28">
        <v>705187</v>
      </c>
      <c r="I66" s="22">
        <v>737326</v>
      </c>
      <c r="J66" s="28">
        <v>703520</v>
      </c>
      <c r="K66" s="28">
        <v>710857</v>
      </c>
      <c r="L66" s="28">
        <v>740399</v>
      </c>
      <c r="M66" s="22">
        <v>759988</v>
      </c>
      <c r="N66" s="28">
        <v>774958</v>
      </c>
      <c r="O66" s="28">
        <v>777279</v>
      </c>
      <c r="P66" s="22">
        <v>807339</v>
      </c>
      <c r="Q66" s="28">
        <v>787053</v>
      </c>
      <c r="R66" s="28">
        <v>781701</v>
      </c>
      <c r="S66" s="28">
        <v>786807</v>
      </c>
      <c r="T66" s="22">
        <v>809185</v>
      </c>
      <c r="U66" s="28">
        <v>848671</v>
      </c>
      <c r="V66" s="28">
        <v>870946</v>
      </c>
      <c r="W66" s="28">
        <v>876870</v>
      </c>
      <c r="X66" s="22">
        <v>870972</v>
      </c>
    </row>
    <row r="67" spans="1:24" ht="14.25" thickTop="1">
      <c r="A67" s="8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</row>
    <row r="69" ht="13.5">
      <c r="A69" s="20" t="s">
        <v>162</v>
      </c>
    </row>
    <row r="70" ht="13.5">
      <c r="A70" s="20" t="s">
        <v>163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158</v>
      </c>
      <c r="B2" s="14">
        <v>6963</v>
      </c>
      <c r="C2" s="14"/>
      <c r="D2" s="14"/>
      <c r="E2" s="14"/>
      <c r="F2" s="14"/>
      <c r="G2" s="14"/>
    </row>
    <row r="3" spans="1:7" ht="14.25" thickBot="1">
      <c r="A3" s="11" t="s">
        <v>159</v>
      </c>
      <c r="B3" s="1" t="s">
        <v>160</v>
      </c>
      <c r="C3" s="1"/>
      <c r="D3" s="1"/>
      <c r="E3" s="1"/>
      <c r="F3" s="1"/>
      <c r="G3" s="1"/>
    </row>
    <row r="4" spans="1:7" ht="14.25" thickTop="1">
      <c r="A4" s="10" t="s">
        <v>61</v>
      </c>
      <c r="B4" s="15" t="str">
        <f>HYPERLINK("http://www.kabupro.jp/mark/20130627/S000DTHY.htm","有価証券報告書")</f>
        <v>有価証券報告書</v>
      </c>
      <c r="C4" s="15" t="str">
        <f>HYPERLINK("http://www.kabupro.jp/mark/20130627/S000DTHY.htm","有価証券報告書")</f>
        <v>有価証券報告書</v>
      </c>
      <c r="D4" s="15" t="str">
        <f>HYPERLINK("http://www.kabupro.jp/mark/20120628/S000B870.htm","有価証券報告書")</f>
        <v>有価証券報告書</v>
      </c>
      <c r="E4" s="15" t="str">
        <f>HYPERLINK("http://www.kabupro.jp/mark/20110629/S0008Q48.htm","有価証券報告書")</f>
        <v>有価証券報告書</v>
      </c>
      <c r="F4" s="15" t="str">
        <f>HYPERLINK("http://www.kabupro.jp/mark/20090629/S0003HMH.htm","有価証券報告書")</f>
        <v>有価証券報告書</v>
      </c>
      <c r="G4" s="15" t="str">
        <f>HYPERLINK("http://www.kabupro.jp/mark/20090629/S0003HMH.htm","有価証券報告書")</f>
        <v>有価証券報告書</v>
      </c>
    </row>
    <row r="5" spans="1:7" ht="14.25" thickBot="1">
      <c r="A5" s="11" t="s">
        <v>62</v>
      </c>
      <c r="B5" s="1" t="s">
        <v>68</v>
      </c>
      <c r="C5" s="1" t="s">
        <v>68</v>
      </c>
      <c r="D5" s="1" t="s">
        <v>72</v>
      </c>
      <c r="E5" s="1" t="s">
        <v>74</v>
      </c>
      <c r="F5" s="1" t="s">
        <v>76</v>
      </c>
      <c r="G5" s="1" t="s">
        <v>76</v>
      </c>
    </row>
    <row r="6" spans="1:7" ht="15" thickBot="1" thickTop="1">
      <c r="A6" s="10" t="s">
        <v>63</v>
      </c>
      <c r="B6" s="18" t="s">
        <v>213</v>
      </c>
      <c r="C6" s="19"/>
      <c r="D6" s="19"/>
      <c r="E6" s="19"/>
      <c r="F6" s="19"/>
      <c r="G6" s="19"/>
    </row>
    <row r="7" spans="1:7" ht="14.25" thickTop="1">
      <c r="A7" s="12" t="s">
        <v>64</v>
      </c>
      <c r="B7" s="16" t="s">
        <v>69</v>
      </c>
      <c r="C7" s="16" t="s">
        <v>69</v>
      </c>
      <c r="D7" s="16" t="s">
        <v>69</v>
      </c>
      <c r="E7" s="16" t="s">
        <v>69</v>
      </c>
      <c r="F7" s="16" t="s">
        <v>69</v>
      </c>
      <c r="G7" s="16" t="s">
        <v>69</v>
      </c>
    </row>
    <row r="8" spans="1:7" ht="13.5">
      <c r="A8" s="13" t="s">
        <v>65</v>
      </c>
      <c r="B8" s="17" t="s">
        <v>164</v>
      </c>
      <c r="C8" s="17" t="s">
        <v>165</v>
      </c>
      <c r="D8" s="17" t="s">
        <v>166</v>
      </c>
      <c r="E8" s="17" t="s">
        <v>167</v>
      </c>
      <c r="F8" s="17" t="s">
        <v>168</v>
      </c>
      <c r="G8" s="17" t="s">
        <v>169</v>
      </c>
    </row>
    <row r="9" spans="1:7" ht="13.5">
      <c r="A9" s="13" t="s">
        <v>66</v>
      </c>
      <c r="B9" s="17" t="s">
        <v>70</v>
      </c>
      <c r="C9" s="17" t="s">
        <v>71</v>
      </c>
      <c r="D9" s="17" t="s">
        <v>73</v>
      </c>
      <c r="E9" s="17" t="s">
        <v>75</v>
      </c>
      <c r="F9" s="17" t="s">
        <v>77</v>
      </c>
      <c r="G9" s="17" t="s">
        <v>78</v>
      </c>
    </row>
    <row r="10" spans="1:7" ht="14.25" thickBot="1">
      <c r="A10" s="13" t="s">
        <v>67</v>
      </c>
      <c r="B10" s="17" t="s">
        <v>80</v>
      </c>
      <c r="C10" s="17" t="s">
        <v>80</v>
      </c>
      <c r="D10" s="17" t="s">
        <v>80</v>
      </c>
      <c r="E10" s="17" t="s">
        <v>80</v>
      </c>
      <c r="F10" s="17" t="s">
        <v>80</v>
      </c>
      <c r="G10" s="17" t="s">
        <v>80</v>
      </c>
    </row>
    <row r="11" spans="1:7" ht="14.25" thickTop="1">
      <c r="A11" s="26" t="s">
        <v>170</v>
      </c>
      <c r="B11" s="21">
        <v>249741</v>
      </c>
      <c r="C11" s="21">
        <v>255787</v>
      </c>
      <c r="D11" s="21">
        <v>294303</v>
      </c>
      <c r="E11" s="21">
        <v>274247</v>
      </c>
      <c r="F11" s="21">
        <v>247537</v>
      </c>
      <c r="G11" s="21">
        <v>333279</v>
      </c>
    </row>
    <row r="12" spans="1:7" ht="13.5">
      <c r="A12" s="6" t="s">
        <v>171</v>
      </c>
      <c r="B12" s="22">
        <v>8157</v>
      </c>
      <c r="C12" s="22">
        <v>8108</v>
      </c>
      <c r="D12" s="22">
        <v>6381</v>
      </c>
      <c r="E12" s="22">
        <v>4745</v>
      </c>
      <c r="F12" s="22">
        <v>8000</v>
      </c>
      <c r="G12" s="22">
        <v>8823</v>
      </c>
    </row>
    <row r="13" spans="1:7" ht="13.5">
      <c r="A13" s="6" t="s">
        <v>172</v>
      </c>
      <c r="B13" s="22">
        <v>220300</v>
      </c>
      <c r="C13" s="22">
        <v>212604</v>
      </c>
      <c r="D13" s="22">
        <v>242731</v>
      </c>
      <c r="E13" s="22">
        <v>222166</v>
      </c>
      <c r="F13" s="22">
        <v>186162</v>
      </c>
      <c r="G13" s="22">
        <v>241701</v>
      </c>
    </row>
    <row r="14" spans="1:7" ht="13.5">
      <c r="A14" s="6" t="s">
        <v>173</v>
      </c>
      <c r="B14" s="22">
        <v>228458</v>
      </c>
      <c r="C14" s="22">
        <v>220712</v>
      </c>
      <c r="D14" s="22">
        <v>249112</v>
      </c>
      <c r="E14" s="22">
        <v>226912</v>
      </c>
      <c r="F14" s="22">
        <v>194162</v>
      </c>
      <c r="G14" s="22">
        <v>250525</v>
      </c>
    </row>
    <row r="15" spans="1:7" ht="13.5">
      <c r="A15" s="6" t="s">
        <v>174</v>
      </c>
      <c r="B15" s="22">
        <v>10082</v>
      </c>
      <c r="C15" s="22">
        <v>8157</v>
      </c>
      <c r="D15" s="22">
        <v>8108</v>
      </c>
      <c r="E15" s="22">
        <v>6381</v>
      </c>
      <c r="F15" s="22">
        <v>4745</v>
      </c>
      <c r="G15" s="22">
        <v>8000</v>
      </c>
    </row>
    <row r="16" spans="1:7" ht="13.5">
      <c r="A16" s="6" t="s">
        <v>175</v>
      </c>
      <c r="B16" s="22">
        <v>218375</v>
      </c>
      <c r="C16" s="22">
        <v>212555</v>
      </c>
      <c r="D16" s="22">
        <v>241004</v>
      </c>
      <c r="E16" s="22">
        <v>220531</v>
      </c>
      <c r="F16" s="22">
        <v>189416</v>
      </c>
      <c r="G16" s="22">
        <v>242524</v>
      </c>
    </row>
    <row r="17" spans="1:7" ht="13.5">
      <c r="A17" s="7" t="s">
        <v>176</v>
      </c>
      <c r="B17" s="22">
        <v>31365</v>
      </c>
      <c r="C17" s="22">
        <v>43231</v>
      </c>
      <c r="D17" s="22">
        <v>53299</v>
      </c>
      <c r="E17" s="22">
        <v>53716</v>
      </c>
      <c r="F17" s="22">
        <v>58121</v>
      </c>
      <c r="G17" s="22">
        <v>90754</v>
      </c>
    </row>
    <row r="18" spans="1:7" ht="13.5">
      <c r="A18" s="7" t="s">
        <v>177</v>
      </c>
      <c r="B18" s="22">
        <v>47299</v>
      </c>
      <c r="C18" s="22">
        <v>50737</v>
      </c>
      <c r="D18" s="22">
        <v>49925</v>
      </c>
      <c r="E18" s="22">
        <v>48184</v>
      </c>
      <c r="F18" s="22">
        <v>53258</v>
      </c>
      <c r="G18" s="22">
        <v>54362</v>
      </c>
    </row>
    <row r="19" spans="1:7" ht="14.25" thickBot="1">
      <c r="A19" s="25" t="s">
        <v>178</v>
      </c>
      <c r="B19" s="23">
        <v>-15933</v>
      </c>
      <c r="C19" s="23">
        <v>-7506</v>
      </c>
      <c r="D19" s="23">
        <v>3374</v>
      </c>
      <c r="E19" s="23">
        <v>5531</v>
      </c>
      <c r="F19" s="23">
        <v>4862</v>
      </c>
      <c r="G19" s="23">
        <v>36391</v>
      </c>
    </row>
    <row r="20" spans="1:7" ht="14.25" thickTop="1">
      <c r="A20" s="6" t="s">
        <v>179</v>
      </c>
      <c r="B20" s="22">
        <v>749</v>
      </c>
      <c r="C20" s="22">
        <v>763</v>
      </c>
      <c r="D20" s="22">
        <v>757</v>
      </c>
      <c r="E20" s="22">
        <v>1255</v>
      </c>
      <c r="F20" s="22">
        <v>2381</v>
      </c>
      <c r="G20" s="22">
        <v>3433</v>
      </c>
    </row>
    <row r="21" spans="1:7" ht="13.5">
      <c r="A21" s="6" t="s">
        <v>180</v>
      </c>
      <c r="B21" s="22">
        <v>164</v>
      </c>
      <c r="C21" s="22">
        <v>140</v>
      </c>
      <c r="D21" s="22">
        <v>61</v>
      </c>
      <c r="E21" s="22">
        <v>143</v>
      </c>
      <c r="F21" s="22">
        <v>326</v>
      </c>
      <c r="G21" s="22">
        <v>579</v>
      </c>
    </row>
    <row r="22" spans="1:7" ht="13.5">
      <c r="A22" s="6" t="s">
        <v>181</v>
      </c>
      <c r="B22" s="22">
        <v>29620</v>
      </c>
      <c r="C22" s="22">
        <v>11944</v>
      </c>
      <c r="D22" s="22">
        <v>51080</v>
      </c>
      <c r="E22" s="22">
        <v>10123</v>
      </c>
      <c r="F22" s="22">
        <v>11252</v>
      </c>
      <c r="G22" s="22">
        <v>4454</v>
      </c>
    </row>
    <row r="23" spans="1:7" ht="13.5">
      <c r="A23" s="6" t="s">
        <v>182</v>
      </c>
      <c r="B23" s="22">
        <v>7655</v>
      </c>
      <c r="C23" s="22"/>
      <c r="D23" s="22"/>
      <c r="E23" s="22"/>
      <c r="F23" s="22">
        <v>1680</v>
      </c>
      <c r="G23" s="22"/>
    </row>
    <row r="24" spans="1:7" ht="13.5">
      <c r="A24" s="6" t="s">
        <v>183</v>
      </c>
      <c r="B24" s="22">
        <v>4040</v>
      </c>
      <c r="C24" s="22">
        <v>3697</v>
      </c>
      <c r="D24" s="22">
        <v>3932</v>
      </c>
      <c r="E24" s="22">
        <v>2348</v>
      </c>
      <c r="F24" s="22"/>
      <c r="G24" s="22"/>
    </row>
    <row r="25" spans="1:7" ht="13.5">
      <c r="A25" s="6" t="s">
        <v>184</v>
      </c>
      <c r="B25" s="22"/>
      <c r="C25" s="22"/>
      <c r="D25" s="22"/>
      <c r="E25" s="22">
        <v>209</v>
      </c>
      <c r="F25" s="22">
        <v>51</v>
      </c>
      <c r="G25" s="22">
        <v>55</v>
      </c>
    </row>
    <row r="26" spans="1:7" ht="13.5">
      <c r="A26" s="6" t="s">
        <v>94</v>
      </c>
      <c r="B26" s="22">
        <v>2455</v>
      </c>
      <c r="C26" s="22">
        <v>2244</v>
      </c>
      <c r="D26" s="22">
        <v>2113</v>
      </c>
      <c r="E26" s="22">
        <v>1820</v>
      </c>
      <c r="F26" s="22">
        <v>1604</v>
      </c>
      <c r="G26" s="22"/>
    </row>
    <row r="27" spans="1:7" ht="13.5">
      <c r="A27" s="6" t="s">
        <v>185</v>
      </c>
      <c r="B27" s="22">
        <v>44687</v>
      </c>
      <c r="C27" s="22">
        <v>18791</v>
      </c>
      <c r="D27" s="22">
        <v>57945</v>
      </c>
      <c r="E27" s="22">
        <v>15900</v>
      </c>
      <c r="F27" s="22">
        <v>17297</v>
      </c>
      <c r="G27" s="22">
        <v>10290</v>
      </c>
    </row>
    <row r="28" spans="1:7" ht="13.5">
      <c r="A28" s="6" t="s">
        <v>186</v>
      </c>
      <c r="B28" s="22"/>
      <c r="C28" s="22"/>
      <c r="D28" s="22">
        <v>228</v>
      </c>
      <c r="E28" s="22">
        <v>1174</v>
      </c>
      <c r="F28" s="22">
        <v>704</v>
      </c>
      <c r="G28" s="22"/>
    </row>
    <row r="29" spans="1:7" ht="13.5">
      <c r="A29" s="6" t="s">
        <v>187</v>
      </c>
      <c r="B29" s="22">
        <v>5729</v>
      </c>
      <c r="C29" s="22"/>
      <c r="D29" s="22"/>
      <c r="E29" s="22"/>
      <c r="F29" s="22"/>
      <c r="G29" s="22"/>
    </row>
    <row r="30" spans="1:7" ht="13.5">
      <c r="A30" s="6" t="s">
        <v>188</v>
      </c>
      <c r="B30" s="22"/>
      <c r="C30" s="22">
        <v>1152</v>
      </c>
      <c r="D30" s="22">
        <v>3956</v>
      </c>
      <c r="E30" s="22">
        <v>582</v>
      </c>
      <c r="F30" s="22"/>
      <c r="G30" s="22">
        <v>11956</v>
      </c>
    </row>
    <row r="31" spans="1:7" ht="13.5">
      <c r="A31" s="6" t="s">
        <v>189</v>
      </c>
      <c r="B31" s="22"/>
      <c r="C31" s="22"/>
      <c r="D31" s="22"/>
      <c r="E31" s="22">
        <v>28</v>
      </c>
      <c r="F31" s="22">
        <v>0</v>
      </c>
      <c r="G31" s="22">
        <v>0</v>
      </c>
    </row>
    <row r="32" spans="1:7" ht="13.5">
      <c r="A32" s="6" t="s">
        <v>190</v>
      </c>
      <c r="B32" s="22">
        <v>925</v>
      </c>
      <c r="C32" s="22">
        <v>1023</v>
      </c>
      <c r="D32" s="22">
        <v>2032</v>
      </c>
      <c r="E32" s="22">
        <v>1077</v>
      </c>
      <c r="F32" s="22"/>
      <c r="G32" s="22"/>
    </row>
    <row r="33" spans="1:7" ht="13.5">
      <c r="A33" s="6" t="s">
        <v>191</v>
      </c>
      <c r="B33" s="22">
        <v>647</v>
      </c>
      <c r="C33" s="22">
        <v>585</v>
      </c>
      <c r="D33" s="22"/>
      <c r="E33" s="22"/>
      <c r="F33" s="22"/>
      <c r="G33" s="22"/>
    </row>
    <row r="34" spans="1:7" ht="13.5">
      <c r="A34" s="6" t="s">
        <v>94</v>
      </c>
      <c r="B34" s="22">
        <v>34</v>
      </c>
      <c r="C34" s="22">
        <v>95</v>
      </c>
      <c r="D34" s="22">
        <v>60</v>
      </c>
      <c r="E34" s="22">
        <v>42</v>
      </c>
      <c r="F34" s="22">
        <v>36</v>
      </c>
      <c r="G34" s="22"/>
    </row>
    <row r="35" spans="1:7" ht="13.5">
      <c r="A35" s="6" t="s">
        <v>192</v>
      </c>
      <c r="B35" s="22">
        <v>7337</v>
      </c>
      <c r="C35" s="22">
        <v>2856</v>
      </c>
      <c r="D35" s="22">
        <v>6279</v>
      </c>
      <c r="E35" s="22">
        <v>2904</v>
      </c>
      <c r="F35" s="22">
        <v>740</v>
      </c>
      <c r="G35" s="22">
        <v>13437</v>
      </c>
    </row>
    <row r="36" spans="1:7" ht="14.25" thickBot="1">
      <c r="A36" s="25" t="s">
        <v>193</v>
      </c>
      <c r="B36" s="23">
        <v>21416</v>
      </c>
      <c r="C36" s="23">
        <v>8428</v>
      </c>
      <c r="D36" s="23">
        <v>55041</v>
      </c>
      <c r="E36" s="23">
        <v>18526</v>
      </c>
      <c r="F36" s="23">
        <v>21419</v>
      </c>
      <c r="G36" s="23">
        <v>33244</v>
      </c>
    </row>
    <row r="37" spans="1:7" ht="14.25" thickTop="1">
      <c r="A37" s="6" t="s">
        <v>194</v>
      </c>
      <c r="B37" s="22">
        <v>367</v>
      </c>
      <c r="C37" s="22">
        <v>372</v>
      </c>
      <c r="D37" s="22">
        <v>317</v>
      </c>
      <c r="E37" s="22">
        <v>271</v>
      </c>
      <c r="F37" s="22">
        <v>217</v>
      </c>
      <c r="G37" s="22">
        <v>274</v>
      </c>
    </row>
    <row r="38" spans="1:7" ht="13.5">
      <c r="A38" s="6" t="s">
        <v>195</v>
      </c>
      <c r="B38" s="22">
        <v>388</v>
      </c>
      <c r="C38" s="22"/>
      <c r="D38" s="22"/>
      <c r="E38" s="22"/>
      <c r="F38" s="22">
        <v>78</v>
      </c>
      <c r="G38" s="22">
        <v>1463</v>
      </c>
    </row>
    <row r="39" spans="1:7" ht="13.5">
      <c r="A39" s="6" t="s">
        <v>196</v>
      </c>
      <c r="B39" s="22"/>
      <c r="C39" s="22"/>
      <c r="D39" s="22">
        <v>16</v>
      </c>
      <c r="E39" s="22"/>
      <c r="F39" s="22">
        <v>11</v>
      </c>
      <c r="G39" s="22">
        <v>16</v>
      </c>
    </row>
    <row r="40" spans="1:7" ht="13.5">
      <c r="A40" s="6" t="s">
        <v>197</v>
      </c>
      <c r="B40" s="22">
        <v>756</v>
      </c>
      <c r="C40" s="22">
        <v>372</v>
      </c>
      <c r="D40" s="22">
        <v>333</v>
      </c>
      <c r="E40" s="22">
        <v>271</v>
      </c>
      <c r="F40" s="22">
        <v>307</v>
      </c>
      <c r="G40" s="22">
        <v>1755</v>
      </c>
    </row>
    <row r="41" spans="1:7" ht="13.5">
      <c r="A41" s="6" t="s">
        <v>198</v>
      </c>
      <c r="B41" s="22">
        <v>15</v>
      </c>
      <c r="C41" s="22"/>
      <c r="D41" s="22">
        <v>6</v>
      </c>
      <c r="E41" s="22">
        <v>0</v>
      </c>
      <c r="F41" s="22">
        <v>491</v>
      </c>
      <c r="G41" s="22">
        <v>13</v>
      </c>
    </row>
    <row r="42" spans="1:7" ht="13.5">
      <c r="A42" s="6" t="s">
        <v>199</v>
      </c>
      <c r="B42" s="22">
        <v>300</v>
      </c>
      <c r="C42" s="22">
        <v>259</v>
      </c>
      <c r="D42" s="22">
        <v>160</v>
      </c>
      <c r="E42" s="22">
        <v>383</v>
      </c>
      <c r="F42" s="22">
        <v>242</v>
      </c>
      <c r="G42" s="22">
        <v>872</v>
      </c>
    </row>
    <row r="43" spans="1:7" ht="13.5">
      <c r="A43" s="6" t="s">
        <v>200</v>
      </c>
      <c r="B43" s="22">
        <v>6892</v>
      </c>
      <c r="C43" s="22">
        <v>303</v>
      </c>
      <c r="D43" s="22">
        <v>217</v>
      </c>
      <c r="E43" s="22">
        <v>129</v>
      </c>
      <c r="F43" s="22">
        <v>325</v>
      </c>
      <c r="G43" s="22">
        <v>448</v>
      </c>
    </row>
    <row r="44" spans="1:7" ht="13.5">
      <c r="A44" s="6" t="s">
        <v>201</v>
      </c>
      <c r="B44" s="22"/>
      <c r="C44" s="22">
        <v>313</v>
      </c>
      <c r="D44" s="22">
        <v>108</v>
      </c>
      <c r="E44" s="22"/>
      <c r="F44" s="22"/>
      <c r="G44" s="22"/>
    </row>
    <row r="45" spans="1:7" ht="13.5">
      <c r="A45" s="6" t="s">
        <v>202</v>
      </c>
      <c r="B45" s="22">
        <v>251</v>
      </c>
      <c r="C45" s="22">
        <v>152</v>
      </c>
      <c r="D45" s="22">
        <v>267</v>
      </c>
      <c r="E45" s="22">
        <v>244</v>
      </c>
      <c r="F45" s="22">
        <v>6756</v>
      </c>
      <c r="G45" s="22">
        <v>2982</v>
      </c>
    </row>
    <row r="46" spans="1:7" ht="13.5">
      <c r="A46" s="6" t="s">
        <v>203</v>
      </c>
      <c r="B46" s="22">
        <v>1608</v>
      </c>
      <c r="C46" s="22">
        <v>67613</v>
      </c>
      <c r="D46" s="22">
        <v>341</v>
      </c>
      <c r="E46" s="22">
        <v>175</v>
      </c>
      <c r="F46" s="22">
        <v>1174</v>
      </c>
      <c r="G46" s="22"/>
    </row>
    <row r="47" spans="1:7" ht="13.5">
      <c r="A47" s="6" t="s">
        <v>187</v>
      </c>
      <c r="B47" s="22"/>
      <c r="C47" s="22"/>
      <c r="D47" s="22">
        <v>319</v>
      </c>
      <c r="E47" s="22">
        <v>29</v>
      </c>
      <c r="F47" s="22">
        <v>1630</v>
      </c>
      <c r="G47" s="22">
        <v>3686</v>
      </c>
    </row>
    <row r="48" spans="1:7" ht="13.5">
      <c r="A48" s="6" t="s">
        <v>204</v>
      </c>
      <c r="B48" s="22">
        <v>2948</v>
      </c>
      <c r="C48" s="22">
        <v>731</v>
      </c>
      <c r="D48" s="22"/>
      <c r="E48" s="22"/>
      <c r="F48" s="22">
        <v>1520</v>
      </c>
      <c r="G48" s="22"/>
    </row>
    <row r="49" spans="1:7" ht="13.5">
      <c r="A49" s="6" t="s">
        <v>205</v>
      </c>
      <c r="B49" s="22">
        <v>2175</v>
      </c>
      <c r="C49" s="22"/>
      <c r="D49" s="22"/>
      <c r="E49" s="22"/>
      <c r="F49" s="22"/>
      <c r="G49" s="22"/>
    </row>
    <row r="50" spans="1:7" ht="13.5">
      <c r="A50" s="6" t="s">
        <v>206</v>
      </c>
      <c r="B50" s="22">
        <v>3670</v>
      </c>
      <c r="C50" s="22"/>
      <c r="D50" s="22"/>
      <c r="E50" s="22"/>
      <c r="F50" s="22"/>
      <c r="G50" s="22"/>
    </row>
    <row r="51" spans="1:7" ht="13.5">
      <c r="A51" s="6" t="s">
        <v>207</v>
      </c>
      <c r="B51" s="22">
        <v>17863</v>
      </c>
      <c r="C51" s="22">
        <v>69374</v>
      </c>
      <c r="D51" s="22">
        <v>1456</v>
      </c>
      <c r="E51" s="22">
        <v>1432</v>
      </c>
      <c r="F51" s="22">
        <v>12141</v>
      </c>
      <c r="G51" s="22">
        <v>8002</v>
      </c>
    </row>
    <row r="52" spans="1:7" ht="13.5">
      <c r="A52" s="7" t="s">
        <v>208</v>
      </c>
      <c r="B52" s="22">
        <v>4309</v>
      </c>
      <c r="C52" s="22">
        <v>-60574</v>
      </c>
      <c r="D52" s="22">
        <v>53918</v>
      </c>
      <c r="E52" s="22">
        <v>17366</v>
      </c>
      <c r="F52" s="22">
        <v>9585</v>
      </c>
      <c r="G52" s="22">
        <v>26997</v>
      </c>
    </row>
    <row r="53" spans="1:7" ht="13.5">
      <c r="A53" s="7" t="s">
        <v>209</v>
      </c>
      <c r="B53" s="22">
        <v>145</v>
      </c>
      <c r="C53" s="22">
        <v>77</v>
      </c>
      <c r="D53" s="22">
        <v>1373</v>
      </c>
      <c r="E53" s="22">
        <v>2324</v>
      </c>
      <c r="F53" s="22">
        <v>1358</v>
      </c>
      <c r="G53" s="22">
        <v>8765</v>
      </c>
    </row>
    <row r="54" spans="1:7" ht="13.5">
      <c r="A54" s="7" t="s">
        <v>210</v>
      </c>
      <c r="B54" s="22">
        <v>-35</v>
      </c>
      <c r="C54" s="22">
        <v>8330</v>
      </c>
      <c r="D54" s="22">
        <v>2030</v>
      </c>
      <c r="E54" s="22">
        <v>1189</v>
      </c>
      <c r="F54" s="22">
        <v>4300</v>
      </c>
      <c r="G54" s="22">
        <v>154</v>
      </c>
    </row>
    <row r="55" spans="1:7" ht="13.5">
      <c r="A55" s="7" t="s">
        <v>211</v>
      </c>
      <c r="B55" s="22">
        <v>109</v>
      </c>
      <c r="C55" s="22">
        <v>8408</v>
      </c>
      <c r="D55" s="22">
        <v>3403</v>
      </c>
      <c r="E55" s="22">
        <v>3514</v>
      </c>
      <c r="F55" s="22">
        <v>5658</v>
      </c>
      <c r="G55" s="22">
        <v>8920</v>
      </c>
    </row>
    <row r="56" spans="1:7" ht="14.25" thickBot="1">
      <c r="A56" s="7" t="s">
        <v>212</v>
      </c>
      <c r="B56" s="22">
        <v>4200</v>
      </c>
      <c r="C56" s="22">
        <v>-68982</v>
      </c>
      <c r="D56" s="22">
        <v>50514</v>
      </c>
      <c r="E56" s="22">
        <v>13851</v>
      </c>
      <c r="F56" s="22">
        <v>3926</v>
      </c>
      <c r="G56" s="22">
        <v>18077</v>
      </c>
    </row>
    <row r="57" spans="1:7" ht="14.25" thickTop="1">
      <c r="A57" s="8"/>
      <c r="B57" s="24"/>
      <c r="C57" s="24"/>
      <c r="D57" s="24"/>
      <c r="E57" s="24"/>
      <c r="F57" s="24"/>
      <c r="G57" s="24"/>
    </row>
    <row r="59" ht="13.5">
      <c r="A59" s="20" t="s">
        <v>162</v>
      </c>
    </row>
    <row r="60" ht="13.5">
      <c r="A60" s="20" t="s">
        <v>163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158</v>
      </c>
      <c r="B2" s="14">
        <v>6963</v>
      </c>
      <c r="C2" s="14"/>
      <c r="D2" s="14"/>
      <c r="E2" s="14"/>
      <c r="F2" s="14"/>
      <c r="G2" s="14"/>
    </row>
    <row r="3" spans="1:7" ht="14.25" thickBot="1">
      <c r="A3" s="11" t="s">
        <v>159</v>
      </c>
      <c r="B3" s="1" t="s">
        <v>160</v>
      </c>
      <c r="C3" s="1"/>
      <c r="D3" s="1"/>
      <c r="E3" s="1"/>
      <c r="F3" s="1"/>
      <c r="G3" s="1"/>
    </row>
    <row r="4" spans="1:7" ht="14.25" thickTop="1">
      <c r="A4" s="10" t="s">
        <v>61</v>
      </c>
      <c r="B4" s="15" t="str">
        <f>HYPERLINK("http://www.kabupro.jp/mark/20130627/S000DTHY.htm","有価証券報告書")</f>
        <v>有価証券報告書</v>
      </c>
      <c r="C4" s="15" t="str">
        <f>HYPERLINK("http://www.kabupro.jp/mark/20130627/S000DTHY.htm","有価証券報告書")</f>
        <v>有価証券報告書</v>
      </c>
      <c r="D4" s="15" t="str">
        <f>HYPERLINK("http://www.kabupro.jp/mark/20120628/S000B870.htm","有価証券報告書")</f>
        <v>有価証券報告書</v>
      </c>
      <c r="E4" s="15" t="str">
        <f>HYPERLINK("http://www.kabupro.jp/mark/20110629/S0008Q48.htm","有価証券報告書")</f>
        <v>有価証券報告書</v>
      </c>
      <c r="F4" s="15" t="str">
        <f>HYPERLINK("http://www.kabupro.jp/mark/20090629/S0003HMH.htm","有価証券報告書")</f>
        <v>有価証券報告書</v>
      </c>
      <c r="G4" s="15" t="str">
        <f>HYPERLINK("http://www.kabupro.jp/mark/20090629/S0003HMH.htm","有価証券報告書")</f>
        <v>有価証券報告書</v>
      </c>
    </row>
    <row r="5" spans="1:7" ht="14.25" thickBot="1">
      <c r="A5" s="11" t="s">
        <v>62</v>
      </c>
      <c r="B5" s="1" t="s">
        <v>68</v>
      </c>
      <c r="C5" s="1" t="s">
        <v>68</v>
      </c>
      <c r="D5" s="1" t="s">
        <v>72</v>
      </c>
      <c r="E5" s="1" t="s">
        <v>74</v>
      </c>
      <c r="F5" s="1" t="s">
        <v>76</v>
      </c>
      <c r="G5" s="1" t="s">
        <v>76</v>
      </c>
    </row>
    <row r="6" spans="1:7" ht="15" thickBot="1" thickTop="1">
      <c r="A6" s="10" t="s">
        <v>63</v>
      </c>
      <c r="B6" s="18" t="s">
        <v>161</v>
      </c>
      <c r="C6" s="19"/>
      <c r="D6" s="19"/>
      <c r="E6" s="19"/>
      <c r="F6" s="19"/>
      <c r="G6" s="19"/>
    </row>
    <row r="7" spans="1:7" ht="14.25" thickTop="1">
      <c r="A7" s="12" t="s">
        <v>64</v>
      </c>
      <c r="B7" s="16" t="s">
        <v>69</v>
      </c>
      <c r="C7" s="16" t="s">
        <v>69</v>
      </c>
      <c r="D7" s="16" t="s">
        <v>69</v>
      </c>
      <c r="E7" s="16" t="s">
        <v>69</v>
      </c>
      <c r="F7" s="16" t="s">
        <v>69</v>
      </c>
      <c r="G7" s="16" t="s">
        <v>69</v>
      </c>
    </row>
    <row r="8" spans="1:7" ht="13.5">
      <c r="A8" s="13" t="s">
        <v>65</v>
      </c>
      <c r="B8" s="17"/>
      <c r="C8" s="17"/>
      <c r="D8" s="17"/>
      <c r="E8" s="17"/>
      <c r="F8" s="17"/>
      <c r="G8" s="17"/>
    </row>
    <row r="9" spans="1:7" ht="13.5">
      <c r="A9" s="13" t="s">
        <v>66</v>
      </c>
      <c r="B9" s="17" t="s">
        <v>70</v>
      </c>
      <c r="C9" s="17" t="s">
        <v>71</v>
      </c>
      <c r="D9" s="17" t="s">
        <v>73</v>
      </c>
      <c r="E9" s="17" t="s">
        <v>75</v>
      </c>
      <c r="F9" s="17" t="s">
        <v>77</v>
      </c>
      <c r="G9" s="17" t="s">
        <v>78</v>
      </c>
    </row>
    <row r="10" spans="1:7" ht="14.25" thickBot="1">
      <c r="A10" s="13" t="s">
        <v>67</v>
      </c>
      <c r="B10" s="17" t="s">
        <v>80</v>
      </c>
      <c r="C10" s="17" t="s">
        <v>80</v>
      </c>
      <c r="D10" s="17" t="s">
        <v>80</v>
      </c>
      <c r="E10" s="17" t="s">
        <v>80</v>
      </c>
      <c r="F10" s="17" t="s">
        <v>80</v>
      </c>
      <c r="G10" s="17" t="s">
        <v>80</v>
      </c>
    </row>
    <row r="11" spans="1:7" ht="14.25" thickTop="1">
      <c r="A11" s="9" t="s">
        <v>79</v>
      </c>
      <c r="B11" s="21">
        <v>68200</v>
      </c>
      <c r="C11" s="21">
        <v>49752</v>
      </c>
      <c r="D11" s="21">
        <v>41156</v>
      </c>
      <c r="E11" s="21">
        <v>71739</v>
      </c>
      <c r="F11" s="21">
        <v>70189</v>
      </c>
      <c r="G11" s="21">
        <v>107128</v>
      </c>
    </row>
    <row r="12" spans="1:7" ht="13.5">
      <c r="A12" s="2" t="s">
        <v>81</v>
      </c>
      <c r="B12" s="22">
        <v>1329</v>
      </c>
      <c r="C12" s="22">
        <v>850</v>
      </c>
      <c r="D12" s="22">
        <v>807</v>
      </c>
      <c r="E12" s="22">
        <v>997</v>
      </c>
      <c r="F12" s="22">
        <v>793</v>
      </c>
      <c r="G12" s="22">
        <v>1152</v>
      </c>
    </row>
    <row r="13" spans="1:7" ht="13.5">
      <c r="A13" s="2" t="s">
        <v>82</v>
      </c>
      <c r="B13" s="22">
        <v>59517</v>
      </c>
      <c r="C13" s="22">
        <v>63564</v>
      </c>
      <c r="D13" s="22">
        <v>67094</v>
      </c>
      <c r="E13" s="22">
        <v>70220</v>
      </c>
      <c r="F13" s="22">
        <v>42170</v>
      </c>
      <c r="G13" s="22">
        <v>74551</v>
      </c>
    </row>
    <row r="14" spans="1:7" ht="13.5">
      <c r="A14" s="2" t="s">
        <v>83</v>
      </c>
      <c r="B14" s="22">
        <v>10796</v>
      </c>
      <c r="C14" s="22">
        <v>10618</v>
      </c>
      <c r="D14" s="22">
        <v>20593</v>
      </c>
      <c r="E14" s="22">
        <v>2902</v>
      </c>
      <c r="F14" s="22">
        <v>31935</v>
      </c>
      <c r="G14" s="22">
        <v>19726</v>
      </c>
    </row>
    <row r="15" spans="1:7" ht="13.5">
      <c r="A15" s="2" t="s">
        <v>84</v>
      </c>
      <c r="B15" s="22">
        <v>14242</v>
      </c>
      <c r="C15" s="22">
        <v>11945</v>
      </c>
      <c r="D15" s="22">
        <v>11659</v>
      </c>
      <c r="E15" s="22">
        <v>10266</v>
      </c>
      <c r="F15" s="22">
        <v>10616</v>
      </c>
      <c r="G15" s="22"/>
    </row>
    <row r="16" spans="1:7" ht="13.5">
      <c r="A16" s="2" t="s">
        <v>85</v>
      </c>
      <c r="B16" s="22">
        <v>2513</v>
      </c>
      <c r="C16" s="22">
        <v>2684</v>
      </c>
      <c r="D16" s="22">
        <v>2791</v>
      </c>
      <c r="E16" s="22">
        <v>3017</v>
      </c>
      <c r="F16" s="22">
        <v>2086</v>
      </c>
      <c r="G16" s="22">
        <v>3317</v>
      </c>
    </row>
    <row r="17" spans="1:7" ht="13.5">
      <c r="A17" s="2" t="s">
        <v>86</v>
      </c>
      <c r="B17" s="22">
        <v>3624</v>
      </c>
      <c r="C17" s="22">
        <v>3893</v>
      </c>
      <c r="D17" s="22">
        <v>3644</v>
      </c>
      <c r="E17" s="22">
        <v>3547</v>
      </c>
      <c r="F17" s="22">
        <v>4401</v>
      </c>
      <c r="G17" s="22"/>
    </row>
    <row r="18" spans="1:7" ht="13.5">
      <c r="A18" s="2" t="s">
        <v>87</v>
      </c>
      <c r="B18" s="22"/>
      <c r="C18" s="22">
        <v>3</v>
      </c>
      <c r="D18" s="22"/>
      <c r="E18" s="22"/>
      <c r="F18" s="22"/>
      <c r="G18" s="22"/>
    </row>
    <row r="19" spans="1:7" ht="13.5">
      <c r="A19" s="2" t="s">
        <v>88</v>
      </c>
      <c r="B19" s="22">
        <v>282</v>
      </c>
      <c r="C19" s="22">
        <v>149</v>
      </c>
      <c r="D19" s="22">
        <v>207</v>
      </c>
      <c r="E19" s="22">
        <v>216</v>
      </c>
      <c r="F19" s="22">
        <v>323</v>
      </c>
      <c r="G19" s="22">
        <v>344</v>
      </c>
    </row>
    <row r="20" spans="1:7" ht="13.5">
      <c r="A20" s="2" t="s">
        <v>89</v>
      </c>
      <c r="B20" s="22">
        <v>489</v>
      </c>
      <c r="C20" s="22">
        <v>575</v>
      </c>
      <c r="D20" s="22">
        <v>574</v>
      </c>
      <c r="E20" s="22">
        <v>493</v>
      </c>
      <c r="F20" s="22">
        <v>755</v>
      </c>
      <c r="G20" s="22">
        <v>1011</v>
      </c>
    </row>
    <row r="21" spans="1:7" ht="13.5">
      <c r="A21" s="2" t="s">
        <v>90</v>
      </c>
      <c r="B21" s="22"/>
      <c r="C21" s="22"/>
      <c r="D21" s="22">
        <v>5356</v>
      </c>
      <c r="E21" s="22">
        <v>6819</v>
      </c>
      <c r="F21" s="22">
        <v>7389</v>
      </c>
      <c r="G21" s="22">
        <v>6632</v>
      </c>
    </row>
    <row r="22" spans="1:7" ht="13.5">
      <c r="A22" s="2" t="s">
        <v>91</v>
      </c>
      <c r="B22" s="22">
        <v>10733</v>
      </c>
      <c r="C22" s="22">
        <v>13513</v>
      </c>
      <c r="D22" s="22">
        <v>18591</v>
      </c>
      <c r="E22" s="22">
        <v>18559</v>
      </c>
      <c r="F22" s="22">
        <v>15229</v>
      </c>
      <c r="G22" s="22">
        <v>13356</v>
      </c>
    </row>
    <row r="23" spans="1:7" ht="13.5">
      <c r="A23" s="2" t="s">
        <v>92</v>
      </c>
      <c r="B23" s="22">
        <v>16949</v>
      </c>
      <c r="C23" s="22">
        <v>26850</v>
      </c>
      <c r="D23" s="22">
        <v>19291</v>
      </c>
      <c r="E23" s="22">
        <v>21715</v>
      </c>
      <c r="F23" s="22">
        <v>10607</v>
      </c>
      <c r="G23" s="22">
        <v>20264</v>
      </c>
    </row>
    <row r="24" spans="1:7" ht="13.5">
      <c r="A24" s="2" t="s">
        <v>93</v>
      </c>
      <c r="B24" s="22">
        <v>2772</v>
      </c>
      <c r="C24" s="22">
        <v>2140</v>
      </c>
      <c r="D24" s="22"/>
      <c r="E24" s="22"/>
      <c r="F24" s="22">
        <v>1694</v>
      </c>
      <c r="G24" s="22"/>
    </row>
    <row r="25" spans="1:7" ht="13.5">
      <c r="A25" s="2" t="s">
        <v>94</v>
      </c>
      <c r="B25" s="22">
        <v>1100</v>
      </c>
      <c r="C25" s="22">
        <v>1579</v>
      </c>
      <c r="D25" s="22">
        <v>1335</v>
      </c>
      <c r="E25" s="22">
        <v>1370</v>
      </c>
      <c r="F25" s="22">
        <v>827</v>
      </c>
      <c r="G25" s="22">
        <v>1480</v>
      </c>
    </row>
    <row r="26" spans="1:7" ht="13.5">
      <c r="A26" s="2" t="s">
        <v>95</v>
      </c>
      <c r="B26" s="22">
        <v>-2</v>
      </c>
      <c r="C26" s="22">
        <v>-16</v>
      </c>
      <c r="D26" s="22">
        <v>-11</v>
      </c>
      <c r="E26" s="22">
        <v>-5</v>
      </c>
      <c r="F26" s="22"/>
      <c r="G26" s="22">
        <v>-22</v>
      </c>
    </row>
    <row r="27" spans="1:7" ht="13.5">
      <c r="A27" s="2" t="s">
        <v>96</v>
      </c>
      <c r="B27" s="22">
        <v>192550</v>
      </c>
      <c r="C27" s="22">
        <v>188103</v>
      </c>
      <c r="D27" s="22">
        <v>193091</v>
      </c>
      <c r="E27" s="22">
        <v>211860</v>
      </c>
      <c r="F27" s="22">
        <v>199020</v>
      </c>
      <c r="G27" s="22">
        <v>268431</v>
      </c>
    </row>
    <row r="28" spans="1:7" ht="13.5">
      <c r="A28" s="3" t="s">
        <v>97</v>
      </c>
      <c r="B28" s="22">
        <v>47965</v>
      </c>
      <c r="C28" s="22">
        <v>48294</v>
      </c>
      <c r="D28" s="22">
        <v>48316</v>
      </c>
      <c r="E28" s="22">
        <v>48440</v>
      </c>
      <c r="F28" s="22">
        <v>46590</v>
      </c>
      <c r="G28" s="22">
        <v>46134</v>
      </c>
    </row>
    <row r="29" spans="1:7" ht="13.5">
      <c r="A29" s="4" t="s">
        <v>98</v>
      </c>
      <c r="B29" s="22">
        <v>-33585</v>
      </c>
      <c r="C29" s="22">
        <v>-32606</v>
      </c>
      <c r="D29" s="22">
        <v>-31371</v>
      </c>
      <c r="E29" s="22">
        <v>-30094</v>
      </c>
      <c r="F29" s="22">
        <v>-29114</v>
      </c>
      <c r="G29" s="22">
        <v>-27940</v>
      </c>
    </row>
    <row r="30" spans="1:7" ht="13.5">
      <c r="A30" s="4" t="s">
        <v>99</v>
      </c>
      <c r="B30" s="22">
        <v>14379</v>
      </c>
      <c r="C30" s="22">
        <v>15687</v>
      </c>
      <c r="D30" s="22">
        <v>16944</v>
      </c>
      <c r="E30" s="22">
        <v>18346</v>
      </c>
      <c r="F30" s="22">
        <v>17476</v>
      </c>
      <c r="G30" s="22">
        <v>18194</v>
      </c>
    </row>
    <row r="31" spans="1:7" ht="13.5">
      <c r="A31" s="3" t="s">
        <v>100</v>
      </c>
      <c r="B31" s="22">
        <v>2305</v>
      </c>
      <c r="C31" s="22">
        <v>2433</v>
      </c>
      <c r="D31" s="22">
        <v>2456</v>
      </c>
      <c r="E31" s="22">
        <v>2438</v>
      </c>
      <c r="F31" s="22">
        <v>2347</v>
      </c>
      <c r="G31" s="22">
        <v>2345</v>
      </c>
    </row>
    <row r="32" spans="1:7" ht="13.5">
      <c r="A32" s="4" t="s">
        <v>98</v>
      </c>
      <c r="B32" s="22">
        <v>-1921</v>
      </c>
      <c r="C32" s="22">
        <v>-1894</v>
      </c>
      <c r="D32" s="22">
        <v>-1849</v>
      </c>
      <c r="E32" s="22">
        <v>-1775</v>
      </c>
      <c r="F32" s="22">
        <v>-1698</v>
      </c>
      <c r="G32" s="22">
        <v>-1627</v>
      </c>
    </row>
    <row r="33" spans="1:7" ht="13.5">
      <c r="A33" s="4" t="s">
        <v>101</v>
      </c>
      <c r="B33" s="22">
        <v>384</v>
      </c>
      <c r="C33" s="22">
        <v>538</v>
      </c>
      <c r="D33" s="22">
        <v>607</v>
      </c>
      <c r="E33" s="22">
        <v>663</v>
      </c>
      <c r="F33" s="22">
        <v>648</v>
      </c>
      <c r="G33" s="22">
        <v>718</v>
      </c>
    </row>
    <row r="34" spans="1:7" ht="13.5">
      <c r="A34" s="3" t="s">
        <v>102</v>
      </c>
      <c r="B34" s="22">
        <v>58961</v>
      </c>
      <c r="C34" s="22">
        <v>73939</v>
      </c>
      <c r="D34" s="22">
        <v>74561</v>
      </c>
      <c r="E34" s="22">
        <v>75980</v>
      </c>
      <c r="F34" s="22">
        <v>80433</v>
      </c>
      <c r="G34" s="22">
        <v>81496</v>
      </c>
    </row>
    <row r="35" spans="1:7" ht="13.5">
      <c r="A35" s="4" t="s">
        <v>98</v>
      </c>
      <c r="B35" s="22">
        <v>-58692</v>
      </c>
      <c r="C35" s="22">
        <v>-70850</v>
      </c>
      <c r="D35" s="22">
        <v>-69718</v>
      </c>
      <c r="E35" s="22">
        <v>-70051</v>
      </c>
      <c r="F35" s="22">
        <v>-75061</v>
      </c>
      <c r="G35" s="22">
        <v>-76908</v>
      </c>
    </row>
    <row r="36" spans="1:7" ht="13.5">
      <c r="A36" s="4" t="s">
        <v>103</v>
      </c>
      <c r="B36" s="22">
        <v>269</v>
      </c>
      <c r="C36" s="22">
        <v>3088</v>
      </c>
      <c r="D36" s="22">
        <v>4843</v>
      </c>
      <c r="E36" s="22">
        <v>5929</v>
      </c>
      <c r="F36" s="22">
        <v>5371</v>
      </c>
      <c r="G36" s="22">
        <v>4587</v>
      </c>
    </row>
    <row r="37" spans="1:7" ht="13.5">
      <c r="A37" s="3" t="s">
        <v>104</v>
      </c>
      <c r="B37" s="22">
        <v>14</v>
      </c>
      <c r="C37" s="22">
        <v>19</v>
      </c>
      <c r="D37" s="22">
        <v>19</v>
      </c>
      <c r="E37" s="22">
        <v>19</v>
      </c>
      <c r="F37" s="22">
        <v>19</v>
      </c>
      <c r="G37" s="22">
        <v>19</v>
      </c>
    </row>
    <row r="38" spans="1:7" ht="13.5">
      <c r="A38" s="4" t="s">
        <v>98</v>
      </c>
      <c r="B38" s="22">
        <v>-13</v>
      </c>
      <c r="C38" s="22">
        <v>-18</v>
      </c>
      <c r="D38" s="22">
        <v>-17</v>
      </c>
      <c r="E38" s="22">
        <v>-18</v>
      </c>
      <c r="F38" s="22">
        <v>-17</v>
      </c>
      <c r="G38" s="22">
        <v>-16</v>
      </c>
    </row>
    <row r="39" spans="1:7" ht="13.5">
      <c r="A39" s="4" t="s">
        <v>105</v>
      </c>
      <c r="B39" s="22">
        <v>0</v>
      </c>
      <c r="C39" s="22">
        <v>1</v>
      </c>
      <c r="D39" s="22">
        <v>1</v>
      </c>
      <c r="E39" s="22">
        <v>1</v>
      </c>
      <c r="F39" s="22">
        <v>2</v>
      </c>
      <c r="G39" s="22">
        <v>3</v>
      </c>
    </row>
    <row r="40" spans="1:7" ht="13.5">
      <c r="A40" s="3" t="s">
        <v>106</v>
      </c>
      <c r="B40" s="22">
        <v>8482</v>
      </c>
      <c r="C40" s="22">
        <v>9291</v>
      </c>
      <c r="D40" s="22">
        <v>9069</v>
      </c>
      <c r="E40" s="22">
        <v>8921</v>
      </c>
      <c r="F40" s="22">
        <v>9345</v>
      </c>
      <c r="G40" s="22">
        <v>9448</v>
      </c>
    </row>
    <row r="41" spans="1:7" ht="13.5">
      <c r="A41" s="4" t="s">
        <v>98</v>
      </c>
      <c r="B41" s="22">
        <v>-7993</v>
      </c>
      <c r="C41" s="22">
        <v>-8342</v>
      </c>
      <c r="D41" s="22">
        <v>-8187</v>
      </c>
      <c r="E41" s="22">
        <v>-8069</v>
      </c>
      <c r="F41" s="22">
        <v>-8556</v>
      </c>
      <c r="G41" s="22">
        <v>-8454</v>
      </c>
    </row>
    <row r="42" spans="1:7" ht="13.5">
      <c r="A42" s="4" t="s">
        <v>107</v>
      </c>
      <c r="B42" s="22">
        <v>488</v>
      </c>
      <c r="C42" s="22">
        <v>948</v>
      </c>
      <c r="D42" s="22">
        <v>881</v>
      </c>
      <c r="E42" s="22">
        <v>852</v>
      </c>
      <c r="F42" s="22">
        <v>789</v>
      </c>
      <c r="G42" s="22">
        <v>993</v>
      </c>
    </row>
    <row r="43" spans="1:7" ht="13.5">
      <c r="A43" s="3" t="s">
        <v>108</v>
      </c>
      <c r="B43" s="22">
        <v>40802</v>
      </c>
      <c r="C43" s="22">
        <v>42680</v>
      </c>
      <c r="D43" s="22">
        <v>42777</v>
      </c>
      <c r="E43" s="22">
        <v>42195</v>
      </c>
      <c r="F43" s="22">
        <v>41766</v>
      </c>
      <c r="G43" s="22">
        <v>40470</v>
      </c>
    </row>
    <row r="44" spans="1:7" ht="13.5">
      <c r="A44" s="3" t="s">
        <v>109</v>
      </c>
      <c r="B44" s="22">
        <v>3492</v>
      </c>
      <c r="C44" s="22">
        <v>5614</v>
      </c>
      <c r="D44" s="22">
        <v>2528</v>
      </c>
      <c r="E44" s="22">
        <v>4273</v>
      </c>
      <c r="F44" s="22">
        <v>3744</v>
      </c>
      <c r="G44" s="22">
        <v>4236</v>
      </c>
    </row>
    <row r="45" spans="1:7" ht="13.5">
      <c r="A45" s="3" t="s">
        <v>110</v>
      </c>
      <c r="B45" s="22">
        <v>59818</v>
      </c>
      <c r="C45" s="22">
        <v>68559</v>
      </c>
      <c r="D45" s="22">
        <v>68584</v>
      </c>
      <c r="E45" s="22">
        <v>72261</v>
      </c>
      <c r="F45" s="22">
        <v>69800</v>
      </c>
      <c r="G45" s="22">
        <v>69205</v>
      </c>
    </row>
    <row r="46" spans="1:7" ht="13.5">
      <c r="A46" s="3" t="s">
        <v>111</v>
      </c>
      <c r="B46" s="22">
        <v>100</v>
      </c>
      <c r="C46" s="22">
        <v>320</v>
      </c>
      <c r="D46" s="22">
        <v>400</v>
      </c>
      <c r="E46" s="22"/>
      <c r="F46" s="22"/>
      <c r="G46" s="22"/>
    </row>
    <row r="47" spans="1:7" ht="13.5">
      <c r="A47" s="3" t="s">
        <v>112</v>
      </c>
      <c r="B47" s="22">
        <v>1309</v>
      </c>
      <c r="C47" s="22">
        <v>1743</v>
      </c>
      <c r="D47" s="22">
        <v>2488</v>
      </c>
      <c r="E47" s="22">
        <v>3099</v>
      </c>
      <c r="F47" s="22">
        <v>2054</v>
      </c>
      <c r="G47" s="22">
        <v>2529</v>
      </c>
    </row>
    <row r="48" spans="1:7" ht="13.5">
      <c r="A48" s="3" t="s">
        <v>113</v>
      </c>
      <c r="B48" s="22">
        <v>27</v>
      </c>
      <c r="C48" s="22">
        <v>32</v>
      </c>
      <c r="D48" s="22">
        <v>33</v>
      </c>
      <c r="E48" s="22">
        <v>27</v>
      </c>
      <c r="F48" s="22">
        <v>30</v>
      </c>
      <c r="G48" s="22">
        <v>2</v>
      </c>
    </row>
    <row r="49" spans="1:7" ht="13.5">
      <c r="A49" s="3" t="s">
        <v>114</v>
      </c>
      <c r="B49" s="22">
        <v>146</v>
      </c>
      <c r="C49" s="22">
        <v>970</v>
      </c>
      <c r="D49" s="22"/>
      <c r="E49" s="22"/>
      <c r="F49" s="22"/>
      <c r="G49" s="22"/>
    </row>
    <row r="50" spans="1:7" ht="13.5">
      <c r="A50" s="3" t="s">
        <v>94</v>
      </c>
      <c r="B50" s="22">
        <v>6</v>
      </c>
      <c r="C50" s="22">
        <v>12</v>
      </c>
      <c r="D50" s="22">
        <v>14</v>
      </c>
      <c r="E50" s="22">
        <v>17</v>
      </c>
      <c r="F50" s="22">
        <v>20</v>
      </c>
      <c r="G50" s="22">
        <v>23</v>
      </c>
    </row>
    <row r="51" spans="1:7" ht="13.5">
      <c r="A51" s="3" t="s">
        <v>115</v>
      </c>
      <c r="B51" s="22">
        <v>1589</v>
      </c>
      <c r="C51" s="22">
        <v>3078</v>
      </c>
      <c r="D51" s="22">
        <v>2936</v>
      </c>
      <c r="E51" s="22">
        <v>3144</v>
      </c>
      <c r="F51" s="22">
        <v>2106</v>
      </c>
      <c r="G51" s="22">
        <v>2555</v>
      </c>
    </row>
    <row r="52" spans="1:7" ht="13.5">
      <c r="A52" s="3" t="s">
        <v>116</v>
      </c>
      <c r="B52" s="22">
        <v>37571</v>
      </c>
      <c r="C52" s="22">
        <v>37600</v>
      </c>
      <c r="D52" s="22">
        <v>34501</v>
      </c>
      <c r="E52" s="22">
        <v>37014</v>
      </c>
      <c r="F52" s="22">
        <v>27912</v>
      </c>
      <c r="G52" s="22">
        <v>68993</v>
      </c>
    </row>
    <row r="53" spans="1:7" ht="13.5">
      <c r="A53" s="3" t="s">
        <v>117</v>
      </c>
      <c r="B53" s="22">
        <v>110057</v>
      </c>
      <c r="C53" s="22">
        <v>111666</v>
      </c>
      <c r="D53" s="22">
        <v>174265</v>
      </c>
      <c r="E53" s="22">
        <v>157179</v>
      </c>
      <c r="F53" s="22">
        <v>146991</v>
      </c>
      <c r="G53" s="22">
        <v>60863</v>
      </c>
    </row>
    <row r="54" spans="1:7" ht="13.5">
      <c r="A54" s="3" t="s">
        <v>118</v>
      </c>
      <c r="B54" s="22"/>
      <c r="C54" s="22">
        <v>225</v>
      </c>
      <c r="D54" s="22">
        <v>225</v>
      </c>
      <c r="E54" s="22">
        <v>225</v>
      </c>
      <c r="F54" s="22">
        <v>225</v>
      </c>
      <c r="G54" s="22">
        <v>225</v>
      </c>
    </row>
    <row r="55" spans="1:7" ht="13.5">
      <c r="A55" s="3" t="s">
        <v>119</v>
      </c>
      <c r="B55" s="22">
        <v>300</v>
      </c>
      <c r="C55" s="22"/>
      <c r="D55" s="22"/>
      <c r="E55" s="22"/>
      <c r="F55" s="22"/>
      <c r="G55" s="22"/>
    </row>
    <row r="56" spans="1:7" ht="13.5">
      <c r="A56" s="3" t="s">
        <v>120</v>
      </c>
      <c r="B56" s="22">
        <v>7</v>
      </c>
      <c r="C56" s="22">
        <v>8</v>
      </c>
      <c r="D56" s="22">
        <v>9</v>
      </c>
      <c r="E56" s="22">
        <v>9</v>
      </c>
      <c r="F56" s="22">
        <v>0</v>
      </c>
      <c r="G56" s="22">
        <v>5</v>
      </c>
    </row>
    <row r="57" spans="1:7" ht="13.5">
      <c r="A57" s="3" t="s">
        <v>121</v>
      </c>
      <c r="B57" s="22">
        <v>62342</v>
      </c>
      <c r="C57" s="22">
        <v>61082</v>
      </c>
      <c r="D57" s="22">
        <v>73046</v>
      </c>
      <c r="E57" s="22">
        <v>80304</v>
      </c>
      <c r="F57" s="22">
        <v>85792</v>
      </c>
      <c r="G57" s="22">
        <v>63394</v>
      </c>
    </row>
    <row r="58" spans="1:7" ht="13.5">
      <c r="A58" s="3" t="s">
        <v>122</v>
      </c>
      <c r="B58" s="22">
        <v>0</v>
      </c>
      <c r="C58" s="22">
        <v>0</v>
      </c>
      <c r="D58" s="22">
        <v>1</v>
      </c>
      <c r="E58" s="22">
        <v>3</v>
      </c>
      <c r="F58" s="22">
        <v>14</v>
      </c>
      <c r="G58" s="22">
        <v>3</v>
      </c>
    </row>
    <row r="59" spans="1:7" ht="13.5">
      <c r="A59" s="3" t="s">
        <v>123</v>
      </c>
      <c r="B59" s="22">
        <v>6335</v>
      </c>
      <c r="C59" s="22">
        <v>927</v>
      </c>
      <c r="D59" s="22">
        <v>53</v>
      </c>
      <c r="E59" s="22">
        <v>65</v>
      </c>
      <c r="F59" s="22">
        <v>95</v>
      </c>
      <c r="G59" s="22">
        <v>108</v>
      </c>
    </row>
    <row r="60" spans="1:7" ht="13.5">
      <c r="A60" s="3" t="s">
        <v>124</v>
      </c>
      <c r="B60" s="22"/>
      <c r="C60" s="22"/>
      <c r="D60" s="22"/>
      <c r="E60" s="22"/>
      <c r="F60" s="22">
        <v>3863</v>
      </c>
      <c r="G60" s="22">
        <v>7748</v>
      </c>
    </row>
    <row r="61" spans="1:7" ht="13.5">
      <c r="A61" s="3" t="s">
        <v>94</v>
      </c>
      <c r="B61" s="22">
        <v>4296</v>
      </c>
      <c r="C61" s="22">
        <v>1379</v>
      </c>
      <c r="D61" s="22">
        <v>744</v>
      </c>
      <c r="E61" s="22">
        <v>1058</v>
      </c>
      <c r="F61" s="22">
        <v>1630</v>
      </c>
      <c r="G61" s="22">
        <v>5613</v>
      </c>
    </row>
    <row r="62" spans="1:7" ht="13.5">
      <c r="A62" s="3" t="s">
        <v>95</v>
      </c>
      <c r="B62" s="22">
        <v>-10879</v>
      </c>
      <c r="C62" s="22">
        <v>-5569</v>
      </c>
      <c r="D62" s="22">
        <v>-5671</v>
      </c>
      <c r="E62" s="22">
        <v>-5409</v>
      </c>
      <c r="F62" s="22">
        <v>-5396</v>
      </c>
      <c r="G62" s="22">
        <v>-3754</v>
      </c>
    </row>
    <row r="63" spans="1:7" ht="13.5">
      <c r="A63" s="3" t="s">
        <v>125</v>
      </c>
      <c r="B63" s="22">
        <v>210030</v>
      </c>
      <c r="C63" s="22">
        <v>207320</v>
      </c>
      <c r="D63" s="22">
        <v>277175</v>
      </c>
      <c r="E63" s="22">
        <v>270451</v>
      </c>
      <c r="F63" s="22">
        <v>261129</v>
      </c>
      <c r="G63" s="22">
        <v>203201</v>
      </c>
    </row>
    <row r="64" spans="1:7" ht="13.5">
      <c r="A64" s="2" t="s">
        <v>126</v>
      </c>
      <c r="B64" s="22">
        <v>271438</v>
      </c>
      <c r="C64" s="22">
        <v>278958</v>
      </c>
      <c r="D64" s="22">
        <v>348697</v>
      </c>
      <c r="E64" s="22">
        <v>345857</v>
      </c>
      <c r="F64" s="22">
        <v>333035</v>
      </c>
      <c r="G64" s="22">
        <v>274962</v>
      </c>
    </row>
    <row r="65" spans="1:7" ht="14.25" thickBot="1">
      <c r="A65" s="5" t="s">
        <v>127</v>
      </c>
      <c r="B65" s="23">
        <v>463989</v>
      </c>
      <c r="C65" s="23">
        <v>467061</v>
      </c>
      <c r="D65" s="23">
        <v>541789</v>
      </c>
      <c r="E65" s="23">
        <v>557718</v>
      </c>
      <c r="F65" s="23">
        <v>532056</v>
      </c>
      <c r="G65" s="23">
        <v>543393</v>
      </c>
    </row>
    <row r="66" spans="1:7" ht="14.25" thickTop="1">
      <c r="A66" s="2" t="s">
        <v>128</v>
      </c>
      <c r="B66" s="22">
        <v>37037</v>
      </c>
      <c r="C66" s="22">
        <v>36952</v>
      </c>
      <c r="D66" s="22">
        <v>38690</v>
      </c>
      <c r="E66" s="22">
        <v>45096</v>
      </c>
      <c r="F66" s="22">
        <v>23900</v>
      </c>
      <c r="G66" s="22">
        <v>44320</v>
      </c>
    </row>
    <row r="67" spans="1:7" ht="13.5">
      <c r="A67" s="2" t="s">
        <v>129</v>
      </c>
      <c r="B67" s="22">
        <v>9615</v>
      </c>
      <c r="C67" s="22">
        <v>16453</v>
      </c>
      <c r="D67" s="22">
        <v>10565</v>
      </c>
      <c r="E67" s="22">
        <v>16578</v>
      </c>
      <c r="F67" s="22">
        <v>9811</v>
      </c>
      <c r="G67" s="22">
        <v>11747</v>
      </c>
    </row>
    <row r="68" spans="1:7" ht="13.5">
      <c r="A68" s="2" t="s">
        <v>130</v>
      </c>
      <c r="B68" s="22">
        <v>5134</v>
      </c>
      <c r="C68" s="22">
        <v>5869</v>
      </c>
      <c r="D68" s="22">
        <v>4894</v>
      </c>
      <c r="E68" s="22">
        <v>5039</v>
      </c>
      <c r="F68" s="22">
        <v>4660</v>
      </c>
      <c r="G68" s="22">
        <v>5856</v>
      </c>
    </row>
    <row r="69" spans="1:7" ht="13.5">
      <c r="A69" s="2" t="s">
        <v>131</v>
      </c>
      <c r="B69" s="22"/>
      <c r="C69" s="22"/>
      <c r="D69" s="22">
        <v>616</v>
      </c>
      <c r="E69" s="22">
        <v>1637</v>
      </c>
      <c r="F69" s="22"/>
      <c r="G69" s="22">
        <v>3097</v>
      </c>
    </row>
    <row r="70" spans="1:7" ht="13.5">
      <c r="A70" s="2" t="s">
        <v>132</v>
      </c>
      <c r="B70" s="22">
        <v>297</v>
      </c>
      <c r="C70" s="22">
        <v>233</v>
      </c>
      <c r="D70" s="22"/>
      <c r="E70" s="22"/>
      <c r="F70" s="22"/>
      <c r="G70" s="22"/>
    </row>
    <row r="71" spans="1:7" ht="13.5">
      <c r="A71" s="2" t="s">
        <v>133</v>
      </c>
      <c r="B71" s="22">
        <v>2</v>
      </c>
      <c r="C71" s="22">
        <v>4</v>
      </c>
      <c r="D71" s="22"/>
      <c r="E71" s="22"/>
      <c r="F71" s="22">
        <v>6</v>
      </c>
      <c r="G71" s="22">
        <v>0</v>
      </c>
    </row>
    <row r="72" spans="1:7" ht="13.5">
      <c r="A72" s="2" t="s">
        <v>134</v>
      </c>
      <c r="B72" s="22">
        <v>2893</v>
      </c>
      <c r="C72" s="22">
        <v>922</v>
      </c>
      <c r="D72" s="22">
        <v>737</v>
      </c>
      <c r="E72" s="22">
        <v>908</v>
      </c>
      <c r="F72" s="22">
        <v>533</v>
      </c>
      <c r="G72" s="22">
        <v>669</v>
      </c>
    </row>
    <row r="73" spans="1:7" ht="13.5">
      <c r="A73" s="2" t="s">
        <v>135</v>
      </c>
      <c r="B73" s="22"/>
      <c r="C73" s="22"/>
      <c r="D73" s="22">
        <v>6</v>
      </c>
      <c r="E73" s="22"/>
      <c r="F73" s="22"/>
      <c r="G73" s="22"/>
    </row>
    <row r="74" spans="1:7" ht="13.5">
      <c r="A74" s="2" t="s">
        <v>94</v>
      </c>
      <c r="B74" s="22">
        <v>114</v>
      </c>
      <c r="C74" s="22">
        <v>200</v>
      </c>
      <c r="D74" s="22">
        <v>112</v>
      </c>
      <c r="E74" s="22">
        <v>106</v>
      </c>
      <c r="F74" s="22">
        <v>109</v>
      </c>
      <c r="G74" s="22">
        <v>110</v>
      </c>
    </row>
    <row r="75" spans="1:7" ht="13.5">
      <c r="A75" s="2" t="s">
        <v>136</v>
      </c>
      <c r="B75" s="22">
        <v>55094</v>
      </c>
      <c r="C75" s="22">
        <v>60636</v>
      </c>
      <c r="D75" s="22">
        <v>55621</v>
      </c>
      <c r="E75" s="22">
        <v>69367</v>
      </c>
      <c r="F75" s="22">
        <v>39022</v>
      </c>
      <c r="G75" s="22">
        <v>65802</v>
      </c>
    </row>
    <row r="76" spans="1:7" ht="13.5">
      <c r="A76" s="2" t="s">
        <v>137</v>
      </c>
      <c r="B76" s="22"/>
      <c r="C76" s="22"/>
      <c r="D76" s="22"/>
      <c r="E76" s="22">
        <v>26051</v>
      </c>
      <c r="F76" s="22">
        <v>37327</v>
      </c>
      <c r="G76" s="22"/>
    </row>
    <row r="77" spans="1:7" ht="13.5">
      <c r="A77" s="2" t="s">
        <v>138</v>
      </c>
      <c r="B77" s="22">
        <v>2662</v>
      </c>
      <c r="C77" s="22">
        <v>1095</v>
      </c>
      <c r="D77" s="22">
        <v>950</v>
      </c>
      <c r="E77" s="22">
        <v>953</v>
      </c>
      <c r="F77" s="22">
        <v>2361</v>
      </c>
      <c r="G77" s="22">
        <v>1350</v>
      </c>
    </row>
    <row r="78" spans="1:7" ht="13.5">
      <c r="A78" s="2" t="s">
        <v>132</v>
      </c>
      <c r="B78" s="22">
        <v>2357</v>
      </c>
      <c r="C78" s="22">
        <v>1804</v>
      </c>
      <c r="D78" s="22">
        <v>375</v>
      </c>
      <c r="E78" s="22">
        <v>505</v>
      </c>
      <c r="F78" s="22"/>
      <c r="G78" s="22"/>
    </row>
    <row r="79" spans="1:7" ht="13.5">
      <c r="A79" s="2" t="s">
        <v>139</v>
      </c>
      <c r="B79" s="22">
        <v>14</v>
      </c>
      <c r="C79" s="22"/>
      <c r="D79" s="22"/>
      <c r="E79" s="22"/>
      <c r="F79" s="22"/>
      <c r="G79" s="22"/>
    </row>
    <row r="80" spans="1:7" ht="13.5">
      <c r="A80" s="2" t="s">
        <v>140</v>
      </c>
      <c r="B80" s="22">
        <v>13</v>
      </c>
      <c r="C80" s="22">
        <v>13</v>
      </c>
      <c r="D80" s="22">
        <v>30</v>
      </c>
      <c r="E80" s="22"/>
      <c r="F80" s="22"/>
      <c r="G80" s="22"/>
    </row>
    <row r="81" spans="1:7" ht="13.5">
      <c r="A81" s="2" t="s">
        <v>141</v>
      </c>
      <c r="B81" s="22">
        <v>5048</v>
      </c>
      <c r="C81" s="22">
        <v>2914</v>
      </c>
      <c r="D81" s="22">
        <v>1355</v>
      </c>
      <c r="E81" s="22">
        <v>27509</v>
      </c>
      <c r="F81" s="22">
        <v>39689</v>
      </c>
      <c r="G81" s="22">
        <v>1350</v>
      </c>
    </row>
    <row r="82" spans="1:7" ht="14.25" thickBot="1">
      <c r="A82" s="5" t="s">
        <v>142</v>
      </c>
      <c r="B82" s="23">
        <v>60143</v>
      </c>
      <c r="C82" s="23">
        <v>63550</v>
      </c>
      <c r="D82" s="23">
        <v>56977</v>
      </c>
      <c r="E82" s="23">
        <v>96876</v>
      </c>
      <c r="F82" s="23">
        <v>78711</v>
      </c>
      <c r="G82" s="23">
        <v>67152</v>
      </c>
    </row>
    <row r="83" spans="1:7" ht="14.25" thickTop="1">
      <c r="A83" s="2" t="s">
        <v>143</v>
      </c>
      <c r="B83" s="22">
        <v>86969</v>
      </c>
      <c r="C83" s="22">
        <v>86969</v>
      </c>
      <c r="D83" s="22">
        <v>86969</v>
      </c>
      <c r="E83" s="22">
        <v>86969</v>
      </c>
      <c r="F83" s="22">
        <v>86969</v>
      </c>
      <c r="G83" s="22">
        <v>86969</v>
      </c>
    </row>
    <row r="84" spans="1:7" ht="13.5">
      <c r="A84" s="3" t="s">
        <v>144</v>
      </c>
      <c r="B84" s="22">
        <v>97253</v>
      </c>
      <c r="C84" s="22">
        <v>97253</v>
      </c>
      <c r="D84" s="22">
        <v>97253</v>
      </c>
      <c r="E84" s="22">
        <v>97253</v>
      </c>
      <c r="F84" s="22">
        <v>97253</v>
      </c>
      <c r="G84" s="22">
        <v>97253</v>
      </c>
    </row>
    <row r="85" spans="1:7" ht="13.5">
      <c r="A85" s="3" t="s">
        <v>145</v>
      </c>
      <c r="B85" s="22">
        <v>97253</v>
      </c>
      <c r="C85" s="22">
        <v>97253</v>
      </c>
      <c r="D85" s="22">
        <v>97253</v>
      </c>
      <c r="E85" s="22">
        <v>97253</v>
      </c>
      <c r="F85" s="22">
        <v>97253</v>
      </c>
      <c r="G85" s="22">
        <v>97253</v>
      </c>
    </row>
    <row r="86" spans="1:7" ht="13.5">
      <c r="A86" s="3" t="s">
        <v>146</v>
      </c>
      <c r="B86" s="22">
        <v>2464</v>
      </c>
      <c r="C86" s="22">
        <v>2464</v>
      </c>
      <c r="D86" s="22">
        <v>2464</v>
      </c>
      <c r="E86" s="22">
        <v>2464</v>
      </c>
      <c r="F86" s="22">
        <v>2464</v>
      </c>
      <c r="G86" s="22">
        <v>2464</v>
      </c>
    </row>
    <row r="87" spans="1:7" ht="13.5">
      <c r="A87" s="4" t="s">
        <v>147</v>
      </c>
      <c r="B87" s="22">
        <v>1500</v>
      </c>
      <c r="C87" s="22">
        <v>1500</v>
      </c>
      <c r="D87" s="22">
        <v>1500</v>
      </c>
      <c r="E87" s="22">
        <v>1500</v>
      </c>
      <c r="F87" s="22">
        <v>1500</v>
      </c>
      <c r="G87" s="22">
        <v>1500</v>
      </c>
    </row>
    <row r="88" spans="1:7" ht="13.5">
      <c r="A88" s="4" t="s">
        <v>148</v>
      </c>
      <c r="B88" s="22">
        <v>36</v>
      </c>
      <c r="C88" s="22">
        <v>43</v>
      </c>
      <c r="D88" s="22">
        <v>45</v>
      </c>
      <c r="E88" s="22">
        <v>51</v>
      </c>
      <c r="F88" s="22">
        <v>55</v>
      </c>
      <c r="G88" s="22">
        <v>48</v>
      </c>
    </row>
    <row r="89" spans="1:7" ht="13.5">
      <c r="A89" s="4" t="s">
        <v>149</v>
      </c>
      <c r="B89" s="22">
        <v>243500</v>
      </c>
      <c r="C89" s="22">
        <v>303500</v>
      </c>
      <c r="D89" s="22">
        <v>303500</v>
      </c>
      <c r="E89" s="22">
        <v>303500</v>
      </c>
      <c r="F89" s="22">
        <v>353500</v>
      </c>
      <c r="G89" s="22">
        <v>353500</v>
      </c>
    </row>
    <row r="90" spans="1:7" ht="13.5">
      <c r="A90" s="4" t="s">
        <v>150</v>
      </c>
      <c r="B90" s="22">
        <v>17469</v>
      </c>
      <c r="C90" s="22">
        <v>-41886</v>
      </c>
      <c r="D90" s="22">
        <v>54375</v>
      </c>
      <c r="E90" s="22">
        <v>18099</v>
      </c>
      <c r="F90" s="22">
        <v>3374</v>
      </c>
      <c r="G90" s="22">
        <v>24656</v>
      </c>
    </row>
    <row r="91" spans="1:7" ht="13.5">
      <c r="A91" s="3" t="s">
        <v>151</v>
      </c>
      <c r="B91" s="22">
        <v>264970</v>
      </c>
      <c r="C91" s="22">
        <v>265621</v>
      </c>
      <c r="D91" s="22">
        <v>361886</v>
      </c>
      <c r="E91" s="22">
        <v>325615</v>
      </c>
      <c r="F91" s="22">
        <v>360894</v>
      </c>
      <c r="G91" s="22">
        <v>382169</v>
      </c>
    </row>
    <row r="92" spans="1:7" ht="13.5">
      <c r="A92" s="2" t="s">
        <v>152</v>
      </c>
      <c r="B92" s="22">
        <v>-50087</v>
      </c>
      <c r="C92" s="22">
        <v>-50084</v>
      </c>
      <c r="D92" s="22">
        <v>-67120</v>
      </c>
      <c r="E92" s="22">
        <v>-57105</v>
      </c>
      <c r="F92" s="22">
        <v>-91973</v>
      </c>
      <c r="G92" s="22">
        <v>-91953</v>
      </c>
    </row>
    <row r="93" spans="1:7" ht="13.5">
      <c r="A93" s="2" t="s">
        <v>153</v>
      </c>
      <c r="B93" s="22">
        <v>399106</v>
      </c>
      <c r="C93" s="22">
        <v>399760</v>
      </c>
      <c r="D93" s="22">
        <v>478989</v>
      </c>
      <c r="E93" s="22">
        <v>452733</v>
      </c>
      <c r="F93" s="22">
        <v>453143</v>
      </c>
      <c r="G93" s="22">
        <v>474439</v>
      </c>
    </row>
    <row r="94" spans="1:7" ht="13.5">
      <c r="A94" s="2" t="s">
        <v>154</v>
      </c>
      <c r="B94" s="22">
        <v>4739</v>
      </c>
      <c r="C94" s="22">
        <v>3750</v>
      </c>
      <c r="D94" s="22">
        <v>5822</v>
      </c>
      <c r="E94" s="22">
        <v>8108</v>
      </c>
      <c r="F94" s="22">
        <v>200</v>
      </c>
      <c r="G94" s="22">
        <v>1802</v>
      </c>
    </row>
    <row r="95" spans="1:7" ht="13.5">
      <c r="A95" s="2" t="s">
        <v>155</v>
      </c>
      <c r="B95" s="22">
        <v>4739</v>
      </c>
      <c r="C95" s="22">
        <v>3750</v>
      </c>
      <c r="D95" s="22">
        <v>5822</v>
      </c>
      <c r="E95" s="22">
        <v>8108</v>
      </c>
      <c r="F95" s="22">
        <v>200</v>
      </c>
      <c r="G95" s="22">
        <v>1802</v>
      </c>
    </row>
    <row r="96" spans="1:7" ht="13.5">
      <c r="A96" s="6" t="s">
        <v>156</v>
      </c>
      <c r="B96" s="22">
        <v>403845</v>
      </c>
      <c r="C96" s="22">
        <v>403511</v>
      </c>
      <c r="D96" s="22">
        <v>484811</v>
      </c>
      <c r="E96" s="22">
        <v>460842</v>
      </c>
      <c r="F96" s="22">
        <v>453344</v>
      </c>
      <c r="G96" s="22">
        <v>476241</v>
      </c>
    </row>
    <row r="97" spans="1:7" ht="14.25" thickBot="1">
      <c r="A97" s="7" t="s">
        <v>157</v>
      </c>
      <c r="B97" s="22">
        <v>463989</v>
      </c>
      <c r="C97" s="22">
        <v>467061</v>
      </c>
      <c r="D97" s="22">
        <v>541789</v>
      </c>
      <c r="E97" s="22">
        <v>557718</v>
      </c>
      <c r="F97" s="22">
        <v>532056</v>
      </c>
      <c r="G97" s="22">
        <v>543393</v>
      </c>
    </row>
    <row r="98" spans="1:7" ht="14.25" thickTop="1">
      <c r="A98" s="8"/>
      <c r="B98" s="24"/>
      <c r="C98" s="24"/>
      <c r="D98" s="24"/>
      <c r="E98" s="24"/>
      <c r="F98" s="24"/>
      <c r="G98" s="24"/>
    </row>
    <row r="100" ht="13.5">
      <c r="A100" s="20" t="s">
        <v>162</v>
      </c>
    </row>
    <row r="101" ht="13.5">
      <c r="A101" s="20" t="s">
        <v>163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2014-02-10T16:46:51Z</dcterms:created>
  <dcterms:modified xsi:type="dcterms:W3CDTF">2014-02-10T16:47:01Z</dcterms:modified>
  <cp:category/>
  <cp:version/>
  <cp:contentType/>
  <cp:contentStatus/>
</cp:coreProperties>
</file>