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<sst xmlns="http://schemas.openxmlformats.org/spreadsheetml/2006/main" count="689" uniqueCount="283">
  <si>
    <t>支払手形及び買掛金</t>
  </si>
  <si>
    <t>未払金</t>
  </si>
  <si>
    <t>引当金</t>
  </si>
  <si>
    <t>新株予約権付社債</t>
  </si>
  <si>
    <t>退職給付引当金</t>
  </si>
  <si>
    <t>長期未払金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</si>
  <si>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</si>
  <si>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</si>
  <si>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</si>
  <si>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</si>
  <si>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</si>
  <si>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</si>
  <si>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2013/01/01</t>
  </si>
  <si>
    <t>負ののれん償却額</t>
  </si>
  <si>
    <t>貸倒引当金の増減額（△は減少）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</si>
  <si>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</si>
  <si>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</si>
  <si>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</si>
  <si>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</si>
  <si>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</si>
  <si>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固定資産売却損益（△は益）</t>
  </si>
  <si>
    <t>為替差損益（△は益）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</si>
  <si>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</si>
  <si>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</si>
  <si>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</si>
  <si>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</si>
  <si>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</si>
  <si>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</si>
  <si>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補助金の受取額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</si>
  <si>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</si>
  <si>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</si>
  <si>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</si>
  <si>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</si>
  <si>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</si>
  <si>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有価証券の償還による収入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</si>
  <si>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</si>
  <si>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</si>
  <si>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</si>
  <si>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</si>
  <si>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</si>
  <si>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</si>
  <si>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投資活動によるキャッシュ・フロー</t>
  </si>
  <si>
    <t>新株予約権付社債の発行による収入</t>
  </si>
  <si>
    <t>自己株式の売却による収入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</si>
  <si>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</si>
  <si>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</si>
  <si>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</si>
  <si>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</si>
  <si>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</si>
  <si>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</si>
  <si>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</si>
  <si>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</si>
  <si>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有価証券売却益</t>
  </si>
  <si>
    <t>持分法による投資利益</t>
  </si>
  <si>
    <t>持分法による投資損失</t>
  </si>
  <si>
    <t>休止固定資産減価償却費</t>
  </si>
  <si>
    <t>退職給付引当金戻入額</t>
  </si>
  <si>
    <t>特別利益</t>
  </si>
  <si>
    <t>固定資産売却損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</si>
  <si>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</si>
  <si>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</si>
  <si>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</si>
  <si>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</si>
  <si>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</si>
  <si>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</si>
  <si>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</si>
  <si>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</si>
  <si>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</si>
  <si>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</si>
  <si>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2013/03/28</t>
  </si>
  <si>
    <t>通期</t>
  </si>
  <si>
    <t>2012/12/31</t>
  </si>
  <si>
    <t>2011/12/31</t>
  </si>
  <si>
    <t>2012/03/29</t>
  </si>
  <si>
    <t>2010/12/31</t>
  </si>
  <si>
    <t>2011/03/30</t>
  </si>
  <si>
    <t>2009/12/31</t>
  </si>
  <si>
    <t>2010/03/30</t>
  </si>
  <si>
    <t>2008/12/31</t>
  </si>
  <si>
    <t>現金及び預金</t>
  </si>
  <si>
    <t>百万円</t>
  </si>
  <si>
    <t>受取手形</t>
  </si>
  <si>
    <t>売掛金</t>
  </si>
  <si>
    <t>有価証券</t>
  </si>
  <si>
    <t>有価証券</t>
  </si>
  <si>
    <t>たな卸資産</t>
  </si>
  <si>
    <t>商品</t>
  </si>
  <si>
    <t>製品</t>
  </si>
  <si>
    <t>原材料</t>
  </si>
  <si>
    <t>仕掛品</t>
  </si>
  <si>
    <t>貯蔵品</t>
  </si>
  <si>
    <t>前渡金</t>
  </si>
  <si>
    <t>前払費用</t>
  </si>
  <si>
    <t>繰延税金資産</t>
  </si>
  <si>
    <t>関係会社短期貸付金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</si>
  <si>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</si>
  <si>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</si>
  <si>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</si>
  <si>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</si>
  <si>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</si>
  <si>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</si>
  <si>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</si>
  <si>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</si>
  <si>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</si>
  <si>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</si>
  <si>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</si>
  <si>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</si>
  <si>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</si>
  <si>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</si>
  <si>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</si>
  <si>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</si>
  <si>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</si>
  <si>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</si>
  <si>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有形固定資産</t>
  </si>
  <si>
    <t>有形固定資産</t>
  </si>
  <si>
    <t>ソフトウエア</t>
  </si>
  <si>
    <t>電話加入権</t>
  </si>
  <si>
    <t>その他</t>
  </si>
  <si>
    <t>無形固定資産</t>
  </si>
  <si>
    <t>投資有価証券</t>
  </si>
  <si>
    <t>関係会社株式</t>
  </si>
  <si>
    <t>出資金</t>
  </si>
  <si>
    <t>出資金</t>
  </si>
  <si>
    <t>関係会社出資金</t>
  </si>
  <si>
    <t>長期貸付金</t>
  </si>
  <si>
    <t>関係会社長期貸付金</t>
  </si>
  <si>
    <t>破産更生債権等</t>
  </si>
  <si>
    <t>長期前払費用</t>
  </si>
  <si>
    <t>投資その他の資産</t>
  </si>
  <si>
    <t>固定資産</t>
  </si>
  <si>
    <t>社債発行費</t>
  </si>
  <si>
    <t>資産</t>
  </si>
  <si>
    <t>資産</t>
  </si>
  <si>
    <t>支払手形</t>
  </si>
  <si>
    <t>設備関係支払手形</t>
  </si>
  <si>
    <t>買掛金</t>
  </si>
  <si>
    <t>未払金</t>
  </si>
  <si>
    <t>未払費用</t>
  </si>
  <si>
    <t>未払法人税等</t>
  </si>
  <si>
    <t>繰延税金負債</t>
  </si>
  <si>
    <t>前受金</t>
  </si>
  <si>
    <t>預り金</t>
  </si>
  <si>
    <t>賞与引当金</t>
  </si>
  <si>
    <t>未払役員賞与</t>
  </si>
  <si>
    <t>その他</t>
  </si>
  <si>
    <t>流動負債</t>
  </si>
  <si>
    <t>繰延税金負債</t>
  </si>
  <si>
    <t>退職給付引当金</t>
  </si>
  <si>
    <t>役員退職慰労引当金</t>
  </si>
  <si>
    <t>その他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</si>
  <si>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</si>
  <si>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</si>
  <si>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</si>
  <si>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</si>
  <si>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</si>
  <si>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</si>
  <si>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</si>
  <si>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固定資産圧縮積立金</t>
  </si>
  <si>
    <t>特別償却準備金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</si>
  <si>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</si>
  <si>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</si>
  <si>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</si>
  <si>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</si>
  <si>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</si>
  <si>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</si>
  <si>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</si>
  <si>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</si>
  <si>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</si>
  <si>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</si>
  <si>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</si>
  <si>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</si>
  <si>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</si>
  <si>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</si>
  <si>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日本セラミック株式会社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</si>
  <si>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</si>
  <si>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</si>
  <si>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</si>
  <si>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</si>
  <si>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</si>
  <si>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</si>
  <si>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</si>
  <si>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</si>
  <si>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製品売上高</t>
  </si>
  <si>
    <t>商品売上高</t>
  </si>
  <si>
    <t>売上高</t>
  </si>
  <si>
    <t>売上高</t>
  </si>
  <si>
    <t>商品期首たな卸高</t>
  </si>
  <si>
    <t>製品期首たな卸高</t>
  </si>
  <si>
    <t>当期商品仕入高</t>
  </si>
  <si>
    <t>当期製品仕入高</t>
  </si>
  <si>
    <t>当期製品製造原価</t>
  </si>
  <si>
    <t>他勘定受入高</t>
  </si>
  <si>
    <t>合計</t>
  </si>
  <si>
    <t>他勘定振替高</t>
  </si>
  <si>
    <t>商品期末たな卸高</t>
  </si>
  <si>
    <t>製品期末たな卸高</t>
  </si>
  <si>
    <t>売上原価</t>
  </si>
  <si>
    <t>売上総利益</t>
  </si>
  <si>
    <t>発送運賃</t>
  </si>
  <si>
    <t>販売手数料</t>
  </si>
  <si>
    <t>貸倒引当金繰入額</t>
  </si>
  <si>
    <t>役員報酬</t>
  </si>
  <si>
    <t>給料及び賞与</t>
  </si>
  <si>
    <t>（うち賞与引当金繰入額）</t>
  </si>
  <si>
    <t>（うち退職給付費用）</t>
  </si>
  <si>
    <t>（うち役員退職慰労引当金繰入額）</t>
  </si>
  <si>
    <t>福利厚生費</t>
  </si>
  <si>
    <t>旅費及び交通費</t>
  </si>
  <si>
    <t>賃借料</t>
  </si>
  <si>
    <t>租税公課</t>
  </si>
  <si>
    <t>減価償却費</t>
  </si>
  <si>
    <t>支払手数料</t>
  </si>
  <si>
    <t>研究開発費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</si>
  <si>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</si>
  <si>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</si>
  <si>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</si>
  <si>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</si>
  <si>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</si>
  <si>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</si>
  <si>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貸倒引当金戻入額</t>
  </si>
  <si>
    <t>雑収益</t>
  </si>
  <si>
    <t>営業外収益</t>
  </si>
  <si>
    <t>営業外収益</t>
  </si>
  <si>
    <t>為替差損</t>
  </si>
  <si>
    <t>貸倒引当金繰入額</t>
  </si>
  <si>
    <t>売上債権売却損</t>
  </si>
  <si>
    <t>雑損失</t>
  </si>
  <si>
    <t>営業外費用</t>
  </si>
  <si>
    <t>経常利益</t>
  </si>
  <si>
    <t>固定資産売却益</t>
  </si>
  <si>
    <t>補助金収入</t>
  </si>
  <si>
    <t>特別利益</t>
  </si>
  <si>
    <t>固定資産売却損</t>
  </si>
  <si>
    <t>固定資産除却損</t>
  </si>
  <si>
    <t>関係会社出資金評価損</t>
  </si>
  <si>
    <t>減損損失</t>
  </si>
  <si>
    <t>投資有価証券売却損</t>
  </si>
  <si>
    <t>貸倒損失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</si>
  <si>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</si>
  <si>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</si>
  <si>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</si>
  <si>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</si>
  <si>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</si>
  <si>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</si>
  <si>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</si>
  <si>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2013/11/14</t>
  </si>
  <si>
    <t>四半期</t>
  </si>
  <si>
    <t>2013/09/30</t>
  </si>
  <si>
    <t>2013/08/13</t>
  </si>
  <si>
    <t>2013/06/30</t>
  </si>
  <si>
    <t>2013/05/15</t>
  </si>
  <si>
    <t>2013/03/31</t>
  </si>
  <si>
    <t>2012/11/14</t>
  </si>
  <si>
    <t>2012/09/30</t>
  </si>
  <si>
    <t>2012/08/10</t>
  </si>
  <si>
    <t>2012/06/30</t>
  </si>
  <si>
    <t>2012/05/15</t>
  </si>
  <si>
    <t>2012/03/31</t>
  </si>
  <si>
    <t>2011/11/11</t>
  </si>
  <si>
    <t>2011/09/30</t>
  </si>
  <si>
    <t>2011/08/12</t>
  </si>
  <si>
    <t>2011/06/30</t>
  </si>
  <si>
    <t>2011/05/13</t>
  </si>
  <si>
    <t>2011/03/31</t>
  </si>
  <si>
    <t>2010/11/12</t>
  </si>
  <si>
    <t>2010/09/30</t>
  </si>
  <si>
    <t>2010/08/12</t>
  </si>
  <si>
    <t>2010/06/30</t>
  </si>
  <si>
    <t>2010/05/14</t>
  </si>
  <si>
    <t>2010/03/31</t>
  </si>
  <si>
    <t>2009/11/13</t>
  </si>
  <si>
    <t>2009/09/30</t>
  </si>
  <si>
    <t>2009/08/12</t>
  </si>
  <si>
    <t>2009/06/30</t>
  </si>
  <si>
    <t>2009/05/15</t>
  </si>
  <si>
    <t>2009/03/31</t>
  </si>
  <si>
    <t>受取手形及び営業未収入金</t>
  </si>
  <si>
    <t>原材料</t>
  </si>
  <si>
    <t>仕掛品</t>
  </si>
  <si>
    <t>繰延税金資産</t>
  </si>
  <si>
    <t>建物及び構築物（純額）</t>
  </si>
  <si>
    <t>機械装置及び運搬具（純額）</t>
  </si>
  <si>
    <t>土地使用権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</si>
</sst>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5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171</v>
      </c>
      <c r="B2" s="14">
        <v>6929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62</v>
      </c>
      <c r="B4" s="15" t="str">
        <f>HYPERLINK("http://www.kabupro.jp/mark/20131114/S1000BBU.htm","四半期報告書")</f>
        <v>四半期報告書</v>
      </c>
      <c r="C4" s="15" t="str">
        <f>HYPERLINK("http://www.kabupro.jp/mark/20130813/S000E4GO.htm","四半期報告書")</f>
        <v>四半期報告書</v>
      </c>
      <c r="D4" s="15" t="str">
        <f>HYPERLINK("http://www.kabupro.jp/mark/20130515/S000DDTT.htm","四半期報告書")</f>
        <v>四半期報告書</v>
      </c>
      <c r="E4" s="15" t="str">
        <f>HYPERLINK("http://www.kabupro.jp/mark/20130328/S000CZON.htm","有価証券報告書")</f>
        <v>有価証券報告書</v>
      </c>
      <c r="F4" s="15" t="str">
        <f>HYPERLINK("http://www.kabupro.jp/mark/20131114/S1000BBU.htm","四半期報告書")</f>
        <v>四半期報告書</v>
      </c>
      <c r="G4" s="15" t="str">
        <f>HYPERLINK("http://www.kabupro.jp/mark/20130813/S000E4GO.htm","四半期報告書")</f>
        <v>四半期報告書</v>
      </c>
      <c r="H4" s="15" t="str">
        <f>HYPERLINK("http://www.kabupro.jp/mark/20130515/S000DDTT.htm","四半期報告書")</f>
        <v>四半期報告書</v>
      </c>
      <c r="I4" s="15" t="str">
        <f>HYPERLINK("http://www.kabupro.jp/mark/20130328/S000CZON.htm","有価証券報告書")</f>
        <v>有価証券報告書</v>
      </c>
      <c r="J4" s="15" t="str">
        <f>HYPERLINK("http://www.kabupro.jp/mark/20121114/S000C6MO.htm","四半期報告書")</f>
        <v>四半期報告書</v>
      </c>
      <c r="K4" s="15" t="str">
        <f>HYPERLINK("http://www.kabupro.jp/mark/20120810/S000BM1M.htm","四半期報告書")</f>
        <v>四半期報告書</v>
      </c>
      <c r="L4" s="15" t="str">
        <f>HYPERLINK("http://www.kabupro.jp/mark/20120515/S000AU9C.htm","四半期報告書")</f>
        <v>四半期報告書</v>
      </c>
      <c r="M4" s="15" t="str">
        <f>HYPERLINK("http://www.kabupro.jp/mark/20120329/S000AHDX.htm","有価証券報告書")</f>
        <v>有価証券報告書</v>
      </c>
      <c r="N4" s="15" t="str">
        <f>HYPERLINK("http://www.kabupro.jp/mark/20111111/S0009LBO.htm","四半期報告書")</f>
        <v>四半期報告書</v>
      </c>
      <c r="O4" s="15" t="str">
        <f>HYPERLINK("http://www.kabupro.jp/mark/20110812/S00092JL.htm","四半期報告書")</f>
        <v>四半期報告書</v>
      </c>
      <c r="P4" s="15" t="str">
        <f>HYPERLINK("http://www.kabupro.jp/mark/20110513/S00089TE.htm","四半期報告書")</f>
        <v>四半期報告書</v>
      </c>
      <c r="Q4" s="15" t="str">
        <f>HYPERLINK("http://www.kabupro.jp/mark/20110330/S0007UNG.htm","有価証券報告書")</f>
        <v>有価証券報告書</v>
      </c>
      <c r="R4" s="15" t="str">
        <f>HYPERLINK("http://www.kabupro.jp/mark/20101112/S00073M4.htm","四半期報告書")</f>
        <v>四半期報告書</v>
      </c>
      <c r="S4" s="15" t="str">
        <f>HYPERLINK("http://www.kabupro.jp/mark/20100812/S0006GTJ.htm","四半期報告書")</f>
        <v>四半期報告書</v>
      </c>
      <c r="T4" s="15" t="str">
        <f>HYPERLINK("http://www.kabupro.jp/mark/20100514/S0005NWW.htm","四半期報告書")</f>
        <v>四半期報告書</v>
      </c>
      <c r="U4" s="15" t="str">
        <f>HYPERLINK("http://www.kabupro.jp/mark/20100330/S0005998.htm","有価証券報告書")</f>
        <v>有価証券報告書</v>
      </c>
    </row>
    <row r="5" spans="1:21" ht="12" thickBot="1">
      <c r="A5" s="11" t="s">
        <v>63</v>
      </c>
      <c r="B5" s="1" t="s">
        <v>245</v>
      </c>
      <c r="C5" s="1" t="s">
        <v>248</v>
      </c>
      <c r="D5" s="1" t="s">
        <v>250</v>
      </c>
      <c r="E5" s="1" t="s">
        <v>69</v>
      </c>
      <c r="F5" s="1" t="s">
        <v>245</v>
      </c>
      <c r="G5" s="1" t="s">
        <v>248</v>
      </c>
      <c r="H5" s="1" t="s">
        <v>250</v>
      </c>
      <c r="I5" s="1" t="s">
        <v>69</v>
      </c>
      <c r="J5" s="1" t="s">
        <v>252</v>
      </c>
      <c r="K5" s="1" t="s">
        <v>254</v>
      </c>
      <c r="L5" s="1" t="s">
        <v>256</v>
      </c>
      <c r="M5" s="1" t="s">
        <v>73</v>
      </c>
      <c r="N5" s="1" t="s">
        <v>258</v>
      </c>
      <c r="O5" s="1" t="s">
        <v>260</v>
      </c>
      <c r="P5" s="1" t="s">
        <v>262</v>
      </c>
      <c r="Q5" s="1" t="s">
        <v>75</v>
      </c>
      <c r="R5" s="1" t="s">
        <v>264</v>
      </c>
      <c r="S5" s="1" t="s">
        <v>266</v>
      </c>
      <c r="T5" s="1" t="s">
        <v>268</v>
      </c>
      <c r="U5" s="1" t="s">
        <v>77</v>
      </c>
    </row>
    <row r="6" spans="1:21" ht="12.75" thickBot="1" thickTop="1">
      <c r="A6" s="10" t="s">
        <v>64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65</v>
      </c>
      <c r="B7" s="14" t="s">
        <v>11</v>
      </c>
      <c r="C7" s="14" t="s">
        <v>11</v>
      </c>
      <c r="D7" s="14" t="s">
        <v>11</v>
      </c>
      <c r="E7" s="16" t="s">
        <v>70</v>
      </c>
      <c r="F7" s="14" t="s">
        <v>11</v>
      </c>
      <c r="G7" s="14" t="s">
        <v>11</v>
      </c>
      <c r="H7" s="14" t="s">
        <v>11</v>
      </c>
      <c r="I7" s="16" t="s">
        <v>70</v>
      </c>
      <c r="J7" s="14" t="s">
        <v>11</v>
      </c>
      <c r="K7" s="14" t="s">
        <v>11</v>
      </c>
      <c r="L7" s="14" t="s">
        <v>11</v>
      </c>
      <c r="M7" s="16" t="s">
        <v>70</v>
      </c>
      <c r="N7" s="14" t="s">
        <v>11</v>
      </c>
      <c r="O7" s="14" t="s">
        <v>11</v>
      </c>
      <c r="P7" s="14" t="s">
        <v>11</v>
      </c>
      <c r="Q7" s="16" t="s">
        <v>70</v>
      </c>
      <c r="R7" s="14" t="s">
        <v>11</v>
      </c>
      <c r="S7" s="14" t="s">
        <v>11</v>
      </c>
      <c r="T7" s="14" t="s">
        <v>11</v>
      </c>
      <c r="U7" s="16" t="s">
        <v>70</v>
      </c>
    </row>
    <row r="8" spans="1:21" ht="11.25">
      <c r="A8" s="13" t="s">
        <v>66</v>
      </c>
      <c r="B8" s="1" t="s">
        <v>12</v>
      </c>
      <c r="C8" s="1" t="s">
        <v>12</v>
      </c>
      <c r="D8" s="1" t="s">
        <v>12</v>
      </c>
      <c r="E8" s="17" t="s">
        <v>177</v>
      </c>
      <c r="F8" s="1" t="s">
        <v>177</v>
      </c>
      <c r="G8" s="1" t="s">
        <v>177</v>
      </c>
      <c r="H8" s="1" t="s">
        <v>177</v>
      </c>
      <c r="I8" s="17" t="s">
        <v>178</v>
      </c>
      <c r="J8" s="1" t="s">
        <v>178</v>
      </c>
      <c r="K8" s="1" t="s">
        <v>178</v>
      </c>
      <c r="L8" s="1" t="s">
        <v>178</v>
      </c>
      <c r="M8" s="17" t="s">
        <v>179</v>
      </c>
      <c r="N8" s="1" t="s">
        <v>179</v>
      </c>
      <c r="O8" s="1" t="s">
        <v>179</v>
      </c>
      <c r="P8" s="1" t="s">
        <v>179</v>
      </c>
      <c r="Q8" s="17" t="s">
        <v>180</v>
      </c>
      <c r="R8" s="1" t="s">
        <v>180</v>
      </c>
      <c r="S8" s="1" t="s">
        <v>180</v>
      </c>
      <c r="T8" s="1" t="s">
        <v>180</v>
      </c>
      <c r="U8" s="17" t="s">
        <v>181</v>
      </c>
    </row>
    <row r="9" spans="1:21" ht="11.25">
      <c r="A9" s="13" t="s">
        <v>67</v>
      </c>
      <c r="B9" s="1" t="s">
        <v>247</v>
      </c>
      <c r="C9" s="1" t="s">
        <v>249</v>
      </c>
      <c r="D9" s="1" t="s">
        <v>251</v>
      </c>
      <c r="E9" s="17" t="s">
        <v>71</v>
      </c>
      <c r="F9" s="1" t="s">
        <v>253</v>
      </c>
      <c r="G9" s="1" t="s">
        <v>255</v>
      </c>
      <c r="H9" s="1" t="s">
        <v>257</v>
      </c>
      <c r="I9" s="17" t="s">
        <v>72</v>
      </c>
      <c r="J9" s="1" t="s">
        <v>259</v>
      </c>
      <c r="K9" s="1" t="s">
        <v>261</v>
      </c>
      <c r="L9" s="1" t="s">
        <v>263</v>
      </c>
      <c r="M9" s="17" t="s">
        <v>74</v>
      </c>
      <c r="N9" s="1" t="s">
        <v>265</v>
      </c>
      <c r="O9" s="1" t="s">
        <v>267</v>
      </c>
      <c r="P9" s="1" t="s">
        <v>269</v>
      </c>
      <c r="Q9" s="17" t="s">
        <v>76</v>
      </c>
      <c r="R9" s="1" t="s">
        <v>271</v>
      </c>
      <c r="S9" s="1" t="s">
        <v>273</v>
      </c>
      <c r="T9" s="1" t="s">
        <v>275</v>
      </c>
      <c r="U9" s="17" t="s">
        <v>78</v>
      </c>
    </row>
    <row r="10" spans="1:21" ht="12" thickBot="1">
      <c r="A10" s="13" t="s">
        <v>68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</row>
    <row r="11" spans="1:21" ht="12" thickTop="1">
      <c r="A11" s="30" t="s">
        <v>184</v>
      </c>
      <c r="B11" s="27">
        <v>13380</v>
      </c>
      <c r="C11" s="27">
        <v>8885</v>
      </c>
      <c r="D11" s="27">
        <v>4061</v>
      </c>
      <c r="E11" s="21">
        <v>16089</v>
      </c>
      <c r="F11" s="27">
        <v>11587</v>
      </c>
      <c r="G11" s="27">
        <v>7849</v>
      </c>
      <c r="H11" s="27">
        <v>3714</v>
      </c>
      <c r="I11" s="21">
        <v>16462</v>
      </c>
      <c r="J11" s="27">
        <v>12576</v>
      </c>
      <c r="K11" s="27">
        <v>8613</v>
      </c>
      <c r="L11" s="27">
        <v>4352</v>
      </c>
      <c r="M11" s="21">
        <v>16738</v>
      </c>
      <c r="N11" s="27">
        <v>12467</v>
      </c>
      <c r="O11" s="27">
        <v>8260</v>
      </c>
      <c r="P11" s="27">
        <v>4105</v>
      </c>
      <c r="Q11" s="21">
        <v>13101</v>
      </c>
      <c r="R11" s="27">
        <v>9118</v>
      </c>
      <c r="S11" s="27">
        <v>5683</v>
      </c>
      <c r="T11" s="27">
        <v>2616</v>
      </c>
      <c r="U11" s="21">
        <v>16256</v>
      </c>
    </row>
    <row r="12" spans="1:21" ht="11.25">
      <c r="A12" s="7" t="s">
        <v>196</v>
      </c>
      <c r="B12" s="28">
        <v>10438</v>
      </c>
      <c r="C12" s="28">
        <v>6936</v>
      </c>
      <c r="D12" s="28">
        <v>3166</v>
      </c>
      <c r="E12" s="22">
        <v>12126</v>
      </c>
      <c r="F12" s="28">
        <v>8561</v>
      </c>
      <c r="G12" s="28">
        <v>5708</v>
      </c>
      <c r="H12" s="28">
        <v>2651</v>
      </c>
      <c r="I12" s="22">
        <v>11243</v>
      </c>
      <c r="J12" s="28">
        <v>8538</v>
      </c>
      <c r="K12" s="28">
        <v>5813</v>
      </c>
      <c r="L12" s="28">
        <v>2948</v>
      </c>
      <c r="M12" s="22">
        <v>11898</v>
      </c>
      <c r="N12" s="28">
        <v>8859</v>
      </c>
      <c r="O12" s="28">
        <v>5899</v>
      </c>
      <c r="P12" s="28">
        <v>3000</v>
      </c>
      <c r="Q12" s="22">
        <v>10027</v>
      </c>
      <c r="R12" s="28">
        <v>7146</v>
      </c>
      <c r="S12" s="28">
        <v>4544</v>
      </c>
      <c r="T12" s="28">
        <v>2124</v>
      </c>
      <c r="U12" s="22">
        <v>12313</v>
      </c>
    </row>
    <row r="13" spans="1:21" ht="11.25">
      <c r="A13" s="7" t="s">
        <v>197</v>
      </c>
      <c r="B13" s="28">
        <v>2941</v>
      </c>
      <c r="C13" s="28">
        <v>1949</v>
      </c>
      <c r="D13" s="28">
        <v>894</v>
      </c>
      <c r="E13" s="22">
        <v>3962</v>
      </c>
      <c r="F13" s="28">
        <v>3025</v>
      </c>
      <c r="G13" s="28">
        <v>2140</v>
      </c>
      <c r="H13" s="28">
        <v>1062</v>
      </c>
      <c r="I13" s="22">
        <v>5219</v>
      </c>
      <c r="J13" s="28">
        <v>4037</v>
      </c>
      <c r="K13" s="28">
        <v>2799</v>
      </c>
      <c r="L13" s="28">
        <v>1403</v>
      </c>
      <c r="M13" s="22">
        <v>4840</v>
      </c>
      <c r="N13" s="28">
        <v>3608</v>
      </c>
      <c r="O13" s="28">
        <v>2361</v>
      </c>
      <c r="P13" s="28">
        <v>1105</v>
      </c>
      <c r="Q13" s="22">
        <v>3074</v>
      </c>
      <c r="R13" s="28">
        <v>1972</v>
      </c>
      <c r="S13" s="28">
        <v>1139</v>
      </c>
      <c r="T13" s="28">
        <v>491</v>
      </c>
      <c r="U13" s="22">
        <v>3943</v>
      </c>
    </row>
    <row r="14" spans="1:21" ht="11.25">
      <c r="A14" s="7" t="s">
        <v>213</v>
      </c>
      <c r="B14" s="28">
        <v>1575</v>
      </c>
      <c r="C14" s="28">
        <v>1038</v>
      </c>
      <c r="D14" s="28">
        <v>503</v>
      </c>
      <c r="E14" s="22">
        <v>2070</v>
      </c>
      <c r="F14" s="28">
        <v>1485</v>
      </c>
      <c r="G14" s="28">
        <v>1001</v>
      </c>
      <c r="H14" s="28">
        <v>527</v>
      </c>
      <c r="I14" s="22">
        <v>2359</v>
      </c>
      <c r="J14" s="28">
        <v>1732</v>
      </c>
      <c r="K14" s="28">
        <v>1185</v>
      </c>
      <c r="L14" s="28">
        <v>594</v>
      </c>
      <c r="M14" s="22">
        <v>2453</v>
      </c>
      <c r="N14" s="28">
        <v>1815</v>
      </c>
      <c r="O14" s="28">
        <v>1226</v>
      </c>
      <c r="P14" s="28">
        <v>592</v>
      </c>
      <c r="Q14" s="22">
        <v>2054</v>
      </c>
      <c r="R14" s="28">
        <v>1418</v>
      </c>
      <c r="S14" s="28">
        <v>871</v>
      </c>
      <c r="T14" s="28">
        <v>405</v>
      </c>
      <c r="U14" s="22">
        <v>2081</v>
      </c>
    </row>
    <row r="15" spans="1:21" ht="12" thickBot="1">
      <c r="A15" s="25" t="s">
        <v>214</v>
      </c>
      <c r="B15" s="29">
        <v>1366</v>
      </c>
      <c r="C15" s="29">
        <v>911</v>
      </c>
      <c r="D15" s="29">
        <v>390</v>
      </c>
      <c r="E15" s="23">
        <v>1891</v>
      </c>
      <c r="F15" s="29">
        <v>1540</v>
      </c>
      <c r="G15" s="29">
        <v>1138</v>
      </c>
      <c r="H15" s="29">
        <v>535</v>
      </c>
      <c r="I15" s="23">
        <v>2859</v>
      </c>
      <c r="J15" s="29">
        <v>2304</v>
      </c>
      <c r="K15" s="29">
        <v>1614</v>
      </c>
      <c r="L15" s="29">
        <v>808</v>
      </c>
      <c r="M15" s="23">
        <v>2386</v>
      </c>
      <c r="N15" s="29">
        <v>1792</v>
      </c>
      <c r="O15" s="29">
        <v>1134</v>
      </c>
      <c r="P15" s="29">
        <v>512</v>
      </c>
      <c r="Q15" s="23">
        <v>1019</v>
      </c>
      <c r="R15" s="29">
        <v>553</v>
      </c>
      <c r="S15" s="29">
        <v>267</v>
      </c>
      <c r="T15" s="29">
        <v>85</v>
      </c>
      <c r="U15" s="23">
        <v>1862</v>
      </c>
    </row>
    <row r="16" spans="1:21" ht="12" thickTop="1">
      <c r="A16" s="6" t="s">
        <v>215</v>
      </c>
      <c r="B16" s="28">
        <v>213</v>
      </c>
      <c r="C16" s="28">
        <v>141</v>
      </c>
      <c r="D16" s="28">
        <v>63</v>
      </c>
      <c r="E16" s="22">
        <v>236</v>
      </c>
      <c r="F16" s="28">
        <v>159</v>
      </c>
      <c r="G16" s="28">
        <v>109</v>
      </c>
      <c r="H16" s="28">
        <v>48</v>
      </c>
      <c r="I16" s="22">
        <v>194</v>
      </c>
      <c r="J16" s="28">
        <v>137</v>
      </c>
      <c r="K16" s="28">
        <v>87</v>
      </c>
      <c r="L16" s="28">
        <v>40</v>
      </c>
      <c r="M16" s="22">
        <v>161</v>
      </c>
      <c r="N16" s="28">
        <v>127</v>
      </c>
      <c r="O16" s="28">
        <v>85</v>
      </c>
      <c r="P16" s="28">
        <v>44</v>
      </c>
      <c r="Q16" s="22">
        <v>220</v>
      </c>
      <c r="R16" s="28">
        <v>172</v>
      </c>
      <c r="S16" s="28">
        <v>131</v>
      </c>
      <c r="T16" s="28">
        <v>72</v>
      </c>
      <c r="U16" s="22">
        <v>270</v>
      </c>
    </row>
    <row r="17" spans="1:21" ht="11.25">
      <c r="A17" s="6" t="s">
        <v>216</v>
      </c>
      <c r="B17" s="28">
        <v>11</v>
      </c>
      <c r="C17" s="28">
        <v>11</v>
      </c>
      <c r="D17" s="28">
        <v>0</v>
      </c>
      <c r="E17" s="22">
        <v>18</v>
      </c>
      <c r="F17" s="28">
        <v>10</v>
      </c>
      <c r="G17" s="28">
        <v>10</v>
      </c>
      <c r="H17" s="28">
        <v>0</v>
      </c>
      <c r="I17" s="22">
        <v>18</v>
      </c>
      <c r="J17" s="28">
        <v>10</v>
      </c>
      <c r="K17" s="28">
        <v>10</v>
      </c>
      <c r="L17" s="28">
        <v>0</v>
      </c>
      <c r="M17" s="22">
        <v>15</v>
      </c>
      <c r="N17" s="28">
        <v>6</v>
      </c>
      <c r="O17" s="28">
        <v>6</v>
      </c>
      <c r="P17" s="28">
        <v>0</v>
      </c>
      <c r="Q17" s="22">
        <v>8</v>
      </c>
      <c r="R17" s="28">
        <v>4</v>
      </c>
      <c r="S17" s="28">
        <v>4</v>
      </c>
      <c r="T17" s="28">
        <v>0</v>
      </c>
      <c r="U17" s="22">
        <v>10</v>
      </c>
    </row>
    <row r="18" spans="1:21" ht="11.25">
      <c r="A18" s="6" t="s">
        <v>52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>
        <v>0</v>
      </c>
      <c r="S18" s="28">
        <v>0</v>
      </c>
      <c r="T18" s="28">
        <v>0</v>
      </c>
      <c r="U18" s="22"/>
    </row>
    <row r="19" spans="1:21" ht="11.25">
      <c r="A19" s="6" t="s">
        <v>13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>
        <v>1</v>
      </c>
      <c r="R19" s="28">
        <v>1</v>
      </c>
      <c r="S19" s="28">
        <v>1</v>
      </c>
      <c r="T19" s="28">
        <v>0</v>
      </c>
      <c r="U19" s="22">
        <v>3</v>
      </c>
    </row>
    <row r="20" spans="1:21" ht="11.25">
      <c r="A20" s="6" t="s">
        <v>53</v>
      </c>
      <c r="B20" s="28"/>
      <c r="C20" s="28"/>
      <c r="D20" s="28"/>
      <c r="E20" s="22"/>
      <c r="F20" s="28">
        <v>0</v>
      </c>
      <c r="G20" s="28">
        <v>0</v>
      </c>
      <c r="H20" s="28">
        <v>0</v>
      </c>
      <c r="I20" s="22">
        <v>1</v>
      </c>
      <c r="J20" s="28">
        <v>1</v>
      </c>
      <c r="K20" s="28">
        <v>0</v>
      </c>
      <c r="L20" s="28">
        <v>0</v>
      </c>
      <c r="M20" s="22">
        <v>2</v>
      </c>
      <c r="N20" s="28">
        <v>1</v>
      </c>
      <c r="O20" s="28">
        <v>1</v>
      </c>
      <c r="P20" s="28">
        <v>0</v>
      </c>
      <c r="Q20" s="22">
        <v>3</v>
      </c>
      <c r="R20" s="28">
        <v>2</v>
      </c>
      <c r="S20" s="28">
        <v>1</v>
      </c>
      <c r="T20" s="28">
        <v>0</v>
      </c>
      <c r="U20" s="22">
        <v>3</v>
      </c>
    </row>
    <row r="21" spans="1:21" ht="11.25">
      <c r="A21" s="6" t="s">
        <v>218</v>
      </c>
      <c r="B21" s="28">
        <v>13</v>
      </c>
      <c r="C21" s="28">
        <v>25</v>
      </c>
      <c r="D21" s="28">
        <v>77</v>
      </c>
      <c r="E21" s="22">
        <v>137</v>
      </c>
      <c r="F21" s="28">
        <v>53</v>
      </c>
      <c r="G21" s="28">
        <v>67</v>
      </c>
      <c r="H21" s="28">
        <v>97</v>
      </c>
      <c r="I21" s="22"/>
      <c r="J21" s="28"/>
      <c r="K21" s="28"/>
      <c r="L21" s="28"/>
      <c r="M21" s="22"/>
      <c r="N21" s="28"/>
      <c r="O21" s="28"/>
      <c r="P21" s="28"/>
      <c r="Q21" s="22">
        <v>26</v>
      </c>
      <c r="R21" s="28">
        <v>27</v>
      </c>
      <c r="S21" s="28">
        <v>48</v>
      </c>
      <c r="T21" s="28">
        <v>55</v>
      </c>
      <c r="U21" s="22"/>
    </row>
    <row r="22" spans="1:21" ht="11.25">
      <c r="A22" s="6" t="s">
        <v>219</v>
      </c>
      <c r="B22" s="28">
        <v>62</v>
      </c>
      <c r="C22" s="28">
        <v>54</v>
      </c>
      <c r="D22" s="28">
        <v>46</v>
      </c>
      <c r="E22" s="22">
        <v>33</v>
      </c>
      <c r="F22" s="28">
        <v>24</v>
      </c>
      <c r="G22" s="28">
        <v>13</v>
      </c>
      <c r="H22" s="28">
        <v>5</v>
      </c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</row>
    <row r="23" spans="1:21" ht="11.25">
      <c r="A23" s="6" t="s">
        <v>96</v>
      </c>
      <c r="B23" s="28">
        <v>32</v>
      </c>
      <c r="C23" s="28">
        <v>24</v>
      </c>
      <c r="D23" s="28">
        <v>12</v>
      </c>
      <c r="E23" s="22">
        <v>48</v>
      </c>
      <c r="F23" s="28">
        <v>29</v>
      </c>
      <c r="G23" s="28">
        <v>17</v>
      </c>
      <c r="H23" s="28">
        <v>8</v>
      </c>
      <c r="I23" s="22">
        <v>37</v>
      </c>
      <c r="J23" s="28">
        <v>28</v>
      </c>
      <c r="K23" s="28">
        <v>19</v>
      </c>
      <c r="L23" s="28">
        <v>9</v>
      </c>
      <c r="M23" s="22">
        <v>57</v>
      </c>
      <c r="N23" s="28">
        <v>46</v>
      </c>
      <c r="O23" s="28">
        <v>37</v>
      </c>
      <c r="P23" s="28">
        <v>19</v>
      </c>
      <c r="Q23" s="22">
        <v>41</v>
      </c>
      <c r="R23" s="28">
        <v>30</v>
      </c>
      <c r="S23" s="28">
        <v>22</v>
      </c>
      <c r="T23" s="28">
        <v>8</v>
      </c>
      <c r="U23" s="22">
        <v>41</v>
      </c>
    </row>
    <row r="24" spans="1:21" ht="11.25">
      <c r="A24" s="6" t="s">
        <v>221</v>
      </c>
      <c r="B24" s="28">
        <v>334</v>
      </c>
      <c r="C24" s="28">
        <v>255</v>
      </c>
      <c r="D24" s="28">
        <v>199</v>
      </c>
      <c r="E24" s="22">
        <v>474</v>
      </c>
      <c r="F24" s="28">
        <v>278</v>
      </c>
      <c r="G24" s="28">
        <v>219</v>
      </c>
      <c r="H24" s="28">
        <v>160</v>
      </c>
      <c r="I24" s="22">
        <v>251</v>
      </c>
      <c r="J24" s="28">
        <v>177</v>
      </c>
      <c r="K24" s="28">
        <v>118</v>
      </c>
      <c r="L24" s="28">
        <v>51</v>
      </c>
      <c r="M24" s="22">
        <v>237</v>
      </c>
      <c r="N24" s="28">
        <v>181</v>
      </c>
      <c r="O24" s="28">
        <v>131</v>
      </c>
      <c r="P24" s="28">
        <v>65</v>
      </c>
      <c r="Q24" s="22">
        <v>302</v>
      </c>
      <c r="R24" s="28">
        <v>240</v>
      </c>
      <c r="S24" s="28">
        <v>210</v>
      </c>
      <c r="T24" s="28">
        <v>138</v>
      </c>
      <c r="U24" s="22">
        <v>329</v>
      </c>
    </row>
    <row r="25" spans="1:21" ht="11.25">
      <c r="A25" s="6" t="s">
        <v>54</v>
      </c>
      <c r="B25" s="28">
        <v>3</v>
      </c>
      <c r="C25" s="28">
        <v>1</v>
      </c>
      <c r="D25" s="28">
        <v>0</v>
      </c>
      <c r="E25" s="22">
        <v>20</v>
      </c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</row>
    <row r="26" spans="1:21" ht="11.25">
      <c r="A26" s="6" t="s">
        <v>130</v>
      </c>
      <c r="B26" s="28">
        <v>15</v>
      </c>
      <c r="C26" s="28">
        <v>18</v>
      </c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</row>
    <row r="27" spans="1:21" ht="11.25">
      <c r="A27" s="6" t="s">
        <v>223</v>
      </c>
      <c r="B27" s="28"/>
      <c r="C27" s="28"/>
      <c r="D27" s="28"/>
      <c r="E27" s="22"/>
      <c r="F27" s="28"/>
      <c r="G27" s="28"/>
      <c r="H27" s="28"/>
      <c r="I27" s="22">
        <v>146</v>
      </c>
      <c r="J27" s="28">
        <v>136</v>
      </c>
      <c r="K27" s="28">
        <v>58</v>
      </c>
      <c r="L27" s="28">
        <v>22</v>
      </c>
      <c r="M27" s="22">
        <v>125</v>
      </c>
      <c r="N27" s="28">
        <v>102</v>
      </c>
      <c r="O27" s="28">
        <v>38</v>
      </c>
      <c r="P27" s="28">
        <v>21</v>
      </c>
      <c r="Q27" s="22"/>
      <c r="R27" s="28"/>
      <c r="S27" s="28"/>
      <c r="T27" s="28"/>
      <c r="U27" s="22">
        <v>272</v>
      </c>
    </row>
    <row r="28" spans="1:21" ht="11.25">
      <c r="A28" s="6" t="s">
        <v>55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>
        <v>25</v>
      </c>
      <c r="O28" s="28">
        <v>18</v>
      </c>
      <c r="P28" s="28">
        <v>11</v>
      </c>
      <c r="Q28" s="22"/>
      <c r="R28" s="28">
        <v>29</v>
      </c>
      <c r="S28" s="28">
        <v>16</v>
      </c>
      <c r="T28" s="28">
        <v>9</v>
      </c>
      <c r="U28" s="22"/>
    </row>
    <row r="29" spans="1:21" ht="11.25">
      <c r="A29" s="6" t="s">
        <v>225</v>
      </c>
      <c r="B29" s="28">
        <v>10</v>
      </c>
      <c r="C29" s="28">
        <v>7</v>
      </c>
      <c r="D29" s="28">
        <v>3</v>
      </c>
      <c r="E29" s="22">
        <v>12</v>
      </c>
      <c r="F29" s="28">
        <v>7</v>
      </c>
      <c r="G29" s="28">
        <v>2</v>
      </c>
      <c r="H29" s="28">
        <v>1</v>
      </c>
      <c r="I29" s="22">
        <v>8</v>
      </c>
      <c r="J29" s="28"/>
      <c r="K29" s="28"/>
      <c r="L29" s="28"/>
      <c r="M29" s="22"/>
      <c r="N29" s="28">
        <v>1</v>
      </c>
      <c r="O29" s="28"/>
      <c r="P29" s="28"/>
      <c r="Q29" s="22"/>
      <c r="R29" s="28"/>
      <c r="S29" s="28"/>
      <c r="T29" s="28"/>
      <c r="U29" s="22"/>
    </row>
    <row r="30" spans="1:21" ht="11.25">
      <c r="A30" s="6" t="s">
        <v>96</v>
      </c>
      <c r="B30" s="28">
        <v>1</v>
      </c>
      <c r="C30" s="28">
        <v>0</v>
      </c>
      <c r="D30" s="28">
        <v>0</v>
      </c>
      <c r="E30" s="22">
        <v>2</v>
      </c>
      <c r="F30" s="28">
        <v>1</v>
      </c>
      <c r="G30" s="28">
        <v>0</v>
      </c>
      <c r="H30" s="28">
        <v>0</v>
      </c>
      <c r="I30" s="22">
        <v>17</v>
      </c>
      <c r="J30" s="28">
        <v>9</v>
      </c>
      <c r="K30" s="28">
        <v>5</v>
      </c>
      <c r="L30" s="28">
        <v>7</v>
      </c>
      <c r="M30" s="22">
        <v>9</v>
      </c>
      <c r="N30" s="28">
        <v>4</v>
      </c>
      <c r="O30" s="28">
        <v>3</v>
      </c>
      <c r="P30" s="28">
        <v>1</v>
      </c>
      <c r="Q30" s="22">
        <v>3</v>
      </c>
      <c r="R30" s="28">
        <v>1</v>
      </c>
      <c r="S30" s="28">
        <v>0</v>
      </c>
      <c r="T30" s="28">
        <v>0</v>
      </c>
      <c r="U30" s="22">
        <v>59</v>
      </c>
    </row>
    <row r="31" spans="1:21" ht="11.25">
      <c r="A31" s="6" t="s">
        <v>227</v>
      </c>
      <c r="B31" s="28">
        <v>30</v>
      </c>
      <c r="C31" s="28">
        <v>27</v>
      </c>
      <c r="D31" s="28">
        <v>3</v>
      </c>
      <c r="E31" s="22">
        <v>35</v>
      </c>
      <c r="F31" s="28">
        <v>9</v>
      </c>
      <c r="G31" s="28">
        <v>3</v>
      </c>
      <c r="H31" s="28">
        <v>1</v>
      </c>
      <c r="I31" s="22">
        <v>172</v>
      </c>
      <c r="J31" s="28">
        <v>146</v>
      </c>
      <c r="K31" s="28">
        <v>63</v>
      </c>
      <c r="L31" s="28">
        <v>29</v>
      </c>
      <c r="M31" s="22">
        <v>172</v>
      </c>
      <c r="N31" s="28">
        <v>134</v>
      </c>
      <c r="O31" s="28">
        <v>60</v>
      </c>
      <c r="P31" s="28">
        <v>33</v>
      </c>
      <c r="Q31" s="22">
        <v>43</v>
      </c>
      <c r="R31" s="28">
        <v>30</v>
      </c>
      <c r="S31" s="28">
        <v>17</v>
      </c>
      <c r="T31" s="28">
        <v>10</v>
      </c>
      <c r="U31" s="22">
        <v>418</v>
      </c>
    </row>
    <row r="32" spans="1:21" ht="12" thickBot="1">
      <c r="A32" s="25" t="s">
        <v>228</v>
      </c>
      <c r="B32" s="29">
        <v>1670</v>
      </c>
      <c r="C32" s="29">
        <v>1140</v>
      </c>
      <c r="D32" s="29">
        <v>586</v>
      </c>
      <c r="E32" s="23">
        <v>2331</v>
      </c>
      <c r="F32" s="29">
        <v>1808</v>
      </c>
      <c r="G32" s="29">
        <v>1355</v>
      </c>
      <c r="H32" s="29">
        <v>693</v>
      </c>
      <c r="I32" s="23">
        <v>2938</v>
      </c>
      <c r="J32" s="29">
        <v>2336</v>
      </c>
      <c r="K32" s="29">
        <v>1669</v>
      </c>
      <c r="L32" s="29">
        <v>829</v>
      </c>
      <c r="M32" s="23">
        <v>2452</v>
      </c>
      <c r="N32" s="29">
        <v>1839</v>
      </c>
      <c r="O32" s="29">
        <v>1204</v>
      </c>
      <c r="P32" s="29">
        <v>544</v>
      </c>
      <c r="Q32" s="23">
        <v>1278</v>
      </c>
      <c r="R32" s="29">
        <v>762</v>
      </c>
      <c r="S32" s="29">
        <v>459</v>
      </c>
      <c r="T32" s="29">
        <v>213</v>
      </c>
      <c r="U32" s="23">
        <v>1772</v>
      </c>
    </row>
    <row r="33" spans="1:21" ht="12" thickTop="1">
      <c r="A33" s="6" t="s">
        <v>229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>
        <v>44</v>
      </c>
    </row>
    <row r="34" spans="1:21" ht="11.25">
      <c r="A34" s="6" t="s">
        <v>219</v>
      </c>
      <c r="B34" s="28"/>
      <c r="C34" s="28"/>
      <c r="D34" s="28"/>
      <c r="E34" s="22"/>
      <c r="F34" s="28"/>
      <c r="G34" s="28"/>
      <c r="H34" s="28"/>
      <c r="I34" s="22">
        <v>84</v>
      </c>
      <c r="J34" s="28">
        <v>80</v>
      </c>
      <c r="K34" s="28">
        <v>62</v>
      </c>
      <c r="L34" s="28">
        <v>1</v>
      </c>
      <c r="M34" s="22">
        <v>29</v>
      </c>
      <c r="N34" s="28">
        <v>21</v>
      </c>
      <c r="O34" s="28">
        <v>14</v>
      </c>
      <c r="P34" s="28">
        <v>7</v>
      </c>
      <c r="Q34" s="22">
        <v>20</v>
      </c>
      <c r="R34" s="28">
        <v>14</v>
      </c>
      <c r="S34" s="28">
        <v>14</v>
      </c>
      <c r="T34" s="28">
        <v>2</v>
      </c>
      <c r="U34" s="22">
        <v>52</v>
      </c>
    </row>
    <row r="35" spans="1:21" ht="11.25">
      <c r="A35" s="6" t="s">
        <v>56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>
        <v>5</v>
      </c>
      <c r="O35" s="28">
        <v>5</v>
      </c>
      <c r="P35" s="28">
        <v>6</v>
      </c>
      <c r="Q35" s="22"/>
      <c r="R35" s="28"/>
      <c r="S35" s="28"/>
      <c r="T35" s="28"/>
      <c r="U35" s="22"/>
    </row>
    <row r="36" spans="1:21" ht="11.25">
      <c r="A36" s="6" t="s">
        <v>230</v>
      </c>
      <c r="B36" s="28"/>
      <c r="C36" s="28"/>
      <c r="D36" s="28"/>
      <c r="E36" s="22">
        <v>189</v>
      </c>
      <c r="F36" s="28">
        <v>124</v>
      </c>
      <c r="G36" s="28">
        <v>33</v>
      </c>
      <c r="H36" s="28">
        <v>33</v>
      </c>
      <c r="I36" s="22">
        <v>792</v>
      </c>
      <c r="J36" s="28">
        <v>40</v>
      </c>
      <c r="K36" s="28">
        <v>36</v>
      </c>
      <c r="L36" s="28">
        <v>0</v>
      </c>
      <c r="M36" s="22">
        <v>42</v>
      </c>
      <c r="N36" s="28"/>
      <c r="O36" s="28"/>
      <c r="P36" s="28"/>
      <c r="Q36" s="22">
        <v>51</v>
      </c>
      <c r="R36" s="28">
        <v>51</v>
      </c>
      <c r="S36" s="28">
        <v>51</v>
      </c>
      <c r="T36" s="28">
        <v>51</v>
      </c>
      <c r="U36" s="22">
        <v>251</v>
      </c>
    </row>
    <row r="37" spans="1:21" ht="11.25">
      <c r="A37" s="6" t="s">
        <v>96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>
        <v>5</v>
      </c>
      <c r="N37" s="28"/>
      <c r="O37" s="28"/>
      <c r="P37" s="28"/>
      <c r="Q37" s="22"/>
      <c r="R37" s="28"/>
      <c r="S37" s="28"/>
      <c r="T37" s="28"/>
      <c r="U37" s="22">
        <v>0</v>
      </c>
    </row>
    <row r="38" spans="1:21" ht="11.25">
      <c r="A38" s="6" t="s">
        <v>57</v>
      </c>
      <c r="B38" s="28"/>
      <c r="C38" s="28"/>
      <c r="D38" s="28"/>
      <c r="E38" s="22">
        <v>189</v>
      </c>
      <c r="F38" s="28">
        <v>124</v>
      </c>
      <c r="G38" s="28">
        <v>33</v>
      </c>
      <c r="H38" s="28">
        <v>33</v>
      </c>
      <c r="I38" s="22">
        <v>876</v>
      </c>
      <c r="J38" s="28">
        <v>120</v>
      </c>
      <c r="K38" s="28">
        <v>98</v>
      </c>
      <c r="L38" s="28">
        <v>2</v>
      </c>
      <c r="M38" s="22">
        <v>78</v>
      </c>
      <c r="N38" s="28">
        <v>27</v>
      </c>
      <c r="O38" s="28">
        <v>20</v>
      </c>
      <c r="P38" s="28">
        <v>13</v>
      </c>
      <c r="Q38" s="22">
        <v>71</v>
      </c>
      <c r="R38" s="28">
        <v>65</v>
      </c>
      <c r="S38" s="28">
        <v>65</v>
      </c>
      <c r="T38" s="28">
        <v>53</v>
      </c>
      <c r="U38" s="22">
        <v>347</v>
      </c>
    </row>
    <row r="39" spans="1:21" ht="11.25">
      <c r="A39" s="6" t="s">
        <v>58</v>
      </c>
      <c r="B39" s="28">
        <v>0</v>
      </c>
      <c r="C39" s="28">
        <v>0</v>
      </c>
      <c r="D39" s="28">
        <v>0</v>
      </c>
      <c r="E39" s="22">
        <v>4</v>
      </c>
      <c r="F39" s="28">
        <v>0</v>
      </c>
      <c r="G39" s="28">
        <v>0</v>
      </c>
      <c r="H39" s="28"/>
      <c r="I39" s="22">
        <v>1</v>
      </c>
      <c r="J39" s="28"/>
      <c r="K39" s="28"/>
      <c r="L39" s="28"/>
      <c r="M39" s="22">
        <v>32</v>
      </c>
      <c r="N39" s="28">
        <v>0</v>
      </c>
      <c r="O39" s="28"/>
      <c r="P39" s="28">
        <v>0</v>
      </c>
      <c r="Q39" s="22">
        <v>0</v>
      </c>
      <c r="R39" s="28">
        <v>0</v>
      </c>
      <c r="S39" s="28">
        <v>0</v>
      </c>
      <c r="T39" s="28">
        <v>0</v>
      </c>
      <c r="U39" s="22">
        <v>0</v>
      </c>
    </row>
    <row r="40" spans="1:21" ht="11.25">
      <c r="A40" s="6" t="s">
        <v>233</v>
      </c>
      <c r="B40" s="28">
        <v>0</v>
      </c>
      <c r="C40" s="28">
        <v>0</v>
      </c>
      <c r="D40" s="28">
        <v>0</v>
      </c>
      <c r="E40" s="22">
        <v>6</v>
      </c>
      <c r="F40" s="28">
        <v>5</v>
      </c>
      <c r="G40" s="28">
        <v>4</v>
      </c>
      <c r="H40" s="28">
        <v>0</v>
      </c>
      <c r="I40" s="22">
        <v>3</v>
      </c>
      <c r="J40" s="28">
        <v>3</v>
      </c>
      <c r="K40" s="28">
        <v>2</v>
      </c>
      <c r="L40" s="28">
        <v>1</v>
      </c>
      <c r="M40" s="22">
        <v>11</v>
      </c>
      <c r="N40" s="28">
        <v>5</v>
      </c>
      <c r="O40" s="28">
        <v>4</v>
      </c>
      <c r="P40" s="28">
        <v>4</v>
      </c>
      <c r="Q40" s="22">
        <v>1</v>
      </c>
      <c r="R40" s="28">
        <v>1</v>
      </c>
      <c r="S40" s="28">
        <v>1</v>
      </c>
      <c r="T40" s="28">
        <v>1</v>
      </c>
      <c r="U40" s="22">
        <v>26</v>
      </c>
    </row>
    <row r="41" spans="1:21" ht="11.25">
      <c r="A41" s="6" t="s">
        <v>235</v>
      </c>
      <c r="B41" s="28">
        <v>71</v>
      </c>
      <c r="C41" s="28">
        <v>71</v>
      </c>
      <c r="D41" s="28">
        <v>71</v>
      </c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>
        <v>998</v>
      </c>
    </row>
    <row r="42" spans="1:21" ht="11.25">
      <c r="A42" s="6" t="s">
        <v>117</v>
      </c>
      <c r="B42" s="28"/>
      <c r="C42" s="28"/>
      <c r="D42" s="28"/>
      <c r="E42" s="22"/>
      <c r="F42" s="28"/>
      <c r="G42" s="28"/>
      <c r="H42" s="28"/>
      <c r="I42" s="22">
        <v>2</v>
      </c>
      <c r="J42" s="28"/>
      <c r="K42" s="28"/>
      <c r="L42" s="28">
        <v>0</v>
      </c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1.25">
      <c r="A43" s="6" t="s">
        <v>238</v>
      </c>
      <c r="B43" s="28">
        <v>71</v>
      </c>
      <c r="C43" s="28">
        <v>71</v>
      </c>
      <c r="D43" s="28">
        <v>71</v>
      </c>
      <c r="E43" s="22">
        <v>10</v>
      </c>
      <c r="F43" s="28">
        <v>5</v>
      </c>
      <c r="G43" s="28">
        <v>4</v>
      </c>
      <c r="H43" s="28">
        <v>0</v>
      </c>
      <c r="I43" s="22">
        <v>158</v>
      </c>
      <c r="J43" s="28">
        <v>95</v>
      </c>
      <c r="K43" s="28">
        <v>106</v>
      </c>
      <c r="L43" s="28">
        <v>1</v>
      </c>
      <c r="M43" s="22">
        <v>240</v>
      </c>
      <c r="N43" s="28">
        <v>202</v>
      </c>
      <c r="O43" s="28">
        <v>201</v>
      </c>
      <c r="P43" s="28">
        <v>4</v>
      </c>
      <c r="Q43" s="22">
        <v>2</v>
      </c>
      <c r="R43" s="28">
        <v>1</v>
      </c>
      <c r="S43" s="28">
        <v>1</v>
      </c>
      <c r="T43" s="28">
        <v>1</v>
      </c>
      <c r="U43" s="22">
        <v>1042</v>
      </c>
    </row>
    <row r="44" spans="1:21" ht="11.25">
      <c r="A44" s="7" t="s">
        <v>239</v>
      </c>
      <c r="B44" s="28">
        <v>1598</v>
      </c>
      <c r="C44" s="28">
        <v>1068</v>
      </c>
      <c r="D44" s="28">
        <v>515</v>
      </c>
      <c r="E44" s="22">
        <v>2509</v>
      </c>
      <c r="F44" s="28">
        <v>1928</v>
      </c>
      <c r="G44" s="28">
        <v>1384</v>
      </c>
      <c r="H44" s="28">
        <v>727</v>
      </c>
      <c r="I44" s="22">
        <v>3657</v>
      </c>
      <c r="J44" s="28">
        <v>2361</v>
      </c>
      <c r="K44" s="28">
        <v>1661</v>
      </c>
      <c r="L44" s="28">
        <v>829</v>
      </c>
      <c r="M44" s="22">
        <v>2289</v>
      </c>
      <c r="N44" s="28">
        <v>1664</v>
      </c>
      <c r="O44" s="28">
        <v>1024</v>
      </c>
      <c r="P44" s="28">
        <v>553</v>
      </c>
      <c r="Q44" s="22">
        <v>1348</v>
      </c>
      <c r="R44" s="28">
        <v>826</v>
      </c>
      <c r="S44" s="28">
        <v>523</v>
      </c>
      <c r="T44" s="28">
        <v>265</v>
      </c>
      <c r="U44" s="22">
        <v>1078</v>
      </c>
    </row>
    <row r="45" spans="1:21" ht="11.25">
      <c r="A45" s="7" t="s">
        <v>240</v>
      </c>
      <c r="B45" s="28">
        <v>571</v>
      </c>
      <c r="C45" s="28">
        <v>408</v>
      </c>
      <c r="D45" s="28">
        <v>186</v>
      </c>
      <c r="E45" s="22">
        <v>843</v>
      </c>
      <c r="F45" s="28">
        <v>627</v>
      </c>
      <c r="G45" s="28">
        <v>461</v>
      </c>
      <c r="H45" s="28">
        <v>217</v>
      </c>
      <c r="I45" s="22">
        <v>761</v>
      </c>
      <c r="J45" s="28">
        <v>661</v>
      </c>
      <c r="K45" s="28">
        <v>427</v>
      </c>
      <c r="L45" s="28">
        <v>214</v>
      </c>
      <c r="M45" s="22">
        <v>634</v>
      </c>
      <c r="N45" s="28">
        <v>482</v>
      </c>
      <c r="O45" s="28">
        <v>353</v>
      </c>
      <c r="P45" s="28">
        <v>217</v>
      </c>
      <c r="Q45" s="22">
        <v>297</v>
      </c>
      <c r="R45" s="28">
        <v>220</v>
      </c>
      <c r="S45" s="28">
        <v>207</v>
      </c>
      <c r="T45" s="28">
        <v>181</v>
      </c>
      <c r="U45" s="22">
        <v>473</v>
      </c>
    </row>
    <row r="46" spans="1:21" ht="11.25">
      <c r="A46" s="7" t="s">
        <v>241</v>
      </c>
      <c r="B46" s="28">
        <v>-57</v>
      </c>
      <c r="C46" s="28">
        <v>-42</v>
      </c>
      <c r="D46" s="28">
        <v>-19</v>
      </c>
      <c r="E46" s="22">
        <v>0</v>
      </c>
      <c r="F46" s="28">
        <v>9</v>
      </c>
      <c r="G46" s="28">
        <v>21</v>
      </c>
      <c r="H46" s="28">
        <v>23</v>
      </c>
      <c r="I46" s="22">
        <v>433</v>
      </c>
      <c r="J46" s="28">
        <v>143</v>
      </c>
      <c r="K46" s="28">
        <v>123</v>
      </c>
      <c r="L46" s="28">
        <v>68</v>
      </c>
      <c r="M46" s="22">
        <v>-155</v>
      </c>
      <c r="N46" s="28">
        <v>-180</v>
      </c>
      <c r="O46" s="28">
        <v>-145</v>
      </c>
      <c r="P46" s="28">
        <v>-48</v>
      </c>
      <c r="Q46" s="22">
        <v>-15</v>
      </c>
      <c r="R46" s="28">
        <v>-19</v>
      </c>
      <c r="S46" s="28">
        <v>-40</v>
      </c>
      <c r="T46" s="28">
        <v>-63</v>
      </c>
      <c r="U46" s="22">
        <v>127</v>
      </c>
    </row>
    <row r="47" spans="1:21" ht="11.25">
      <c r="A47" s="7" t="s">
        <v>242</v>
      </c>
      <c r="B47" s="28">
        <v>513</v>
      </c>
      <c r="C47" s="28">
        <v>365</v>
      </c>
      <c r="D47" s="28">
        <v>166</v>
      </c>
      <c r="E47" s="22">
        <v>842</v>
      </c>
      <c r="F47" s="28">
        <v>637</v>
      </c>
      <c r="G47" s="28">
        <v>482</v>
      </c>
      <c r="H47" s="28">
        <v>241</v>
      </c>
      <c r="I47" s="22">
        <v>1195</v>
      </c>
      <c r="J47" s="28">
        <v>805</v>
      </c>
      <c r="K47" s="28">
        <v>550</v>
      </c>
      <c r="L47" s="28">
        <v>283</v>
      </c>
      <c r="M47" s="22">
        <v>478</v>
      </c>
      <c r="N47" s="28">
        <v>302</v>
      </c>
      <c r="O47" s="28">
        <v>207</v>
      </c>
      <c r="P47" s="28">
        <v>168</v>
      </c>
      <c r="Q47" s="22">
        <v>281</v>
      </c>
      <c r="R47" s="28">
        <v>200</v>
      </c>
      <c r="S47" s="28">
        <v>166</v>
      </c>
      <c r="T47" s="28">
        <v>118</v>
      </c>
      <c r="U47" s="22">
        <v>600</v>
      </c>
    </row>
    <row r="48" spans="1:21" ht="11.25">
      <c r="A48" s="7" t="s">
        <v>59</v>
      </c>
      <c r="B48" s="28">
        <v>1085</v>
      </c>
      <c r="C48" s="28">
        <v>703</v>
      </c>
      <c r="D48" s="28">
        <v>349</v>
      </c>
      <c r="E48" s="22">
        <v>1666</v>
      </c>
      <c r="F48" s="28">
        <v>1290</v>
      </c>
      <c r="G48" s="28">
        <v>901</v>
      </c>
      <c r="H48" s="28">
        <v>486</v>
      </c>
      <c r="I48" s="22">
        <v>2462</v>
      </c>
      <c r="J48" s="28">
        <v>1556</v>
      </c>
      <c r="K48" s="28">
        <v>1110</v>
      </c>
      <c r="L48" s="28">
        <v>546</v>
      </c>
      <c r="M48" s="22"/>
      <c r="N48" s="28"/>
      <c r="O48" s="28"/>
      <c r="P48" s="28"/>
      <c r="Q48" s="22"/>
      <c r="R48" s="28"/>
      <c r="S48" s="28"/>
      <c r="T48" s="28"/>
      <c r="U48" s="22"/>
    </row>
    <row r="49" spans="1:21" ht="11.25">
      <c r="A49" s="7" t="s">
        <v>60</v>
      </c>
      <c r="B49" s="28">
        <v>-2</v>
      </c>
      <c r="C49" s="28">
        <v>1</v>
      </c>
      <c r="D49" s="28">
        <v>7</v>
      </c>
      <c r="E49" s="22">
        <v>127</v>
      </c>
      <c r="F49" s="28">
        <v>103</v>
      </c>
      <c r="G49" s="28">
        <v>35</v>
      </c>
      <c r="H49" s="28">
        <v>27</v>
      </c>
      <c r="I49" s="22">
        <v>156</v>
      </c>
      <c r="J49" s="28">
        <v>102</v>
      </c>
      <c r="K49" s="28">
        <v>72</v>
      </c>
      <c r="L49" s="28">
        <v>32</v>
      </c>
      <c r="M49" s="22">
        <v>174</v>
      </c>
      <c r="N49" s="28">
        <v>146</v>
      </c>
      <c r="O49" s="28">
        <v>99</v>
      </c>
      <c r="P49" s="28">
        <v>44</v>
      </c>
      <c r="Q49" s="22">
        <v>147</v>
      </c>
      <c r="R49" s="28">
        <v>98</v>
      </c>
      <c r="S49" s="28">
        <v>60</v>
      </c>
      <c r="T49" s="28">
        <v>23</v>
      </c>
      <c r="U49" s="22">
        <v>213</v>
      </c>
    </row>
    <row r="50" spans="1:21" ht="12" thickBot="1">
      <c r="A50" s="7" t="s">
        <v>243</v>
      </c>
      <c r="B50" s="28">
        <v>1087</v>
      </c>
      <c r="C50" s="28">
        <v>701</v>
      </c>
      <c r="D50" s="28">
        <v>341</v>
      </c>
      <c r="E50" s="22">
        <v>1539</v>
      </c>
      <c r="F50" s="28">
        <v>1187</v>
      </c>
      <c r="G50" s="28">
        <v>865</v>
      </c>
      <c r="H50" s="28">
        <v>458</v>
      </c>
      <c r="I50" s="22">
        <v>2305</v>
      </c>
      <c r="J50" s="28">
        <v>1454</v>
      </c>
      <c r="K50" s="28">
        <v>1038</v>
      </c>
      <c r="L50" s="28">
        <v>513</v>
      </c>
      <c r="M50" s="22">
        <v>1636</v>
      </c>
      <c r="N50" s="28">
        <v>1215</v>
      </c>
      <c r="O50" s="28">
        <v>717</v>
      </c>
      <c r="P50" s="28">
        <v>340</v>
      </c>
      <c r="Q50" s="22">
        <v>919</v>
      </c>
      <c r="R50" s="28">
        <v>527</v>
      </c>
      <c r="S50" s="28">
        <v>296</v>
      </c>
      <c r="T50" s="28">
        <v>124</v>
      </c>
      <c r="U50" s="22">
        <v>263</v>
      </c>
    </row>
    <row r="51" spans="1:21" ht="12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3" ht="11.25">
      <c r="A53" s="20" t="s">
        <v>175</v>
      </c>
    </row>
    <row r="54" ht="11.25">
      <c r="A54" s="20" t="s">
        <v>176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U6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171</v>
      </c>
      <c r="B2" s="14">
        <v>6929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62</v>
      </c>
      <c r="B4" s="15" t="str">
        <f>HYPERLINK("http://www.kabupro.jp/mark/20131114/S1000BBU.htm","四半期報告書")</f>
        <v>四半期報告書</v>
      </c>
      <c r="C4" s="15" t="str">
        <f>HYPERLINK("http://www.kabupro.jp/mark/20130813/S000E4GO.htm","四半期報告書")</f>
        <v>四半期報告書</v>
      </c>
      <c r="D4" s="15" t="str">
        <f>HYPERLINK("http://www.kabupro.jp/mark/20130515/S000DDTT.htm","四半期報告書")</f>
        <v>四半期報告書</v>
      </c>
      <c r="E4" s="15" t="str">
        <f>HYPERLINK("http://www.kabupro.jp/mark/20130328/S000CZON.htm","有価証券報告書")</f>
        <v>有価証券報告書</v>
      </c>
      <c r="F4" s="15" t="str">
        <f>HYPERLINK("http://www.kabupro.jp/mark/20131114/S1000BBU.htm","四半期報告書")</f>
        <v>四半期報告書</v>
      </c>
      <c r="G4" s="15" t="str">
        <f>HYPERLINK("http://www.kabupro.jp/mark/20130813/S000E4GO.htm","四半期報告書")</f>
        <v>四半期報告書</v>
      </c>
      <c r="H4" s="15" t="str">
        <f>HYPERLINK("http://www.kabupro.jp/mark/20130515/S000DDTT.htm","四半期報告書")</f>
        <v>四半期報告書</v>
      </c>
      <c r="I4" s="15" t="str">
        <f>HYPERLINK("http://www.kabupro.jp/mark/20130328/S000CZON.htm","有価証券報告書")</f>
        <v>有価証券報告書</v>
      </c>
      <c r="J4" s="15" t="str">
        <f>HYPERLINK("http://www.kabupro.jp/mark/20121114/S000C6MO.htm","四半期報告書")</f>
        <v>四半期報告書</v>
      </c>
      <c r="K4" s="15" t="str">
        <f>HYPERLINK("http://www.kabupro.jp/mark/20120810/S000BM1M.htm","四半期報告書")</f>
        <v>四半期報告書</v>
      </c>
      <c r="L4" s="15" t="str">
        <f>HYPERLINK("http://www.kabupro.jp/mark/20120515/S000AU9C.htm","四半期報告書")</f>
        <v>四半期報告書</v>
      </c>
      <c r="M4" s="15" t="str">
        <f>HYPERLINK("http://www.kabupro.jp/mark/20120329/S000AHDX.htm","有価証券報告書")</f>
        <v>有価証券報告書</v>
      </c>
      <c r="N4" s="15" t="str">
        <f>HYPERLINK("http://www.kabupro.jp/mark/20111111/S0009LBO.htm","四半期報告書")</f>
        <v>四半期報告書</v>
      </c>
      <c r="O4" s="15" t="str">
        <f>HYPERLINK("http://www.kabupro.jp/mark/20110812/S00092JL.htm","四半期報告書")</f>
        <v>四半期報告書</v>
      </c>
      <c r="P4" s="15" t="str">
        <f>HYPERLINK("http://www.kabupro.jp/mark/20110513/S00089TE.htm","四半期報告書")</f>
        <v>四半期報告書</v>
      </c>
      <c r="Q4" s="15" t="str">
        <f>HYPERLINK("http://www.kabupro.jp/mark/20110330/S0007UNG.htm","有価証券報告書")</f>
        <v>有価証券報告書</v>
      </c>
      <c r="R4" s="15" t="str">
        <f>HYPERLINK("http://www.kabupro.jp/mark/20101112/S00073M4.htm","四半期報告書")</f>
        <v>四半期報告書</v>
      </c>
      <c r="S4" s="15" t="str">
        <f>HYPERLINK("http://www.kabupro.jp/mark/20100812/S0006GTJ.htm","四半期報告書")</f>
        <v>四半期報告書</v>
      </c>
      <c r="T4" s="15" t="str">
        <f>HYPERLINK("http://www.kabupro.jp/mark/20100514/S0005NWW.htm","四半期報告書")</f>
        <v>四半期報告書</v>
      </c>
      <c r="U4" s="15" t="str">
        <f>HYPERLINK("http://www.kabupro.jp/mark/20100330/S0005998.htm","有価証券報告書")</f>
        <v>有価証券報告書</v>
      </c>
    </row>
    <row r="5" spans="1:21" ht="12" thickBot="1">
      <c r="A5" s="11" t="s">
        <v>63</v>
      </c>
      <c r="B5" s="1" t="s">
        <v>245</v>
      </c>
      <c r="C5" s="1" t="s">
        <v>248</v>
      </c>
      <c r="D5" s="1" t="s">
        <v>250</v>
      </c>
      <c r="E5" s="1" t="s">
        <v>69</v>
      </c>
      <c r="F5" s="1" t="s">
        <v>245</v>
      </c>
      <c r="G5" s="1" t="s">
        <v>248</v>
      </c>
      <c r="H5" s="1" t="s">
        <v>250</v>
      </c>
      <c r="I5" s="1" t="s">
        <v>69</v>
      </c>
      <c r="J5" s="1" t="s">
        <v>252</v>
      </c>
      <c r="K5" s="1" t="s">
        <v>254</v>
      </c>
      <c r="L5" s="1" t="s">
        <v>256</v>
      </c>
      <c r="M5" s="1" t="s">
        <v>73</v>
      </c>
      <c r="N5" s="1" t="s">
        <v>258</v>
      </c>
      <c r="O5" s="1" t="s">
        <v>260</v>
      </c>
      <c r="P5" s="1" t="s">
        <v>262</v>
      </c>
      <c r="Q5" s="1" t="s">
        <v>75</v>
      </c>
      <c r="R5" s="1" t="s">
        <v>264</v>
      </c>
      <c r="S5" s="1" t="s">
        <v>266</v>
      </c>
      <c r="T5" s="1" t="s">
        <v>268</v>
      </c>
      <c r="U5" s="1" t="s">
        <v>77</v>
      </c>
    </row>
    <row r="6" spans="1:21" ht="12.75" thickBot="1" thickTop="1">
      <c r="A6" s="10" t="s">
        <v>64</v>
      </c>
      <c r="B6" s="18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65</v>
      </c>
      <c r="B7" s="14" t="s">
        <v>11</v>
      </c>
      <c r="C7" s="14" t="s">
        <v>11</v>
      </c>
      <c r="D7" s="14" t="s">
        <v>11</v>
      </c>
      <c r="E7" s="16" t="s">
        <v>70</v>
      </c>
      <c r="F7" s="14" t="s">
        <v>11</v>
      </c>
      <c r="G7" s="14" t="s">
        <v>11</v>
      </c>
      <c r="H7" s="14" t="s">
        <v>11</v>
      </c>
      <c r="I7" s="16" t="s">
        <v>70</v>
      </c>
      <c r="J7" s="14" t="s">
        <v>11</v>
      </c>
      <c r="K7" s="14" t="s">
        <v>11</v>
      </c>
      <c r="L7" s="14" t="s">
        <v>11</v>
      </c>
      <c r="M7" s="16" t="s">
        <v>70</v>
      </c>
      <c r="N7" s="14" t="s">
        <v>11</v>
      </c>
      <c r="O7" s="14" t="s">
        <v>11</v>
      </c>
      <c r="P7" s="14" t="s">
        <v>11</v>
      </c>
      <c r="Q7" s="16" t="s">
        <v>70</v>
      </c>
      <c r="R7" s="14" t="s">
        <v>11</v>
      </c>
      <c r="S7" s="14" t="s">
        <v>11</v>
      </c>
      <c r="T7" s="14" t="s">
        <v>11</v>
      </c>
      <c r="U7" s="16" t="s">
        <v>70</v>
      </c>
    </row>
    <row r="8" spans="1:21" ht="11.25">
      <c r="A8" s="13" t="s">
        <v>66</v>
      </c>
      <c r="B8" s="1" t="s">
        <v>12</v>
      </c>
      <c r="C8" s="1" t="s">
        <v>12</v>
      </c>
      <c r="D8" s="1" t="s">
        <v>12</v>
      </c>
      <c r="E8" s="17" t="s">
        <v>177</v>
      </c>
      <c r="F8" s="1" t="s">
        <v>177</v>
      </c>
      <c r="G8" s="1" t="s">
        <v>177</v>
      </c>
      <c r="H8" s="1" t="s">
        <v>177</v>
      </c>
      <c r="I8" s="17" t="s">
        <v>178</v>
      </c>
      <c r="J8" s="1" t="s">
        <v>178</v>
      </c>
      <c r="K8" s="1" t="s">
        <v>178</v>
      </c>
      <c r="L8" s="1" t="s">
        <v>178</v>
      </c>
      <c r="M8" s="17" t="s">
        <v>179</v>
      </c>
      <c r="N8" s="1" t="s">
        <v>179</v>
      </c>
      <c r="O8" s="1" t="s">
        <v>179</v>
      </c>
      <c r="P8" s="1" t="s">
        <v>179</v>
      </c>
      <c r="Q8" s="17" t="s">
        <v>180</v>
      </c>
      <c r="R8" s="1" t="s">
        <v>180</v>
      </c>
      <c r="S8" s="1" t="s">
        <v>180</v>
      </c>
      <c r="T8" s="1" t="s">
        <v>180</v>
      </c>
      <c r="U8" s="17" t="s">
        <v>181</v>
      </c>
    </row>
    <row r="9" spans="1:21" ht="11.25">
      <c r="A9" s="13" t="s">
        <v>67</v>
      </c>
      <c r="B9" s="1" t="s">
        <v>247</v>
      </c>
      <c r="C9" s="1" t="s">
        <v>249</v>
      </c>
      <c r="D9" s="1" t="s">
        <v>251</v>
      </c>
      <c r="E9" s="17" t="s">
        <v>71</v>
      </c>
      <c r="F9" s="1" t="s">
        <v>253</v>
      </c>
      <c r="G9" s="1" t="s">
        <v>255</v>
      </c>
      <c r="H9" s="1" t="s">
        <v>257</v>
      </c>
      <c r="I9" s="17" t="s">
        <v>72</v>
      </c>
      <c r="J9" s="1" t="s">
        <v>259</v>
      </c>
      <c r="K9" s="1" t="s">
        <v>261</v>
      </c>
      <c r="L9" s="1" t="s">
        <v>263</v>
      </c>
      <c r="M9" s="17" t="s">
        <v>74</v>
      </c>
      <c r="N9" s="1" t="s">
        <v>265</v>
      </c>
      <c r="O9" s="1" t="s">
        <v>267</v>
      </c>
      <c r="P9" s="1" t="s">
        <v>269</v>
      </c>
      <c r="Q9" s="17" t="s">
        <v>76</v>
      </c>
      <c r="R9" s="1" t="s">
        <v>271</v>
      </c>
      <c r="S9" s="1" t="s">
        <v>273</v>
      </c>
      <c r="T9" s="1" t="s">
        <v>275</v>
      </c>
      <c r="U9" s="17" t="s">
        <v>78</v>
      </c>
    </row>
    <row r="10" spans="1:21" ht="12" thickBot="1">
      <c r="A10" s="13" t="s">
        <v>68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</row>
    <row r="11" spans="1:21" ht="12" thickTop="1">
      <c r="A11" s="26" t="s">
        <v>239</v>
      </c>
      <c r="B11" s="27">
        <v>1598</v>
      </c>
      <c r="C11" s="27">
        <v>1068</v>
      </c>
      <c r="D11" s="27">
        <v>515</v>
      </c>
      <c r="E11" s="21">
        <v>2509</v>
      </c>
      <c r="F11" s="27">
        <v>1928</v>
      </c>
      <c r="G11" s="27">
        <v>1384</v>
      </c>
      <c r="H11" s="27">
        <v>727</v>
      </c>
      <c r="I11" s="21">
        <v>3657</v>
      </c>
      <c r="J11" s="27">
        <v>2361</v>
      </c>
      <c r="K11" s="27">
        <v>1661</v>
      </c>
      <c r="L11" s="27">
        <v>829</v>
      </c>
      <c r="M11" s="21">
        <v>2289</v>
      </c>
      <c r="N11" s="27">
        <v>1664</v>
      </c>
      <c r="O11" s="27">
        <v>1024</v>
      </c>
      <c r="P11" s="27">
        <v>553</v>
      </c>
      <c r="Q11" s="21">
        <v>1348</v>
      </c>
      <c r="R11" s="27">
        <v>826</v>
      </c>
      <c r="S11" s="27">
        <v>523</v>
      </c>
      <c r="T11" s="27">
        <v>265</v>
      </c>
      <c r="U11" s="21">
        <v>1078</v>
      </c>
    </row>
    <row r="12" spans="1:21" ht="11.25">
      <c r="A12" s="6" t="s">
        <v>210</v>
      </c>
      <c r="B12" s="28">
        <v>699</v>
      </c>
      <c r="C12" s="28">
        <v>467</v>
      </c>
      <c r="D12" s="28">
        <v>232</v>
      </c>
      <c r="E12" s="22">
        <v>1020</v>
      </c>
      <c r="F12" s="28">
        <v>714</v>
      </c>
      <c r="G12" s="28">
        <v>475</v>
      </c>
      <c r="H12" s="28">
        <v>236</v>
      </c>
      <c r="I12" s="22">
        <v>987</v>
      </c>
      <c r="J12" s="28">
        <v>725</v>
      </c>
      <c r="K12" s="28">
        <v>480</v>
      </c>
      <c r="L12" s="28">
        <v>247</v>
      </c>
      <c r="M12" s="22">
        <v>1190</v>
      </c>
      <c r="N12" s="28">
        <v>895</v>
      </c>
      <c r="O12" s="28">
        <v>587</v>
      </c>
      <c r="P12" s="28">
        <v>299</v>
      </c>
      <c r="Q12" s="22">
        <v>1041</v>
      </c>
      <c r="R12" s="28">
        <v>706</v>
      </c>
      <c r="S12" s="28">
        <v>415</v>
      </c>
      <c r="T12" s="28">
        <v>204</v>
      </c>
      <c r="U12" s="22">
        <v>960</v>
      </c>
    </row>
    <row r="13" spans="1:21" ht="11.25">
      <c r="A13" s="6" t="s">
        <v>235</v>
      </c>
      <c r="B13" s="28">
        <v>71</v>
      </c>
      <c r="C13" s="28">
        <v>71</v>
      </c>
      <c r="D13" s="28">
        <v>71</v>
      </c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>
        <v>998</v>
      </c>
    </row>
    <row r="14" spans="1:21" ht="11.25">
      <c r="A14" s="6" t="s">
        <v>13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>
        <v>-1</v>
      </c>
      <c r="R14" s="28">
        <v>-1</v>
      </c>
      <c r="S14" s="28">
        <v>-1</v>
      </c>
      <c r="T14" s="28"/>
      <c r="U14" s="22">
        <v>-3</v>
      </c>
    </row>
    <row r="15" spans="1:21" ht="11.25">
      <c r="A15" s="6" t="s">
        <v>14</v>
      </c>
      <c r="B15" s="28">
        <v>-53</v>
      </c>
      <c r="C15" s="28">
        <v>-44</v>
      </c>
      <c r="D15" s="28">
        <v>-40</v>
      </c>
      <c r="E15" s="22">
        <v>-26</v>
      </c>
      <c r="F15" s="28">
        <v>-24</v>
      </c>
      <c r="G15" s="28">
        <v>-12</v>
      </c>
      <c r="H15" s="28">
        <v>-2</v>
      </c>
      <c r="I15" s="22">
        <v>-332</v>
      </c>
      <c r="J15" s="28">
        <v>-328</v>
      </c>
      <c r="K15" s="28">
        <v>-211</v>
      </c>
      <c r="L15" s="28">
        <v>-140</v>
      </c>
      <c r="M15" s="22">
        <v>206</v>
      </c>
      <c r="N15" s="28">
        <v>215</v>
      </c>
      <c r="O15" s="28">
        <v>231</v>
      </c>
      <c r="P15" s="28">
        <v>-6</v>
      </c>
      <c r="Q15" s="22">
        <v>-19</v>
      </c>
      <c r="R15" s="28">
        <v>-15</v>
      </c>
      <c r="S15" s="28">
        <v>-10</v>
      </c>
      <c r="T15" s="28">
        <v>2</v>
      </c>
      <c r="U15" s="22">
        <v>-70</v>
      </c>
    </row>
    <row r="16" spans="1:21" ht="11.25">
      <c r="A16" s="6" t="s">
        <v>15</v>
      </c>
      <c r="B16" s="28">
        <v>66</v>
      </c>
      <c r="C16" s="28">
        <v>0</v>
      </c>
      <c r="D16" s="28">
        <v>58</v>
      </c>
      <c r="E16" s="22">
        <v>-18</v>
      </c>
      <c r="F16" s="28">
        <v>25</v>
      </c>
      <c r="G16" s="28">
        <v>-14</v>
      </c>
      <c r="H16" s="28">
        <v>69</v>
      </c>
      <c r="I16" s="22">
        <v>0</v>
      </c>
      <c r="J16" s="28">
        <v>76</v>
      </c>
      <c r="K16" s="28">
        <v>-2</v>
      </c>
      <c r="L16" s="28">
        <v>62</v>
      </c>
      <c r="M16" s="22">
        <v>10</v>
      </c>
      <c r="N16" s="28">
        <v>83</v>
      </c>
      <c r="O16" s="28">
        <v>2</v>
      </c>
      <c r="P16" s="28">
        <v>63</v>
      </c>
      <c r="Q16" s="22">
        <v>1</v>
      </c>
      <c r="R16" s="28">
        <v>13</v>
      </c>
      <c r="S16" s="28">
        <v>-5</v>
      </c>
      <c r="T16" s="28">
        <v>18</v>
      </c>
      <c r="U16" s="22">
        <v>-13</v>
      </c>
    </row>
    <row r="17" spans="1:21" ht="11.25">
      <c r="A17" s="6" t="s">
        <v>16</v>
      </c>
      <c r="B17" s="28">
        <v>-3</v>
      </c>
      <c r="C17" s="28">
        <v>-7</v>
      </c>
      <c r="D17" s="28">
        <v>3</v>
      </c>
      <c r="E17" s="22">
        <v>-10</v>
      </c>
      <c r="F17" s="28">
        <v>-13</v>
      </c>
      <c r="G17" s="28">
        <v>-17</v>
      </c>
      <c r="H17" s="28">
        <v>3</v>
      </c>
      <c r="I17" s="22">
        <v>10</v>
      </c>
      <c r="J17" s="28">
        <v>-3</v>
      </c>
      <c r="K17" s="28">
        <v>-7</v>
      </c>
      <c r="L17" s="28">
        <v>-11</v>
      </c>
      <c r="M17" s="22">
        <v>5</v>
      </c>
      <c r="N17" s="28">
        <v>-10</v>
      </c>
      <c r="O17" s="28">
        <v>-10</v>
      </c>
      <c r="P17" s="28">
        <v>-10</v>
      </c>
      <c r="Q17" s="22"/>
      <c r="R17" s="28">
        <v>-10</v>
      </c>
      <c r="S17" s="28">
        <v>-10</v>
      </c>
      <c r="T17" s="28">
        <v>-13</v>
      </c>
      <c r="U17" s="22">
        <v>-1</v>
      </c>
    </row>
    <row r="18" spans="1:21" ht="11.25">
      <c r="A18" s="6" t="s">
        <v>17</v>
      </c>
      <c r="B18" s="28">
        <v>26</v>
      </c>
      <c r="C18" s="28">
        <v>17</v>
      </c>
      <c r="D18" s="28">
        <v>6</v>
      </c>
      <c r="E18" s="22">
        <v>23</v>
      </c>
      <c r="F18" s="28">
        <v>15</v>
      </c>
      <c r="G18" s="28">
        <v>10</v>
      </c>
      <c r="H18" s="28">
        <v>6</v>
      </c>
      <c r="I18" s="22">
        <v>16</v>
      </c>
      <c r="J18" s="28">
        <v>8</v>
      </c>
      <c r="K18" s="28">
        <v>5</v>
      </c>
      <c r="L18" s="28">
        <v>4</v>
      </c>
      <c r="M18" s="22">
        <v>4</v>
      </c>
      <c r="N18" s="28">
        <v>4</v>
      </c>
      <c r="O18" s="28">
        <v>1</v>
      </c>
      <c r="P18" s="28">
        <v>-2</v>
      </c>
      <c r="Q18" s="22">
        <v>14</v>
      </c>
      <c r="R18" s="28">
        <v>6</v>
      </c>
      <c r="S18" s="28">
        <v>4</v>
      </c>
      <c r="T18" s="28">
        <v>2</v>
      </c>
      <c r="U18" s="22">
        <v>6</v>
      </c>
    </row>
    <row r="19" spans="1:21" ht="11.25">
      <c r="A19" s="6" t="s">
        <v>18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>
        <v>0</v>
      </c>
      <c r="R19" s="28"/>
      <c r="S19" s="28"/>
      <c r="T19" s="28"/>
      <c r="U19" s="22">
        <v>0</v>
      </c>
    </row>
    <row r="20" spans="1:21" ht="11.25">
      <c r="A20" s="6" t="s">
        <v>19</v>
      </c>
      <c r="B20" s="28">
        <v>-225</v>
      </c>
      <c r="C20" s="28">
        <v>-152</v>
      </c>
      <c r="D20" s="28">
        <v>-63</v>
      </c>
      <c r="E20" s="22">
        <v>-255</v>
      </c>
      <c r="F20" s="28">
        <v>-170</v>
      </c>
      <c r="G20" s="28">
        <v>-119</v>
      </c>
      <c r="H20" s="28">
        <v>-48</v>
      </c>
      <c r="I20" s="22">
        <v>-213</v>
      </c>
      <c r="J20" s="28">
        <v>-147</v>
      </c>
      <c r="K20" s="28">
        <v>-98</v>
      </c>
      <c r="L20" s="28">
        <v>-40</v>
      </c>
      <c r="M20" s="22">
        <v>-176</v>
      </c>
      <c r="N20" s="28">
        <v>-133</v>
      </c>
      <c r="O20" s="28">
        <v>-92</v>
      </c>
      <c r="P20" s="28">
        <v>-44</v>
      </c>
      <c r="Q20" s="22">
        <v>-226</v>
      </c>
      <c r="R20" s="28">
        <v>-177</v>
      </c>
      <c r="S20" s="28">
        <v>-135</v>
      </c>
      <c r="T20" s="28">
        <v>-72</v>
      </c>
      <c r="U20" s="22">
        <v>-280</v>
      </c>
    </row>
    <row r="21" spans="1:21" ht="11.25">
      <c r="A21" s="6" t="s">
        <v>20</v>
      </c>
      <c r="B21" s="28">
        <v>0</v>
      </c>
      <c r="C21" s="28">
        <v>0</v>
      </c>
      <c r="D21" s="28">
        <v>0</v>
      </c>
      <c r="E21" s="22"/>
      <c r="F21" s="28">
        <v>0</v>
      </c>
      <c r="G21" s="28">
        <v>0</v>
      </c>
      <c r="H21" s="28"/>
      <c r="I21" s="22"/>
      <c r="J21" s="28"/>
      <c r="K21" s="28"/>
      <c r="L21" s="28"/>
      <c r="M21" s="22"/>
      <c r="N21" s="28">
        <v>0</v>
      </c>
      <c r="O21" s="28"/>
      <c r="P21" s="28"/>
      <c r="Q21" s="22"/>
      <c r="R21" s="28"/>
      <c r="S21" s="28"/>
      <c r="T21" s="28"/>
      <c r="U21" s="22"/>
    </row>
    <row r="22" spans="1:21" ht="11.25">
      <c r="A22" s="6" t="s">
        <v>233</v>
      </c>
      <c r="B22" s="28">
        <v>0</v>
      </c>
      <c r="C22" s="28">
        <v>0</v>
      </c>
      <c r="D22" s="28">
        <v>0</v>
      </c>
      <c r="E22" s="22">
        <v>6</v>
      </c>
      <c r="F22" s="28">
        <v>5</v>
      </c>
      <c r="G22" s="28">
        <v>4</v>
      </c>
      <c r="H22" s="28">
        <v>0</v>
      </c>
      <c r="I22" s="22">
        <v>3</v>
      </c>
      <c r="J22" s="28">
        <v>3</v>
      </c>
      <c r="K22" s="28">
        <v>2</v>
      </c>
      <c r="L22" s="28">
        <v>1</v>
      </c>
      <c r="M22" s="22">
        <v>11</v>
      </c>
      <c r="N22" s="28">
        <v>5</v>
      </c>
      <c r="O22" s="28">
        <v>4</v>
      </c>
      <c r="P22" s="28">
        <v>4</v>
      </c>
      <c r="Q22" s="22">
        <v>1</v>
      </c>
      <c r="R22" s="28">
        <v>1</v>
      </c>
      <c r="S22" s="28">
        <v>1</v>
      </c>
      <c r="T22" s="28">
        <v>1</v>
      </c>
      <c r="U22" s="22">
        <v>26</v>
      </c>
    </row>
    <row r="23" spans="1:21" ht="11.25">
      <c r="A23" s="6" t="s">
        <v>230</v>
      </c>
      <c r="B23" s="28"/>
      <c r="C23" s="28"/>
      <c r="D23" s="28"/>
      <c r="E23" s="22">
        <v>-189</v>
      </c>
      <c r="F23" s="28">
        <v>-124</v>
      </c>
      <c r="G23" s="28">
        <v>-33</v>
      </c>
      <c r="H23" s="28">
        <v>-33</v>
      </c>
      <c r="I23" s="22">
        <v>-792</v>
      </c>
      <c r="J23" s="28">
        <v>-40</v>
      </c>
      <c r="K23" s="28"/>
      <c r="L23" s="28">
        <v>0</v>
      </c>
      <c r="M23" s="22"/>
      <c r="N23" s="28"/>
      <c r="O23" s="28"/>
      <c r="P23" s="28"/>
      <c r="Q23" s="22"/>
      <c r="R23" s="28">
        <v>-51</v>
      </c>
      <c r="S23" s="28">
        <v>-51</v>
      </c>
      <c r="T23" s="28">
        <v>-51</v>
      </c>
      <c r="U23" s="22"/>
    </row>
    <row r="24" spans="1:21" ht="11.25">
      <c r="A24" s="6" t="s">
        <v>21</v>
      </c>
      <c r="B24" s="28">
        <v>-54</v>
      </c>
      <c r="C24" s="28">
        <v>-44</v>
      </c>
      <c r="D24" s="28"/>
      <c r="E24" s="22"/>
      <c r="F24" s="28">
        <v>0</v>
      </c>
      <c r="G24" s="28">
        <v>-7</v>
      </c>
      <c r="H24" s="28"/>
      <c r="I24" s="22"/>
      <c r="J24" s="28">
        <v>22</v>
      </c>
      <c r="K24" s="28">
        <v>3</v>
      </c>
      <c r="L24" s="28"/>
      <c r="M24" s="22"/>
      <c r="N24" s="28">
        <v>38</v>
      </c>
      <c r="O24" s="28">
        <v>16</v>
      </c>
      <c r="P24" s="28"/>
      <c r="Q24" s="22"/>
      <c r="R24" s="28">
        <v>-3</v>
      </c>
      <c r="S24" s="28">
        <v>-30</v>
      </c>
      <c r="T24" s="28"/>
      <c r="U24" s="22"/>
    </row>
    <row r="25" spans="1:21" ht="11.25">
      <c r="A25" s="6" t="s">
        <v>22</v>
      </c>
      <c r="B25" s="28">
        <v>3</v>
      </c>
      <c r="C25" s="28">
        <v>1</v>
      </c>
      <c r="D25" s="28">
        <v>0</v>
      </c>
      <c r="E25" s="22">
        <v>20</v>
      </c>
      <c r="F25" s="28">
        <v>0</v>
      </c>
      <c r="G25" s="28">
        <v>0</v>
      </c>
      <c r="H25" s="28">
        <v>0</v>
      </c>
      <c r="I25" s="22">
        <v>-1</v>
      </c>
      <c r="J25" s="28">
        <v>-1</v>
      </c>
      <c r="K25" s="28">
        <v>0</v>
      </c>
      <c r="L25" s="28">
        <v>0</v>
      </c>
      <c r="M25" s="22">
        <v>-2</v>
      </c>
      <c r="N25" s="28">
        <v>-1</v>
      </c>
      <c r="O25" s="28">
        <v>-1</v>
      </c>
      <c r="P25" s="28"/>
      <c r="Q25" s="22">
        <v>-3</v>
      </c>
      <c r="R25" s="28">
        <v>-2</v>
      </c>
      <c r="S25" s="28">
        <v>-1</v>
      </c>
      <c r="T25" s="28"/>
      <c r="U25" s="22">
        <v>-3</v>
      </c>
    </row>
    <row r="26" spans="1:21" ht="11.25">
      <c r="A26" s="6" t="s">
        <v>23</v>
      </c>
      <c r="B26" s="28">
        <v>67</v>
      </c>
      <c r="C26" s="28">
        <v>-108</v>
      </c>
      <c r="D26" s="28">
        <v>324</v>
      </c>
      <c r="E26" s="22">
        <v>241</v>
      </c>
      <c r="F26" s="28">
        <v>37</v>
      </c>
      <c r="G26" s="28">
        <v>-142</v>
      </c>
      <c r="H26" s="28">
        <v>63</v>
      </c>
      <c r="I26" s="22">
        <v>639</v>
      </c>
      <c r="J26" s="28">
        <v>506</v>
      </c>
      <c r="K26" s="28">
        <v>423</v>
      </c>
      <c r="L26" s="28">
        <v>284</v>
      </c>
      <c r="M26" s="22">
        <v>-117</v>
      </c>
      <c r="N26" s="28">
        <v>-79</v>
      </c>
      <c r="O26" s="28">
        <v>-359</v>
      </c>
      <c r="P26" s="28">
        <v>-258</v>
      </c>
      <c r="Q26" s="22">
        <v>195</v>
      </c>
      <c r="R26" s="28">
        <v>793</v>
      </c>
      <c r="S26" s="28">
        <v>1242</v>
      </c>
      <c r="T26" s="28">
        <v>1000</v>
      </c>
      <c r="U26" s="22">
        <v>226</v>
      </c>
    </row>
    <row r="27" spans="1:21" ht="11.25">
      <c r="A27" s="6" t="s">
        <v>24</v>
      </c>
      <c r="B27" s="28">
        <v>-313</v>
      </c>
      <c r="C27" s="28">
        <v>-284</v>
      </c>
      <c r="D27" s="28">
        <v>-453</v>
      </c>
      <c r="E27" s="22">
        <v>-367</v>
      </c>
      <c r="F27" s="28">
        <v>-346</v>
      </c>
      <c r="G27" s="28">
        <v>-45</v>
      </c>
      <c r="H27" s="28">
        <v>-190</v>
      </c>
      <c r="I27" s="22">
        <v>-1233</v>
      </c>
      <c r="J27" s="28">
        <v>-977</v>
      </c>
      <c r="K27" s="28">
        <v>-549</v>
      </c>
      <c r="L27" s="28">
        <v>-226</v>
      </c>
      <c r="M27" s="22">
        <v>-501</v>
      </c>
      <c r="N27" s="28">
        <v>-351</v>
      </c>
      <c r="O27" s="28">
        <v>-170</v>
      </c>
      <c r="P27" s="28">
        <v>-21</v>
      </c>
      <c r="Q27" s="22">
        <v>1177</v>
      </c>
      <c r="R27" s="28">
        <v>990</v>
      </c>
      <c r="S27" s="28">
        <v>691</v>
      </c>
      <c r="T27" s="28">
        <v>209</v>
      </c>
      <c r="U27" s="22">
        <v>-478</v>
      </c>
    </row>
    <row r="28" spans="1:21" ht="11.25">
      <c r="A28" s="6" t="s">
        <v>25</v>
      </c>
      <c r="B28" s="28">
        <v>-399</v>
      </c>
      <c r="C28" s="28">
        <v>-365</v>
      </c>
      <c r="D28" s="28">
        <v>-177</v>
      </c>
      <c r="E28" s="22">
        <v>311</v>
      </c>
      <c r="F28" s="28">
        <v>81</v>
      </c>
      <c r="G28" s="28">
        <v>-60</v>
      </c>
      <c r="H28" s="28">
        <v>-289</v>
      </c>
      <c r="I28" s="22">
        <v>-178</v>
      </c>
      <c r="J28" s="28">
        <v>-220</v>
      </c>
      <c r="K28" s="28">
        <v>-249</v>
      </c>
      <c r="L28" s="28">
        <v>-48</v>
      </c>
      <c r="M28" s="22">
        <v>1514</v>
      </c>
      <c r="N28" s="28">
        <v>1577</v>
      </c>
      <c r="O28" s="28">
        <v>1489</v>
      </c>
      <c r="P28" s="28">
        <v>448</v>
      </c>
      <c r="Q28" s="22">
        <v>7</v>
      </c>
      <c r="R28" s="28">
        <v>-132</v>
      </c>
      <c r="S28" s="28">
        <v>-229</v>
      </c>
      <c r="T28" s="28">
        <v>-293</v>
      </c>
      <c r="U28" s="22">
        <v>-381</v>
      </c>
    </row>
    <row r="29" spans="1:21" ht="11.25">
      <c r="A29" s="6" t="s">
        <v>96</v>
      </c>
      <c r="B29" s="28">
        <v>-102</v>
      </c>
      <c r="C29" s="28">
        <v>47</v>
      </c>
      <c r="D29" s="28">
        <v>-209</v>
      </c>
      <c r="E29" s="22">
        <v>-276</v>
      </c>
      <c r="F29" s="28">
        <v>-220</v>
      </c>
      <c r="G29" s="28">
        <v>-59</v>
      </c>
      <c r="H29" s="28">
        <v>-92</v>
      </c>
      <c r="I29" s="22">
        <v>237</v>
      </c>
      <c r="J29" s="28">
        <v>319</v>
      </c>
      <c r="K29" s="28">
        <v>458</v>
      </c>
      <c r="L29" s="28">
        <v>-45</v>
      </c>
      <c r="M29" s="22">
        <v>91</v>
      </c>
      <c r="N29" s="28">
        <v>-101</v>
      </c>
      <c r="O29" s="28">
        <v>-34</v>
      </c>
      <c r="P29" s="28">
        <v>70</v>
      </c>
      <c r="Q29" s="22">
        <v>34</v>
      </c>
      <c r="R29" s="28">
        <v>-62</v>
      </c>
      <c r="S29" s="28">
        <v>-24</v>
      </c>
      <c r="T29" s="28">
        <v>34</v>
      </c>
      <c r="U29" s="22">
        <v>209</v>
      </c>
    </row>
    <row r="30" spans="1:21" ht="11.25">
      <c r="A30" s="6" t="s">
        <v>26</v>
      </c>
      <c r="B30" s="28">
        <v>1381</v>
      </c>
      <c r="C30" s="28">
        <v>667</v>
      </c>
      <c r="D30" s="28">
        <v>268</v>
      </c>
      <c r="E30" s="22">
        <v>2995</v>
      </c>
      <c r="F30" s="28">
        <v>1908</v>
      </c>
      <c r="G30" s="28">
        <v>1361</v>
      </c>
      <c r="H30" s="28">
        <v>449</v>
      </c>
      <c r="I30" s="22">
        <v>2901</v>
      </c>
      <c r="J30" s="28">
        <v>2396</v>
      </c>
      <c r="K30" s="28">
        <v>2021</v>
      </c>
      <c r="L30" s="28">
        <v>916</v>
      </c>
      <c r="M30" s="22">
        <v>4557</v>
      </c>
      <c r="N30" s="28">
        <v>3807</v>
      </c>
      <c r="O30" s="28">
        <v>2688</v>
      </c>
      <c r="P30" s="28">
        <v>1096</v>
      </c>
      <c r="Q30" s="22">
        <v>3572</v>
      </c>
      <c r="R30" s="28">
        <v>2882</v>
      </c>
      <c r="S30" s="28">
        <v>2379</v>
      </c>
      <c r="T30" s="28">
        <v>1309</v>
      </c>
      <c r="U30" s="22">
        <v>2206</v>
      </c>
    </row>
    <row r="31" spans="1:21" ht="11.25">
      <c r="A31" s="6" t="s">
        <v>27</v>
      </c>
      <c r="B31" s="28">
        <v>133</v>
      </c>
      <c r="C31" s="28">
        <v>77</v>
      </c>
      <c r="D31" s="28">
        <v>38</v>
      </c>
      <c r="E31" s="22">
        <v>269</v>
      </c>
      <c r="F31" s="28">
        <v>199</v>
      </c>
      <c r="G31" s="28">
        <v>154</v>
      </c>
      <c r="H31" s="28">
        <v>88</v>
      </c>
      <c r="I31" s="22">
        <v>188</v>
      </c>
      <c r="J31" s="28">
        <v>130</v>
      </c>
      <c r="K31" s="28">
        <v>89</v>
      </c>
      <c r="L31" s="28">
        <v>43</v>
      </c>
      <c r="M31" s="22">
        <v>175</v>
      </c>
      <c r="N31" s="28">
        <v>118</v>
      </c>
      <c r="O31" s="28">
        <v>88</v>
      </c>
      <c r="P31" s="28">
        <v>60</v>
      </c>
      <c r="Q31" s="22">
        <v>293</v>
      </c>
      <c r="R31" s="28">
        <v>253</v>
      </c>
      <c r="S31" s="28">
        <v>185</v>
      </c>
      <c r="T31" s="28">
        <v>84</v>
      </c>
      <c r="U31" s="22">
        <v>259</v>
      </c>
    </row>
    <row r="32" spans="1:21" ht="11.25">
      <c r="A32" s="6" t="s">
        <v>28</v>
      </c>
      <c r="B32" s="28">
        <v>16</v>
      </c>
      <c r="C32" s="28">
        <v>16</v>
      </c>
      <c r="D32" s="28">
        <v>16</v>
      </c>
      <c r="E32" s="22">
        <v>172</v>
      </c>
      <c r="F32" s="28">
        <v>124</v>
      </c>
      <c r="G32" s="28">
        <v>33</v>
      </c>
      <c r="H32" s="28"/>
      <c r="I32" s="22">
        <v>792</v>
      </c>
      <c r="J32" s="28">
        <v>40</v>
      </c>
      <c r="K32" s="28"/>
      <c r="L32" s="28">
        <v>0</v>
      </c>
      <c r="M32" s="22"/>
      <c r="N32" s="28"/>
      <c r="O32" s="28"/>
      <c r="P32" s="28"/>
      <c r="Q32" s="22"/>
      <c r="R32" s="28">
        <v>51</v>
      </c>
      <c r="S32" s="28">
        <v>51</v>
      </c>
      <c r="T32" s="28">
        <v>51</v>
      </c>
      <c r="U32" s="22"/>
    </row>
    <row r="33" spans="1:21" ht="11.25">
      <c r="A33" s="6" t="s">
        <v>29</v>
      </c>
      <c r="B33" s="28">
        <v>-824</v>
      </c>
      <c r="C33" s="28">
        <v>-433</v>
      </c>
      <c r="D33" s="28">
        <v>-417</v>
      </c>
      <c r="E33" s="22">
        <v>-843</v>
      </c>
      <c r="F33" s="28">
        <v>-789</v>
      </c>
      <c r="G33" s="28">
        <v>-438</v>
      </c>
      <c r="H33" s="28">
        <v>-397</v>
      </c>
      <c r="I33" s="22">
        <v>-800</v>
      </c>
      <c r="J33" s="28">
        <v>-782</v>
      </c>
      <c r="K33" s="28">
        <v>-490</v>
      </c>
      <c r="L33" s="28">
        <v>-460</v>
      </c>
      <c r="M33" s="22">
        <v>-201</v>
      </c>
      <c r="N33" s="28">
        <v>-161</v>
      </c>
      <c r="O33" s="28">
        <v>-99</v>
      </c>
      <c r="P33" s="28">
        <v>-40</v>
      </c>
      <c r="Q33" s="22">
        <v>-391</v>
      </c>
      <c r="R33" s="28">
        <v>-349</v>
      </c>
      <c r="S33" s="28">
        <v>-145</v>
      </c>
      <c r="T33" s="28">
        <v>-107</v>
      </c>
      <c r="U33" s="22">
        <v>-651</v>
      </c>
    </row>
    <row r="34" spans="1:21" ht="12" thickBot="1">
      <c r="A34" s="5" t="s">
        <v>30</v>
      </c>
      <c r="B34" s="29">
        <v>707</v>
      </c>
      <c r="C34" s="29">
        <v>328</v>
      </c>
      <c r="D34" s="29">
        <v>-93</v>
      </c>
      <c r="E34" s="23">
        <v>2593</v>
      </c>
      <c r="F34" s="29">
        <v>1444</v>
      </c>
      <c r="G34" s="29">
        <v>1111</v>
      </c>
      <c r="H34" s="29">
        <v>140</v>
      </c>
      <c r="I34" s="23">
        <v>3081</v>
      </c>
      <c r="J34" s="29">
        <v>1785</v>
      </c>
      <c r="K34" s="29">
        <v>1620</v>
      </c>
      <c r="L34" s="29">
        <v>499</v>
      </c>
      <c r="M34" s="23">
        <v>4530</v>
      </c>
      <c r="N34" s="29">
        <v>3763</v>
      </c>
      <c r="O34" s="29">
        <v>2677</v>
      </c>
      <c r="P34" s="29">
        <v>1115</v>
      </c>
      <c r="Q34" s="23">
        <v>3474</v>
      </c>
      <c r="R34" s="29">
        <v>2837</v>
      </c>
      <c r="S34" s="29">
        <v>2469</v>
      </c>
      <c r="T34" s="29">
        <v>1337</v>
      </c>
      <c r="U34" s="23">
        <v>1814</v>
      </c>
    </row>
    <row r="35" spans="1:21" ht="12" thickTop="1">
      <c r="A35" s="6" t="s">
        <v>31</v>
      </c>
      <c r="B35" s="28">
        <v>-18084</v>
      </c>
      <c r="C35" s="28">
        <v>-9564</v>
      </c>
      <c r="D35" s="28">
        <v>-2120</v>
      </c>
      <c r="E35" s="22">
        <v>-21783</v>
      </c>
      <c r="F35" s="28">
        <v>-17416</v>
      </c>
      <c r="G35" s="28">
        <v>-8979</v>
      </c>
      <c r="H35" s="28">
        <v>-7884</v>
      </c>
      <c r="I35" s="22">
        <v>-2791</v>
      </c>
      <c r="J35" s="28">
        <v>-15812</v>
      </c>
      <c r="K35" s="28">
        <v>-8825</v>
      </c>
      <c r="L35" s="28">
        <v>-7744</v>
      </c>
      <c r="M35" s="22">
        <v>-19611</v>
      </c>
      <c r="N35" s="28">
        <v>-19157</v>
      </c>
      <c r="O35" s="28">
        <v>-10336</v>
      </c>
      <c r="P35" s="28">
        <v>-9278</v>
      </c>
      <c r="Q35" s="22">
        <v>-15627</v>
      </c>
      <c r="R35" s="28">
        <v>-15491</v>
      </c>
      <c r="S35" s="28">
        <v>-10732</v>
      </c>
      <c r="T35" s="28">
        <v>-4589</v>
      </c>
      <c r="U35" s="22">
        <v>-13009</v>
      </c>
    </row>
    <row r="36" spans="1:21" ht="11.25">
      <c r="A36" s="6" t="s">
        <v>32</v>
      </c>
      <c r="B36" s="28">
        <v>11849</v>
      </c>
      <c r="C36" s="28">
        <v>3465</v>
      </c>
      <c r="D36" s="28">
        <v>2026</v>
      </c>
      <c r="E36" s="22">
        <v>16728</v>
      </c>
      <c r="F36" s="28">
        <v>15968</v>
      </c>
      <c r="G36" s="28">
        <v>8425</v>
      </c>
      <c r="H36" s="28">
        <v>7419</v>
      </c>
      <c r="I36" s="22">
        <v>4561</v>
      </c>
      <c r="J36" s="28">
        <v>17451</v>
      </c>
      <c r="K36" s="28">
        <v>9825</v>
      </c>
      <c r="L36" s="28">
        <v>8933</v>
      </c>
      <c r="M36" s="22">
        <v>20638</v>
      </c>
      <c r="N36" s="28">
        <v>18808</v>
      </c>
      <c r="O36" s="28">
        <v>10440</v>
      </c>
      <c r="P36" s="28">
        <v>9462</v>
      </c>
      <c r="Q36" s="22">
        <v>12509</v>
      </c>
      <c r="R36" s="28">
        <v>12509</v>
      </c>
      <c r="S36" s="28">
        <v>7709</v>
      </c>
      <c r="T36" s="28">
        <v>4107</v>
      </c>
      <c r="U36" s="22">
        <v>15433</v>
      </c>
    </row>
    <row r="37" spans="1:21" ht="11.25">
      <c r="A37" s="6" t="s">
        <v>33</v>
      </c>
      <c r="B37" s="28">
        <v>-287</v>
      </c>
      <c r="C37" s="28">
        <v>-144</v>
      </c>
      <c r="D37" s="28"/>
      <c r="E37" s="22">
        <v>-125</v>
      </c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>
        <v>-404</v>
      </c>
      <c r="R37" s="28"/>
      <c r="S37" s="28"/>
      <c r="T37" s="28">
        <v>-27</v>
      </c>
      <c r="U37" s="22">
        <v>-2320</v>
      </c>
    </row>
    <row r="38" spans="1:21" ht="11.25">
      <c r="A38" s="6" t="s">
        <v>34</v>
      </c>
      <c r="B38" s="28">
        <v>287</v>
      </c>
      <c r="C38" s="28">
        <v>144</v>
      </c>
      <c r="D38" s="28">
        <v>136</v>
      </c>
      <c r="E38" s="22"/>
      <c r="F38" s="28"/>
      <c r="G38" s="28"/>
      <c r="H38" s="28"/>
      <c r="I38" s="22"/>
      <c r="J38" s="28"/>
      <c r="K38" s="28"/>
      <c r="L38" s="28"/>
      <c r="M38" s="22">
        <v>404</v>
      </c>
      <c r="N38" s="28">
        <v>404</v>
      </c>
      <c r="O38" s="28">
        <v>404</v>
      </c>
      <c r="P38" s="28"/>
      <c r="Q38" s="22"/>
      <c r="R38" s="28"/>
      <c r="S38" s="28"/>
      <c r="T38" s="28"/>
      <c r="U38" s="22"/>
    </row>
    <row r="39" spans="1:21" ht="11.25">
      <c r="A39" s="6" t="s">
        <v>35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>
        <v>2323</v>
      </c>
      <c r="R39" s="28">
        <v>2323</v>
      </c>
      <c r="S39" s="28">
        <v>1925</v>
      </c>
      <c r="T39" s="28">
        <v>3</v>
      </c>
      <c r="U39" s="22"/>
    </row>
    <row r="40" spans="1:21" ht="11.25">
      <c r="A40" s="6" t="s">
        <v>36</v>
      </c>
      <c r="B40" s="28">
        <v>-839</v>
      </c>
      <c r="C40" s="28">
        <v>-580</v>
      </c>
      <c r="D40" s="28">
        <v>-246</v>
      </c>
      <c r="E40" s="22">
        <v>-484</v>
      </c>
      <c r="F40" s="28">
        <v>-247</v>
      </c>
      <c r="G40" s="28">
        <v>-177</v>
      </c>
      <c r="H40" s="28">
        <v>-113</v>
      </c>
      <c r="I40" s="22">
        <v>-1580</v>
      </c>
      <c r="J40" s="28">
        <v>-1467</v>
      </c>
      <c r="K40" s="28">
        <v>-719</v>
      </c>
      <c r="L40" s="28">
        <v>-212</v>
      </c>
      <c r="M40" s="22">
        <v>-638</v>
      </c>
      <c r="N40" s="28">
        <v>-477</v>
      </c>
      <c r="O40" s="28">
        <v>-312</v>
      </c>
      <c r="P40" s="28">
        <v>-115</v>
      </c>
      <c r="Q40" s="22">
        <v>-2371</v>
      </c>
      <c r="R40" s="28">
        <v>-2291</v>
      </c>
      <c r="S40" s="28">
        <v>-1630</v>
      </c>
      <c r="T40" s="28">
        <v>-580</v>
      </c>
      <c r="U40" s="22">
        <v>-2137</v>
      </c>
    </row>
    <row r="41" spans="1:21" ht="11.25">
      <c r="A41" s="6" t="s">
        <v>37</v>
      </c>
      <c r="B41" s="28">
        <v>0</v>
      </c>
      <c r="C41" s="28">
        <v>0</v>
      </c>
      <c r="D41" s="28">
        <v>0</v>
      </c>
      <c r="E41" s="22">
        <v>7</v>
      </c>
      <c r="F41" s="28">
        <v>0</v>
      </c>
      <c r="G41" s="28">
        <v>0</v>
      </c>
      <c r="H41" s="28"/>
      <c r="I41" s="22">
        <v>0</v>
      </c>
      <c r="J41" s="28"/>
      <c r="K41" s="28"/>
      <c r="L41" s="28"/>
      <c r="M41" s="22">
        <v>0</v>
      </c>
      <c r="N41" s="28">
        <v>0</v>
      </c>
      <c r="O41" s="28"/>
      <c r="P41" s="28"/>
      <c r="Q41" s="22">
        <v>0</v>
      </c>
      <c r="R41" s="28">
        <v>1</v>
      </c>
      <c r="S41" s="28">
        <v>0</v>
      </c>
      <c r="T41" s="28"/>
      <c r="U41" s="22">
        <v>79</v>
      </c>
    </row>
    <row r="42" spans="1:21" ht="11.25">
      <c r="A42" s="6" t="s">
        <v>38</v>
      </c>
      <c r="B42" s="28">
        <v>-2</v>
      </c>
      <c r="C42" s="28">
        <v>-2</v>
      </c>
      <c r="D42" s="28"/>
      <c r="E42" s="22">
        <v>-4</v>
      </c>
      <c r="F42" s="28">
        <v>-4</v>
      </c>
      <c r="G42" s="28">
        <v>-4</v>
      </c>
      <c r="H42" s="28"/>
      <c r="I42" s="22">
        <v>-3</v>
      </c>
      <c r="J42" s="28">
        <v>-3</v>
      </c>
      <c r="K42" s="28">
        <v>-3</v>
      </c>
      <c r="L42" s="28"/>
      <c r="M42" s="22">
        <v>-117</v>
      </c>
      <c r="N42" s="28">
        <v>-117</v>
      </c>
      <c r="O42" s="28">
        <v>-2</v>
      </c>
      <c r="P42" s="28"/>
      <c r="Q42" s="22">
        <v>-81</v>
      </c>
      <c r="R42" s="28">
        <v>-1</v>
      </c>
      <c r="S42" s="28">
        <v>-1</v>
      </c>
      <c r="T42" s="28"/>
      <c r="U42" s="22">
        <v>-7</v>
      </c>
    </row>
    <row r="43" spans="1:21" ht="11.25">
      <c r="A43" s="6" t="s">
        <v>39</v>
      </c>
      <c r="B43" s="28"/>
      <c r="C43" s="28"/>
      <c r="D43" s="28"/>
      <c r="E43" s="22">
        <v>0</v>
      </c>
      <c r="F43" s="28">
        <v>0</v>
      </c>
      <c r="G43" s="28">
        <v>0</v>
      </c>
      <c r="H43" s="28">
        <v>0</v>
      </c>
      <c r="I43" s="22">
        <v>0</v>
      </c>
      <c r="J43" s="28">
        <v>0</v>
      </c>
      <c r="K43" s="28">
        <v>0</v>
      </c>
      <c r="L43" s="28">
        <v>0</v>
      </c>
      <c r="M43" s="22">
        <v>-616</v>
      </c>
      <c r="N43" s="28">
        <v>-595</v>
      </c>
      <c r="O43" s="28">
        <v>-309</v>
      </c>
      <c r="P43" s="28">
        <v>-163</v>
      </c>
      <c r="Q43" s="22">
        <v>-191</v>
      </c>
      <c r="R43" s="28">
        <v>-88</v>
      </c>
      <c r="S43" s="28">
        <v>-2</v>
      </c>
      <c r="T43" s="28">
        <v>0</v>
      </c>
      <c r="U43" s="22">
        <v>-12</v>
      </c>
    </row>
    <row r="44" spans="1:21" ht="11.25">
      <c r="A44" s="6" t="s">
        <v>40</v>
      </c>
      <c r="B44" s="28"/>
      <c r="C44" s="28"/>
      <c r="D44" s="28"/>
      <c r="E44" s="22">
        <v>363</v>
      </c>
      <c r="F44" s="28">
        <v>363</v>
      </c>
      <c r="G44" s="28"/>
      <c r="H44" s="28">
        <v>0</v>
      </c>
      <c r="I44" s="22">
        <v>98</v>
      </c>
      <c r="J44" s="28">
        <v>48</v>
      </c>
      <c r="K44" s="28"/>
      <c r="L44" s="28"/>
      <c r="M44" s="22"/>
      <c r="N44" s="28"/>
      <c r="O44" s="28"/>
      <c r="P44" s="28"/>
      <c r="Q44" s="22">
        <v>107</v>
      </c>
      <c r="R44" s="28">
        <v>98</v>
      </c>
      <c r="S44" s="28">
        <v>98</v>
      </c>
      <c r="T44" s="28"/>
      <c r="U44" s="22"/>
    </row>
    <row r="45" spans="1:21" ht="11.25">
      <c r="A45" s="6" t="s">
        <v>117</v>
      </c>
      <c r="B45" s="28">
        <v>19</v>
      </c>
      <c r="C45" s="28">
        <v>11</v>
      </c>
      <c r="D45" s="28">
        <v>3</v>
      </c>
      <c r="E45" s="22">
        <v>31</v>
      </c>
      <c r="F45" s="28">
        <v>23</v>
      </c>
      <c r="G45" s="28">
        <v>15</v>
      </c>
      <c r="H45" s="28">
        <v>5</v>
      </c>
      <c r="I45" s="22">
        <v>29</v>
      </c>
      <c r="J45" s="28">
        <v>18</v>
      </c>
      <c r="K45" s="28">
        <v>10</v>
      </c>
      <c r="L45" s="28">
        <v>-2</v>
      </c>
      <c r="M45" s="22">
        <v>23</v>
      </c>
      <c r="N45" s="28">
        <v>15</v>
      </c>
      <c r="O45" s="28">
        <v>7</v>
      </c>
      <c r="P45" s="28">
        <v>0</v>
      </c>
      <c r="Q45" s="22">
        <v>19</v>
      </c>
      <c r="R45" s="28">
        <v>13</v>
      </c>
      <c r="S45" s="28">
        <v>12</v>
      </c>
      <c r="T45" s="28">
        <v>0</v>
      </c>
      <c r="U45" s="22">
        <v>19</v>
      </c>
    </row>
    <row r="46" spans="1:21" ht="12" thickBot="1">
      <c r="A46" s="5" t="s">
        <v>41</v>
      </c>
      <c r="B46" s="29">
        <v>-7057</v>
      </c>
      <c r="C46" s="29">
        <v>-6669</v>
      </c>
      <c r="D46" s="29">
        <v>-200</v>
      </c>
      <c r="E46" s="23">
        <v>-5268</v>
      </c>
      <c r="F46" s="29">
        <v>-1314</v>
      </c>
      <c r="G46" s="29">
        <v>-720</v>
      </c>
      <c r="H46" s="29">
        <v>-573</v>
      </c>
      <c r="I46" s="23">
        <v>315</v>
      </c>
      <c r="J46" s="29">
        <v>234</v>
      </c>
      <c r="K46" s="29">
        <v>287</v>
      </c>
      <c r="L46" s="29">
        <v>973</v>
      </c>
      <c r="M46" s="23">
        <v>83</v>
      </c>
      <c r="N46" s="29">
        <v>-1119</v>
      </c>
      <c r="O46" s="29">
        <v>-107</v>
      </c>
      <c r="P46" s="29">
        <v>-96</v>
      </c>
      <c r="Q46" s="23">
        <v>-3714</v>
      </c>
      <c r="R46" s="29">
        <v>-2926</v>
      </c>
      <c r="S46" s="29">
        <v>-2620</v>
      </c>
      <c r="T46" s="29">
        <v>-1086</v>
      </c>
      <c r="U46" s="23">
        <v>-1954</v>
      </c>
    </row>
    <row r="47" spans="1:21" ht="12" thickTop="1">
      <c r="A47" s="6" t="s">
        <v>42</v>
      </c>
      <c r="B47" s="28">
        <v>8040</v>
      </c>
      <c r="C47" s="28">
        <v>8040</v>
      </c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</row>
    <row r="48" spans="1:21" ht="11.25">
      <c r="A48" s="6" t="s">
        <v>43</v>
      </c>
      <c r="B48" s="28">
        <v>0</v>
      </c>
      <c r="C48" s="28"/>
      <c r="D48" s="28"/>
      <c r="E48" s="22">
        <v>0</v>
      </c>
      <c r="F48" s="28">
        <v>0</v>
      </c>
      <c r="G48" s="28"/>
      <c r="H48" s="28"/>
      <c r="I48" s="22">
        <v>0</v>
      </c>
      <c r="J48" s="28"/>
      <c r="K48" s="28"/>
      <c r="L48" s="28"/>
      <c r="M48" s="22"/>
      <c r="N48" s="28"/>
      <c r="O48" s="28"/>
      <c r="P48" s="28"/>
      <c r="Q48" s="22">
        <v>0</v>
      </c>
      <c r="R48" s="28"/>
      <c r="S48" s="28"/>
      <c r="T48" s="28"/>
      <c r="U48" s="22">
        <v>0</v>
      </c>
    </row>
    <row r="49" spans="1:21" ht="11.25">
      <c r="A49" s="6" t="s">
        <v>44</v>
      </c>
      <c r="B49" s="28">
        <v>-1874</v>
      </c>
      <c r="C49" s="28">
        <v>-1874</v>
      </c>
      <c r="D49" s="28"/>
      <c r="E49" s="22">
        <v>0</v>
      </c>
      <c r="F49" s="28">
        <v>0</v>
      </c>
      <c r="G49" s="28">
        <v>0</v>
      </c>
      <c r="H49" s="28"/>
      <c r="I49" s="22">
        <v>0</v>
      </c>
      <c r="J49" s="28"/>
      <c r="K49" s="28"/>
      <c r="L49" s="28"/>
      <c r="M49" s="22">
        <v>-1255</v>
      </c>
      <c r="N49" s="28"/>
      <c r="O49" s="28"/>
      <c r="P49" s="28"/>
      <c r="Q49" s="22">
        <v>-1</v>
      </c>
      <c r="R49" s="28"/>
      <c r="S49" s="28"/>
      <c r="T49" s="28"/>
      <c r="U49" s="22">
        <v>-81</v>
      </c>
    </row>
    <row r="50" spans="1:21" ht="11.25">
      <c r="A50" s="6" t="s">
        <v>45</v>
      </c>
      <c r="B50" s="28">
        <v>-732</v>
      </c>
      <c r="C50" s="28">
        <v>-732</v>
      </c>
      <c r="D50" s="28">
        <v>-713</v>
      </c>
      <c r="E50" s="22">
        <v>-732</v>
      </c>
      <c r="F50" s="28">
        <v>-732</v>
      </c>
      <c r="G50" s="28">
        <v>-731</v>
      </c>
      <c r="H50" s="28">
        <v>-712</v>
      </c>
      <c r="I50" s="22">
        <v>-489</v>
      </c>
      <c r="J50" s="28">
        <v>-488</v>
      </c>
      <c r="K50" s="28">
        <v>-488</v>
      </c>
      <c r="L50" s="28">
        <v>-437</v>
      </c>
      <c r="M50" s="22">
        <v>-382</v>
      </c>
      <c r="N50" s="28">
        <v>-381</v>
      </c>
      <c r="O50" s="28">
        <v>-381</v>
      </c>
      <c r="P50" s="28">
        <v>-335</v>
      </c>
      <c r="Q50" s="22">
        <v>-509</v>
      </c>
      <c r="R50" s="28">
        <v>-509</v>
      </c>
      <c r="S50" s="28">
        <v>-508</v>
      </c>
      <c r="T50" s="28">
        <v>-509</v>
      </c>
      <c r="U50" s="22">
        <v>-636</v>
      </c>
    </row>
    <row r="51" spans="1:21" ht="11.25">
      <c r="A51" s="6" t="s">
        <v>46</v>
      </c>
      <c r="B51" s="28">
        <v>-65</v>
      </c>
      <c r="C51" s="28">
        <v>-4</v>
      </c>
      <c r="D51" s="28">
        <v>-2</v>
      </c>
      <c r="E51" s="22">
        <v>-148</v>
      </c>
      <c r="F51" s="28">
        <v>-148</v>
      </c>
      <c r="G51" s="28">
        <v>-148</v>
      </c>
      <c r="H51" s="28">
        <v>-3</v>
      </c>
      <c r="I51" s="22">
        <v>-153</v>
      </c>
      <c r="J51" s="28">
        <v>-153</v>
      </c>
      <c r="K51" s="28">
        <v>-153</v>
      </c>
      <c r="L51" s="28">
        <v>-153</v>
      </c>
      <c r="M51" s="22">
        <v>-107</v>
      </c>
      <c r="N51" s="28">
        <v>-107</v>
      </c>
      <c r="O51" s="28">
        <v>-107</v>
      </c>
      <c r="P51" s="28">
        <v>-107</v>
      </c>
      <c r="Q51" s="22">
        <v>-151</v>
      </c>
      <c r="R51" s="28">
        <v>-151</v>
      </c>
      <c r="S51" s="28">
        <v>-151</v>
      </c>
      <c r="T51" s="28">
        <v>-151</v>
      </c>
      <c r="U51" s="22">
        <v>-323</v>
      </c>
    </row>
    <row r="52" spans="1:21" ht="11.25">
      <c r="A52" s="6" t="s">
        <v>96</v>
      </c>
      <c r="B52" s="28">
        <v>-2</v>
      </c>
      <c r="C52" s="28">
        <v>-1</v>
      </c>
      <c r="D52" s="28">
        <v>0</v>
      </c>
      <c r="E52" s="22">
        <v>-2</v>
      </c>
      <c r="F52" s="28">
        <v>-1</v>
      </c>
      <c r="G52" s="28">
        <v>-3</v>
      </c>
      <c r="H52" s="28">
        <v>0</v>
      </c>
      <c r="I52" s="22">
        <v>-1</v>
      </c>
      <c r="J52" s="28">
        <v>-1</v>
      </c>
      <c r="K52" s="28">
        <v>-1</v>
      </c>
      <c r="L52" s="28">
        <v>0</v>
      </c>
      <c r="M52" s="22"/>
      <c r="N52" s="28">
        <v>0</v>
      </c>
      <c r="O52" s="28">
        <v>0</v>
      </c>
      <c r="P52" s="28">
        <v>0</v>
      </c>
      <c r="Q52" s="22"/>
      <c r="R52" s="28">
        <v>0</v>
      </c>
      <c r="S52" s="28">
        <v>0</v>
      </c>
      <c r="T52" s="28">
        <v>0</v>
      </c>
      <c r="U52" s="22"/>
    </row>
    <row r="53" spans="1:21" ht="12" thickBot="1">
      <c r="A53" s="5" t="s">
        <v>47</v>
      </c>
      <c r="B53" s="29">
        <v>5364</v>
      </c>
      <c r="C53" s="29">
        <v>5427</v>
      </c>
      <c r="D53" s="29">
        <v>-716</v>
      </c>
      <c r="E53" s="23">
        <v>-884</v>
      </c>
      <c r="F53" s="29">
        <v>-883</v>
      </c>
      <c r="G53" s="29">
        <v>-884</v>
      </c>
      <c r="H53" s="29">
        <v>-716</v>
      </c>
      <c r="I53" s="23">
        <v>-644</v>
      </c>
      <c r="J53" s="29">
        <v>-644</v>
      </c>
      <c r="K53" s="29">
        <v>-642</v>
      </c>
      <c r="L53" s="29">
        <v>-590</v>
      </c>
      <c r="M53" s="23">
        <v>-1745</v>
      </c>
      <c r="N53" s="29">
        <v>-489</v>
      </c>
      <c r="O53" s="29">
        <v>-488</v>
      </c>
      <c r="P53" s="29">
        <v>-442</v>
      </c>
      <c r="Q53" s="23">
        <v>-642</v>
      </c>
      <c r="R53" s="29">
        <v>-641</v>
      </c>
      <c r="S53" s="29">
        <v>-640</v>
      </c>
      <c r="T53" s="29">
        <v>-660</v>
      </c>
      <c r="U53" s="23">
        <v>-1012</v>
      </c>
    </row>
    <row r="54" spans="1:21" ht="12" thickTop="1">
      <c r="A54" s="7" t="s">
        <v>48</v>
      </c>
      <c r="B54" s="28">
        <v>140</v>
      </c>
      <c r="C54" s="28">
        <v>126</v>
      </c>
      <c r="D54" s="28">
        <v>42</v>
      </c>
      <c r="E54" s="22">
        <v>502</v>
      </c>
      <c r="F54" s="28">
        <v>-4</v>
      </c>
      <c r="G54" s="28">
        <v>67</v>
      </c>
      <c r="H54" s="28">
        <v>239</v>
      </c>
      <c r="I54" s="22">
        <v>-13</v>
      </c>
      <c r="J54" s="28">
        <v>-87</v>
      </c>
      <c r="K54" s="28">
        <v>29</v>
      </c>
      <c r="L54" s="28">
        <v>86</v>
      </c>
      <c r="M54" s="22">
        <v>-494</v>
      </c>
      <c r="N54" s="28">
        <v>-343</v>
      </c>
      <c r="O54" s="28">
        <v>-194</v>
      </c>
      <c r="P54" s="28">
        <v>61</v>
      </c>
      <c r="Q54" s="22">
        <v>52</v>
      </c>
      <c r="R54" s="28">
        <v>-11</v>
      </c>
      <c r="S54" s="28">
        <v>295</v>
      </c>
      <c r="T54" s="28">
        <v>348</v>
      </c>
      <c r="U54" s="22">
        <v>-811</v>
      </c>
    </row>
    <row r="55" spans="1:21" ht="11.25">
      <c r="A55" s="7" t="s">
        <v>49</v>
      </c>
      <c r="B55" s="28">
        <v>-845</v>
      </c>
      <c r="C55" s="28">
        <v>-788</v>
      </c>
      <c r="D55" s="28">
        <v>-968</v>
      </c>
      <c r="E55" s="22">
        <v>-3057</v>
      </c>
      <c r="F55" s="28">
        <v>-757</v>
      </c>
      <c r="G55" s="28">
        <v>-426</v>
      </c>
      <c r="H55" s="28">
        <v>-910</v>
      </c>
      <c r="I55" s="22">
        <v>2738</v>
      </c>
      <c r="J55" s="28">
        <v>1288</v>
      </c>
      <c r="K55" s="28">
        <v>1295</v>
      </c>
      <c r="L55" s="28">
        <v>968</v>
      </c>
      <c r="M55" s="22">
        <v>2374</v>
      </c>
      <c r="N55" s="28">
        <v>1811</v>
      </c>
      <c r="O55" s="28">
        <v>1885</v>
      </c>
      <c r="P55" s="28">
        <v>637</v>
      </c>
      <c r="Q55" s="22">
        <v>-829</v>
      </c>
      <c r="R55" s="28">
        <v>-741</v>
      </c>
      <c r="S55" s="28">
        <v>-495</v>
      </c>
      <c r="T55" s="28">
        <v>-62</v>
      </c>
      <c r="U55" s="22">
        <v>-1963</v>
      </c>
    </row>
    <row r="56" spans="1:21" ht="11.25">
      <c r="A56" s="7" t="s">
        <v>50</v>
      </c>
      <c r="B56" s="28">
        <v>8692</v>
      </c>
      <c r="C56" s="28">
        <v>8692</v>
      </c>
      <c r="D56" s="28">
        <v>8692</v>
      </c>
      <c r="E56" s="22">
        <v>11749</v>
      </c>
      <c r="F56" s="28">
        <v>11749</v>
      </c>
      <c r="G56" s="28">
        <v>11749</v>
      </c>
      <c r="H56" s="28">
        <v>11749</v>
      </c>
      <c r="I56" s="22">
        <v>9011</v>
      </c>
      <c r="J56" s="28">
        <v>9011</v>
      </c>
      <c r="K56" s="28">
        <v>9011</v>
      </c>
      <c r="L56" s="28">
        <v>9011</v>
      </c>
      <c r="M56" s="22">
        <v>6637</v>
      </c>
      <c r="N56" s="28">
        <v>6637</v>
      </c>
      <c r="O56" s="28">
        <v>6637</v>
      </c>
      <c r="P56" s="28">
        <v>6637</v>
      </c>
      <c r="Q56" s="22">
        <v>7466</v>
      </c>
      <c r="R56" s="28">
        <v>7466</v>
      </c>
      <c r="S56" s="28">
        <v>7466</v>
      </c>
      <c r="T56" s="28">
        <v>7466</v>
      </c>
      <c r="U56" s="22">
        <v>9430</v>
      </c>
    </row>
    <row r="57" spans="1:21" ht="12" thickBot="1">
      <c r="A57" s="7" t="s">
        <v>50</v>
      </c>
      <c r="B57" s="28">
        <v>7847</v>
      </c>
      <c r="C57" s="28">
        <v>7904</v>
      </c>
      <c r="D57" s="28">
        <v>7723</v>
      </c>
      <c r="E57" s="22">
        <v>8692</v>
      </c>
      <c r="F57" s="28">
        <v>10992</v>
      </c>
      <c r="G57" s="28">
        <v>11323</v>
      </c>
      <c r="H57" s="28">
        <v>10839</v>
      </c>
      <c r="I57" s="22">
        <v>11749</v>
      </c>
      <c r="J57" s="28">
        <v>10299</v>
      </c>
      <c r="K57" s="28">
        <v>10307</v>
      </c>
      <c r="L57" s="28">
        <v>9980</v>
      </c>
      <c r="M57" s="22">
        <v>9011</v>
      </c>
      <c r="N57" s="28">
        <v>8449</v>
      </c>
      <c r="O57" s="28">
        <v>8523</v>
      </c>
      <c r="P57" s="28">
        <v>7275</v>
      </c>
      <c r="Q57" s="22">
        <v>6637</v>
      </c>
      <c r="R57" s="28">
        <v>6724</v>
      </c>
      <c r="S57" s="28">
        <v>6971</v>
      </c>
      <c r="T57" s="28">
        <v>7404</v>
      </c>
      <c r="U57" s="22">
        <v>7466</v>
      </c>
    </row>
    <row r="58" spans="1:21" ht="12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60" ht="11.25">
      <c r="A60" s="20" t="s">
        <v>175</v>
      </c>
    </row>
    <row r="61" ht="11.25">
      <c r="A61" s="20" t="s">
        <v>176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7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171</v>
      </c>
      <c r="B2" s="14">
        <v>6929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62</v>
      </c>
      <c r="B4" s="15" t="str">
        <f>HYPERLINK("http://www.kabupro.jp/mark/20131114/S1000BBU.htm","四半期報告書")</f>
        <v>四半期報告書</v>
      </c>
      <c r="C4" s="15" t="str">
        <f>HYPERLINK("http://www.kabupro.jp/mark/20130813/S000E4GO.htm","四半期報告書")</f>
        <v>四半期報告書</v>
      </c>
      <c r="D4" s="15" t="str">
        <f>HYPERLINK("http://www.kabupro.jp/mark/20130515/S000DDTT.htm","四半期報告書")</f>
        <v>四半期報告書</v>
      </c>
      <c r="E4" s="15" t="str">
        <f>HYPERLINK("http://www.kabupro.jp/mark/20131114/S1000BBU.htm","四半期報告書")</f>
        <v>四半期報告書</v>
      </c>
      <c r="F4" s="15" t="str">
        <f>HYPERLINK("http://www.kabupro.jp/mark/20121114/S000C6MO.htm","四半期報告書")</f>
        <v>四半期報告書</v>
      </c>
      <c r="G4" s="15" t="str">
        <f>HYPERLINK("http://www.kabupro.jp/mark/20120810/S000BM1M.htm","四半期報告書")</f>
        <v>四半期報告書</v>
      </c>
      <c r="H4" s="15" t="str">
        <f>HYPERLINK("http://www.kabupro.jp/mark/20120515/S000AU9C.htm","四半期報告書")</f>
        <v>四半期報告書</v>
      </c>
      <c r="I4" s="15" t="str">
        <f>HYPERLINK("http://www.kabupro.jp/mark/20130328/S000CZON.htm","有価証券報告書")</f>
        <v>有価証券報告書</v>
      </c>
      <c r="J4" s="15" t="str">
        <f>HYPERLINK("http://www.kabupro.jp/mark/20111111/S0009LBO.htm","四半期報告書")</f>
        <v>四半期報告書</v>
      </c>
      <c r="K4" s="15" t="str">
        <f>HYPERLINK("http://www.kabupro.jp/mark/20110812/S00092JL.htm","四半期報告書")</f>
        <v>四半期報告書</v>
      </c>
      <c r="L4" s="15" t="str">
        <f>HYPERLINK("http://www.kabupro.jp/mark/20110513/S00089TE.htm","四半期報告書")</f>
        <v>四半期報告書</v>
      </c>
      <c r="M4" s="15" t="str">
        <f>HYPERLINK("http://www.kabupro.jp/mark/20120329/S000AHDX.htm","有価証券報告書")</f>
        <v>有価証券報告書</v>
      </c>
      <c r="N4" s="15" t="str">
        <f>HYPERLINK("http://www.kabupro.jp/mark/20101112/S00073M4.htm","四半期報告書")</f>
        <v>四半期報告書</v>
      </c>
      <c r="O4" s="15" t="str">
        <f>HYPERLINK("http://www.kabupro.jp/mark/20100812/S0006GTJ.htm","四半期報告書")</f>
        <v>四半期報告書</v>
      </c>
      <c r="P4" s="15" t="str">
        <f>HYPERLINK("http://www.kabupro.jp/mark/20100514/S0005NWW.htm","四半期報告書")</f>
        <v>四半期報告書</v>
      </c>
      <c r="Q4" s="15" t="str">
        <f>HYPERLINK("http://www.kabupro.jp/mark/20110330/S0007UNG.htm","有価証券報告書")</f>
        <v>有価証券報告書</v>
      </c>
      <c r="R4" s="15" t="str">
        <f>HYPERLINK("http://www.kabupro.jp/mark/20091113/S0004HA6.htm","四半期報告書")</f>
        <v>四半期報告書</v>
      </c>
      <c r="S4" s="15" t="str">
        <f>HYPERLINK("http://www.kabupro.jp/mark/20090812/S0003WDU.htm","四半期報告書")</f>
        <v>四半期報告書</v>
      </c>
      <c r="T4" s="15" t="str">
        <f>HYPERLINK("http://www.kabupro.jp/mark/20090515/S000319Z.htm","四半期報告書")</f>
        <v>四半期報告書</v>
      </c>
      <c r="U4" s="15" t="str">
        <f>HYPERLINK("http://www.kabupro.jp/mark/20100330/S0005998.htm","有価証券報告書")</f>
        <v>有価証券報告書</v>
      </c>
    </row>
    <row r="5" spans="1:21" ht="12" thickBot="1">
      <c r="A5" s="11" t="s">
        <v>63</v>
      </c>
      <c r="B5" s="1" t="s">
        <v>245</v>
      </c>
      <c r="C5" s="1" t="s">
        <v>248</v>
      </c>
      <c r="D5" s="1" t="s">
        <v>250</v>
      </c>
      <c r="E5" s="1" t="s">
        <v>245</v>
      </c>
      <c r="F5" s="1" t="s">
        <v>252</v>
      </c>
      <c r="G5" s="1" t="s">
        <v>254</v>
      </c>
      <c r="H5" s="1" t="s">
        <v>256</v>
      </c>
      <c r="I5" s="1" t="s">
        <v>69</v>
      </c>
      <c r="J5" s="1" t="s">
        <v>258</v>
      </c>
      <c r="K5" s="1" t="s">
        <v>260</v>
      </c>
      <c r="L5" s="1" t="s">
        <v>262</v>
      </c>
      <c r="M5" s="1" t="s">
        <v>73</v>
      </c>
      <c r="N5" s="1" t="s">
        <v>264</v>
      </c>
      <c r="O5" s="1" t="s">
        <v>266</v>
      </c>
      <c r="P5" s="1" t="s">
        <v>268</v>
      </c>
      <c r="Q5" s="1" t="s">
        <v>75</v>
      </c>
      <c r="R5" s="1" t="s">
        <v>270</v>
      </c>
      <c r="S5" s="1" t="s">
        <v>272</v>
      </c>
      <c r="T5" s="1" t="s">
        <v>274</v>
      </c>
      <c r="U5" s="1" t="s">
        <v>77</v>
      </c>
    </row>
    <row r="6" spans="1:21" ht="12.75" thickBot="1" thickTop="1">
      <c r="A6" s="10" t="s">
        <v>64</v>
      </c>
      <c r="B6" s="18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65</v>
      </c>
      <c r="B7" s="14" t="s">
        <v>246</v>
      </c>
      <c r="C7" s="14" t="s">
        <v>246</v>
      </c>
      <c r="D7" s="14" t="s">
        <v>246</v>
      </c>
      <c r="E7" s="16" t="s">
        <v>70</v>
      </c>
      <c r="F7" s="14" t="s">
        <v>246</v>
      </c>
      <c r="G7" s="14" t="s">
        <v>246</v>
      </c>
      <c r="H7" s="14" t="s">
        <v>246</v>
      </c>
      <c r="I7" s="16" t="s">
        <v>70</v>
      </c>
      <c r="J7" s="14" t="s">
        <v>246</v>
      </c>
      <c r="K7" s="14" t="s">
        <v>246</v>
      </c>
      <c r="L7" s="14" t="s">
        <v>246</v>
      </c>
      <c r="M7" s="16" t="s">
        <v>70</v>
      </c>
      <c r="N7" s="14" t="s">
        <v>246</v>
      </c>
      <c r="O7" s="14" t="s">
        <v>246</v>
      </c>
      <c r="P7" s="14" t="s">
        <v>246</v>
      </c>
      <c r="Q7" s="16" t="s">
        <v>70</v>
      </c>
      <c r="R7" s="14" t="s">
        <v>246</v>
      </c>
      <c r="S7" s="14" t="s">
        <v>246</v>
      </c>
      <c r="T7" s="14" t="s">
        <v>246</v>
      </c>
      <c r="U7" s="16" t="s">
        <v>70</v>
      </c>
    </row>
    <row r="8" spans="1:21" ht="11.25">
      <c r="A8" s="13" t="s">
        <v>66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67</v>
      </c>
      <c r="B9" s="1" t="s">
        <v>247</v>
      </c>
      <c r="C9" s="1" t="s">
        <v>249</v>
      </c>
      <c r="D9" s="1" t="s">
        <v>251</v>
      </c>
      <c r="E9" s="17" t="s">
        <v>71</v>
      </c>
      <c r="F9" s="1" t="s">
        <v>253</v>
      </c>
      <c r="G9" s="1" t="s">
        <v>255</v>
      </c>
      <c r="H9" s="1" t="s">
        <v>257</v>
      </c>
      <c r="I9" s="17" t="s">
        <v>72</v>
      </c>
      <c r="J9" s="1" t="s">
        <v>259</v>
      </c>
      <c r="K9" s="1" t="s">
        <v>261</v>
      </c>
      <c r="L9" s="1" t="s">
        <v>263</v>
      </c>
      <c r="M9" s="17" t="s">
        <v>74</v>
      </c>
      <c r="N9" s="1" t="s">
        <v>265</v>
      </c>
      <c r="O9" s="1" t="s">
        <v>267</v>
      </c>
      <c r="P9" s="1" t="s">
        <v>269</v>
      </c>
      <c r="Q9" s="17" t="s">
        <v>76</v>
      </c>
      <c r="R9" s="1" t="s">
        <v>271</v>
      </c>
      <c r="S9" s="1" t="s">
        <v>273</v>
      </c>
      <c r="T9" s="1" t="s">
        <v>275</v>
      </c>
      <c r="U9" s="17" t="s">
        <v>78</v>
      </c>
    </row>
    <row r="10" spans="1:21" ht="12" thickBot="1">
      <c r="A10" s="13" t="s">
        <v>68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</row>
    <row r="11" spans="1:21" ht="12" thickTop="1">
      <c r="A11" s="9" t="s">
        <v>79</v>
      </c>
      <c r="B11" s="27">
        <v>25818</v>
      </c>
      <c r="C11" s="27">
        <v>25832</v>
      </c>
      <c r="D11" s="27">
        <v>20600</v>
      </c>
      <c r="E11" s="21">
        <v>20837</v>
      </c>
      <c r="F11" s="27">
        <v>19169</v>
      </c>
      <c r="G11" s="27">
        <v>18527</v>
      </c>
      <c r="H11" s="27">
        <v>18150</v>
      </c>
      <c r="I11" s="21">
        <v>18474</v>
      </c>
      <c r="J11" s="27">
        <v>17083</v>
      </c>
      <c r="K11" s="27">
        <v>17849</v>
      </c>
      <c r="L11" s="27">
        <v>17393</v>
      </c>
      <c r="M11" s="21">
        <v>17508</v>
      </c>
      <c r="N11" s="27">
        <v>18321</v>
      </c>
      <c r="O11" s="27">
        <v>17943</v>
      </c>
      <c r="P11" s="27">
        <v>16620</v>
      </c>
      <c r="Q11" s="21">
        <v>16162</v>
      </c>
      <c r="R11" s="27">
        <v>16082</v>
      </c>
      <c r="S11" s="27">
        <v>16369</v>
      </c>
      <c r="T11" s="27">
        <v>14262</v>
      </c>
      <c r="U11" s="21">
        <v>13844</v>
      </c>
    </row>
    <row r="12" spans="1:21" ht="11.25">
      <c r="A12" s="2" t="s">
        <v>276</v>
      </c>
      <c r="B12" s="28">
        <v>3769</v>
      </c>
      <c r="C12" s="28">
        <v>3954</v>
      </c>
      <c r="D12" s="28">
        <v>3441</v>
      </c>
      <c r="E12" s="22">
        <v>3613</v>
      </c>
      <c r="F12" s="28">
        <v>3629</v>
      </c>
      <c r="G12" s="28">
        <v>3832</v>
      </c>
      <c r="H12" s="28">
        <v>3681</v>
      </c>
      <c r="I12" s="22">
        <v>3652</v>
      </c>
      <c r="J12" s="28">
        <v>3747</v>
      </c>
      <c r="K12" s="28">
        <v>3902</v>
      </c>
      <c r="L12" s="28">
        <v>4078</v>
      </c>
      <c r="M12" s="22">
        <v>4308</v>
      </c>
      <c r="N12" s="28">
        <v>4298</v>
      </c>
      <c r="O12" s="28">
        <v>4606</v>
      </c>
      <c r="P12" s="28">
        <v>4558</v>
      </c>
      <c r="Q12" s="22">
        <v>4285</v>
      </c>
      <c r="R12" s="28">
        <v>3665</v>
      </c>
      <c r="S12" s="28">
        <v>3284</v>
      </c>
      <c r="T12" s="28">
        <v>3538</v>
      </c>
      <c r="U12" s="22">
        <v>4463</v>
      </c>
    </row>
    <row r="13" spans="1:21" ht="11.25">
      <c r="A13" s="2" t="s">
        <v>83</v>
      </c>
      <c r="B13" s="28">
        <v>3254</v>
      </c>
      <c r="C13" s="28">
        <v>3254</v>
      </c>
      <c r="D13" s="28">
        <v>1770</v>
      </c>
      <c r="E13" s="22">
        <v>1895</v>
      </c>
      <c r="F13" s="28">
        <v>1839</v>
      </c>
      <c r="G13" s="28">
        <v>1951</v>
      </c>
      <c r="H13" s="28">
        <v>1838</v>
      </c>
      <c r="I13" s="22">
        <v>1838</v>
      </c>
      <c r="J13" s="28">
        <v>1837</v>
      </c>
      <c r="K13" s="28">
        <v>1837</v>
      </c>
      <c r="L13" s="28">
        <v>1836</v>
      </c>
      <c r="M13" s="22">
        <v>1836</v>
      </c>
      <c r="N13" s="28">
        <v>1836</v>
      </c>
      <c r="O13" s="28">
        <v>1835</v>
      </c>
      <c r="P13" s="28">
        <v>2244</v>
      </c>
      <c r="Q13" s="22">
        <v>2239</v>
      </c>
      <c r="R13" s="28">
        <v>1834</v>
      </c>
      <c r="S13" s="28">
        <v>2255</v>
      </c>
      <c r="T13" s="28">
        <v>4184</v>
      </c>
      <c r="U13" s="22">
        <v>4155</v>
      </c>
    </row>
    <row r="14" spans="1:21" ht="11.25">
      <c r="A14" s="2" t="s">
        <v>85</v>
      </c>
      <c r="B14" s="28">
        <v>6315</v>
      </c>
      <c r="C14" s="28">
        <v>6298</v>
      </c>
      <c r="D14" s="28">
        <v>6345</v>
      </c>
      <c r="E14" s="22">
        <v>5629</v>
      </c>
      <c r="F14" s="28">
        <v>5242</v>
      </c>
      <c r="G14" s="28">
        <v>4986</v>
      </c>
      <c r="H14" s="28">
        <v>5231</v>
      </c>
      <c r="I14" s="22">
        <v>4860</v>
      </c>
      <c r="J14" s="28">
        <v>4563</v>
      </c>
      <c r="K14" s="28">
        <v>4218</v>
      </c>
      <c r="L14" s="28">
        <v>3938</v>
      </c>
      <c r="M14" s="22">
        <v>3648</v>
      </c>
      <c r="N14" s="28">
        <v>3529</v>
      </c>
      <c r="O14" s="28">
        <v>3377</v>
      </c>
      <c r="P14" s="28">
        <v>3290</v>
      </c>
      <c r="Q14" s="22">
        <v>3250</v>
      </c>
      <c r="R14" s="28"/>
      <c r="S14" s="28"/>
      <c r="T14" s="28"/>
      <c r="U14" s="22">
        <v>4392</v>
      </c>
    </row>
    <row r="15" spans="1:21" ht="11.25">
      <c r="A15" s="2" t="s">
        <v>86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>
        <v>121</v>
      </c>
      <c r="S15" s="28">
        <v>104</v>
      </c>
      <c r="T15" s="28">
        <v>121</v>
      </c>
      <c r="U15" s="22"/>
    </row>
    <row r="16" spans="1:21" ht="11.25">
      <c r="A16" s="2" t="s">
        <v>87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>
        <v>1149</v>
      </c>
      <c r="S16" s="28">
        <v>1361</v>
      </c>
      <c r="T16" s="28">
        <v>1515</v>
      </c>
      <c r="U16" s="22"/>
    </row>
    <row r="17" spans="1:21" ht="11.25">
      <c r="A17" s="2" t="s">
        <v>277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>
        <v>845</v>
      </c>
      <c r="S17" s="28">
        <v>924</v>
      </c>
      <c r="T17" s="28">
        <v>989</v>
      </c>
      <c r="U17" s="22"/>
    </row>
    <row r="18" spans="1:21" ht="11.25">
      <c r="A18" s="2" t="s">
        <v>278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>
        <v>1206</v>
      </c>
      <c r="S18" s="28">
        <v>1323</v>
      </c>
      <c r="T18" s="28">
        <v>1627</v>
      </c>
      <c r="U18" s="22"/>
    </row>
    <row r="19" spans="1:21" ht="11.25">
      <c r="A19" s="2" t="s">
        <v>90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>
        <v>74</v>
      </c>
      <c r="S19" s="28">
        <v>87</v>
      </c>
      <c r="T19" s="28">
        <v>47</v>
      </c>
      <c r="U19" s="22"/>
    </row>
    <row r="20" spans="1:21" ht="11.25">
      <c r="A20" s="2" t="s">
        <v>279</v>
      </c>
      <c r="B20" s="28">
        <v>224</v>
      </c>
      <c r="C20" s="28">
        <v>219</v>
      </c>
      <c r="D20" s="28">
        <v>198</v>
      </c>
      <c r="E20" s="22">
        <v>198</v>
      </c>
      <c r="F20" s="28">
        <v>187</v>
      </c>
      <c r="G20" s="28">
        <v>183</v>
      </c>
      <c r="H20" s="28">
        <v>186</v>
      </c>
      <c r="I20" s="22">
        <v>199</v>
      </c>
      <c r="J20" s="28"/>
      <c r="K20" s="28"/>
      <c r="L20" s="28"/>
      <c r="M20" s="22">
        <v>207</v>
      </c>
      <c r="N20" s="28"/>
      <c r="O20" s="28"/>
      <c r="P20" s="28"/>
      <c r="Q20" s="22">
        <v>106</v>
      </c>
      <c r="R20" s="28"/>
      <c r="S20" s="28"/>
      <c r="T20" s="28"/>
      <c r="U20" s="22">
        <v>55</v>
      </c>
    </row>
    <row r="21" spans="1:21" ht="11.25">
      <c r="A21" s="2" t="s">
        <v>96</v>
      </c>
      <c r="B21" s="28">
        <v>364</v>
      </c>
      <c r="C21" s="28">
        <v>314</v>
      </c>
      <c r="D21" s="28">
        <v>356</v>
      </c>
      <c r="E21" s="22">
        <v>283</v>
      </c>
      <c r="F21" s="28">
        <v>192</v>
      </c>
      <c r="G21" s="28">
        <v>209</v>
      </c>
      <c r="H21" s="28">
        <v>316</v>
      </c>
      <c r="I21" s="22">
        <v>269</v>
      </c>
      <c r="J21" s="28">
        <v>449</v>
      </c>
      <c r="K21" s="28">
        <v>419</v>
      </c>
      <c r="L21" s="28">
        <v>579</v>
      </c>
      <c r="M21" s="22">
        <v>372</v>
      </c>
      <c r="N21" s="28">
        <v>573</v>
      </c>
      <c r="O21" s="28">
        <v>525</v>
      </c>
      <c r="P21" s="28">
        <v>530</v>
      </c>
      <c r="Q21" s="22">
        <v>247</v>
      </c>
      <c r="R21" s="28">
        <v>422</v>
      </c>
      <c r="S21" s="28">
        <v>420</v>
      </c>
      <c r="T21" s="28">
        <v>438</v>
      </c>
      <c r="U21" s="22">
        <v>318</v>
      </c>
    </row>
    <row r="22" spans="1:21" ht="11.25">
      <c r="A22" s="2" t="s">
        <v>97</v>
      </c>
      <c r="B22" s="28">
        <v>0</v>
      </c>
      <c r="C22" s="28">
        <v>0</v>
      </c>
      <c r="D22" s="28">
        <v>0</v>
      </c>
      <c r="E22" s="22">
        <v>-43</v>
      </c>
      <c r="F22" s="28">
        <v>-44</v>
      </c>
      <c r="G22" s="28">
        <v>-47</v>
      </c>
      <c r="H22" s="28">
        <v>-45</v>
      </c>
      <c r="I22" s="22">
        <v>-49</v>
      </c>
      <c r="J22" s="28">
        <v>-44</v>
      </c>
      <c r="K22" s="28">
        <v>-45</v>
      </c>
      <c r="L22" s="28">
        <v>-59</v>
      </c>
      <c r="M22" s="22">
        <v>-48</v>
      </c>
      <c r="N22" s="28">
        <v>-47</v>
      </c>
      <c r="O22" s="28">
        <v>-51</v>
      </c>
      <c r="P22" s="28">
        <v>0</v>
      </c>
      <c r="Q22" s="22">
        <v>-6</v>
      </c>
      <c r="R22" s="28">
        <v>-5</v>
      </c>
      <c r="S22" s="28">
        <v>-4</v>
      </c>
      <c r="T22" s="28">
        <v>-5</v>
      </c>
      <c r="U22" s="22">
        <v>-6</v>
      </c>
    </row>
    <row r="23" spans="1:21" ht="11.25">
      <c r="A23" s="2" t="s">
        <v>98</v>
      </c>
      <c r="B23" s="28">
        <v>39746</v>
      </c>
      <c r="C23" s="28">
        <v>39873</v>
      </c>
      <c r="D23" s="28">
        <v>32713</v>
      </c>
      <c r="E23" s="22">
        <v>32414</v>
      </c>
      <c r="F23" s="28">
        <v>30215</v>
      </c>
      <c r="G23" s="28">
        <v>29643</v>
      </c>
      <c r="H23" s="28">
        <v>29360</v>
      </c>
      <c r="I23" s="22">
        <v>29244</v>
      </c>
      <c r="J23" s="28">
        <v>27638</v>
      </c>
      <c r="K23" s="28">
        <v>28181</v>
      </c>
      <c r="L23" s="28">
        <v>27767</v>
      </c>
      <c r="M23" s="22">
        <v>27833</v>
      </c>
      <c r="N23" s="28">
        <v>28512</v>
      </c>
      <c r="O23" s="28">
        <v>28236</v>
      </c>
      <c r="P23" s="28">
        <v>27243</v>
      </c>
      <c r="Q23" s="22">
        <v>26285</v>
      </c>
      <c r="R23" s="28">
        <v>25396</v>
      </c>
      <c r="S23" s="28">
        <v>26127</v>
      </c>
      <c r="T23" s="28">
        <v>26721</v>
      </c>
      <c r="U23" s="22">
        <v>27222</v>
      </c>
    </row>
    <row r="24" spans="1:21" ht="11.25">
      <c r="A24" s="3" t="s">
        <v>280</v>
      </c>
      <c r="B24" s="28">
        <v>4536</v>
      </c>
      <c r="C24" s="28">
        <v>4625</v>
      </c>
      <c r="D24" s="28">
        <v>4646</v>
      </c>
      <c r="E24" s="22">
        <v>4603</v>
      </c>
      <c r="F24" s="28">
        <v>4522</v>
      </c>
      <c r="G24" s="28">
        <v>4625</v>
      </c>
      <c r="H24" s="28">
        <v>4751</v>
      </c>
      <c r="I24" s="22">
        <v>4741</v>
      </c>
      <c r="J24" s="28">
        <v>4808</v>
      </c>
      <c r="K24" s="28">
        <v>4844</v>
      </c>
      <c r="L24" s="28">
        <v>4871</v>
      </c>
      <c r="M24" s="22">
        <v>4697</v>
      </c>
      <c r="N24" s="28">
        <v>4821</v>
      </c>
      <c r="O24" s="28">
        <v>4943</v>
      </c>
      <c r="P24" s="28">
        <v>5100</v>
      </c>
      <c r="Q24" s="22">
        <v>5184</v>
      </c>
      <c r="R24" s="28">
        <v>5265</v>
      </c>
      <c r="S24" s="28">
        <v>5244</v>
      </c>
      <c r="T24" s="28">
        <v>4591</v>
      </c>
      <c r="U24" s="22">
        <v>3620</v>
      </c>
    </row>
    <row r="25" spans="1:21" ht="11.25">
      <c r="A25" s="3" t="s">
        <v>281</v>
      </c>
      <c r="B25" s="28">
        <v>2080</v>
      </c>
      <c r="C25" s="28">
        <v>2183</v>
      </c>
      <c r="D25" s="28">
        <v>2250</v>
      </c>
      <c r="E25" s="22">
        <v>2179</v>
      </c>
      <c r="F25" s="28">
        <v>1972</v>
      </c>
      <c r="G25" s="28">
        <v>2104</v>
      </c>
      <c r="H25" s="28">
        <v>2141</v>
      </c>
      <c r="I25" s="22">
        <v>1989</v>
      </c>
      <c r="J25" s="28">
        <v>1650</v>
      </c>
      <c r="K25" s="28">
        <v>1684</v>
      </c>
      <c r="L25" s="28">
        <v>1740</v>
      </c>
      <c r="M25" s="22">
        <v>1541</v>
      </c>
      <c r="N25" s="28">
        <v>1693</v>
      </c>
      <c r="O25" s="28">
        <v>1814</v>
      </c>
      <c r="P25" s="28">
        <v>2019</v>
      </c>
      <c r="Q25" s="22">
        <v>2088</v>
      </c>
      <c r="R25" s="28">
        <v>2020</v>
      </c>
      <c r="S25" s="28">
        <v>1741</v>
      </c>
      <c r="T25" s="28">
        <v>1770</v>
      </c>
      <c r="U25" s="22">
        <v>1756</v>
      </c>
    </row>
    <row r="26" spans="1:21" ht="11.25">
      <c r="A26" s="3" t="s">
        <v>110</v>
      </c>
      <c r="B26" s="28">
        <v>2931</v>
      </c>
      <c r="C26" s="28">
        <v>2931</v>
      </c>
      <c r="D26" s="28">
        <v>2931</v>
      </c>
      <c r="E26" s="22">
        <v>3002</v>
      </c>
      <c r="F26" s="28">
        <v>3002</v>
      </c>
      <c r="G26" s="28">
        <v>3002</v>
      </c>
      <c r="H26" s="28">
        <v>3002</v>
      </c>
      <c r="I26" s="22">
        <v>3002</v>
      </c>
      <c r="J26" s="28">
        <v>3002</v>
      </c>
      <c r="K26" s="28">
        <v>2634</v>
      </c>
      <c r="L26" s="28">
        <v>2634</v>
      </c>
      <c r="M26" s="22">
        <v>2634</v>
      </c>
      <c r="N26" s="28">
        <v>2634</v>
      </c>
      <c r="O26" s="28">
        <v>2634</v>
      </c>
      <c r="P26" s="28">
        <v>2634</v>
      </c>
      <c r="Q26" s="22">
        <v>2634</v>
      </c>
      <c r="R26" s="28">
        <v>2634</v>
      </c>
      <c r="S26" s="28">
        <v>2634</v>
      </c>
      <c r="T26" s="28">
        <v>2562</v>
      </c>
      <c r="U26" s="22">
        <v>2562</v>
      </c>
    </row>
    <row r="27" spans="1:21" ht="11.25">
      <c r="A27" s="3" t="s">
        <v>111</v>
      </c>
      <c r="B27" s="28">
        <v>693</v>
      </c>
      <c r="C27" s="28">
        <v>490</v>
      </c>
      <c r="D27" s="28">
        <v>230</v>
      </c>
      <c r="E27" s="22">
        <v>3</v>
      </c>
      <c r="F27" s="28">
        <v>6</v>
      </c>
      <c r="G27" s="28">
        <v>4</v>
      </c>
      <c r="H27" s="28">
        <v>22</v>
      </c>
      <c r="I27" s="22">
        <v>78</v>
      </c>
      <c r="J27" s="28">
        <v>491</v>
      </c>
      <c r="K27" s="28">
        <v>346</v>
      </c>
      <c r="L27" s="28">
        <v>263</v>
      </c>
      <c r="M27" s="22">
        <v>464</v>
      </c>
      <c r="N27" s="28">
        <v>351</v>
      </c>
      <c r="O27" s="28">
        <v>245</v>
      </c>
      <c r="P27" s="28">
        <v>72</v>
      </c>
      <c r="Q27" s="22">
        <v>70</v>
      </c>
      <c r="R27" s="28">
        <v>258</v>
      </c>
      <c r="S27" s="28">
        <v>311</v>
      </c>
      <c r="T27" s="28">
        <v>572</v>
      </c>
      <c r="U27" s="22">
        <v>581</v>
      </c>
    </row>
    <row r="28" spans="1:21" ht="11.25">
      <c r="A28" s="3" t="s">
        <v>112</v>
      </c>
      <c r="B28" s="28">
        <v>152</v>
      </c>
      <c r="C28" s="28">
        <v>156</v>
      </c>
      <c r="D28" s="28">
        <v>151</v>
      </c>
      <c r="E28" s="22">
        <v>148</v>
      </c>
      <c r="F28" s="28">
        <v>141</v>
      </c>
      <c r="G28" s="28">
        <v>152</v>
      </c>
      <c r="H28" s="28">
        <v>156</v>
      </c>
      <c r="I28" s="22">
        <v>154</v>
      </c>
      <c r="J28" s="28">
        <v>168</v>
      </c>
      <c r="K28" s="28">
        <v>179</v>
      </c>
      <c r="L28" s="28">
        <v>190</v>
      </c>
      <c r="M28" s="22">
        <v>190</v>
      </c>
      <c r="N28" s="28">
        <v>199</v>
      </c>
      <c r="O28" s="28">
        <v>214</v>
      </c>
      <c r="P28" s="28">
        <v>234</v>
      </c>
      <c r="Q28" s="22">
        <v>238</v>
      </c>
      <c r="R28" s="28">
        <v>248</v>
      </c>
      <c r="S28" s="28">
        <v>271</v>
      </c>
      <c r="T28" s="28">
        <v>283</v>
      </c>
      <c r="U28" s="22">
        <v>283</v>
      </c>
    </row>
    <row r="29" spans="1:21" ht="11.25">
      <c r="A29" s="3" t="s">
        <v>113</v>
      </c>
      <c r="B29" s="28">
        <v>10393</v>
      </c>
      <c r="C29" s="28">
        <v>10387</v>
      </c>
      <c r="D29" s="28">
        <v>10209</v>
      </c>
      <c r="E29" s="22">
        <v>9936</v>
      </c>
      <c r="F29" s="28">
        <v>9645</v>
      </c>
      <c r="G29" s="28">
        <v>9890</v>
      </c>
      <c r="H29" s="28">
        <v>10072</v>
      </c>
      <c r="I29" s="22">
        <v>9966</v>
      </c>
      <c r="J29" s="28">
        <v>10120</v>
      </c>
      <c r="K29" s="28">
        <v>9689</v>
      </c>
      <c r="L29" s="28">
        <v>9700</v>
      </c>
      <c r="M29" s="22">
        <v>9529</v>
      </c>
      <c r="N29" s="28">
        <v>9700</v>
      </c>
      <c r="O29" s="28">
        <v>9851</v>
      </c>
      <c r="P29" s="28">
        <v>10060</v>
      </c>
      <c r="Q29" s="22">
        <v>10216</v>
      </c>
      <c r="R29" s="28">
        <v>10427</v>
      </c>
      <c r="S29" s="28">
        <v>10203</v>
      </c>
      <c r="T29" s="28">
        <v>9779</v>
      </c>
      <c r="U29" s="22">
        <v>8805</v>
      </c>
    </row>
    <row r="30" spans="1:21" ht="11.25">
      <c r="A30" s="3" t="s">
        <v>282</v>
      </c>
      <c r="B30" s="28">
        <v>615</v>
      </c>
      <c r="C30" s="28">
        <v>623</v>
      </c>
      <c r="D30" s="28">
        <v>604</v>
      </c>
      <c r="E30" s="22">
        <v>558</v>
      </c>
      <c r="F30" s="28">
        <v>498</v>
      </c>
      <c r="G30" s="28">
        <v>510</v>
      </c>
      <c r="H30" s="28">
        <v>532</v>
      </c>
      <c r="I30" s="22">
        <v>504</v>
      </c>
      <c r="J30" s="28"/>
      <c r="K30" s="28"/>
      <c r="L30" s="28"/>
      <c r="M30" s="22">
        <v>526</v>
      </c>
      <c r="N30" s="28"/>
      <c r="O30" s="28"/>
      <c r="P30" s="28"/>
      <c r="Q30" s="22">
        <v>590</v>
      </c>
      <c r="R30" s="28"/>
      <c r="S30" s="28"/>
      <c r="T30" s="28"/>
      <c r="U30" s="22">
        <v>399</v>
      </c>
    </row>
    <row r="31" spans="1:21" ht="11.25">
      <c r="A31" s="3" t="s">
        <v>117</v>
      </c>
      <c r="B31" s="28">
        <v>10</v>
      </c>
      <c r="C31" s="28">
        <v>11</v>
      </c>
      <c r="D31" s="28">
        <v>11</v>
      </c>
      <c r="E31" s="22">
        <v>10</v>
      </c>
      <c r="F31" s="28">
        <v>11</v>
      </c>
      <c r="G31" s="28">
        <v>12</v>
      </c>
      <c r="H31" s="28">
        <v>9</v>
      </c>
      <c r="I31" s="22">
        <v>10</v>
      </c>
      <c r="J31" s="28">
        <v>512</v>
      </c>
      <c r="K31" s="28">
        <v>538</v>
      </c>
      <c r="L31" s="28">
        <v>554</v>
      </c>
      <c r="M31" s="22">
        <v>14</v>
      </c>
      <c r="N31" s="28">
        <v>560</v>
      </c>
      <c r="O31" s="28">
        <v>578</v>
      </c>
      <c r="P31" s="28">
        <v>613</v>
      </c>
      <c r="Q31" s="22">
        <v>16</v>
      </c>
      <c r="R31" s="28">
        <v>484</v>
      </c>
      <c r="S31" s="28">
        <v>436</v>
      </c>
      <c r="T31" s="28">
        <v>446</v>
      </c>
      <c r="U31" s="22">
        <v>21</v>
      </c>
    </row>
    <row r="32" spans="1:21" ht="11.25">
      <c r="A32" s="3" t="s">
        <v>118</v>
      </c>
      <c r="B32" s="28">
        <v>625</v>
      </c>
      <c r="C32" s="28">
        <v>634</v>
      </c>
      <c r="D32" s="28">
        <v>616</v>
      </c>
      <c r="E32" s="22">
        <v>569</v>
      </c>
      <c r="F32" s="28">
        <v>509</v>
      </c>
      <c r="G32" s="28">
        <v>523</v>
      </c>
      <c r="H32" s="28">
        <v>542</v>
      </c>
      <c r="I32" s="22">
        <v>515</v>
      </c>
      <c r="J32" s="28">
        <v>512</v>
      </c>
      <c r="K32" s="28">
        <v>538</v>
      </c>
      <c r="L32" s="28">
        <v>554</v>
      </c>
      <c r="M32" s="22">
        <v>541</v>
      </c>
      <c r="N32" s="28">
        <v>560</v>
      </c>
      <c r="O32" s="28">
        <v>578</v>
      </c>
      <c r="P32" s="28">
        <v>613</v>
      </c>
      <c r="Q32" s="22">
        <v>607</v>
      </c>
      <c r="R32" s="28">
        <v>484</v>
      </c>
      <c r="S32" s="28">
        <v>436</v>
      </c>
      <c r="T32" s="28">
        <v>446</v>
      </c>
      <c r="U32" s="22">
        <v>421</v>
      </c>
    </row>
    <row r="33" spans="1:21" ht="11.25">
      <c r="A33" s="3" t="s">
        <v>119</v>
      </c>
      <c r="B33" s="28">
        <v>2119</v>
      </c>
      <c r="C33" s="28">
        <v>2112</v>
      </c>
      <c r="D33" s="28">
        <v>2185</v>
      </c>
      <c r="E33" s="22">
        <v>1826</v>
      </c>
      <c r="F33" s="28">
        <v>1756</v>
      </c>
      <c r="G33" s="28">
        <v>2118</v>
      </c>
      <c r="H33" s="28">
        <v>2262</v>
      </c>
      <c r="I33" s="22">
        <v>2109</v>
      </c>
      <c r="J33" s="28">
        <v>2190</v>
      </c>
      <c r="K33" s="28">
        <v>2227</v>
      </c>
      <c r="L33" s="28">
        <v>2323</v>
      </c>
      <c r="M33" s="22">
        <v>2243</v>
      </c>
      <c r="N33" s="28">
        <v>2267</v>
      </c>
      <c r="O33" s="28">
        <v>2133</v>
      </c>
      <c r="P33" s="28">
        <v>2068</v>
      </c>
      <c r="Q33" s="22">
        <v>1839</v>
      </c>
      <c r="R33" s="28">
        <v>1776</v>
      </c>
      <c r="S33" s="28">
        <v>1743</v>
      </c>
      <c r="T33" s="28">
        <v>1816</v>
      </c>
      <c r="U33" s="22">
        <v>1790</v>
      </c>
    </row>
    <row r="34" spans="1:21" ht="11.25">
      <c r="A34" s="3" t="s">
        <v>121</v>
      </c>
      <c r="B34" s="28">
        <v>74</v>
      </c>
      <c r="C34" s="28">
        <v>76</v>
      </c>
      <c r="D34" s="28">
        <v>73</v>
      </c>
      <c r="E34" s="22">
        <v>67</v>
      </c>
      <c r="F34" s="28">
        <v>77</v>
      </c>
      <c r="G34" s="28">
        <v>79</v>
      </c>
      <c r="H34" s="28">
        <v>82</v>
      </c>
      <c r="I34" s="22">
        <v>81</v>
      </c>
      <c r="J34" s="28"/>
      <c r="K34" s="28"/>
      <c r="L34" s="28"/>
      <c r="M34" s="22">
        <v>90</v>
      </c>
      <c r="N34" s="28"/>
      <c r="O34" s="28"/>
      <c r="P34" s="28"/>
      <c r="Q34" s="22">
        <v>96</v>
      </c>
      <c r="R34" s="28"/>
      <c r="S34" s="28"/>
      <c r="T34" s="28"/>
      <c r="U34" s="22">
        <v>93</v>
      </c>
    </row>
    <row r="35" spans="1:21" ht="11.25">
      <c r="A35" s="3" t="s">
        <v>124</v>
      </c>
      <c r="B35" s="28">
        <v>153</v>
      </c>
      <c r="C35" s="28">
        <v>161</v>
      </c>
      <c r="D35" s="28">
        <v>169</v>
      </c>
      <c r="E35" s="22">
        <v>172</v>
      </c>
      <c r="F35" s="28">
        <v>180</v>
      </c>
      <c r="G35" s="28">
        <v>188</v>
      </c>
      <c r="H35" s="28">
        <v>198</v>
      </c>
      <c r="I35" s="22">
        <v>199</v>
      </c>
      <c r="J35" s="28">
        <v>208</v>
      </c>
      <c r="K35" s="28">
        <v>217</v>
      </c>
      <c r="L35" s="28">
        <v>226</v>
      </c>
      <c r="M35" s="22">
        <v>228</v>
      </c>
      <c r="N35" s="28">
        <v>236</v>
      </c>
      <c r="O35" s="28">
        <v>244</v>
      </c>
      <c r="P35" s="28">
        <v>250</v>
      </c>
      <c r="Q35" s="22">
        <v>251</v>
      </c>
      <c r="R35" s="28">
        <v>258</v>
      </c>
      <c r="S35" s="28">
        <v>259</v>
      </c>
      <c r="T35" s="28">
        <v>270</v>
      </c>
      <c r="U35" s="22">
        <v>271</v>
      </c>
    </row>
    <row r="36" spans="1:21" ht="11.25">
      <c r="A36" s="3" t="s">
        <v>279</v>
      </c>
      <c r="B36" s="28">
        <v>3</v>
      </c>
      <c r="C36" s="28">
        <v>3</v>
      </c>
      <c r="D36" s="28">
        <v>3</v>
      </c>
      <c r="E36" s="22">
        <v>3</v>
      </c>
      <c r="F36" s="28">
        <v>3</v>
      </c>
      <c r="G36" s="28">
        <v>3</v>
      </c>
      <c r="H36" s="28">
        <v>3</v>
      </c>
      <c r="I36" s="22">
        <v>3</v>
      </c>
      <c r="J36" s="28"/>
      <c r="K36" s="28"/>
      <c r="L36" s="28"/>
      <c r="M36" s="22">
        <v>410</v>
      </c>
      <c r="N36" s="28"/>
      <c r="O36" s="28"/>
      <c r="P36" s="28"/>
      <c r="Q36" s="22">
        <v>288</v>
      </c>
      <c r="R36" s="28"/>
      <c r="S36" s="28"/>
      <c r="T36" s="28"/>
      <c r="U36" s="22">
        <v>304</v>
      </c>
    </row>
    <row r="37" spans="1:21" ht="11.25">
      <c r="A37" s="3" t="s">
        <v>96</v>
      </c>
      <c r="B37" s="28">
        <v>158</v>
      </c>
      <c r="C37" s="28">
        <v>101</v>
      </c>
      <c r="D37" s="28">
        <v>98</v>
      </c>
      <c r="E37" s="22">
        <v>91</v>
      </c>
      <c r="F37" s="28">
        <v>85</v>
      </c>
      <c r="G37" s="28">
        <v>86</v>
      </c>
      <c r="H37" s="28">
        <v>89</v>
      </c>
      <c r="I37" s="22">
        <v>83</v>
      </c>
      <c r="J37" s="28">
        <v>397</v>
      </c>
      <c r="K37" s="28">
        <v>566</v>
      </c>
      <c r="L37" s="28">
        <v>652</v>
      </c>
      <c r="M37" s="22">
        <v>383</v>
      </c>
      <c r="N37" s="28">
        <v>887</v>
      </c>
      <c r="O37" s="28">
        <v>849</v>
      </c>
      <c r="P37" s="28">
        <v>552</v>
      </c>
      <c r="Q37" s="22">
        <v>192</v>
      </c>
      <c r="R37" s="28">
        <v>589</v>
      </c>
      <c r="S37" s="28">
        <v>590</v>
      </c>
      <c r="T37" s="28">
        <v>609</v>
      </c>
      <c r="U37" s="22">
        <v>196</v>
      </c>
    </row>
    <row r="38" spans="1:21" ht="11.25">
      <c r="A38" s="3" t="s">
        <v>97</v>
      </c>
      <c r="B38" s="28">
        <v>-231</v>
      </c>
      <c r="C38" s="28">
        <v>-240</v>
      </c>
      <c r="D38" s="28">
        <v>-244</v>
      </c>
      <c r="E38" s="22">
        <v>-241</v>
      </c>
      <c r="F38" s="28">
        <v>-242</v>
      </c>
      <c r="G38" s="28">
        <v>-252</v>
      </c>
      <c r="H38" s="28">
        <v>-264</v>
      </c>
      <c r="I38" s="22">
        <v>-261</v>
      </c>
      <c r="J38" s="28">
        <v>-270</v>
      </c>
      <c r="K38" s="28">
        <v>-386</v>
      </c>
      <c r="L38" s="28">
        <v>-444</v>
      </c>
      <c r="M38" s="22">
        <v>-595</v>
      </c>
      <c r="N38" s="28">
        <v>-605</v>
      </c>
      <c r="O38" s="28">
        <v>-616</v>
      </c>
      <c r="P38" s="28">
        <v>-429</v>
      </c>
      <c r="Q38" s="22">
        <v>-430</v>
      </c>
      <c r="R38" s="28">
        <v>-434</v>
      </c>
      <c r="S38" s="28">
        <v>-440</v>
      </c>
      <c r="T38" s="28">
        <v>-453</v>
      </c>
      <c r="U38" s="22">
        <v>-449</v>
      </c>
    </row>
    <row r="39" spans="1:21" ht="11.25">
      <c r="A39" s="3" t="s">
        <v>128</v>
      </c>
      <c r="B39" s="28">
        <v>2276</v>
      </c>
      <c r="C39" s="28">
        <v>2214</v>
      </c>
      <c r="D39" s="28">
        <v>2285</v>
      </c>
      <c r="E39" s="22">
        <v>1919</v>
      </c>
      <c r="F39" s="28">
        <v>1859</v>
      </c>
      <c r="G39" s="28">
        <v>2223</v>
      </c>
      <c r="H39" s="28">
        <v>2371</v>
      </c>
      <c r="I39" s="22">
        <v>2216</v>
      </c>
      <c r="J39" s="28">
        <v>2525</v>
      </c>
      <c r="K39" s="28">
        <v>2624</v>
      </c>
      <c r="L39" s="28">
        <v>2758</v>
      </c>
      <c r="M39" s="22">
        <v>2760</v>
      </c>
      <c r="N39" s="28">
        <v>2786</v>
      </c>
      <c r="O39" s="28">
        <v>2610</v>
      </c>
      <c r="P39" s="28">
        <v>2442</v>
      </c>
      <c r="Q39" s="22">
        <v>2238</v>
      </c>
      <c r="R39" s="28">
        <v>2189</v>
      </c>
      <c r="S39" s="28">
        <v>2152</v>
      </c>
      <c r="T39" s="28">
        <v>2242</v>
      </c>
      <c r="U39" s="22">
        <v>2206</v>
      </c>
    </row>
    <row r="40" spans="1:21" ht="11.25">
      <c r="A40" s="2" t="s">
        <v>129</v>
      </c>
      <c r="B40" s="28">
        <v>13295</v>
      </c>
      <c r="C40" s="28">
        <v>13236</v>
      </c>
      <c r="D40" s="28">
        <v>13111</v>
      </c>
      <c r="E40" s="22">
        <v>12426</v>
      </c>
      <c r="F40" s="28">
        <v>12014</v>
      </c>
      <c r="G40" s="28">
        <v>12637</v>
      </c>
      <c r="H40" s="28">
        <v>12986</v>
      </c>
      <c r="I40" s="22">
        <v>12697</v>
      </c>
      <c r="J40" s="28">
        <v>13158</v>
      </c>
      <c r="K40" s="28">
        <v>12852</v>
      </c>
      <c r="L40" s="28">
        <v>13013</v>
      </c>
      <c r="M40" s="22">
        <v>12831</v>
      </c>
      <c r="N40" s="28">
        <v>13047</v>
      </c>
      <c r="O40" s="28">
        <v>13040</v>
      </c>
      <c r="P40" s="28">
        <v>13116</v>
      </c>
      <c r="Q40" s="22">
        <v>13062</v>
      </c>
      <c r="R40" s="28">
        <v>13101</v>
      </c>
      <c r="S40" s="28">
        <v>12792</v>
      </c>
      <c r="T40" s="28">
        <v>12469</v>
      </c>
      <c r="U40" s="22">
        <v>11433</v>
      </c>
    </row>
    <row r="41" spans="1:21" ht="12" thickBot="1">
      <c r="A41" s="5" t="s">
        <v>131</v>
      </c>
      <c r="B41" s="29">
        <v>53042</v>
      </c>
      <c r="C41" s="29">
        <v>53109</v>
      </c>
      <c r="D41" s="29">
        <v>45824</v>
      </c>
      <c r="E41" s="23">
        <v>44840</v>
      </c>
      <c r="F41" s="29">
        <v>42230</v>
      </c>
      <c r="G41" s="29">
        <v>42281</v>
      </c>
      <c r="H41" s="29">
        <v>42346</v>
      </c>
      <c r="I41" s="23">
        <v>41941</v>
      </c>
      <c r="J41" s="29">
        <v>40796</v>
      </c>
      <c r="K41" s="29">
        <v>41033</v>
      </c>
      <c r="L41" s="29">
        <v>40780</v>
      </c>
      <c r="M41" s="23">
        <v>40664</v>
      </c>
      <c r="N41" s="29">
        <v>41560</v>
      </c>
      <c r="O41" s="29">
        <v>41277</v>
      </c>
      <c r="P41" s="29">
        <v>40360</v>
      </c>
      <c r="Q41" s="23">
        <v>39348</v>
      </c>
      <c r="R41" s="29">
        <v>38497</v>
      </c>
      <c r="S41" s="29">
        <v>38920</v>
      </c>
      <c r="T41" s="29">
        <v>39190</v>
      </c>
      <c r="U41" s="23">
        <v>38655</v>
      </c>
    </row>
    <row r="42" spans="1:21" ht="12" thickTop="1">
      <c r="A42" s="2" t="s">
        <v>0</v>
      </c>
      <c r="B42" s="28">
        <v>2498</v>
      </c>
      <c r="C42" s="28">
        <v>2539</v>
      </c>
      <c r="D42" s="28">
        <v>2674</v>
      </c>
      <c r="E42" s="22">
        <v>2719</v>
      </c>
      <c r="F42" s="28">
        <v>2357</v>
      </c>
      <c r="G42" s="28">
        <v>2250</v>
      </c>
      <c r="H42" s="28">
        <v>2041</v>
      </c>
      <c r="I42" s="22">
        <v>2266</v>
      </c>
      <c r="J42" s="28">
        <v>2214</v>
      </c>
      <c r="K42" s="28">
        <v>2247</v>
      </c>
      <c r="L42" s="28">
        <v>2460</v>
      </c>
      <c r="M42" s="22">
        <v>2462</v>
      </c>
      <c r="N42" s="28">
        <v>2507</v>
      </c>
      <c r="O42" s="28">
        <v>2400</v>
      </c>
      <c r="P42" s="28">
        <v>1326</v>
      </c>
      <c r="Q42" s="22">
        <v>887</v>
      </c>
      <c r="R42" s="28">
        <v>760</v>
      </c>
      <c r="S42" s="28">
        <v>620</v>
      </c>
      <c r="T42" s="28">
        <v>549</v>
      </c>
      <c r="U42" s="22">
        <v>891</v>
      </c>
    </row>
    <row r="43" spans="1:21" ht="11.25">
      <c r="A43" s="2" t="s">
        <v>134</v>
      </c>
      <c r="B43" s="28">
        <v>6</v>
      </c>
      <c r="C43" s="28">
        <v>15</v>
      </c>
      <c r="D43" s="28">
        <v>8</v>
      </c>
      <c r="E43" s="22">
        <v>17</v>
      </c>
      <c r="F43" s="28">
        <v>78</v>
      </c>
      <c r="G43" s="28">
        <v>19</v>
      </c>
      <c r="H43" s="28">
        <v>20</v>
      </c>
      <c r="I43" s="22">
        <v>19</v>
      </c>
      <c r="J43" s="28"/>
      <c r="K43" s="28"/>
      <c r="L43" s="28"/>
      <c r="M43" s="22">
        <v>130</v>
      </c>
      <c r="N43" s="28">
        <v>43</v>
      </c>
      <c r="O43" s="28"/>
      <c r="P43" s="28"/>
      <c r="Q43" s="22"/>
      <c r="R43" s="28"/>
      <c r="S43" s="28"/>
      <c r="T43" s="28"/>
      <c r="U43" s="22"/>
    </row>
    <row r="44" spans="1:21" ht="11.25">
      <c r="A44" s="2" t="s">
        <v>1</v>
      </c>
      <c r="B44" s="28">
        <v>300</v>
      </c>
      <c r="C44" s="28"/>
      <c r="D44" s="28">
        <v>377</v>
      </c>
      <c r="E44" s="22">
        <v>341</v>
      </c>
      <c r="F44" s="28">
        <v>259</v>
      </c>
      <c r="G44" s="28"/>
      <c r="H44" s="28">
        <v>599</v>
      </c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</row>
    <row r="45" spans="1:21" ht="11.25">
      <c r="A45" s="2" t="s">
        <v>138</v>
      </c>
      <c r="B45" s="28">
        <v>179</v>
      </c>
      <c r="C45" s="28">
        <v>421</v>
      </c>
      <c r="D45" s="28">
        <v>204</v>
      </c>
      <c r="E45" s="22">
        <v>446</v>
      </c>
      <c r="F45" s="28">
        <v>265</v>
      </c>
      <c r="G45" s="28">
        <v>464</v>
      </c>
      <c r="H45" s="28">
        <v>249</v>
      </c>
      <c r="I45" s="22">
        <v>439</v>
      </c>
      <c r="J45" s="28">
        <v>344</v>
      </c>
      <c r="K45" s="28">
        <v>416</v>
      </c>
      <c r="L45" s="28">
        <v>221</v>
      </c>
      <c r="M45" s="22">
        <v>478</v>
      </c>
      <c r="N45" s="28">
        <v>357</v>
      </c>
      <c r="O45" s="28">
        <v>354</v>
      </c>
      <c r="P45" s="28">
        <v>244</v>
      </c>
      <c r="Q45" s="22">
        <v>54</v>
      </c>
      <c r="R45" s="28">
        <v>33</v>
      </c>
      <c r="S45" s="28">
        <v>198</v>
      </c>
      <c r="T45" s="28">
        <v>200</v>
      </c>
      <c r="U45" s="22">
        <v>138</v>
      </c>
    </row>
    <row r="46" spans="1:21" ht="11.25">
      <c r="A46" s="2" t="s">
        <v>142</v>
      </c>
      <c r="B46" s="28">
        <v>73</v>
      </c>
      <c r="C46" s="28">
        <v>6</v>
      </c>
      <c r="D46" s="28">
        <v>64</v>
      </c>
      <c r="E46" s="22">
        <v>6</v>
      </c>
      <c r="F46" s="28">
        <v>50</v>
      </c>
      <c r="G46" s="28">
        <v>10</v>
      </c>
      <c r="H46" s="28">
        <v>93</v>
      </c>
      <c r="I46" s="22">
        <v>24</v>
      </c>
      <c r="J46" s="28"/>
      <c r="K46" s="28"/>
      <c r="L46" s="28"/>
      <c r="M46" s="22">
        <v>25</v>
      </c>
      <c r="N46" s="28"/>
      <c r="O46" s="28"/>
      <c r="P46" s="28"/>
      <c r="Q46" s="22">
        <v>15</v>
      </c>
      <c r="R46" s="28"/>
      <c r="S46" s="28"/>
      <c r="T46" s="28"/>
      <c r="U46" s="22">
        <v>11</v>
      </c>
    </row>
    <row r="47" spans="1:21" ht="11.25">
      <c r="A47" s="2" t="s">
        <v>143</v>
      </c>
      <c r="B47" s="28">
        <v>11</v>
      </c>
      <c r="C47" s="28">
        <v>7</v>
      </c>
      <c r="D47" s="28">
        <v>18</v>
      </c>
      <c r="E47" s="22">
        <v>15</v>
      </c>
      <c r="F47" s="28">
        <v>11</v>
      </c>
      <c r="G47" s="28">
        <v>7</v>
      </c>
      <c r="H47" s="28">
        <v>28</v>
      </c>
      <c r="I47" s="22">
        <v>25</v>
      </c>
      <c r="J47" s="28"/>
      <c r="K47" s="28"/>
      <c r="L47" s="28"/>
      <c r="M47" s="22">
        <v>15</v>
      </c>
      <c r="N47" s="28"/>
      <c r="O47" s="28"/>
      <c r="P47" s="28"/>
      <c r="Q47" s="22">
        <v>10</v>
      </c>
      <c r="R47" s="28"/>
      <c r="S47" s="28"/>
      <c r="T47" s="28"/>
      <c r="U47" s="22">
        <v>13</v>
      </c>
    </row>
    <row r="48" spans="1:21" ht="11.25">
      <c r="A48" s="2" t="s">
        <v>2</v>
      </c>
      <c r="B48" s="28"/>
      <c r="C48" s="28"/>
      <c r="D48" s="28"/>
      <c r="E48" s="22"/>
      <c r="F48" s="28"/>
      <c r="G48" s="28"/>
      <c r="H48" s="28"/>
      <c r="I48" s="22"/>
      <c r="J48" s="28">
        <v>113</v>
      </c>
      <c r="K48" s="28">
        <v>31</v>
      </c>
      <c r="L48" s="28">
        <v>91</v>
      </c>
      <c r="M48" s="22"/>
      <c r="N48" s="28">
        <v>99</v>
      </c>
      <c r="O48" s="28">
        <v>17</v>
      </c>
      <c r="P48" s="28">
        <v>79</v>
      </c>
      <c r="Q48" s="22"/>
      <c r="R48" s="28">
        <v>27</v>
      </c>
      <c r="S48" s="28">
        <v>8</v>
      </c>
      <c r="T48" s="28">
        <v>29</v>
      </c>
      <c r="U48" s="22"/>
    </row>
    <row r="49" spans="1:21" ht="11.25">
      <c r="A49" s="2" t="s">
        <v>117</v>
      </c>
      <c r="B49" s="28">
        <v>230</v>
      </c>
      <c r="C49" s="28">
        <v>303</v>
      </c>
      <c r="D49" s="28">
        <v>265</v>
      </c>
      <c r="E49" s="22">
        <v>258</v>
      </c>
      <c r="F49" s="28">
        <v>223</v>
      </c>
      <c r="G49" s="28">
        <v>392</v>
      </c>
      <c r="H49" s="28">
        <v>351</v>
      </c>
      <c r="I49" s="22">
        <v>378</v>
      </c>
      <c r="J49" s="28">
        <v>865</v>
      </c>
      <c r="K49" s="28">
        <v>1088</v>
      </c>
      <c r="L49" s="28">
        <v>1108</v>
      </c>
      <c r="M49" s="22">
        <v>567</v>
      </c>
      <c r="N49" s="28">
        <v>820</v>
      </c>
      <c r="O49" s="28">
        <v>951</v>
      </c>
      <c r="P49" s="28">
        <v>948</v>
      </c>
      <c r="Q49" s="22">
        <v>306</v>
      </c>
      <c r="R49" s="28">
        <v>685</v>
      </c>
      <c r="S49" s="28">
        <v>627</v>
      </c>
      <c r="T49" s="28">
        <v>1066</v>
      </c>
      <c r="U49" s="22">
        <v>240</v>
      </c>
    </row>
    <row r="50" spans="1:21" ht="11.25">
      <c r="A50" s="2" t="s">
        <v>145</v>
      </c>
      <c r="B50" s="28">
        <v>3299</v>
      </c>
      <c r="C50" s="28">
        <v>3687</v>
      </c>
      <c r="D50" s="28">
        <v>3612</v>
      </c>
      <c r="E50" s="22">
        <v>3805</v>
      </c>
      <c r="F50" s="28">
        <v>3247</v>
      </c>
      <c r="G50" s="28">
        <v>3505</v>
      </c>
      <c r="H50" s="28">
        <v>3385</v>
      </c>
      <c r="I50" s="22">
        <v>3482</v>
      </c>
      <c r="J50" s="28">
        <v>3537</v>
      </c>
      <c r="K50" s="28">
        <v>3783</v>
      </c>
      <c r="L50" s="28">
        <v>3882</v>
      </c>
      <c r="M50" s="22">
        <v>4063</v>
      </c>
      <c r="N50" s="28">
        <v>3827</v>
      </c>
      <c r="O50" s="28">
        <v>3724</v>
      </c>
      <c r="P50" s="28">
        <v>2598</v>
      </c>
      <c r="Q50" s="22">
        <v>1635</v>
      </c>
      <c r="R50" s="28">
        <v>1507</v>
      </c>
      <c r="S50" s="28">
        <v>1455</v>
      </c>
      <c r="T50" s="28">
        <v>1845</v>
      </c>
      <c r="U50" s="22">
        <v>1564</v>
      </c>
    </row>
    <row r="51" spans="1:21" ht="11.25">
      <c r="A51" s="2" t="s">
        <v>3</v>
      </c>
      <c r="B51" s="28">
        <v>8036</v>
      </c>
      <c r="C51" s="28">
        <v>8038</v>
      </c>
      <c r="D51" s="28"/>
      <c r="E51" s="22"/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/>
      <c r="R51" s="28"/>
      <c r="S51" s="28"/>
      <c r="T51" s="28"/>
      <c r="U51" s="22"/>
    </row>
    <row r="52" spans="1:21" ht="11.25">
      <c r="A52" s="2" t="s">
        <v>4</v>
      </c>
      <c r="B52" s="28">
        <v>168</v>
      </c>
      <c r="C52" s="28">
        <v>160</v>
      </c>
      <c r="D52" s="28">
        <v>149</v>
      </c>
      <c r="E52" s="22">
        <v>139</v>
      </c>
      <c r="F52" s="28">
        <v>128</v>
      </c>
      <c r="G52" s="28">
        <v>122</v>
      </c>
      <c r="H52" s="28">
        <v>119</v>
      </c>
      <c r="I52" s="22">
        <v>111</v>
      </c>
      <c r="J52" s="28"/>
      <c r="K52" s="28"/>
      <c r="L52" s="28"/>
      <c r="M52" s="22">
        <v>95</v>
      </c>
      <c r="N52" s="28"/>
      <c r="O52" s="28"/>
      <c r="P52" s="28"/>
      <c r="Q52" s="22">
        <v>90</v>
      </c>
      <c r="R52" s="28"/>
      <c r="S52" s="28"/>
      <c r="T52" s="28"/>
      <c r="U52" s="22">
        <v>75</v>
      </c>
    </row>
    <row r="53" spans="1:21" ht="11.25">
      <c r="A53" s="2" t="s">
        <v>148</v>
      </c>
      <c r="B53" s="28"/>
      <c r="C53" s="28"/>
      <c r="D53" s="28"/>
      <c r="E53" s="22"/>
      <c r="F53" s="28"/>
      <c r="G53" s="28"/>
      <c r="H53" s="28"/>
      <c r="I53" s="22"/>
      <c r="J53" s="28"/>
      <c r="K53" s="28"/>
      <c r="L53" s="28"/>
      <c r="M53" s="22">
        <v>17</v>
      </c>
      <c r="N53" s="28"/>
      <c r="O53" s="28"/>
      <c r="P53" s="28"/>
      <c r="Q53" s="22">
        <v>15</v>
      </c>
      <c r="R53" s="28"/>
      <c r="S53" s="28"/>
      <c r="T53" s="28"/>
      <c r="U53" s="22">
        <v>15</v>
      </c>
    </row>
    <row r="54" spans="1:21" ht="11.25">
      <c r="A54" s="2" t="s">
        <v>2</v>
      </c>
      <c r="B54" s="28"/>
      <c r="C54" s="28"/>
      <c r="D54" s="28"/>
      <c r="E54" s="22"/>
      <c r="F54" s="28"/>
      <c r="G54" s="28"/>
      <c r="H54" s="28"/>
      <c r="I54" s="22"/>
      <c r="J54" s="28">
        <v>120</v>
      </c>
      <c r="K54" s="28">
        <v>117</v>
      </c>
      <c r="L54" s="28">
        <v>117</v>
      </c>
      <c r="M54" s="22"/>
      <c r="N54" s="28">
        <v>110</v>
      </c>
      <c r="O54" s="28">
        <v>107</v>
      </c>
      <c r="P54" s="28">
        <v>103</v>
      </c>
      <c r="Q54" s="22"/>
      <c r="R54" s="28">
        <v>97</v>
      </c>
      <c r="S54" s="28">
        <v>95</v>
      </c>
      <c r="T54" s="28">
        <v>93</v>
      </c>
      <c r="U54" s="22"/>
    </row>
    <row r="55" spans="1:21" ht="11.25">
      <c r="A55" s="2" t="s">
        <v>5</v>
      </c>
      <c r="B55" s="28"/>
      <c r="C55" s="28"/>
      <c r="D55" s="28"/>
      <c r="E55" s="22"/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>
        <v>47</v>
      </c>
      <c r="R55" s="28"/>
      <c r="S55" s="28"/>
      <c r="T55" s="28"/>
      <c r="U55" s="22"/>
    </row>
    <row r="56" spans="1:21" ht="11.25">
      <c r="A56" s="2" t="s">
        <v>139</v>
      </c>
      <c r="B56" s="28">
        <v>154</v>
      </c>
      <c r="C56" s="28">
        <v>157</v>
      </c>
      <c r="D56" s="28">
        <v>187</v>
      </c>
      <c r="E56" s="22">
        <v>80</v>
      </c>
      <c r="F56" s="28">
        <v>54</v>
      </c>
      <c r="G56" s="28">
        <v>59</v>
      </c>
      <c r="H56" s="28">
        <v>112</v>
      </c>
      <c r="I56" s="22">
        <v>54</v>
      </c>
      <c r="J56" s="28"/>
      <c r="K56" s="28"/>
      <c r="L56" s="28"/>
      <c r="M56" s="22"/>
      <c r="N56" s="28"/>
      <c r="O56" s="28"/>
      <c r="P56" s="28"/>
      <c r="Q56" s="22"/>
      <c r="R56" s="28"/>
      <c r="S56" s="28"/>
      <c r="T56" s="28"/>
      <c r="U56" s="22"/>
    </row>
    <row r="57" spans="1:21" ht="11.25">
      <c r="A57" s="2" t="s">
        <v>96</v>
      </c>
      <c r="B57" s="28">
        <v>21</v>
      </c>
      <c r="C57" s="28">
        <v>22</v>
      </c>
      <c r="D57" s="28">
        <v>22</v>
      </c>
      <c r="E57" s="22">
        <v>23</v>
      </c>
      <c r="F57" s="28">
        <v>24</v>
      </c>
      <c r="G57" s="28">
        <v>25</v>
      </c>
      <c r="H57" s="28">
        <v>21</v>
      </c>
      <c r="I57" s="22">
        <v>22</v>
      </c>
      <c r="J57" s="28">
        <v>4</v>
      </c>
      <c r="K57" s="28">
        <v>4</v>
      </c>
      <c r="L57" s="28"/>
      <c r="M57" s="22"/>
      <c r="N57" s="28"/>
      <c r="O57" s="28"/>
      <c r="P57" s="28">
        <v>47</v>
      </c>
      <c r="Q57" s="22"/>
      <c r="R57" s="28"/>
      <c r="S57" s="28"/>
      <c r="T57" s="28"/>
      <c r="U57" s="22"/>
    </row>
    <row r="58" spans="1:21" ht="11.25">
      <c r="A58" s="2" t="s">
        <v>150</v>
      </c>
      <c r="B58" s="28">
        <v>8379</v>
      </c>
      <c r="C58" s="28">
        <v>8378</v>
      </c>
      <c r="D58" s="28">
        <v>359</v>
      </c>
      <c r="E58" s="22">
        <v>243</v>
      </c>
      <c r="F58" s="28">
        <v>207</v>
      </c>
      <c r="G58" s="28">
        <v>207</v>
      </c>
      <c r="H58" s="28">
        <v>253</v>
      </c>
      <c r="I58" s="22">
        <v>188</v>
      </c>
      <c r="J58" s="28">
        <v>124</v>
      </c>
      <c r="K58" s="28">
        <v>122</v>
      </c>
      <c r="L58" s="28">
        <v>117</v>
      </c>
      <c r="M58" s="22">
        <v>112</v>
      </c>
      <c r="N58" s="28">
        <v>110</v>
      </c>
      <c r="O58" s="28">
        <v>107</v>
      </c>
      <c r="P58" s="28">
        <v>151</v>
      </c>
      <c r="Q58" s="22">
        <v>154</v>
      </c>
      <c r="R58" s="28">
        <v>97</v>
      </c>
      <c r="S58" s="28">
        <v>95</v>
      </c>
      <c r="T58" s="28">
        <v>94</v>
      </c>
      <c r="U58" s="22">
        <v>92</v>
      </c>
    </row>
    <row r="59" spans="1:21" ht="12" thickBot="1">
      <c r="A59" s="5" t="s">
        <v>151</v>
      </c>
      <c r="B59" s="29">
        <v>11679</v>
      </c>
      <c r="C59" s="29">
        <v>12065</v>
      </c>
      <c r="D59" s="29">
        <v>3972</v>
      </c>
      <c r="E59" s="23">
        <v>4048</v>
      </c>
      <c r="F59" s="29">
        <v>3454</v>
      </c>
      <c r="G59" s="29">
        <v>3712</v>
      </c>
      <c r="H59" s="29">
        <v>3639</v>
      </c>
      <c r="I59" s="23">
        <v>3671</v>
      </c>
      <c r="J59" s="29">
        <v>3662</v>
      </c>
      <c r="K59" s="29">
        <v>3906</v>
      </c>
      <c r="L59" s="29">
        <v>3999</v>
      </c>
      <c r="M59" s="23">
        <v>4176</v>
      </c>
      <c r="N59" s="29">
        <v>3938</v>
      </c>
      <c r="O59" s="29">
        <v>3832</v>
      </c>
      <c r="P59" s="29">
        <v>2749</v>
      </c>
      <c r="Q59" s="23">
        <v>1789</v>
      </c>
      <c r="R59" s="29">
        <v>1604</v>
      </c>
      <c r="S59" s="29">
        <v>1551</v>
      </c>
      <c r="T59" s="29">
        <v>1939</v>
      </c>
      <c r="U59" s="23">
        <v>1657</v>
      </c>
    </row>
    <row r="60" spans="1:21" ht="12" thickTop="1">
      <c r="A60" s="2" t="s">
        <v>152</v>
      </c>
      <c r="B60" s="28">
        <v>10241</v>
      </c>
      <c r="C60" s="28">
        <v>10241</v>
      </c>
      <c r="D60" s="28">
        <v>10241</v>
      </c>
      <c r="E60" s="22">
        <v>10241</v>
      </c>
      <c r="F60" s="28">
        <v>10241</v>
      </c>
      <c r="G60" s="28">
        <v>10241</v>
      </c>
      <c r="H60" s="28">
        <v>10241</v>
      </c>
      <c r="I60" s="22">
        <v>10241</v>
      </c>
      <c r="J60" s="28">
        <v>10241</v>
      </c>
      <c r="K60" s="28">
        <v>10241</v>
      </c>
      <c r="L60" s="28">
        <v>10241</v>
      </c>
      <c r="M60" s="22">
        <v>10241</v>
      </c>
      <c r="N60" s="28">
        <v>10241</v>
      </c>
      <c r="O60" s="28">
        <v>10241</v>
      </c>
      <c r="P60" s="28">
        <v>10241</v>
      </c>
      <c r="Q60" s="22">
        <v>10241</v>
      </c>
      <c r="R60" s="28">
        <v>10241</v>
      </c>
      <c r="S60" s="28">
        <v>10241</v>
      </c>
      <c r="T60" s="28">
        <v>10241</v>
      </c>
      <c r="U60" s="22">
        <v>10241</v>
      </c>
    </row>
    <row r="61" spans="1:21" ht="11.25">
      <c r="A61" s="2" t="s">
        <v>6</v>
      </c>
      <c r="B61" s="28">
        <v>12033</v>
      </c>
      <c r="C61" s="28">
        <v>12033</v>
      </c>
      <c r="D61" s="28">
        <v>12033</v>
      </c>
      <c r="E61" s="22">
        <v>12033</v>
      </c>
      <c r="F61" s="28">
        <v>12033</v>
      </c>
      <c r="G61" s="28">
        <v>12033</v>
      </c>
      <c r="H61" s="28">
        <v>12033</v>
      </c>
      <c r="I61" s="22">
        <v>12033</v>
      </c>
      <c r="J61" s="28">
        <v>12033</v>
      </c>
      <c r="K61" s="28">
        <v>12033</v>
      </c>
      <c r="L61" s="28">
        <v>12033</v>
      </c>
      <c r="M61" s="22">
        <v>12033</v>
      </c>
      <c r="N61" s="28">
        <v>12033</v>
      </c>
      <c r="O61" s="28">
        <v>12033</v>
      </c>
      <c r="P61" s="28">
        <v>12033</v>
      </c>
      <c r="Q61" s="22">
        <v>12033</v>
      </c>
      <c r="R61" s="28">
        <v>12033</v>
      </c>
      <c r="S61" s="28">
        <v>12033</v>
      </c>
      <c r="T61" s="28">
        <v>12033</v>
      </c>
      <c r="U61" s="22">
        <v>12033</v>
      </c>
    </row>
    <row r="62" spans="1:21" ht="11.25">
      <c r="A62" s="2" t="s">
        <v>161</v>
      </c>
      <c r="B62" s="28">
        <v>19727</v>
      </c>
      <c r="C62" s="28">
        <v>19341</v>
      </c>
      <c r="D62" s="28">
        <v>18981</v>
      </c>
      <c r="E62" s="22">
        <v>19377</v>
      </c>
      <c r="F62" s="28">
        <v>19026</v>
      </c>
      <c r="G62" s="28">
        <v>18704</v>
      </c>
      <c r="H62" s="28">
        <v>18297</v>
      </c>
      <c r="I62" s="22">
        <v>18585</v>
      </c>
      <c r="J62" s="28">
        <v>17733</v>
      </c>
      <c r="K62" s="28">
        <v>17318</v>
      </c>
      <c r="L62" s="28">
        <v>16792</v>
      </c>
      <c r="M62" s="22">
        <v>16781</v>
      </c>
      <c r="N62" s="28">
        <v>16360</v>
      </c>
      <c r="O62" s="28">
        <v>15862</v>
      </c>
      <c r="P62" s="28">
        <v>15485</v>
      </c>
      <c r="Q62" s="22">
        <v>15543</v>
      </c>
      <c r="R62" s="28">
        <v>15152</v>
      </c>
      <c r="S62" s="28">
        <v>14920</v>
      </c>
      <c r="T62" s="28">
        <v>14748</v>
      </c>
      <c r="U62" s="22">
        <v>15160</v>
      </c>
    </row>
    <row r="63" spans="1:21" ht="11.25">
      <c r="A63" s="2" t="s">
        <v>162</v>
      </c>
      <c r="B63" s="28">
        <v>-4278</v>
      </c>
      <c r="C63" s="28">
        <v>-4278</v>
      </c>
      <c r="D63" s="28">
        <v>-2403</v>
      </c>
      <c r="E63" s="22">
        <v>-2403</v>
      </c>
      <c r="F63" s="28">
        <v>-2403</v>
      </c>
      <c r="G63" s="28">
        <v>-2403</v>
      </c>
      <c r="H63" s="28">
        <v>-2403</v>
      </c>
      <c r="I63" s="22">
        <v>-2403</v>
      </c>
      <c r="J63" s="28">
        <v>-2403</v>
      </c>
      <c r="K63" s="28">
        <v>-2403</v>
      </c>
      <c r="L63" s="28">
        <v>-2402</v>
      </c>
      <c r="M63" s="22">
        <v>-2402</v>
      </c>
      <c r="N63" s="28">
        <v>-1147</v>
      </c>
      <c r="O63" s="28">
        <v>-1147</v>
      </c>
      <c r="P63" s="28">
        <v>-1147</v>
      </c>
      <c r="Q63" s="22">
        <v>-1146</v>
      </c>
      <c r="R63" s="28">
        <v>-1146</v>
      </c>
      <c r="S63" s="28">
        <v>-1146</v>
      </c>
      <c r="T63" s="28">
        <v>-1146</v>
      </c>
      <c r="U63" s="22">
        <v>-1146</v>
      </c>
    </row>
    <row r="64" spans="1:21" ht="11.25">
      <c r="A64" s="2" t="s">
        <v>7</v>
      </c>
      <c r="B64" s="28">
        <v>37725</v>
      </c>
      <c r="C64" s="28">
        <v>37339</v>
      </c>
      <c r="D64" s="28">
        <v>38853</v>
      </c>
      <c r="E64" s="22">
        <v>39250</v>
      </c>
      <c r="F64" s="28">
        <v>38898</v>
      </c>
      <c r="G64" s="28">
        <v>38576</v>
      </c>
      <c r="H64" s="28">
        <v>38169</v>
      </c>
      <c r="I64" s="22">
        <v>38457</v>
      </c>
      <c r="J64" s="28">
        <v>37606</v>
      </c>
      <c r="K64" s="28">
        <v>37191</v>
      </c>
      <c r="L64" s="28">
        <v>36665</v>
      </c>
      <c r="M64" s="22">
        <v>36654</v>
      </c>
      <c r="N64" s="28">
        <v>37489</v>
      </c>
      <c r="O64" s="28">
        <v>36991</v>
      </c>
      <c r="P64" s="28">
        <v>36613</v>
      </c>
      <c r="Q64" s="22">
        <v>36672</v>
      </c>
      <c r="R64" s="28">
        <v>36281</v>
      </c>
      <c r="S64" s="28">
        <v>36050</v>
      </c>
      <c r="T64" s="28">
        <v>35878</v>
      </c>
      <c r="U64" s="22">
        <v>36290</v>
      </c>
    </row>
    <row r="65" spans="1:21" ht="11.25">
      <c r="A65" s="2" t="s">
        <v>164</v>
      </c>
      <c r="B65" s="28">
        <v>181</v>
      </c>
      <c r="C65" s="28">
        <v>176</v>
      </c>
      <c r="D65" s="28">
        <v>223</v>
      </c>
      <c r="E65" s="22">
        <v>-7</v>
      </c>
      <c r="F65" s="28">
        <v>-53</v>
      </c>
      <c r="G65" s="28">
        <v>-57</v>
      </c>
      <c r="H65" s="28">
        <v>26</v>
      </c>
      <c r="I65" s="22">
        <v>-59</v>
      </c>
      <c r="J65" s="28">
        <v>-37</v>
      </c>
      <c r="K65" s="28">
        <v>-48</v>
      </c>
      <c r="L65" s="28">
        <v>-60</v>
      </c>
      <c r="M65" s="22">
        <v>-102</v>
      </c>
      <c r="N65" s="28">
        <v>-82</v>
      </c>
      <c r="O65" s="28">
        <v>-10</v>
      </c>
      <c r="P65" s="28">
        <v>31</v>
      </c>
      <c r="Q65" s="22">
        <v>-5</v>
      </c>
      <c r="R65" s="28">
        <v>12</v>
      </c>
      <c r="S65" s="28">
        <v>32</v>
      </c>
      <c r="T65" s="28">
        <v>13</v>
      </c>
      <c r="U65" s="22">
        <v>23</v>
      </c>
    </row>
    <row r="66" spans="1:21" ht="11.25">
      <c r="A66" s="2" t="s">
        <v>8</v>
      </c>
      <c r="B66" s="28">
        <v>1475</v>
      </c>
      <c r="C66" s="28">
        <v>1539</v>
      </c>
      <c r="D66" s="28">
        <v>896</v>
      </c>
      <c r="E66" s="22">
        <v>-223</v>
      </c>
      <c r="F66" s="28">
        <v>-1623</v>
      </c>
      <c r="G66" s="28">
        <v>-1458</v>
      </c>
      <c r="H66" s="28">
        <v>-1043</v>
      </c>
      <c r="I66" s="22">
        <v>-1713</v>
      </c>
      <c r="J66" s="28">
        <v>-1934</v>
      </c>
      <c r="K66" s="28">
        <v>-1535</v>
      </c>
      <c r="L66" s="28">
        <v>-1331</v>
      </c>
      <c r="M66" s="22">
        <v>-1651</v>
      </c>
      <c r="N66" s="28">
        <v>-1386</v>
      </c>
      <c r="O66" s="28">
        <v>-1134</v>
      </c>
      <c r="P66" s="28">
        <v>-649</v>
      </c>
      <c r="Q66" s="22">
        <v>-782</v>
      </c>
      <c r="R66" s="28">
        <v>-994</v>
      </c>
      <c r="S66" s="28">
        <v>-368</v>
      </c>
      <c r="T66" s="28">
        <v>-261</v>
      </c>
      <c r="U66" s="22">
        <v>-968</v>
      </c>
    </row>
    <row r="67" spans="1:21" ht="11.25">
      <c r="A67" s="2" t="s">
        <v>165</v>
      </c>
      <c r="B67" s="28">
        <v>1656</v>
      </c>
      <c r="C67" s="28">
        <v>1716</v>
      </c>
      <c r="D67" s="28">
        <v>1119</v>
      </c>
      <c r="E67" s="22">
        <v>-231</v>
      </c>
      <c r="F67" s="28">
        <v>-1676</v>
      </c>
      <c r="G67" s="28">
        <v>-1515</v>
      </c>
      <c r="H67" s="28">
        <v>-1016</v>
      </c>
      <c r="I67" s="22">
        <v>-1773</v>
      </c>
      <c r="J67" s="28">
        <v>-1972</v>
      </c>
      <c r="K67" s="28">
        <v>-1584</v>
      </c>
      <c r="L67" s="28">
        <v>-1391</v>
      </c>
      <c r="M67" s="22">
        <v>-1754</v>
      </c>
      <c r="N67" s="28">
        <v>-1469</v>
      </c>
      <c r="O67" s="28">
        <v>-1145</v>
      </c>
      <c r="P67" s="28">
        <v>-617</v>
      </c>
      <c r="Q67" s="22">
        <v>-787</v>
      </c>
      <c r="R67" s="28">
        <v>-981</v>
      </c>
      <c r="S67" s="28">
        <v>-336</v>
      </c>
      <c r="T67" s="28">
        <v>-247</v>
      </c>
      <c r="U67" s="22">
        <v>-945</v>
      </c>
    </row>
    <row r="68" spans="1:21" ht="11.25">
      <c r="A68" s="6" t="s">
        <v>167</v>
      </c>
      <c r="B68" s="28">
        <v>33</v>
      </c>
      <c r="C68" s="28">
        <v>28</v>
      </c>
      <c r="D68" s="28">
        <v>22</v>
      </c>
      <c r="E68" s="22">
        <v>17</v>
      </c>
      <c r="F68" s="28">
        <v>11</v>
      </c>
      <c r="G68" s="28">
        <v>5</v>
      </c>
      <c r="H68" s="28"/>
      <c r="I68" s="22"/>
      <c r="J68" s="28"/>
      <c r="K68" s="28"/>
      <c r="L68" s="28"/>
      <c r="M68" s="22"/>
      <c r="N68" s="28"/>
      <c r="O68" s="28"/>
      <c r="P68" s="28"/>
      <c r="Q68" s="22"/>
      <c r="R68" s="28"/>
      <c r="S68" s="28"/>
      <c r="T68" s="28"/>
      <c r="U68" s="22"/>
    </row>
    <row r="69" spans="1:21" ht="11.25">
      <c r="A69" s="6" t="s">
        <v>9</v>
      </c>
      <c r="B69" s="28">
        <v>1946</v>
      </c>
      <c r="C69" s="28">
        <v>1959</v>
      </c>
      <c r="D69" s="28">
        <v>1854</v>
      </c>
      <c r="E69" s="22">
        <v>1755</v>
      </c>
      <c r="F69" s="28">
        <v>1542</v>
      </c>
      <c r="G69" s="28">
        <v>1501</v>
      </c>
      <c r="H69" s="28">
        <v>1554</v>
      </c>
      <c r="I69" s="22">
        <v>1586</v>
      </c>
      <c r="J69" s="28">
        <v>1499</v>
      </c>
      <c r="K69" s="28">
        <v>1520</v>
      </c>
      <c r="L69" s="28">
        <v>1505</v>
      </c>
      <c r="M69" s="22">
        <v>1588</v>
      </c>
      <c r="N69" s="28">
        <v>1602</v>
      </c>
      <c r="O69" s="28">
        <v>1599</v>
      </c>
      <c r="P69" s="28">
        <v>1614</v>
      </c>
      <c r="Q69" s="22">
        <v>1673</v>
      </c>
      <c r="R69" s="28">
        <v>1593</v>
      </c>
      <c r="S69" s="28">
        <v>1655</v>
      </c>
      <c r="T69" s="28">
        <v>1619</v>
      </c>
      <c r="U69" s="22">
        <v>1652</v>
      </c>
    </row>
    <row r="70" spans="1:21" ht="11.25">
      <c r="A70" s="6" t="s">
        <v>168</v>
      </c>
      <c r="B70" s="28">
        <v>41362</v>
      </c>
      <c r="C70" s="28">
        <v>41044</v>
      </c>
      <c r="D70" s="28">
        <v>41851</v>
      </c>
      <c r="E70" s="22">
        <v>40791</v>
      </c>
      <c r="F70" s="28">
        <v>38776</v>
      </c>
      <c r="G70" s="28">
        <v>38568</v>
      </c>
      <c r="H70" s="28">
        <v>38707</v>
      </c>
      <c r="I70" s="22">
        <v>38270</v>
      </c>
      <c r="J70" s="28">
        <v>37133</v>
      </c>
      <c r="K70" s="28">
        <v>37127</v>
      </c>
      <c r="L70" s="28">
        <v>36780</v>
      </c>
      <c r="M70" s="22">
        <v>36488</v>
      </c>
      <c r="N70" s="28">
        <v>37622</v>
      </c>
      <c r="O70" s="28">
        <v>37445</v>
      </c>
      <c r="P70" s="28">
        <v>37610</v>
      </c>
      <c r="Q70" s="22">
        <v>37558</v>
      </c>
      <c r="R70" s="28">
        <v>36892</v>
      </c>
      <c r="S70" s="28">
        <v>37369</v>
      </c>
      <c r="T70" s="28">
        <v>37250</v>
      </c>
      <c r="U70" s="22">
        <v>36998</v>
      </c>
    </row>
    <row r="71" spans="1:21" ht="12" thickBot="1">
      <c r="A71" s="7" t="s">
        <v>170</v>
      </c>
      <c r="B71" s="28">
        <v>53042</v>
      </c>
      <c r="C71" s="28">
        <v>53109</v>
      </c>
      <c r="D71" s="28">
        <v>45824</v>
      </c>
      <c r="E71" s="22">
        <v>44840</v>
      </c>
      <c r="F71" s="28">
        <v>42230</v>
      </c>
      <c r="G71" s="28">
        <v>42281</v>
      </c>
      <c r="H71" s="28">
        <v>42346</v>
      </c>
      <c r="I71" s="22">
        <v>41941</v>
      </c>
      <c r="J71" s="28">
        <v>40796</v>
      </c>
      <c r="K71" s="28">
        <v>41033</v>
      </c>
      <c r="L71" s="28">
        <v>40780</v>
      </c>
      <c r="M71" s="22">
        <v>40664</v>
      </c>
      <c r="N71" s="28">
        <v>41560</v>
      </c>
      <c r="O71" s="28">
        <v>41277</v>
      </c>
      <c r="P71" s="28">
        <v>40360</v>
      </c>
      <c r="Q71" s="22">
        <v>39348</v>
      </c>
      <c r="R71" s="28">
        <v>38497</v>
      </c>
      <c r="S71" s="28">
        <v>38920</v>
      </c>
      <c r="T71" s="28">
        <v>39190</v>
      </c>
      <c r="U71" s="22">
        <v>38655</v>
      </c>
    </row>
    <row r="72" spans="1:21" ht="12" thickTop="1">
      <c r="A72" s="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4" ht="11.25">
      <c r="A74" s="20" t="s">
        <v>175</v>
      </c>
    </row>
    <row r="75" ht="11.25">
      <c r="A75" s="20" t="s">
        <v>176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7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171</v>
      </c>
      <c r="B2" s="14">
        <v>6929</v>
      </c>
      <c r="C2" s="14"/>
      <c r="D2" s="14"/>
      <c r="E2" s="14"/>
      <c r="F2" s="14"/>
    </row>
    <row r="3" spans="1:6" ht="12" thickBot="1">
      <c r="A3" s="11" t="s">
        <v>172</v>
      </c>
      <c r="B3" s="1" t="s">
        <v>173</v>
      </c>
      <c r="C3" s="1"/>
      <c r="D3" s="1"/>
      <c r="E3" s="1"/>
      <c r="F3" s="1"/>
    </row>
    <row r="4" spans="1:6" ht="12" thickTop="1">
      <c r="A4" s="10" t="s">
        <v>62</v>
      </c>
      <c r="B4" s="15" t="str">
        <f>HYPERLINK("http://www.kabupro.jp/mark/20130328/S000CZON.htm","有価証券報告書")</f>
        <v>有価証券報告書</v>
      </c>
      <c r="C4" s="15" t="str">
        <f>HYPERLINK("http://www.kabupro.jp/mark/20130328/S000CZON.htm","有価証券報告書")</f>
        <v>有価証券報告書</v>
      </c>
      <c r="D4" s="15" t="str">
        <f>HYPERLINK("http://www.kabupro.jp/mark/20120329/S000AHDX.htm","有価証券報告書")</f>
        <v>有価証券報告書</v>
      </c>
      <c r="E4" s="15" t="str">
        <f>HYPERLINK("http://www.kabupro.jp/mark/20110330/S0007UNG.htm","有価証券報告書")</f>
        <v>有価証券報告書</v>
      </c>
      <c r="F4" s="15" t="str">
        <f>HYPERLINK("http://www.kabupro.jp/mark/20100330/S0005998.htm","有価証券報告書")</f>
        <v>有価証券報告書</v>
      </c>
    </row>
    <row r="5" spans="1:6" ht="12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</row>
    <row r="6" spans="1:6" ht="12.75" thickBot="1" thickTop="1">
      <c r="A6" s="10" t="s">
        <v>64</v>
      </c>
      <c r="B6" s="18" t="s">
        <v>244</v>
      </c>
      <c r="C6" s="19"/>
      <c r="D6" s="19"/>
      <c r="E6" s="19"/>
      <c r="F6" s="19"/>
    </row>
    <row r="7" spans="1:6" ht="12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</row>
    <row r="8" spans="1:6" ht="11.25">
      <c r="A8" s="13" t="s">
        <v>66</v>
      </c>
      <c r="B8" s="17" t="s">
        <v>177</v>
      </c>
      <c r="C8" s="17" t="s">
        <v>178</v>
      </c>
      <c r="D8" s="17" t="s">
        <v>179</v>
      </c>
      <c r="E8" s="17" t="s">
        <v>180</v>
      </c>
      <c r="F8" s="17" t="s">
        <v>181</v>
      </c>
    </row>
    <row r="9" spans="1:6" ht="11.2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</row>
    <row r="10" spans="1:6" ht="12" thickBot="1">
      <c r="A10" s="13" t="s">
        <v>68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</row>
    <row r="11" spans="1:6" ht="12" thickTop="1">
      <c r="A11" s="26" t="s">
        <v>182</v>
      </c>
      <c r="B11" s="21">
        <v>13665</v>
      </c>
      <c r="C11" s="21">
        <v>14217</v>
      </c>
      <c r="D11" s="21">
        <v>14005</v>
      </c>
      <c r="E11" s="21">
        <v>10607</v>
      </c>
      <c r="F11" s="21">
        <v>13666</v>
      </c>
    </row>
    <row r="12" spans="1:6" ht="11.25">
      <c r="A12" s="6" t="s">
        <v>183</v>
      </c>
      <c r="B12" s="22">
        <v>736</v>
      </c>
      <c r="C12" s="22">
        <v>804</v>
      </c>
      <c r="D12" s="22">
        <v>775</v>
      </c>
      <c r="E12" s="22">
        <v>645</v>
      </c>
      <c r="F12" s="22">
        <v>779</v>
      </c>
    </row>
    <row r="13" spans="1:6" ht="11.25">
      <c r="A13" s="6" t="s">
        <v>185</v>
      </c>
      <c r="B13" s="22">
        <v>14401</v>
      </c>
      <c r="C13" s="22">
        <v>15022</v>
      </c>
      <c r="D13" s="22">
        <v>14781</v>
      </c>
      <c r="E13" s="22">
        <v>11252</v>
      </c>
      <c r="F13" s="22">
        <v>14446</v>
      </c>
    </row>
    <row r="14" spans="1:6" ht="11.25">
      <c r="A14" s="6" t="s">
        <v>186</v>
      </c>
      <c r="B14" s="22">
        <v>21</v>
      </c>
      <c r="C14" s="22">
        <v>37</v>
      </c>
      <c r="D14" s="22">
        <v>66</v>
      </c>
      <c r="E14" s="22">
        <v>57</v>
      </c>
      <c r="F14" s="22">
        <v>43</v>
      </c>
    </row>
    <row r="15" spans="1:6" ht="11.25">
      <c r="A15" s="6" t="s">
        <v>187</v>
      </c>
      <c r="B15" s="22">
        <v>939</v>
      </c>
      <c r="C15" s="22">
        <v>589</v>
      </c>
      <c r="D15" s="22">
        <v>679</v>
      </c>
      <c r="E15" s="22">
        <v>1086</v>
      </c>
      <c r="F15" s="22">
        <v>849</v>
      </c>
    </row>
    <row r="16" spans="1:6" ht="11.25">
      <c r="A16" s="6" t="s">
        <v>188</v>
      </c>
      <c r="B16" s="22">
        <v>559</v>
      </c>
      <c r="C16" s="22">
        <v>616</v>
      </c>
      <c r="D16" s="22">
        <v>575</v>
      </c>
      <c r="E16" s="22">
        <v>530</v>
      </c>
      <c r="F16" s="22">
        <v>664</v>
      </c>
    </row>
    <row r="17" spans="1:6" ht="11.25">
      <c r="A17" s="6" t="s">
        <v>189</v>
      </c>
      <c r="B17" s="22">
        <v>6104</v>
      </c>
      <c r="C17" s="22">
        <v>6088</v>
      </c>
      <c r="D17" s="22">
        <v>5612</v>
      </c>
      <c r="E17" s="22">
        <v>4817</v>
      </c>
      <c r="F17" s="22">
        <v>6389</v>
      </c>
    </row>
    <row r="18" spans="1:6" ht="11.25">
      <c r="A18" s="6" t="s">
        <v>190</v>
      </c>
      <c r="B18" s="22">
        <v>5180</v>
      </c>
      <c r="C18" s="22">
        <v>4603</v>
      </c>
      <c r="D18" s="22">
        <v>4892</v>
      </c>
      <c r="E18" s="22">
        <v>3338</v>
      </c>
      <c r="F18" s="22">
        <v>4657</v>
      </c>
    </row>
    <row r="19" spans="1:6" ht="11.25">
      <c r="A19" s="6" t="s">
        <v>191</v>
      </c>
      <c r="B19" s="22">
        <v>332</v>
      </c>
      <c r="C19" s="22">
        <v>534</v>
      </c>
      <c r="D19" s="22">
        <v>639</v>
      </c>
      <c r="E19" s="22">
        <v>388</v>
      </c>
      <c r="F19" s="22">
        <v>551</v>
      </c>
    </row>
    <row r="20" spans="1:6" ht="11.25">
      <c r="A20" s="6" t="s">
        <v>192</v>
      </c>
      <c r="B20" s="22">
        <v>13138</v>
      </c>
      <c r="C20" s="22">
        <v>12470</v>
      </c>
      <c r="D20" s="22">
        <v>12466</v>
      </c>
      <c r="E20" s="22">
        <v>10219</v>
      </c>
      <c r="F20" s="22">
        <v>13155</v>
      </c>
    </row>
    <row r="21" spans="1:6" ht="11.25">
      <c r="A21" s="6" t="s">
        <v>193</v>
      </c>
      <c r="B21" s="22">
        <v>7</v>
      </c>
      <c r="C21" s="22">
        <v>4</v>
      </c>
      <c r="D21" s="22">
        <v>3</v>
      </c>
      <c r="E21" s="22">
        <v>2</v>
      </c>
      <c r="F21" s="22">
        <v>4</v>
      </c>
    </row>
    <row r="22" spans="1:6" ht="11.25">
      <c r="A22" s="6" t="s">
        <v>194</v>
      </c>
      <c r="B22" s="22">
        <v>13</v>
      </c>
      <c r="C22" s="22">
        <v>21</v>
      </c>
      <c r="D22" s="22">
        <v>37</v>
      </c>
      <c r="E22" s="22">
        <v>66</v>
      </c>
      <c r="F22" s="22">
        <v>57</v>
      </c>
    </row>
    <row r="23" spans="1:6" ht="11.25">
      <c r="A23" s="6" t="s">
        <v>195</v>
      </c>
      <c r="B23" s="22">
        <v>1448</v>
      </c>
      <c r="C23" s="22">
        <v>939</v>
      </c>
      <c r="D23" s="22">
        <v>589</v>
      </c>
      <c r="E23" s="22">
        <v>679</v>
      </c>
      <c r="F23" s="22">
        <v>1086</v>
      </c>
    </row>
    <row r="24" spans="1:6" ht="11.25">
      <c r="A24" s="6" t="s">
        <v>196</v>
      </c>
      <c r="B24" s="22">
        <v>11670</v>
      </c>
      <c r="C24" s="22">
        <v>11504</v>
      </c>
      <c r="D24" s="22">
        <v>11835</v>
      </c>
      <c r="E24" s="22">
        <v>9471</v>
      </c>
      <c r="F24" s="22">
        <v>12006</v>
      </c>
    </row>
    <row r="25" spans="1:6" ht="11.25">
      <c r="A25" s="7" t="s">
        <v>197</v>
      </c>
      <c r="B25" s="22">
        <v>2731</v>
      </c>
      <c r="C25" s="22">
        <v>3517</v>
      </c>
      <c r="D25" s="22">
        <v>2945</v>
      </c>
      <c r="E25" s="22">
        <v>1781</v>
      </c>
      <c r="F25" s="22">
        <v>2439</v>
      </c>
    </row>
    <row r="26" spans="1:6" ht="11.25">
      <c r="A26" s="6" t="s">
        <v>198</v>
      </c>
      <c r="B26" s="22"/>
      <c r="C26" s="22"/>
      <c r="D26" s="22">
        <v>147</v>
      </c>
      <c r="E26" s="22">
        <v>115</v>
      </c>
      <c r="F26" s="22">
        <v>156</v>
      </c>
    </row>
    <row r="27" spans="1:6" ht="11.25">
      <c r="A27" s="6" t="s">
        <v>199</v>
      </c>
      <c r="B27" s="22"/>
      <c r="C27" s="22"/>
      <c r="D27" s="22">
        <v>75</v>
      </c>
      <c r="E27" s="22">
        <v>76</v>
      </c>
      <c r="F27" s="22">
        <v>52</v>
      </c>
    </row>
    <row r="28" spans="1:6" ht="11.25">
      <c r="A28" s="6" t="s">
        <v>201</v>
      </c>
      <c r="B28" s="22"/>
      <c r="C28" s="22"/>
      <c r="D28" s="22">
        <v>65</v>
      </c>
      <c r="E28" s="22">
        <v>58</v>
      </c>
      <c r="F28" s="22">
        <v>62</v>
      </c>
    </row>
    <row r="29" spans="1:6" ht="11.25">
      <c r="A29" s="6" t="s">
        <v>202</v>
      </c>
      <c r="B29" s="22"/>
      <c r="C29" s="22"/>
      <c r="D29" s="22">
        <v>320</v>
      </c>
      <c r="E29" s="22">
        <v>293</v>
      </c>
      <c r="F29" s="22">
        <v>302</v>
      </c>
    </row>
    <row r="30" spans="1:6" ht="11.25">
      <c r="A30" s="6" t="s">
        <v>203</v>
      </c>
      <c r="B30" s="22"/>
      <c r="C30" s="22"/>
      <c r="D30" s="22">
        <v>7</v>
      </c>
      <c r="E30" s="22">
        <v>3</v>
      </c>
      <c r="F30" s="22">
        <v>3</v>
      </c>
    </row>
    <row r="31" spans="1:6" ht="11.25">
      <c r="A31" s="6" t="s">
        <v>204</v>
      </c>
      <c r="B31" s="22"/>
      <c r="C31" s="22"/>
      <c r="D31" s="22">
        <v>5</v>
      </c>
      <c r="E31" s="22">
        <v>3</v>
      </c>
      <c r="F31" s="22">
        <v>4</v>
      </c>
    </row>
    <row r="32" spans="1:6" ht="11.25">
      <c r="A32" s="6" t="s">
        <v>205</v>
      </c>
      <c r="B32" s="22"/>
      <c r="C32" s="22"/>
      <c r="D32" s="22">
        <v>1</v>
      </c>
      <c r="E32" s="22">
        <v>1</v>
      </c>
      <c r="F32" s="22">
        <v>1</v>
      </c>
    </row>
    <row r="33" spans="1:6" ht="11.25">
      <c r="A33" s="6" t="s">
        <v>206</v>
      </c>
      <c r="B33" s="22"/>
      <c r="C33" s="22"/>
      <c r="D33" s="22">
        <v>61</v>
      </c>
      <c r="E33" s="22">
        <v>52</v>
      </c>
      <c r="F33" s="22">
        <v>56</v>
      </c>
    </row>
    <row r="34" spans="1:6" ht="11.25">
      <c r="A34" s="6" t="s">
        <v>207</v>
      </c>
      <c r="B34" s="22"/>
      <c r="C34" s="22"/>
      <c r="D34" s="22">
        <v>15</v>
      </c>
      <c r="E34" s="22">
        <v>15</v>
      </c>
      <c r="F34" s="22">
        <v>32</v>
      </c>
    </row>
    <row r="35" spans="1:6" ht="11.25">
      <c r="A35" s="6" t="s">
        <v>208</v>
      </c>
      <c r="B35" s="22"/>
      <c r="C35" s="22"/>
      <c r="D35" s="22">
        <v>14</v>
      </c>
      <c r="E35" s="22">
        <v>15</v>
      </c>
      <c r="F35" s="22">
        <v>16</v>
      </c>
    </row>
    <row r="36" spans="1:6" ht="11.25">
      <c r="A36" s="6" t="s">
        <v>209</v>
      </c>
      <c r="B36" s="22"/>
      <c r="C36" s="22"/>
      <c r="D36" s="22">
        <v>94</v>
      </c>
      <c r="E36" s="22">
        <v>98</v>
      </c>
      <c r="F36" s="22">
        <v>112</v>
      </c>
    </row>
    <row r="37" spans="1:6" ht="11.25">
      <c r="A37" s="6" t="s">
        <v>210</v>
      </c>
      <c r="B37" s="22"/>
      <c r="C37" s="22"/>
      <c r="D37" s="22">
        <v>159</v>
      </c>
      <c r="E37" s="22">
        <v>164</v>
      </c>
      <c r="F37" s="22">
        <v>134</v>
      </c>
    </row>
    <row r="38" spans="1:6" ht="11.25">
      <c r="A38" s="6" t="s">
        <v>211</v>
      </c>
      <c r="B38" s="22"/>
      <c r="C38" s="22"/>
      <c r="D38" s="22">
        <v>49</v>
      </c>
      <c r="E38" s="22">
        <v>57</v>
      </c>
      <c r="F38" s="22">
        <v>86</v>
      </c>
    </row>
    <row r="39" spans="1:6" ht="11.25">
      <c r="A39" s="6" t="s">
        <v>212</v>
      </c>
      <c r="B39" s="22"/>
      <c r="C39" s="22"/>
      <c r="D39" s="22">
        <v>608</v>
      </c>
      <c r="E39" s="22">
        <v>440</v>
      </c>
      <c r="F39" s="22">
        <v>298</v>
      </c>
    </row>
    <row r="40" spans="1:6" ht="11.25">
      <c r="A40" s="6" t="s">
        <v>117</v>
      </c>
      <c r="B40" s="22"/>
      <c r="C40" s="22"/>
      <c r="D40" s="22">
        <v>148</v>
      </c>
      <c r="E40" s="22">
        <v>93</v>
      </c>
      <c r="F40" s="22">
        <v>119</v>
      </c>
    </row>
    <row r="41" spans="1:6" ht="11.25">
      <c r="A41" s="6" t="s">
        <v>213</v>
      </c>
      <c r="B41" s="22">
        <v>1185</v>
      </c>
      <c r="C41" s="22">
        <v>1624</v>
      </c>
      <c r="D41" s="22">
        <v>1775</v>
      </c>
      <c r="E41" s="22">
        <v>1489</v>
      </c>
      <c r="F41" s="22">
        <v>1440</v>
      </c>
    </row>
    <row r="42" spans="1:6" ht="12" thickBot="1">
      <c r="A42" s="25" t="s">
        <v>214</v>
      </c>
      <c r="B42" s="23">
        <v>1546</v>
      </c>
      <c r="C42" s="23">
        <v>1893</v>
      </c>
      <c r="D42" s="23">
        <v>1169</v>
      </c>
      <c r="E42" s="23">
        <v>292</v>
      </c>
      <c r="F42" s="23">
        <v>999</v>
      </c>
    </row>
    <row r="43" spans="1:6" ht="12" thickTop="1">
      <c r="A43" s="6" t="s">
        <v>215</v>
      </c>
      <c r="B43" s="22">
        <v>43</v>
      </c>
      <c r="C43" s="22">
        <v>41</v>
      </c>
      <c r="D43" s="22">
        <v>37</v>
      </c>
      <c r="E43" s="22">
        <v>64</v>
      </c>
      <c r="F43" s="22">
        <v>92</v>
      </c>
    </row>
    <row r="44" spans="1:6" ht="11.25">
      <c r="A44" s="6" t="s">
        <v>217</v>
      </c>
      <c r="B44" s="22">
        <v>206</v>
      </c>
      <c r="C44" s="22">
        <v>212</v>
      </c>
      <c r="D44" s="22">
        <v>139</v>
      </c>
      <c r="E44" s="22">
        <v>244</v>
      </c>
      <c r="F44" s="22">
        <v>499</v>
      </c>
    </row>
    <row r="45" spans="1:6" ht="11.25">
      <c r="A45" s="6" t="s">
        <v>218</v>
      </c>
      <c r="B45" s="22">
        <v>76</v>
      </c>
      <c r="C45" s="22"/>
      <c r="D45" s="22"/>
      <c r="E45" s="22">
        <v>13</v>
      </c>
      <c r="F45" s="22"/>
    </row>
    <row r="46" spans="1:6" ht="11.25">
      <c r="A46" s="6" t="s">
        <v>219</v>
      </c>
      <c r="B46" s="22">
        <v>49</v>
      </c>
      <c r="C46" s="22"/>
      <c r="D46" s="22"/>
      <c r="E46" s="22"/>
      <c r="F46" s="22"/>
    </row>
    <row r="47" spans="1:6" ht="11.25">
      <c r="A47" s="6" t="s">
        <v>220</v>
      </c>
      <c r="B47" s="22">
        <v>61</v>
      </c>
      <c r="C47" s="22">
        <v>54</v>
      </c>
      <c r="D47" s="22">
        <v>86</v>
      </c>
      <c r="E47" s="22">
        <v>59</v>
      </c>
      <c r="F47" s="22">
        <v>66</v>
      </c>
    </row>
    <row r="48" spans="1:6" ht="11.25">
      <c r="A48" s="6" t="s">
        <v>222</v>
      </c>
      <c r="B48" s="22">
        <v>437</v>
      </c>
      <c r="C48" s="22">
        <v>308</v>
      </c>
      <c r="D48" s="22">
        <v>263</v>
      </c>
      <c r="E48" s="22">
        <v>382</v>
      </c>
      <c r="F48" s="22">
        <v>658</v>
      </c>
    </row>
    <row r="49" spans="1:6" ht="11.25">
      <c r="A49" s="6" t="s">
        <v>223</v>
      </c>
      <c r="B49" s="22"/>
      <c r="C49" s="22">
        <v>60</v>
      </c>
      <c r="D49" s="22">
        <v>135</v>
      </c>
      <c r="E49" s="22"/>
      <c r="F49" s="22">
        <v>368</v>
      </c>
    </row>
    <row r="50" spans="1:6" ht="11.25">
      <c r="A50" s="6" t="s">
        <v>224</v>
      </c>
      <c r="B50" s="22"/>
      <c r="C50" s="22">
        <v>22</v>
      </c>
      <c r="D50" s="22"/>
      <c r="E50" s="22"/>
      <c r="F50" s="22"/>
    </row>
    <row r="51" spans="1:6" ht="11.25">
      <c r="A51" s="6" t="s">
        <v>225</v>
      </c>
      <c r="B51" s="22">
        <v>12</v>
      </c>
      <c r="C51" s="22">
        <v>8</v>
      </c>
      <c r="D51" s="22"/>
      <c r="E51" s="22"/>
      <c r="F51" s="22"/>
    </row>
    <row r="52" spans="1:6" ht="11.25">
      <c r="A52" s="6" t="s">
        <v>226</v>
      </c>
      <c r="B52" s="22"/>
      <c r="C52" s="22">
        <v>5</v>
      </c>
      <c r="D52" s="22">
        <v>4</v>
      </c>
      <c r="E52" s="22"/>
      <c r="F52" s="22"/>
    </row>
    <row r="53" spans="1:6" ht="11.25">
      <c r="A53" s="6" t="s">
        <v>227</v>
      </c>
      <c r="B53" s="22">
        <v>12</v>
      </c>
      <c r="C53" s="22">
        <v>96</v>
      </c>
      <c r="D53" s="22">
        <v>140</v>
      </c>
      <c r="E53" s="22"/>
      <c r="F53" s="22">
        <v>368</v>
      </c>
    </row>
    <row r="54" spans="1:6" ht="12" thickBot="1">
      <c r="A54" s="25" t="s">
        <v>228</v>
      </c>
      <c r="B54" s="23">
        <v>1971</v>
      </c>
      <c r="C54" s="23">
        <v>2104</v>
      </c>
      <c r="D54" s="23">
        <v>1293</v>
      </c>
      <c r="E54" s="23">
        <v>674</v>
      </c>
      <c r="F54" s="23">
        <v>1288</v>
      </c>
    </row>
    <row r="55" spans="1:6" ht="12" thickTop="1">
      <c r="A55" s="6" t="s">
        <v>229</v>
      </c>
      <c r="B55" s="22">
        <v>9</v>
      </c>
      <c r="C55" s="22">
        <v>72</v>
      </c>
      <c r="D55" s="22">
        <v>0</v>
      </c>
      <c r="E55" s="22">
        <v>0</v>
      </c>
      <c r="F55" s="22">
        <v>44</v>
      </c>
    </row>
    <row r="56" spans="1:6" ht="11.25">
      <c r="A56" s="6" t="s">
        <v>219</v>
      </c>
      <c r="B56" s="22"/>
      <c r="C56" s="22">
        <v>85</v>
      </c>
      <c r="D56" s="22">
        <v>23</v>
      </c>
      <c r="E56" s="22">
        <v>20</v>
      </c>
      <c r="F56" s="22">
        <v>52</v>
      </c>
    </row>
    <row r="57" spans="1:6" ht="11.25">
      <c r="A57" s="6" t="s">
        <v>230</v>
      </c>
      <c r="B57" s="22">
        <v>86</v>
      </c>
      <c r="C57" s="22">
        <v>792</v>
      </c>
      <c r="D57" s="22">
        <v>42</v>
      </c>
      <c r="E57" s="22">
        <v>51</v>
      </c>
      <c r="F57" s="22">
        <v>251</v>
      </c>
    </row>
    <row r="58" spans="1:6" ht="11.25">
      <c r="A58" s="6" t="s">
        <v>96</v>
      </c>
      <c r="B58" s="22"/>
      <c r="C58" s="22"/>
      <c r="D58" s="22">
        <v>2</v>
      </c>
      <c r="E58" s="22"/>
      <c r="F58" s="22">
        <v>0</v>
      </c>
    </row>
    <row r="59" spans="1:6" ht="11.25">
      <c r="A59" s="6" t="s">
        <v>231</v>
      </c>
      <c r="B59" s="22">
        <v>95</v>
      </c>
      <c r="C59" s="22">
        <v>951</v>
      </c>
      <c r="D59" s="22">
        <v>69</v>
      </c>
      <c r="E59" s="22">
        <v>72</v>
      </c>
      <c r="F59" s="22">
        <v>348</v>
      </c>
    </row>
    <row r="60" spans="1:6" ht="11.25">
      <c r="A60" s="6" t="s">
        <v>232</v>
      </c>
      <c r="B60" s="22"/>
      <c r="C60" s="22">
        <v>1</v>
      </c>
      <c r="D60" s="22"/>
      <c r="E60" s="22"/>
      <c r="F60" s="22"/>
    </row>
    <row r="61" spans="1:6" ht="11.25">
      <c r="A61" s="6" t="s">
        <v>233</v>
      </c>
      <c r="B61" s="22">
        <v>1</v>
      </c>
      <c r="C61" s="22">
        <v>1</v>
      </c>
      <c r="D61" s="22">
        <v>0</v>
      </c>
      <c r="E61" s="22">
        <v>0</v>
      </c>
      <c r="F61" s="22">
        <v>4</v>
      </c>
    </row>
    <row r="62" spans="1:6" ht="11.25">
      <c r="A62" s="6" t="s">
        <v>234</v>
      </c>
      <c r="B62" s="22"/>
      <c r="C62" s="22"/>
      <c r="D62" s="22"/>
      <c r="E62" s="22"/>
      <c r="F62" s="22">
        <v>106</v>
      </c>
    </row>
    <row r="63" spans="1:6" ht="11.25">
      <c r="A63" s="6" t="s">
        <v>236</v>
      </c>
      <c r="B63" s="22"/>
      <c r="C63" s="22">
        <v>97</v>
      </c>
      <c r="D63" s="22"/>
      <c r="E63" s="22">
        <v>0</v>
      </c>
      <c r="F63" s="22"/>
    </row>
    <row r="64" spans="1:6" ht="11.25">
      <c r="A64" s="6" t="s">
        <v>237</v>
      </c>
      <c r="B64" s="22"/>
      <c r="C64" s="22">
        <v>52</v>
      </c>
      <c r="D64" s="22"/>
      <c r="E64" s="22"/>
      <c r="F64" s="22"/>
    </row>
    <row r="65" spans="1:6" ht="11.25">
      <c r="A65" s="6" t="s">
        <v>200</v>
      </c>
      <c r="B65" s="22"/>
      <c r="C65" s="22"/>
      <c r="D65" s="22">
        <v>197</v>
      </c>
      <c r="E65" s="22"/>
      <c r="F65" s="22"/>
    </row>
    <row r="66" spans="1:6" ht="11.25">
      <c r="A66" s="6" t="s">
        <v>96</v>
      </c>
      <c r="B66" s="22"/>
      <c r="C66" s="22">
        <v>2</v>
      </c>
      <c r="D66" s="22"/>
      <c r="E66" s="22"/>
      <c r="F66" s="22"/>
    </row>
    <row r="67" spans="1:6" ht="11.25">
      <c r="A67" s="6" t="s">
        <v>238</v>
      </c>
      <c r="B67" s="22">
        <v>1</v>
      </c>
      <c r="C67" s="22">
        <v>156</v>
      </c>
      <c r="D67" s="22">
        <v>197</v>
      </c>
      <c r="E67" s="22">
        <v>0</v>
      </c>
      <c r="F67" s="22">
        <v>110</v>
      </c>
    </row>
    <row r="68" spans="1:6" ht="11.25">
      <c r="A68" s="7" t="s">
        <v>239</v>
      </c>
      <c r="B68" s="22">
        <v>2065</v>
      </c>
      <c r="C68" s="22">
        <v>2899</v>
      </c>
      <c r="D68" s="22">
        <v>1164</v>
      </c>
      <c r="E68" s="22">
        <v>746</v>
      </c>
      <c r="F68" s="22">
        <v>1527</v>
      </c>
    </row>
    <row r="69" spans="1:6" ht="11.25">
      <c r="A69" s="7" t="s">
        <v>240</v>
      </c>
      <c r="B69" s="22">
        <v>746</v>
      </c>
      <c r="C69" s="22">
        <v>639</v>
      </c>
      <c r="D69" s="22">
        <v>519</v>
      </c>
      <c r="E69" s="22">
        <v>220</v>
      </c>
      <c r="F69" s="22">
        <v>351</v>
      </c>
    </row>
    <row r="70" spans="1:6" ht="11.25">
      <c r="A70" s="7" t="s">
        <v>241</v>
      </c>
      <c r="B70" s="22">
        <v>27</v>
      </c>
      <c r="C70" s="22">
        <v>429</v>
      </c>
      <c r="D70" s="22">
        <v>-127</v>
      </c>
      <c r="E70" s="22">
        <v>17</v>
      </c>
      <c r="F70" s="22">
        <v>143</v>
      </c>
    </row>
    <row r="71" spans="1:6" ht="11.25">
      <c r="A71" s="7" t="s">
        <v>242</v>
      </c>
      <c r="B71" s="22">
        <v>774</v>
      </c>
      <c r="C71" s="22">
        <v>1068</v>
      </c>
      <c r="D71" s="22">
        <v>391</v>
      </c>
      <c r="E71" s="22">
        <v>237</v>
      </c>
      <c r="F71" s="22">
        <v>494</v>
      </c>
    </row>
    <row r="72" spans="1:6" ht="12" thickBot="1">
      <c r="A72" s="7" t="s">
        <v>243</v>
      </c>
      <c r="B72" s="22">
        <v>1291</v>
      </c>
      <c r="C72" s="22">
        <v>1830</v>
      </c>
      <c r="D72" s="22">
        <v>772</v>
      </c>
      <c r="E72" s="22">
        <v>508</v>
      </c>
      <c r="F72" s="22">
        <v>1032</v>
      </c>
    </row>
    <row r="73" spans="1:6" ht="12" thickTop="1">
      <c r="A73" s="8"/>
      <c r="B73" s="24"/>
      <c r="C73" s="24"/>
      <c r="D73" s="24"/>
      <c r="E73" s="24"/>
      <c r="F73" s="24"/>
    </row>
    <row r="75" ht="11.25">
      <c r="A75" s="20" t="s">
        <v>175</v>
      </c>
    </row>
    <row r="76" ht="11.25">
      <c r="A76" s="20" t="s">
        <v>176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10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171</v>
      </c>
      <c r="B2" s="14">
        <v>6929</v>
      </c>
      <c r="C2" s="14"/>
      <c r="D2" s="14"/>
      <c r="E2" s="14"/>
      <c r="F2" s="14"/>
    </row>
    <row r="3" spans="1:6" ht="12" thickBot="1">
      <c r="A3" s="11" t="s">
        <v>172</v>
      </c>
      <c r="B3" s="1" t="s">
        <v>173</v>
      </c>
      <c r="C3" s="1"/>
      <c r="D3" s="1"/>
      <c r="E3" s="1"/>
      <c r="F3" s="1"/>
    </row>
    <row r="4" spans="1:6" ht="12" thickTop="1">
      <c r="A4" s="10" t="s">
        <v>62</v>
      </c>
      <c r="B4" s="15" t="str">
        <f>HYPERLINK("http://www.kabupro.jp/mark/20130328/S000CZON.htm","有価証券報告書")</f>
        <v>有価証券報告書</v>
      </c>
      <c r="C4" s="15" t="str">
        <f>HYPERLINK("http://www.kabupro.jp/mark/20130328/S000CZON.htm","有価証券報告書")</f>
        <v>有価証券報告書</v>
      </c>
      <c r="D4" s="15" t="str">
        <f>HYPERLINK("http://www.kabupro.jp/mark/20120329/S000AHDX.htm","有価証券報告書")</f>
        <v>有価証券報告書</v>
      </c>
      <c r="E4" s="15" t="str">
        <f>HYPERLINK("http://www.kabupro.jp/mark/20110330/S0007UNG.htm","有価証券報告書")</f>
        <v>有価証券報告書</v>
      </c>
      <c r="F4" s="15" t="str">
        <f>HYPERLINK("http://www.kabupro.jp/mark/20100330/S0005998.htm","有価証券報告書")</f>
        <v>有価証券報告書</v>
      </c>
    </row>
    <row r="5" spans="1:6" ht="12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</row>
    <row r="6" spans="1:6" ht="12.75" thickBot="1" thickTop="1">
      <c r="A6" s="10" t="s">
        <v>64</v>
      </c>
      <c r="B6" s="18" t="s">
        <v>174</v>
      </c>
      <c r="C6" s="19"/>
      <c r="D6" s="19"/>
      <c r="E6" s="19"/>
      <c r="F6" s="19"/>
    </row>
    <row r="7" spans="1:6" ht="12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</row>
    <row r="8" spans="1:6" ht="11.25">
      <c r="A8" s="13" t="s">
        <v>66</v>
      </c>
      <c r="B8" s="17"/>
      <c r="C8" s="17"/>
      <c r="D8" s="17"/>
      <c r="E8" s="17"/>
      <c r="F8" s="17"/>
    </row>
    <row r="9" spans="1:6" ht="11.2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</row>
    <row r="10" spans="1:6" ht="12" thickBot="1">
      <c r="A10" s="13" t="s">
        <v>68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</row>
    <row r="11" spans="1:6" ht="12" thickTop="1">
      <c r="A11" s="9" t="s">
        <v>79</v>
      </c>
      <c r="B11" s="21">
        <v>12431</v>
      </c>
      <c r="C11" s="21">
        <v>10497</v>
      </c>
      <c r="D11" s="21">
        <v>10631</v>
      </c>
      <c r="E11" s="21">
        <v>9418</v>
      </c>
      <c r="F11" s="21">
        <v>10195</v>
      </c>
    </row>
    <row r="12" spans="1:6" ht="11.25">
      <c r="A12" s="2" t="s">
        <v>81</v>
      </c>
      <c r="B12" s="22">
        <v>803</v>
      </c>
      <c r="C12" s="22">
        <v>891</v>
      </c>
      <c r="D12" s="22">
        <v>1175</v>
      </c>
      <c r="E12" s="22">
        <v>1266</v>
      </c>
      <c r="F12" s="22">
        <v>1347</v>
      </c>
    </row>
    <row r="13" spans="1:6" ht="11.25">
      <c r="A13" s="2" t="s">
        <v>82</v>
      </c>
      <c r="B13" s="22">
        <v>2353</v>
      </c>
      <c r="C13" s="22">
        <v>2590</v>
      </c>
      <c r="D13" s="22">
        <v>2707</v>
      </c>
      <c r="E13" s="22">
        <v>2558</v>
      </c>
      <c r="F13" s="22">
        <v>2838</v>
      </c>
    </row>
    <row r="14" spans="1:6" ht="11.25">
      <c r="A14" s="2" t="s">
        <v>84</v>
      </c>
      <c r="B14" s="22">
        <v>1770</v>
      </c>
      <c r="C14" s="22">
        <v>1838</v>
      </c>
      <c r="D14" s="22">
        <v>1836</v>
      </c>
      <c r="E14" s="22">
        <v>1834</v>
      </c>
      <c r="F14" s="22">
        <v>1834</v>
      </c>
    </row>
    <row r="15" spans="1:6" ht="11.25">
      <c r="A15" s="2" t="s">
        <v>85</v>
      </c>
      <c r="B15" s="22">
        <v>2795</v>
      </c>
      <c r="C15" s="22">
        <v>2158</v>
      </c>
      <c r="D15" s="22">
        <v>1611</v>
      </c>
      <c r="E15" s="22">
        <v>1707</v>
      </c>
      <c r="F15" s="22"/>
    </row>
    <row r="16" spans="1:6" ht="11.25">
      <c r="A16" s="2" t="s">
        <v>86</v>
      </c>
      <c r="B16" s="22"/>
      <c r="C16" s="22"/>
      <c r="D16" s="22"/>
      <c r="E16" s="22"/>
      <c r="F16" s="22">
        <v>57</v>
      </c>
    </row>
    <row r="17" spans="1:6" ht="11.25">
      <c r="A17" s="2" t="s">
        <v>87</v>
      </c>
      <c r="B17" s="22"/>
      <c r="C17" s="22"/>
      <c r="D17" s="22"/>
      <c r="E17" s="22"/>
      <c r="F17" s="22">
        <v>1086</v>
      </c>
    </row>
    <row r="18" spans="1:6" ht="11.25">
      <c r="A18" s="2" t="s">
        <v>88</v>
      </c>
      <c r="B18" s="22"/>
      <c r="C18" s="22"/>
      <c r="D18" s="22"/>
      <c r="E18" s="22"/>
      <c r="F18" s="22">
        <v>165</v>
      </c>
    </row>
    <row r="19" spans="1:6" ht="11.25">
      <c r="A19" s="2" t="s">
        <v>89</v>
      </c>
      <c r="B19" s="22"/>
      <c r="C19" s="22"/>
      <c r="D19" s="22"/>
      <c r="E19" s="22"/>
      <c r="F19" s="22">
        <v>922</v>
      </c>
    </row>
    <row r="20" spans="1:6" ht="11.25">
      <c r="A20" s="2" t="s">
        <v>90</v>
      </c>
      <c r="B20" s="22"/>
      <c r="C20" s="22"/>
      <c r="D20" s="22"/>
      <c r="E20" s="22"/>
      <c r="F20" s="22">
        <v>11</v>
      </c>
    </row>
    <row r="21" spans="1:6" ht="11.25">
      <c r="A21" s="2" t="s">
        <v>91</v>
      </c>
      <c r="B21" s="22"/>
      <c r="C21" s="22"/>
      <c r="D21" s="22"/>
      <c r="E21" s="22">
        <v>0</v>
      </c>
      <c r="F21" s="22">
        <v>0</v>
      </c>
    </row>
    <row r="22" spans="1:6" ht="11.25">
      <c r="A22" s="2" t="s">
        <v>92</v>
      </c>
      <c r="B22" s="22"/>
      <c r="C22" s="22"/>
      <c r="D22" s="22">
        <v>0</v>
      </c>
      <c r="E22" s="22">
        <v>0</v>
      </c>
      <c r="F22" s="22">
        <v>0</v>
      </c>
    </row>
    <row r="23" spans="1:6" ht="11.25">
      <c r="A23" s="2" t="s">
        <v>93</v>
      </c>
      <c r="B23" s="22">
        <v>98</v>
      </c>
      <c r="C23" s="22">
        <v>129</v>
      </c>
      <c r="D23" s="22">
        <v>119</v>
      </c>
      <c r="E23" s="22">
        <v>60</v>
      </c>
      <c r="F23" s="22">
        <v>55</v>
      </c>
    </row>
    <row r="24" spans="1:6" ht="11.25">
      <c r="A24" s="2" t="s">
        <v>94</v>
      </c>
      <c r="B24" s="22">
        <v>150</v>
      </c>
      <c r="C24" s="22">
        <v>150</v>
      </c>
      <c r="D24" s="22"/>
      <c r="E24" s="22"/>
      <c r="F24" s="22"/>
    </row>
    <row r="25" spans="1:6" ht="11.25">
      <c r="A25" s="2" t="s">
        <v>95</v>
      </c>
      <c r="B25" s="22">
        <v>187</v>
      </c>
      <c r="C25" s="22">
        <v>618</v>
      </c>
      <c r="D25" s="22">
        <v>145</v>
      </c>
      <c r="E25" s="22">
        <v>217</v>
      </c>
      <c r="F25" s="22">
        <v>173</v>
      </c>
    </row>
    <row r="26" spans="1:6" ht="11.25">
      <c r="A26" s="2" t="s">
        <v>96</v>
      </c>
      <c r="B26" s="22">
        <v>23</v>
      </c>
      <c r="C26" s="22">
        <v>84</v>
      </c>
      <c r="D26" s="22">
        <v>45</v>
      </c>
      <c r="E26" s="22">
        <v>31</v>
      </c>
      <c r="F26" s="22">
        <v>57</v>
      </c>
    </row>
    <row r="27" spans="1:6" ht="11.25">
      <c r="A27" s="2" t="s">
        <v>97</v>
      </c>
      <c r="B27" s="22">
        <v>-69</v>
      </c>
      <c r="C27" s="22">
        <v>-85</v>
      </c>
      <c r="D27" s="22">
        <v>-74</v>
      </c>
      <c r="E27" s="22">
        <v>-27</v>
      </c>
      <c r="F27" s="22">
        <v>-27</v>
      </c>
    </row>
    <row r="28" spans="1:6" ht="11.25">
      <c r="A28" s="2" t="s">
        <v>98</v>
      </c>
      <c r="B28" s="22">
        <v>20544</v>
      </c>
      <c r="C28" s="22">
        <v>18872</v>
      </c>
      <c r="D28" s="22">
        <v>18197</v>
      </c>
      <c r="E28" s="22">
        <v>17068</v>
      </c>
      <c r="F28" s="22">
        <v>18719</v>
      </c>
    </row>
    <row r="29" spans="1:6" ht="11.25">
      <c r="A29" s="3" t="s">
        <v>99</v>
      </c>
      <c r="B29" s="22">
        <v>5231</v>
      </c>
      <c r="C29" s="22">
        <v>5233</v>
      </c>
      <c r="D29" s="22">
        <v>5235</v>
      </c>
      <c r="E29" s="22">
        <v>5236</v>
      </c>
      <c r="F29" s="22">
        <v>3379</v>
      </c>
    </row>
    <row r="30" spans="1:6" ht="11.25">
      <c r="A30" s="4" t="s">
        <v>100</v>
      </c>
      <c r="B30" s="22">
        <v>-2050</v>
      </c>
      <c r="C30" s="22">
        <v>-1824</v>
      </c>
      <c r="D30" s="22">
        <v>-1569</v>
      </c>
      <c r="E30" s="22">
        <v>-1281</v>
      </c>
      <c r="F30" s="22">
        <v>-1033</v>
      </c>
    </row>
    <row r="31" spans="1:6" ht="11.25">
      <c r="A31" s="4" t="s">
        <v>101</v>
      </c>
      <c r="B31" s="22">
        <v>3181</v>
      </c>
      <c r="C31" s="22">
        <v>3408</v>
      </c>
      <c r="D31" s="22">
        <v>3666</v>
      </c>
      <c r="E31" s="22">
        <v>3955</v>
      </c>
      <c r="F31" s="22">
        <v>2346</v>
      </c>
    </row>
    <row r="32" spans="1:6" ht="11.25">
      <c r="A32" s="3" t="s">
        <v>102</v>
      </c>
      <c r="B32" s="22">
        <v>175</v>
      </c>
      <c r="C32" s="22">
        <v>175</v>
      </c>
      <c r="D32" s="22">
        <v>175</v>
      </c>
      <c r="E32" s="22">
        <v>175</v>
      </c>
      <c r="F32" s="22">
        <v>133</v>
      </c>
    </row>
    <row r="33" spans="1:6" ht="11.25">
      <c r="A33" s="4" t="s">
        <v>100</v>
      </c>
      <c r="B33" s="22">
        <v>-139</v>
      </c>
      <c r="C33" s="22">
        <v>-127</v>
      </c>
      <c r="D33" s="22">
        <v>-112</v>
      </c>
      <c r="E33" s="22">
        <v>-91</v>
      </c>
      <c r="F33" s="22">
        <v>-71</v>
      </c>
    </row>
    <row r="34" spans="1:6" ht="11.25">
      <c r="A34" s="4" t="s">
        <v>103</v>
      </c>
      <c r="B34" s="22">
        <v>36</v>
      </c>
      <c r="C34" s="22">
        <v>47</v>
      </c>
      <c r="D34" s="22">
        <v>63</v>
      </c>
      <c r="E34" s="22">
        <v>83</v>
      </c>
      <c r="F34" s="22">
        <v>62</v>
      </c>
    </row>
    <row r="35" spans="1:6" ht="11.25">
      <c r="A35" s="3" t="s">
        <v>104</v>
      </c>
      <c r="B35" s="22">
        <v>3525</v>
      </c>
      <c r="C35" s="22">
        <v>3474</v>
      </c>
      <c r="D35" s="22">
        <v>3535</v>
      </c>
      <c r="E35" s="22">
        <v>3316</v>
      </c>
      <c r="F35" s="22">
        <v>2537</v>
      </c>
    </row>
    <row r="36" spans="1:6" ht="11.25">
      <c r="A36" s="4" t="s">
        <v>100</v>
      </c>
      <c r="B36" s="22">
        <v>-3250</v>
      </c>
      <c r="C36" s="22">
        <v>-3103</v>
      </c>
      <c r="D36" s="22">
        <v>-2920</v>
      </c>
      <c r="E36" s="22">
        <v>-2460</v>
      </c>
      <c r="F36" s="22">
        <v>-2172</v>
      </c>
    </row>
    <row r="37" spans="1:6" ht="11.25">
      <c r="A37" s="4" t="s">
        <v>105</v>
      </c>
      <c r="B37" s="22">
        <v>275</v>
      </c>
      <c r="C37" s="22">
        <v>370</v>
      </c>
      <c r="D37" s="22">
        <v>614</v>
      </c>
      <c r="E37" s="22">
        <v>856</v>
      </c>
      <c r="F37" s="22">
        <v>365</v>
      </c>
    </row>
    <row r="38" spans="1:6" ht="11.25">
      <c r="A38" s="3" t="s">
        <v>106</v>
      </c>
      <c r="B38" s="22">
        <v>9</v>
      </c>
      <c r="C38" s="22">
        <v>9</v>
      </c>
      <c r="D38" s="22">
        <v>5</v>
      </c>
      <c r="E38" s="22">
        <v>5</v>
      </c>
      <c r="F38" s="22">
        <v>5</v>
      </c>
    </row>
    <row r="39" spans="1:6" ht="11.25">
      <c r="A39" s="4" t="s">
        <v>100</v>
      </c>
      <c r="B39" s="22">
        <v>-7</v>
      </c>
      <c r="C39" s="22">
        <v>-6</v>
      </c>
      <c r="D39" s="22">
        <v>-5</v>
      </c>
      <c r="E39" s="22">
        <v>-5</v>
      </c>
      <c r="F39" s="22">
        <v>-4</v>
      </c>
    </row>
    <row r="40" spans="1:6" ht="11.25">
      <c r="A40" s="4" t="s">
        <v>107</v>
      </c>
      <c r="B40" s="22">
        <v>1</v>
      </c>
      <c r="C40" s="22">
        <v>3</v>
      </c>
      <c r="D40" s="22">
        <v>0</v>
      </c>
      <c r="E40" s="22">
        <v>0</v>
      </c>
      <c r="F40" s="22">
        <v>1</v>
      </c>
    </row>
    <row r="41" spans="1:6" ht="11.25">
      <c r="A41" s="3" t="s">
        <v>108</v>
      </c>
      <c r="B41" s="22">
        <v>947</v>
      </c>
      <c r="C41" s="22">
        <v>949</v>
      </c>
      <c r="D41" s="22">
        <v>945</v>
      </c>
      <c r="E41" s="22">
        <v>909</v>
      </c>
      <c r="F41" s="22">
        <v>879</v>
      </c>
    </row>
    <row r="42" spans="1:6" ht="11.25">
      <c r="A42" s="4" t="s">
        <v>100</v>
      </c>
      <c r="B42" s="22">
        <v>-907</v>
      </c>
      <c r="C42" s="22">
        <v>-895</v>
      </c>
      <c r="D42" s="22">
        <v>-865</v>
      </c>
      <c r="E42" s="22">
        <v>-819</v>
      </c>
      <c r="F42" s="22">
        <v>-767</v>
      </c>
    </row>
    <row r="43" spans="1:6" ht="11.25">
      <c r="A43" s="4" t="s">
        <v>109</v>
      </c>
      <c r="B43" s="22">
        <v>39</v>
      </c>
      <c r="C43" s="22">
        <v>54</v>
      </c>
      <c r="D43" s="22">
        <v>79</v>
      </c>
      <c r="E43" s="22">
        <v>90</v>
      </c>
      <c r="F43" s="22">
        <v>111</v>
      </c>
    </row>
    <row r="44" spans="1:6" ht="11.25">
      <c r="A44" s="3" t="s">
        <v>110</v>
      </c>
      <c r="B44" s="22">
        <v>3002</v>
      </c>
      <c r="C44" s="22">
        <v>3002</v>
      </c>
      <c r="D44" s="22">
        <v>2634</v>
      </c>
      <c r="E44" s="22">
        <v>2634</v>
      </c>
      <c r="F44" s="22">
        <v>2562</v>
      </c>
    </row>
    <row r="45" spans="1:6" ht="11.25">
      <c r="A45" s="3" t="s">
        <v>111</v>
      </c>
      <c r="B45" s="22">
        <v>3</v>
      </c>
      <c r="C45" s="22">
        <v>78</v>
      </c>
      <c r="D45" s="22">
        <v>369</v>
      </c>
      <c r="E45" s="22">
        <v>68</v>
      </c>
      <c r="F45" s="22">
        <v>581</v>
      </c>
    </row>
    <row r="46" spans="1:6" ht="11.25">
      <c r="A46" s="3" t="s">
        <v>114</v>
      </c>
      <c r="B46" s="22">
        <v>6540</v>
      </c>
      <c r="C46" s="22">
        <v>6966</v>
      </c>
      <c r="D46" s="22">
        <v>7428</v>
      </c>
      <c r="E46" s="22">
        <v>7688</v>
      </c>
      <c r="F46" s="22">
        <v>6030</v>
      </c>
    </row>
    <row r="47" spans="1:6" ht="11.25">
      <c r="A47" s="3" t="s">
        <v>115</v>
      </c>
      <c r="B47" s="22">
        <v>8</v>
      </c>
      <c r="C47" s="22">
        <v>7</v>
      </c>
      <c r="D47" s="22">
        <v>9</v>
      </c>
      <c r="E47" s="22">
        <v>12</v>
      </c>
      <c r="F47" s="22">
        <v>17</v>
      </c>
    </row>
    <row r="48" spans="1:6" ht="11.25">
      <c r="A48" s="3" t="s">
        <v>116</v>
      </c>
      <c r="B48" s="22">
        <v>1</v>
      </c>
      <c r="C48" s="22">
        <v>1</v>
      </c>
      <c r="D48" s="22">
        <v>3</v>
      </c>
      <c r="E48" s="22">
        <v>3</v>
      </c>
      <c r="F48" s="22">
        <v>3</v>
      </c>
    </row>
    <row r="49" spans="1:6" ht="11.25">
      <c r="A49" s="3" t="s">
        <v>117</v>
      </c>
      <c r="B49" s="22">
        <v>0</v>
      </c>
      <c r="C49" s="22">
        <v>0</v>
      </c>
      <c r="D49" s="22">
        <v>0</v>
      </c>
      <c r="E49" s="22">
        <v>1</v>
      </c>
      <c r="F49" s="22">
        <v>0</v>
      </c>
    </row>
    <row r="50" spans="1:6" ht="11.25">
      <c r="A50" s="3" t="s">
        <v>118</v>
      </c>
      <c r="B50" s="22">
        <v>10</v>
      </c>
      <c r="C50" s="22">
        <v>10</v>
      </c>
      <c r="D50" s="22">
        <v>13</v>
      </c>
      <c r="E50" s="22">
        <v>16</v>
      </c>
      <c r="F50" s="22">
        <v>21</v>
      </c>
    </row>
    <row r="51" spans="1:6" ht="11.25">
      <c r="A51" s="3" t="s">
        <v>119</v>
      </c>
      <c r="B51" s="22">
        <v>1826</v>
      </c>
      <c r="C51" s="22">
        <v>2109</v>
      </c>
      <c r="D51" s="22">
        <v>2243</v>
      </c>
      <c r="E51" s="22">
        <v>1839</v>
      </c>
      <c r="F51" s="22">
        <v>1790</v>
      </c>
    </row>
    <row r="52" spans="1:6" ht="11.25">
      <c r="A52" s="3" t="s">
        <v>120</v>
      </c>
      <c r="B52" s="22">
        <v>344</v>
      </c>
      <c r="C52" s="22">
        <v>344</v>
      </c>
      <c r="D52" s="22">
        <v>344</v>
      </c>
      <c r="E52" s="22">
        <v>344</v>
      </c>
      <c r="F52" s="22">
        <v>344</v>
      </c>
    </row>
    <row r="53" spans="1:6" ht="11.25">
      <c r="A53" s="3" t="s">
        <v>122</v>
      </c>
      <c r="B53" s="22">
        <v>0</v>
      </c>
      <c r="C53" s="22">
        <v>4</v>
      </c>
      <c r="D53" s="22">
        <v>4</v>
      </c>
      <c r="E53" s="22">
        <v>4</v>
      </c>
      <c r="F53" s="22">
        <v>4</v>
      </c>
    </row>
    <row r="54" spans="1:6" ht="11.25">
      <c r="A54" s="3" t="s">
        <v>123</v>
      </c>
      <c r="B54" s="22">
        <v>10102</v>
      </c>
      <c r="C54" s="22">
        <v>10102</v>
      </c>
      <c r="D54" s="22">
        <v>10102</v>
      </c>
      <c r="E54" s="22">
        <v>10102</v>
      </c>
      <c r="F54" s="22">
        <v>10102</v>
      </c>
    </row>
    <row r="55" spans="1:6" ht="11.25">
      <c r="A55" s="3" t="s">
        <v>124</v>
      </c>
      <c r="B55" s="22">
        <v>172</v>
      </c>
      <c r="C55" s="22">
        <v>199</v>
      </c>
      <c r="D55" s="22">
        <v>228</v>
      </c>
      <c r="E55" s="22">
        <v>251</v>
      </c>
      <c r="F55" s="22">
        <v>271</v>
      </c>
    </row>
    <row r="56" spans="1:6" ht="11.25">
      <c r="A56" s="3" t="s">
        <v>125</v>
      </c>
      <c r="B56" s="22">
        <v>1100</v>
      </c>
      <c r="C56" s="22">
        <v>1250</v>
      </c>
      <c r="D56" s="22"/>
      <c r="E56" s="22"/>
      <c r="F56" s="22"/>
    </row>
    <row r="57" spans="1:6" ht="11.25">
      <c r="A57" s="3" t="s">
        <v>126</v>
      </c>
      <c r="B57" s="22">
        <v>69</v>
      </c>
      <c r="C57" s="22">
        <v>62</v>
      </c>
      <c r="D57" s="22">
        <v>366</v>
      </c>
      <c r="E57" s="22">
        <v>178</v>
      </c>
      <c r="F57" s="22">
        <v>177</v>
      </c>
    </row>
    <row r="58" spans="1:6" ht="11.25">
      <c r="A58" s="3" t="s">
        <v>127</v>
      </c>
      <c r="B58" s="22">
        <v>0</v>
      </c>
      <c r="C58" s="22">
        <v>0</v>
      </c>
      <c r="D58" s="22">
        <v>1</v>
      </c>
      <c r="E58" s="22">
        <v>1</v>
      </c>
      <c r="F58" s="22">
        <v>4</v>
      </c>
    </row>
    <row r="59" spans="1:6" ht="11.25">
      <c r="A59" s="3" t="s">
        <v>93</v>
      </c>
      <c r="B59" s="22"/>
      <c r="C59" s="22"/>
      <c r="D59" s="22">
        <v>372</v>
      </c>
      <c r="E59" s="22">
        <v>238</v>
      </c>
      <c r="F59" s="22">
        <v>240</v>
      </c>
    </row>
    <row r="60" spans="1:6" ht="11.25">
      <c r="A60" s="3" t="s">
        <v>96</v>
      </c>
      <c r="B60" s="22">
        <v>10</v>
      </c>
      <c r="C60" s="22">
        <v>10</v>
      </c>
      <c r="D60" s="22">
        <v>10</v>
      </c>
      <c r="E60" s="22">
        <v>11</v>
      </c>
      <c r="F60" s="22">
        <v>11</v>
      </c>
    </row>
    <row r="61" spans="1:6" ht="11.25">
      <c r="A61" s="3" t="s">
        <v>97</v>
      </c>
      <c r="B61" s="22">
        <v>-257</v>
      </c>
      <c r="C61" s="22">
        <v>-284</v>
      </c>
      <c r="D61" s="22">
        <v>-595</v>
      </c>
      <c r="E61" s="22">
        <v>-430</v>
      </c>
      <c r="F61" s="22">
        <v>-449</v>
      </c>
    </row>
    <row r="62" spans="1:6" ht="11.25">
      <c r="A62" s="3" t="s">
        <v>128</v>
      </c>
      <c r="B62" s="22">
        <v>13368</v>
      </c>
      <c r="C62" s="22">
        <v>13798</v>
      </c>
      <c r="D62" s="22">
        <v>13080</v>
      </c>
      <c r="E62" s="22">
        <v>12541</v>
      </c>
      <c r="F62" s="22">
        <v>12499</v>
      </c>
    </row>
    <row r="63" spans="1:6" ht="11.25">
      <c r="A63" s="2" t="s">
        <v>129</v>
      </c>
      <c r="B63" s="22">
        <v>19919</v>
      </c>
      <c r="C63" s="22">
        <v>20775</v>
      </c>
      <c r="D63" s="22">
        <v>20522</v>
      </c>
      <c r="E63" s="22">
        <v>20247</v>
      </c>
      <c r="F63" s="22">
        <v>18551</v>
      </c>
    </row>
    <row r="64" spans="1:6" ht="12" thickBot="1">
      <c r="A64" s="5" t="s">
        <v>132</v>
      </c>
      <c r="B64" s="23">
        <v>40464</v>
      </c>
      <c r="C64" s="23">
        <v>39647</v>
      </c>
      <c r="D64" s="23">
        <v>38720</v>
      </c>
      <c r="E64" s="23">
        <v>37315</v>
      </c>
      <c r="F64" s="23">
        <v>37270</v>
      </c>
    </row>
    <row r="65" spans="1:6" ht="12" thickTop="1">
      <c r="A65" s="2" t="s">
        <v>133</v>
      </c>
      <c r="B65" s="22">
        <v>1308</v>
      </c>
      <c r="C65" s="22">
        <v>1323</v>
      </c>
      <c r="D65" s="22">
        <v>1474</v>
      </c>
      <c r="E65" s="22"/>
      <c r="F65" s="22"/>
    </row>
    <row r="66" spans="1:6" ht="11.25">
      <c r="A66" s="2" t="s">
        <v>134</v>
      </c>
      <c r="B66" s="22">
        <v>17</v>
      </c>
      <c r="C66" s="22">
        <v>19</v>
      </c>
      <c r="D66" s="22">
        <v>130</v>
      </c>
      <c r="E66" s="22"/>
      <c r="F66" s="22"/>
    </row>
    <row r="67" spans="1:6" ht="11.25">
      <c r="A67" s="2" t="s">
        <v>135</v>
      </c>
      <c r="B67" s="22">
        <v>1080</v>
      </c>
      <c r="C67" s="22">
        <v>922</v>
      </c>
      <c r="D67" s="22">
        <v>983</v>
      </c>
      <c r="E67" s="22">
        <v>892</v>
      </c>
      <c r="F67" s="22">
        <v>790</v>
      </c>
    </row>
    <row r="68" spans="1:6" ht="11.25">
      <c r="A68" s="2" t="s">
        <v>136</v>
      </c>
      <c r="B68" s="22">
        <v>230</v>
      </c>
      <c r="C68" s="22">
        <v>193</v>
      </c>
      <c r="D68" s="22">
        <v>242</v>
      </c>
      <c r="E68" s="22">
        <v>216</v>
      </c>
      <c r="F68" s="22">
        <v>181</v>
      </c>
    </row>
    <row r="69" spans="1:6" ht="11.25">
      <c r="A69" s="2" t="s">
        <v>137</v>
      </c>
      <c r="B69" s="22">
        <v>83</v>
      </c>
      <c r="C69" s="22">
        <v>100</v>
      </c>
      <c r="D69" s="22">
        <v>91</v>
      </c>
      <c r="E69" s="22">
        <v>65</v>
      </c>
      <c r="F69" s="22">
        <v>67</v>
      </c>
    </row>
    <row r="70" spans="1:6" ht="11.25">
      <c r="A70" s="2" t="s">
        <v>138</v>
      </c>
      <c r="B70" s="22">
        <v>429</v>
      </c>
      <c r="C70" s="22">
        <v>380</v>
      </c>
      <c r="D70" s="22">
        <v>441</v>
      </c>
      <c r="E70" s="22">
        <v>45</v>
      </c>
      <c r="F70" s="22">
        <v>128</v>
      </c>
    </row>
    <row r="71" spans="1:6" ht="11.25">
      <c r="A71" s="2" t="s">
        <v>140</v>
      </c>
      <c r="B71" s="22">
        <v>17</v>
      </c>
      <c r="C71" s="22">
        <v>29</v>
      </c>
      <c r="D71" s="22">
        <v>204</v>
      </c>
      <c r="E71" s="22">
        <v>17</v>
      </c>
      <c r="F71" s="22">
        <v>6</v>
      </c>
    </row>
    <row r="72" spans="1:6" ht="11.25">
      <c r="A72" s="2" t="s">
        <v>141</v>
      </c>
      <c r="B72" s="22">
        <v>40</v>
      </c>
      <c r="C72" s="22">
        <v>57</v>
      </c>
      <c r="D72" s="22">
        <v>37</v>
      </c>
      <c r="E72" s="22">
        <v>25</v>
      </c>
      <c r="F72" s="22">
        <v>23</v>
      </c>
    </row>
    <row r="73" spans="1:6" ht="11.25">
      <c r="A73" s="2" t="s">
        <v>142</v>
      </c>
      <c r="B73" s="22">
        <v>6</v>
      </c>
      <c r="C73" s="22">
        <v>24</v>
      </c>
      <c r="D73" s="22">
        <v>23</v>
      </c>
      <c r="E73" s="22">
        <v>14</v>
      </c>
      <c r="F73" s="22">
        <v>13</v>
      </c>
    </row>
    <row r="74" spans="1:6" ht="11.25">
      <c r="A74" s="2" t="s">
        <v>143</v>
      </c>
      <c r="B74" s="22">
        <v>15</v>
      </c>
      <c r="C74" s="22">
        <v>25</v>
      </c>
      <c r="D74" s="22">
        <v>15</v>
      </c>
      <c r="E74" s="22">
        <v>10</v>
      </c>
      <c r="F74" s="22">
        <v>10</v>
      </c>
    </row>
    <row r="75" spans="1:6" ht="11.25">
      <c r="A75" s="2" t="s">
        <v>144</v>
      </c>
      <c r="B75" s="22">
        <v>3</v>
      </c>
      <c r="C75" s="22">
        <v>1</v>
      </c>
      <c r="D75" s="22">
        <v>4</v>
      </c>
      <c r="E75" s="22"/>
      <c r="F75" s="22"/>
    </row>
    <row r="76" spans="1:6" ht="11.25">
      <c r="A76" s="2" t="s">
        <v>145</v>
      </c>
      <c r="B76" s="22">
        <v>3232</v>
      </c>
      <c r="C76" s="22">
        <v>3077</v>
      </c>
      <c r="D76" s="22">
        <v>3649</v>
      </c>
      <c r="E76" s="22">
        <v>1286</v>
      </c>
      <c r="F76" s="22">
        <v>1221</v>
      </c>
    </row>
    <row r="77" spans="1:6" ht="11.25">
      <c r="A77" s="2" t="s">
        <v>146</v>
      </c>
      <c r="B77" s="22">
        <v>128</v>
      </c>
      <c r="C77" s="22">
        <v>103</v>
      </c>
      <c r="D77" s="22"/>
      <c r="E77" s="22"/>
      <c r="F77" s="22"/>
    </row>
    <row r="78" spans="1:6" ht="11.25">
      <c r="A78" s="2" t="s">
        <v>147</v>
      </c>
      <c r="B78" s="22">
        <v>88</v>
      </c>
      <c r="C78" s="22">
        <v>80</v>
      </c>
      <c r="D78" s="22">
        <v>74</v>
      </c>
      <c r="E78" s="22">
        <v>72</v>
      </c>
      <c r="F78" s="22">
        <v>63</v>
      </c>
    </row>
    <row r="79" spans="1:6" ht="11.25">
      <c r="A79" s="2" t="s">
        <v>148</v>
      </c>
      <c r="B79" s="22"/>
      <c r="C79" s="22">
        <v>18</v>
      </c>
      <c r="D79" s="22">
        <v>17</v>
      </c>
      <c r="E79" s="22">
        <v>15</v>
      </c>
      <c r="F79" s="22">
        <v>15</v>
      </c>
    </row>
    <row r="80" spans="1:6" ht="11.25">
      <c r="A80" s="2" t="s">
        <v>149</v>
      </c>
      <c r="B80" s="22">
        <v>23</v>
      </c>
      <c r="C80" s="22">
        <v>3</v>
      </c>
      <c r="D80" s="22"/>
      <c r="E80" s="22"/>
      <c r="F80" s="22"/>
    </row>
    <row r="81" spans="1:6" ht="11.25">
      <c r="A81" s="2" t="s">
        <v>150</v>
      </c>
      <c r="B81" s="22">
        <v>241</v>
      </c>
      <c r="C81" s="22">
        <v>207</v>
      </c>
      <c r="D81" s="22">
        <v>92</v>
      </c>
      <c r="E81" s="22">
        <v>88</v>
      </c>
      <c r="F81" s="22">
        <v>78</v>
      </c>
    </row>
    <row r="82" spans="1:6" ht="12" thickBot="1">
      <c r="A82" s="5" t="s">
        <v>151</v>
      </c>
      <c r="B82" s="23">
        <v>3474</v>
      </c>
      <c r="C82" s="23">
        <v>3284</v>
      </c>
      <c r="D82" s="23">
        <v>3741</v>
      </c>
      <c r="E82" s="23">
        <v>1374</v>
      </c>
      <c r="F82" s="23">
        <v>1299</v>
      </c>
    </row>
    <row r="83" spans="1:6" ht="12" thickTop="1">
      <c r="A83" s="2" t="s">
        <v>152</v>
      </c>
      <c r="B83" s="22">
        <v>10241</v>
      </c>
      <c r="C83" s="22">
        <v>10241</v>
      </c>
      <c r="D83" s="22">
        <v>10241</v>
      </c>
      <c r="E83" s="22">
        <v>10241</v>
      </c>
      <c r="F83" s="22">
        <v>10241</v>
      </c>
    </row>
    <row r="84" spans="1:6" ht="11.25">
      <c r="A84" s="3" t="s">
        <v>153</v>
      </c>
      <c r="B84" s="22">
        <v>11854</v>
      </c>
      <c r="C84" s="22">
        <v>11854</v>
      </c>
      <c r="D84" s="22">
        <v>11854</v>
      </c>
      <c r="E84" s="22">
        <v>11854</v>
      </c>
      <c r="F84" s="22">
        <v>11854</v>
      </c>
    </row>
    <row r="85" spans="1:6" ht="11.25">
      <c r="A85" s="3" t="s">
        <v>154</v>
      </c>
      <c r="B85" s="22">
        <v>179</v>
      </c>
      <c r="C85" s="22">
        <v>179</v>
      </c>
      <c r="D85" s="22">
        <v>179</v>
      </c>
      <c r="E85" s="22">
        <v>179</v>
      </c>
      <c r="F85" s="22">
        <v>179</v>
      </c>
    </row>
    <row r="86" spans="1:6" ht="11.25">
      <c r="A86" s="3" t="s">
        <v>155</v>
      </c>
      <c r="B86" s="22">
        <v>12033</v>
      </c>
      <c r="C86" s="22">
        <v>12033</v>
      </c>
      <c r="D86" s="22">
        <v>12033</v>
      </c>
      <c r="E86" s="22">
        <v>12033</v>
      </c>
      <c r="F86" s="22">
        <v>12033</v>
      </c>
    </row>
    <row r="87" spans="1:6" ht="11.25">
      <c r="A87" s="3" t="s">
        <v>156</v>
      </c>
      <c r="B87" s="22">
        <v>224</v>
      </c>
      <c r="C87" s="22">
        <v>224</v>
      </c>
      <c r="D87" s="22">
        <v>224</v>
      </c>
      <c r="E87" s="22">
        <v>224</v>
      </c>
      <c r="F87" s="22">
        <v>224</v>
      </c>
    </row>
    <row r="88" spans="1:6" ht="11.25">
      <c r="A88" s="4" t="s">
        <v>157</v>
      </c>
      <c r="B88" s="22">
        <v>439</v>
      </c>
      <c r="C88" s="22">
        <v>454</v>
      </c>
      <c r="D88" s="22">
        <v>133</v>
      </c>
      <c r="E88" s="22">
        <v>130</v>
      </c>
      <c r="F88" s="22">
        <v>139</v>
      </c>
    </row>
    <row r="89" spans="1:6" ht="11.25">
      <c r="A89" s="4" t="s">
        <v>158</v>
      </c>
      <c r="B89" s="22">
        <v>20</v>
      </c>
      <c r="C89" s="22">
        <v>24</v>
      </c>
      <c r="D89" s="22">
        <v>28</v>
      </c>
      <c r="E89" s="22">
        <v>33</v>
      </c>
      <c r="F89" s="22"/>
    </row>
    <row r="90" spans="1:6" ht="11.25">
      <c r="A90" s="4" t="s">
        <v>159</v>
      </c>
      <c r="B90" s="22">
        <v>12322</v>
      </c>
      <c r="C90" s="22">
        <v>12322</v>
      </c>
      <c r="D90" s="22">
        <v>12322</v>
      </c>
      <c r="E90" s="22">
        <v>12322</v>
      </c>
      <c r="F90" s="22">
        <v>12322</v>
      </c>
    </row>
    <row r="91" spans="1:6" ht="11.25">
      <c r="A91" s="4" t="s">
        <v>160</v>
      </c>
      <c r="B91" s="22">
        <v>4101</v>
      </c>
      <c r="C91" s="22">
        <v>3523</v>
      </c>
      <c r="D91" s="22">
        <v>2499</v>
      </c>
      <c r="E91" s="22">
        <v>2107</v>
      </c>
      <c r="F91" s="22">
        <v>2131</v>
      </c>
    </row>
    <row r="92" spans="1:6" ht="11.25">
      <c r="A92" s="3" t="s">
        <v>161</v>
      </c>
      <c r="B92" s="22">
        <v>17107</v>
      </c>
      <c r="C92" s="22">
        <v>16549</v>
      </c>
      <c r="D92" s="22">
        <v>15208</v>
      </c>
      <c r="E92" s="22">
        <v>14817</v>
      </c>
      <c r="F92" s="22">
        <v>14817</v>
      </c>
    </row>
    <row r="93" spans="1:6" ht="11.25">
      <c r="A93" s="2" t="s">
        <v>162</v>
      </c>
      <c r="B93" s="22">
        <v>-2403</v>
      </c>
      <c r="C93" s="22">
        <v>-2403</v>
      </c>
      <c r="D93" s="22">
        <v>-2402</v>
      </c>
      <c r="E93" s="22">
        <v>-1146</v>
      </c>
      <c r="F93" s="22">
        <v>-1146</v>
      </c>
    </row>
    <row r="94" spans="1:6" ht="11.25">
      <c r="A94" s="2" t="s">
        <v>163</v>
      </c>
      <c r="B94" s="22">
        <v>36979</v>
      </c>
      <c r="C94" s="22">
        <v>36422</v>
      </c>
      <c r="D94" s="22">
        <v>35081</v>
      </c>
      <c r="E94" s="22">
        <v>35946</v>
      </c>
      <c r="F94" s="22">
        <v>35947</v>
      </c>
    </row>
    <row r="95" spans="1:6" ht="11.25">
      <c r="A95" s="2" t="s">
        <v>164</v>
      </c>
      <c r="B95" s="22">
        <v>-7</v>
      </c>
      <c r="C95" s="22">
        <v>-59</v>
      </c>
      <c r="D95" s="22">
        <v>-102</v>
      </c>
      <c r="E95" s="22">
        <v>-5</v>
      </c>
      <c r="F95" s="22">
        <v>23</v>
      </c>
    </row>
    <row r="96" spans="1:6" ht="11.25">
      <c r="A96" s="2" t="s">
        <v>166</v>
      </c>
      <c r="B96" s="22">
        <v>-7</v>
      </c>
      <c r="C96" s="22">
        <v>-59</v>
      </c>
      <c r="D96" s="22">
        <v>-102</v>
      </c>
      <c r="E96" s="22">
        <v>-5</v>
      </c>
      <c r="F96" s="22">
        <v>23</v>
      </c>
    </row>
    <row r="97" spans="1:6" ht="11.25">
      <c r="A97" s="6" t="s">
        <v>167</v>
      </c>
      <c r="B97" s="22">
        <v>17</v>
      </c>
      <c r="C97" s="22"/>
      <c r="D97" s="22"/>
      <c r="E97" s="22"/>
      <c r="F97" s="22"/>
    </row>
    <row r="98" spans="1:6" ht="11.25">
      <c r="A98" s="6" t="s">
        <v>169</v>
      </c>
      <c r="B98" s="22">
        <v>36989</v>
      </c>
      <c r="C98" s="22">
        <v>36363</v>
      </c>
      <c r="D98" s="22">
        <v>34978</v>
      </c>
      <c r="E98" s="22">
        <v>35941</v>
      </c>
      <c r="F98" s="22">
        <v>35970</v>
      </c>
    </row>
    <row r="99" spans="1:6" ht="12" thickBot="1">
      <c r="A99" s="7" t="s">
        <v>170</v>
      </c>
      <c r="B99" s="22">
        <v>40464</v>
      </c>
      <c r="C99" s="22">
        <v>39647</v>
      </c>
      <c r="D99" s="22">
        <v>38720</v>
      </c>
      <c r="E99" s="22">
        <v>37315</v>
      </c>
      <c r="F99" s="22">
        <v>37270</v>
      </c>
    </row>
    <row r="100" spans="1:6" ht="12" thickTop="1">
      <c r="A100" s="8"/>
      <c r="B100" s="24"/>
      <c r="C100" s="24"/>
      <c r="D100" s="24"/>
      <c r="E100" s="24"/>
      <c r="F100" s="24"/>
    </row>
    <row r="102" ht="11.25">
      <c r="A102" s="20" t="s">
        <v>175</v>
      </c>
    </row>
    <row r="103" ht="11.25">
      <c r="A103" s="20" t="s">
        <v>176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2013-11-14T13:45:29Z</dcterms:created>
  <dcterms:modified xsi:type="dcterms:W3CDTF">2013-11-14T13:45:51Z</dcterms:modified>
  <cp:category/>
  <cp:version/>
  <cp:contentType/>
  <cp:contentStatus/>
</cp:coreProperties>
</file>