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<sst xmlns="http://schemas.openxmlformats.org/spreadsheetml/2006/main" count="718" uniqueCount="276">
  <si>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</si>
  <si>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</si>
  <si>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</si>
  <si>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</si>
  <si>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合併に伴う現金及び現金同等物の増加額</t>
  </si>
  <si>
    <t>連結・キャッシュフロー計算書</t>
  </si>
  <si>
    <t>売上原価</t>
  </si>
  <si>
    <t>為替差損</t>
  </si>
  <si>
    <t>特別利益</t>
  </si>
  <si>
    <t>特別損失</t>
  </si>
  <si>
    <t>少数株主損益調整前四半期純利益</t>
  </si>
  <si>
    <t>賃貸事業等売上高</t>
  </si>
  <si>
    <t>連結・損益計算書</t>
  </si>
  <si>
    <t>繰延税金資産</t>
  </si>
  <si>
    <t>建物及び構築物（純額）</t>
  </si>
  <si>
    <t>機械装置及び運搬具（純額）</t>
  </si>
  <si>
    <t>ソフトウエア</t>
  </si>
  <si>
    <t>繰延税金資産</t>
  </si>
  <si>
    <t>資産</t>
  </si>
  <si>
    <t>支払手形及び買掛金</t>
  </si>
  <si>
    <t>未払法人税等</t>
  </si>
  <si>
    <t>賞与引当金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</si>
  <si>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</si>
  <si>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</si>
  <si>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</si>
  <si>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</si>
  <si>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</si>
  <si>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</si>
  <si>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</si>
  <si>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</si>
  <si>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有形固定資産除売却損益（△は益）</t>
  </si>
  <si>
    <t>施設利用権評価損</t>
  </si>
  <si>
    <t>投資有価証券評価損益（△は益）</t>
  </si>
  <si>
    <t>負ののれん償却額</t>
  </si>
  <si>
    <t>抱合せ株式消滅差損益（△は益）</t>
  </si>
  <si>
    <t>貸倒引当金の増減額（△は減少）</t>
  </si>
  <si>
    <t>賞与引当金の増減額（△は減少）</t>
  </si>
  <si>
    <t>役員賞与引当金の増減額（△は減少）</t>
  </si>
  <si>
    <t>製品保証引当金の増減額（△は減少）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</si>
  <si>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</si>
  <si>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</si>
  <si>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</si>
  <si>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</si>
  <si>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</si>
  <si>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</si>
  <si>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</si>
  <si>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</si>
  <si>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法人税等の支払額</t>
  </si>
  <si>
    <t>営業活動によるキャッシュ・フロー</t>
  </si>
  <si>
    <t>有価証券の取得による支出</t>
  </si>
  <si>
    <t>有価証券の償還による収入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</si>
  <si>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</si>
  <si>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</si>
  <si>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</si>
  <si>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</si>
  <si>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</si>
  <si>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関係会社出資金の払込による支出</t>
  </si>
  <si>
    <t>投資有価証券の償還による収入</t>
  </si>
  <si>
    <t>投資有価証券の売却による収入</t>
  </si>
  <si>
    <t>貸付けによる支出</t>
  </si>
  <si>
    <t>その他</t>
  </si>
  <si>
    <t>投資活動によるキャッシュ・フロー</t>
  </si>
  <si>
    <t>自己株式の取得による支出</t>
  </si>
  <si>
    <t>配当金の支払額</t>
  </si>
  <si>
    <t>少数株主への配当金の支払額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</si>
  <si>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</si>
  <si>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</si>
  <si>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</si>
  <si>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</si>
  <si>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</si>
  <si>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</si>
  <si>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</si>
  <si>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</si>
  <si>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</si>
  <si>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</si>
  <si>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</si>
  <si>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</si>
  <si>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</si>
  <si>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</si>
  <si>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</si>
  <si>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</si>
  <si>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</si>
  <si>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</si>
  <si>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</si>
  <si>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</si>
  <si>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</si>
  <si>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</si>
  <si>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</si>
  <si>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</si>
  <si>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製品</t>
  </si>
  <si>
    <t>商品及び製品</t>
  </si>
  <si>
    <t>仕掛品</t>
  </si>
  <si>
    <t>原材料</t>
  </si>
  <si>
    <t>原材料及び貯蔵品</t>
  </si>
  <si>
    <t>前払費用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</si>
  <si>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</si>
  <si>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</si>
  <si>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</si>
  <si>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</si>
  <si>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</si>
  <si>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</si>
  <si>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</si>
  <si>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</si>
  <si>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</si>
  <si>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</si>
  <si>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</si>
  <si>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</si>
  <si>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</si>
  <si>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</si>
  <si>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</si>
  <si>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</si>
  <si>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</si>
  <si>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</si>
  <si>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</si>
  <si>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借地権</t>
  </si>
  <si>
    <t>電話加入権</t>
  </si>
  <si>
    <t>ソフトウエア</t>
  </si>
  <si>
    <t>ソフトウエア仮勘定</t>
  </si>
  <si>
    <t>その他</t>
  </si>
  <si>
    <t>無形固定資産</t>
  </si>
  <si>
    <t>投資有価証券</t>
  </si>
  <si>
    <t>関係会社株式</t>
  </si>
  <si>
    <t>その他の関係会社有価証券</t>
  </si>
  <si>
    <t>出資金</t>
  </si>
  <si>
    <t>関係会社出資金</t>
  </si>
  <si>
    <t>関係会社長期貸付金</t>
  </si>
  <si>
    <t>破産更生債権等</t>
  </si>
  <si>
    <t>長期前払費用</t>
  </si>
  <si>
    <t>敷金及び保証金</t>
  </si>
  <si>
    <t>会員権</t>
  </si>
  <si>
    <t>繰延税金資産</t>
  </si>
  <si>
    <t>貸倒引当金</t>
  </si>
  <si>
    <t>投資その他の資産</t>
  </si>
  <si>
    <t>固定資産</t>
  </si>
  <si>
    <t>資産</t>
  </si>
  <si>
    <t>支払手形</t>
  </si>
  <si>
    <t>買掛金</t>
  </si>
  <si>
    <t>未払金</t>
  </si>
  <si>
    <t>未払法人税等</t>
  </si>
  <si>
    <t>未払消費税等</t>
  </si>
  <si>
    <t>未払費用</t>
  </si>
  <si>
    <t>預り金</t>
  </si>
  <si>
    <t>賞与引当金</t>
  </si>
  <si>
    <t>未払役員賞与</t>
  </si>
  <si>
    <t>製品保証引当金</t>
  </si>
  <si>
    <t>流動負債</t>
  </si>
  <si>
    <t>退職給付引当金</t>
  </si>
  <si>
    <t>役員退職慰労引当金</t>
  </si>
  <si>
    <t>固定負債</t>
  </si>
  <si>
    <t>固定負債</t>
  </si>
  <si>
    <t>負債</t>
  </si>
  <si>
    <t>資本金</t>
  </si>
  <si>
    <t>資本準備金</t>
  </si>
  <si>
    <t>資本剰余金</t>
  </si>
  <si>
    <t>利益準備金</t>
  </si>
  <si>
    <t>事業拡張積立金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</si>
  <si>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</si>
  <si>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</si>
  <si>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</si>
  <si>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</si>
  <si>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</si>
  <si>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</si>
  <si>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</si>
  <si>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</si>
  <si>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</si>
  <si>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</si>
  <si>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</si>
  <si>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</si>
  <si>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</si>
  <si>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新コスモス電機株式会社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</si>
  <si>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</si>
  <si>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</si>
  <si>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</si>
  <si>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</si>
  <si>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</si>
  <si>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</si>
  <si>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</si>
  <si>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</si>
  <si>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</si>
  <si>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</si>
  <si>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</si>
  <si>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</si>
  <si>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サービス売上原価</t>
  </si>
  <si>
    <t>合計</t>
  </si>
  <si>
    <t>製品期末たな卸高</t>
  </si>
  <si>
    <t>製品売上原価</t>
  </si>
  <si>
    <t>売上総利益</t>
  </si>
  <si>
    <t>販売手数料</t>
  </si>
  <si>
    <t>製品保証引当金繰入額</t>
  </si>
  <si>
    <t>役員報酬</t>
  </si>
  <si>
    <t>給料及び手当</t>
  </si>
  <si>
    <t>貸倒引当金繰入額</t>
  </si>
  <si>
    <t>（うち賞与引当金繰入額）</t>
  </si>
  <si>
    <t>役員賞与引当金繰入額</t>
  </si>
  <si>
    <t>（うち退職給付費用）</t>
  </si>
  <si>
    <t>（うち役員退職慰労引当金繰入額）</t>
  </si>
  <si>
    <t>法定福利費</t>
  </si>
  <si>
    <t>旅費及び交通費</t>
  </si>
  <si>
    <t>試験研究費</t>
  </si>
  <si>
    <t>支払手数料</t>
  </si>
  <si>
    <t>租税公課</t>
  </si>
  <si>
    <t>賃借料</t>
  </si>
  <si>
    <t>減価償却費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</si>
  <si>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</si>
  <si>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</si>
  <si>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</si>
  <si>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</si>
  <si>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</si>
  <si>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</si>
  <si>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為替差益</t>
  </si>
  <si>
    <t>営業外収益</t>
  </si>
  <si>
    <t>保証金償却額</t>
  </si>
  <si>
    <t>為替差損</t>
  </si>
  <si>
    <t>営業外費用</t>
  </si>
  <si>
    <t>経常利益</t>
  </si>
  <si>
    <t>貸倒引当金戻入額</t>
  </si>
  <si>
    <t>製品保証引当金戻入額</t>
  </si>
  <si>
    <t>固定資産売却益</t>
  </si>
  <si>
    <t>投資有価証券売却益</t>
  </si>
  <si>
    <t>抱合せ株式消滅差益</t>
  </si>
  <si>
    <t>その他</t>
  </si>
  <si>
    <t>特別利益</t>
  </si>
  <si>
    <t>投資有価証券評価損</t>
  </si>
  <si>
    <t>固定資産除却損</t>
  </si>
  <si>
    <t>施設利用権評価損</t>
  </si>
  <si>
    <t>役員退職慰労金</t>
  </si>
  <si>
    <t>固定資産売却損</t>
  </si>
  <si>
    <t>減損損失</t>
  </si>
  <si>
    <t>減損損失</t>
  </si>
  <si>
    <t>関係会社整理損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</si>
  <si>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</si>
  <si>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</si>
  <si>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</si>
  <si>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</si>
  <si>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</si>
  <si>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</si>
  <si>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</si>
  <si>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</si>
  <si>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</si>
  <si>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</si>
  <si>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</si>
  <si>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</si>
  <si>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</si>
  <si>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</si>
  <si>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</si>
  <si>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</si>
  <si>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</si>
  <si>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</si>
  <si>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2012/08/06</t>
  </si>
  <si>
    <t>2012/06/30</t>
  </si>
  <si>
    <t>2012/02/10</t>
  </si>
  <si>
    <t>2011/12/31</t>
  </si>
  <si>
    <t>2011/11/11</t>
  </si>
  <si>
    <t>2011/09/30</t>
  </si>
  <si>
    <t>2011/08/08</t>
  </si>
  <si>
    <t>2011/06/30</t>
  </si>
  <si>
    <t>2011/02/07</t>
  </si>
  <si>
    <t>2010/12/31</t>
  </si>
  <si>
    <t>2010/11/12</t>
  </si>
  <si>
    <t>2010/09/30</t>
  </si>
  <si>
    <t>2010/08/09</t>
  </si>
  <si>
    <t>2010/06/30</t>
  </si>
  <si>
    <t>2010/02/08</t>
  </si>
  <si>
    <t>2009/12/31</t>
  </si>
  <si>
    <t>2009/11/13</t>
  </si>
  <si>
    <t>2009/09/30</t>
  </si>
  <si>
    <t>2009/08/10</t>
  </si>
  <si>
    <t>2009/06/30</t>
  </si>
  <si>
    <t>2009/02/09</t>
  </si>
  <si>
    <t>2008/12/31</t>
  </si>
  <si>
    <t>2008/11/14</t>
  </si>
  <si>
    <t>2008/09/30</t>
  </si>
  <si>
    <t>2008/08/11</t>
  </si>
  <si>
    <t>2008/06/30</t>
  </si>
  <si>
    <t>受取手形及び営業未収入金</t>
  </si>
  <si>
    <t>仕掛品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</si>
</sst>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167</v>
      </c>
      <c r="B2" s="14">
        <v>6824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168</v>
      </c>
      <c r="B3" s="1" t="s">
        <v>169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65</v>
      </c>
      <c r="B4" s="15" t="str">
        <f>HYPERLINK("http://www.kabupro.jp/mark/20140210/S100123P.htm","四半期報告書")</f>
        <v>四半期報告書</v>
      </c>
      <c r="C4" s="15" t="str">
        <f>HYPERLINK("http://www.kabupro.jp/mark/20131108/S1000C06.htm","四半期報告書")</f>
        <v>四半期報告書</v>
      </c>
      <c r="D4" s="15" t="str">
        <f>HYPERLINK("http://www.kabupro.jp/mark/20130809/S000E6MI.htm","四半期報告書")</f>
        <v>四半期報告書</v>
      </c>
      <c r="E4" s="15" t="str">
        <f>HYPERLINK("http://www.kabupro.jp/mark/20130627/S000DPEJ.htm","有価証券報告書")</f>
        <v>有価証券報告書</v>
      </c>
      <c r="F4" s="15" t="str">
        <f>HYPERLINK("http://www.kabupro.jp/mark/20140210/S100123P.htm","四半期報告書")</f>
        <v>四半期報告書</v>
      </c>
      <c r="G4" s="15" t="str">
        <f>HYPERLINK("http://www.kabupro.jp/mark/20131108/S1000C06.htm","四半期報告書")</f>
        <v>四半期報告書</v>
      </c>
      <c r="H4" s="15" t="str">
        <f>HYPERLINK("http://www.kabupro.jp/mark/20130809/S000E6MI.htm","四半期報告書")</f>
        <v>四半期報告書</v>
      </c>
      <c r="I4" s="15" t="str">
        <f>HYPERLINK("http://www.kabupro.jp/mark/20130627/S000DPEJ.htm","有価証券報告書")</f>
        <v>有価証券報告書</v>
      </c>
      <c r="J4" s="15" t="str">
        <f>HYPERLINK("http://www.kabupro.jp/mark/20130208/S000CQIX.htm","四半期報告書")</f>
        <v>四半期報告書</v>
      </c>
      <c r="K4" s="15" t="str">
        <f>HYPERLINK("http://www.kabupro.jp/mark/20121109/S000C6M3.htm","四半期報告書")</f>
        <v>四半期報告書</v>
      </c>
      <c r="L4" s="15" t="str">
        <f>HYPERLINK("http://www.kabupro.jp/mark/20120806/S000BKQF.htm","四半期報告書")</f>
        <v>四半期報告書</v>
      </c>
      <c r="M4" s="15" t="str">
        <f>HYPERLINK("http://www.kabupro.jp/mark/20120628/S000BB1C.htm","有価証券報告書")</f>
        <v>有価証券報告書</v>
      </c>
      <c r="N4" s="15" t="str">
        <f>HYPERLINK("http://www.kabupro.jp/mark/20120210/S000A7MV.htm","四半期報告書")</f>
        <v>四半期報告書</v>
      </c>
      <c r="O4" s="15" t="str">
        <f>HYPERLINK("http://www.kabupro.jp/mark/20111111/S0009MWP.htm","四半期報告書")</f>
        <v>四半期報告書</v>
      </c>
      <c r="P4" s="15" t="str">
        <f>HYPERLINK("http://www.kabupro.jp/mark/20110808/S0009195.htm","四半期報告書")</f>
        <v>四半期報告書</v>
      </c>
      <c r="Q4" s="15" t="str">
        <f>HYPERLINK("http://www.kabupro.jp/mark/20110629/S0008O8F.htm","有価証券報告書")</f>
        <v>有価証券報告書</v>
      </c>
      <c r="R4" s="15" t="str">
        <f>HYPERLINK("http://www.kabupro.jp/mark/20110207/S0007MPN.htm","四半期報告書")</f>
        <v>四半期報告書</v>
      </c>
      <c r="S4" s="15" t="str">
        <f>HYPERLINK("http://www.kabupro.jp/mark/20101112/S00072AR.htm","四半期報告書")</f>
        <v>四半期報告書</v>
      </c>
      <c r="T4" s="15" t="str">
        <f>HYPERLINK("http://www.kabupro.jp/mark/20100809/S0006GJO.htm","四半期報告書")</f>
        <v>四半期報告書</v>
      </c>
      <c r="U4" s="15" t="str">
        <f>HYPERLINK("http://www.kabupro.jp/mark/20090626/S0003CKY.htm","有価証券報告書")</f>
        <v>有価証券報告書</v>
      </c>
      <c r="V4" s="15" t="str">
        <f>HYPERLINK("http://www.kabupro.jp/mark/20100208/S00051M9.htm","四半期報告書")</f>
        <v>四半期報告書</v>
      </c>
      <c r="W4" s="15" t="str">
        <f>HYPERLINK("http://www.kabupro.jp/mark/20091113/S0004I1L.htm","四半期報告書")</f>
        <v>四半期報告書</v>
      </c>
      <c r="X4" s="15" t="str">
        <f>HYPERLINK("http://www.kabupro.jp/mark/20090810/S0003U16.htm","四半期報告書")</f>
        <v>四半期報告書</v>
      </c>
      <c r="Y4" s="15" t="str">
        <f>HYPERLINK("http://www.kabupro.jp/mark/20090626/S0003CKY.htm","有価証券報告書")</f>
        <v>有価証券報告書</v>
      </c>
    </row>
    <row r="5" spans="1:25" ht="14.25" thickBot="1">
      <c r="A5" s="11" t="s">
        <v>66</v>
      </c>
      <c r="B5" s="1" t="s">
        <v>237</v>
      </c>
      <c r="C5" s="1" t="s">
        <v>240</v>
      </c>
      <c r="D5" s="1" t="s">
        <v>242</v>
      </c>
      <c r="E5" s="1" t="s">
        <v>72</v>
      </c>
      <c r="F5" s="1" t="s">
        <v>237</v>
      </c>
      <c r="G5" s="1" t="s">
        <v>240</v>
      </c>
      <c r="H5" s="1" t="s">
        <v>242</v>
      </c>
      <c r="I5" s="1" t="s">
        <v>72</v>
      </c>
      <c r="J5" s="1" t="s">
        <v>244</v>
      </c>
      <c r="K5" s="1" t="s">
        <v>246</v>
      </c>
      <c r="L5" s="1" t="s">
        <v>248</v>
      </c>
      <c r="M5" s="1" t="s">
        <v>76</v>
      </c>
      <c r="N5" s="1" t="s">
        <v>250</v>
      </c>
      <c r="O5" s="1" t="s">
        <v>252</v>
      </c>
      <c r="P5" s="1" t="s">
        <v>254</v>
      </c>
      <c r="Q5" s="1" t="s">
        <v>78</v>
      </c>
      <c r="R5" s="1" t="s">
        <v>256</v>
      </c>
      <c r="S5" s="1" t="s">
        <v>258</v>
      </c>
      <c r="T5" s="1" t="s">
        <v>260</v>
      </c>
      <c r="U5" s="1" t="s">
        <v>80</v>
      </c>
      <c r="V5" s="1" t="s">
        <v>262</v>
      </c>
      <c r="W5" s="1" t="s">
        <v>264</v>
      </c>
      <c r="X5" s="1" t="s">
        <v>266</v>
      </c>
      <c r="Y5" s="1" t="s">
        <v>80</v>
      </c>
    </row>
    <row r="6" spans="1:25" ht="15" thickBot="1" thickTop="1">
      <c r="A6" s="10" t="s">
        <v>67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68</v>
      </c>
      <c r="B7" s="14" t="s">
        <v>28</v>
      </c>
      <c r="C7" s="14" t="s">
        <v>28</v>
      </c>
      <c r="D7" s="14" t="s">
        <v>28</v>
      </c>
      <c r="E7" s="16" t="s">
        <v>73</v>
      </c>
      <c r="F7" s="14" t="s">
        <v>28</v>
      </c>
      <c r="G7" s="14" t="s">
        <v>28</v>
      </c>
      <c r="H7" s="14" t="s">
        <v>28</v>
      </c>
      <c r="I7" s="16" t="s">
        <v>73</v>
      </c>
      <c r="J7" s="14" t="s">
        <v>28</v>
      </c>
      <c r="K7" s="14" t="s">
        <v>28</v>
      </c>
      <c r="L7" s="14" t="s">
        <v>28</v>
      </c>
      <c r="M7" s="16" t="s">
        <v>73</v>
      </c>
      <c r="N7" s="14" t="s">
        <v>28</v>
      </c>
      <c r="O7" s="14" t="s">
        <v>28</v>
      </c>
      <c r="P7" s="14" t="s">
        <v>28</v>
      </c>
      <c r="Q7" s="16" t="s">
        <v>73</v>
      </c>
      <c r="R7" s="14" t="s">
        <v>28</v>
      </c>
      <c r="S7" s="14" t="s">
        <v>28</v>
      </c>
      <c r="T7" s="14" t="s">
        <v>28</v>
      </c>
      <c r="U7" s="16" t="s">
        <v>73</v>
      </c>
      <c r="V7" s="14" t="s">
        <v>28</v>
      </c>
      <c r="W7" s="14" t="s">
        <v>28</v>
      </c>
      <c r="X7" s="14" t="s">
        <v>28</v>
      </c>
      <c r="Y7" s="16" t="s">
        <v>73</v>
      </c>
    </row>
    <row r="8" spans="1:25" ht="13.5">
      <c r="A8" s="13" t="s">
        <v>69</v>
      </c>
      <c r="B8" s="1" t="s">
        <v>29</v>
      </c>
      <c r="C8" s="1" t="s">
        <v>29</v>
      </c>
      <c r="D8" s="1" t="s">
        <v>29</v>
      </c>
      <c r="E8" s="17" t="s">
        <v>173</v>
      </c>
      <c r="F8" s="1" t="s">
        <v>173</v>
      </c>
      <c r="G8" s="1" t="s">
        <v>173</v>
      </c>
      <c r="H8" s="1" t="s">
        <v>173</v>
      </c>
      <c r="I8" s="17" t="s">
        <v>174</v>
      </c>
      <c r="J8" s="1" t="s">
        <v>174</v>
      </c>
      <c r="K8" s="1" t="s">
        <v>174</v>
      </c>
      <c r="L8" s="1" t="s">
        <v>174</v>
      </c>
      <c r="M8" s="17" t="s">
        <v>175</v>
      </c>
      <c r="N8" s="1" t="s">
        <v>175</v>
      </c>
      <c r="O8" s="1" t="s">
        <v>175</v>
      </c>
      <c r="P8" s="1" t="s">
        <v>175</v>
      </c>
      <c r="Q8" s="17" t="s">
        <v>176</v>
      </c>
      <c r="R8" s="1" t="s">
        <v>176</v>
      </c>
      <c r="S8" s="1" t="s">
        <v>176</v>
      </c>
      <c r="T8" s="1" t="s">
        <v>176</v>
      </c>
      <c r="U8" s="17" t="s">
        <v>177</v>
      </c>
      <c r="V8" s="1" t="s">
        <v>177</v>
      </c>
      <c r="W8" s="1" t="s">
        <v>177</v>
      </c>
      <c r="X8" s="1" t="s">
        <v>177</v>
      </c>
      <c r="Y8" s="17" t="s">
        <v>178</v>
      </c>
    </row>
    <row r="9" spans="1:25" ht="13.5">
      <c r="A9" s="13" t="s">
        <v>70</v>
      </c>
      <c r="B9" s="1" t="s">
        <v>239</v>
      </c>
      <c r="C9" s="1" t="s">
        <v>241</v>
      </c>
      <c r="D9" s="1" t="s">
        <v>243</v>
      </c>
      <c r="E9" s="17" t="s">
        <v>74</v>
      </c>
      <c r="F9" s="1" t="s">
        <v>245</v>
      </c>
      <c r="G9" s="1" t="s">
        <v>247</v>
      </c>
      <c r="H9" s="1" t="s">
        <v>249</v>
      </c>
      <c r="I9" s="17" t="s">
        <v>75</v>
      </c>
      <c r="J9" s="1" t="s">
        <v>251</v>
      </c>
      <c r="K9" s="1" t="s">
        <v>253</v>
      </c>
      <c r="L9" s="1" t="s">
        <v>255</v>
      </c>
      <c r="M9" s="17" t="s">
        <v>77</v>
      </c>
      <c r="N9" s="1" t="s">
        <v>257</v>
      </c>
      <c r="O9" s="1" t="s">
        <v>259</v>
      </c>
      <c r="P9" s="1" t="s">
        <v>261</v>
      </c>
      <c r="Q9" s="17" t="s">
        <v>79</v>
      </c>
      <c r="R9" s="1" t="s">
        <v>263</v>
      </c>
      <c r="S9" s="1" t="s">
        <v>265</v>
      </c>
      <c r="T9" s="1" t="s">
        <v>267</v>
      </c>
      <c r="U9" s="17" t="s">
        <v>81</v>
      </c>
      <c r="V9" s="1" t="s">
        <v>269</v>
      </c>
      <c r="W9" s="1" t="s">
        <v>271</v>
      </c>
      <c r="X9" s="1" t="s">
        <v>273</v>
      </c>
      <c r="Y9" s="17" t="s">
        <v>82</v>
      </c>
    </row>
    <row r="10" spans="1:25" ht="14.25" thickBot="1">
      <c r="A10" s="13" t="s">
        <v>71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4.25" thickTop="1">
      <c r="A11" s="26" t="s">
        <v>179</v>
      </c>
      <c r="B11" s="27">
        <v>13386326</v>
      </c>
      <c r="C11" s="27">
        <v>9109185</v>
      </c>
      <c r="D11" s="27">
        <v>4310725</v>
      </c>
      <c r="E11" s="21">
        <v>18874076</v>
      </c>
      <c r="F11" s="27">
        <v>13379387</v>
      </c>
      <c r="G11" s="27">
        <v>9218323</v>
      </c>
      <c r="H11" s="27">
        <v>4373300</v>
      </c>
      <c r="I11" s="21">
        <v>18228422</v>
      </c>
      <c r="J11" s="27">
        <v>12810966</v>
      </c>
      <c r="K11" s="27">
        <v>8859955</v>
      </c>
      <c r="L11" s="27">
        <v>4224046</v>
      </c>
      <c r="M11" s="21">
        <v>17120116</v>
      </c>
      <c r="N11" s="27">
        <v>11901167</v>
      </c>
      <c r="O11" s="27">
        <v>8160102</v>
      </c>
      <c r="P11" s="27">
        <v>3709576</v>
      </c>
      <c r="Q11" s="21">
        <v>16694404</v>
      </c>
      <c r="R11" s="27">
        <v>11730521</v>
      </c>
      <c r="S11" s="27">
        <v>8012425</v>
      </c>
      <c r="T11" s="27">
        <v>3827362</v>
      </c>
      <c r="U11" s="21">
        <v>17250434</v>
      </c>
      <c r="V11" s="27">
        <v>12308813</v>
      </c>
      <c r="W11" s="27">
        <v>8764787</v>
      </c>
      <c r="X11" s="27">
        <v>4175180</v>
      </c>
      <c r="Y11" s="21">
        <v>17513020</v>
      </c>
    </row>
    <row r="12" spans="1:25" ht="13.5">
      <c r="A12" s="7" t="s">
        <v>6</v>
      </c>
      <c r="B12" s="28">
        <v>7163974</v>
      </c>
      <c r="C12" s="28">
        <v>4898532</v>
      </c>
      <c r="D12" s="28">
        <v>2341534</v>
      </c>
      <c r="E12" s="22">
        <v>10502032</v>
      </c>
      <c r="F12" s="28">
        <v>7329599</v>
      </c>
      <c r="G12" s="28">
        <v>5035115</v>
      </c>
      <c r="H12" s="28">
        <v>2420978</v>
      </c>
      <c r="I12" s="22">
        <v>10069684</v>
      </c>
      <c r="J12" s="28">
        <v>7044064</v>
      </c>
      <c r="K12" s="28">
        <v>4834340</v>
      </c>
      <c r="L12" s="28">
        <v>2306845</v>
      </c>
      <c r="M12" s="22">
        <v>9465578</v>
      </c>
      <c r="N12" s="28">
        <v>6645995</v>
      </c>
      <c r="O12" s="28">
        <v>4582292</v>
      </c>
      <c r="P12" s="28">
        <v>2077729</v>
      </c>
      <c r="Q12" s="22">
        <v>9462633</v>
      </c>
      <c r="R12" s="28">
        <v>6662792</v>
      </c>
      <c r="S12" s="28">
        <v>4611031</v>
      </c>
      <c r="T12" s="28">
        <v>2214326</v>
      </c>
      <c r="U12" s="22">
        <v>9770463</v>
      </c>
      <c r="V12" s="28">
        <v>7006722</v>
      </c>
      <c r="W12" s="28">
        <v>5007638</v>
      </c>
      <c r="X12" s="28">
        <v>2409895</v>
      </c>
      <c r="Y12" s="22">
        <v>10010386</v>
      </c>
    </row>
    <row r="13" spans="1:25" ht="13.5">
      <c r="A13" s="7" t="s">
        <v>186</v>
      </c>
      <c r="B13" s="28">
        <v>6222351</v>
      </c>
      <c r="C13" s="28">
        <v>4210653</v>
      </c>
      <c r="D13" s="28">
        <v>1969191</v>
      </c>
      <c r="E13" s="22">
        <v>8372044</v>
      </c>
      <c r="F13" s="28">
        <v>6049787</v>
      </c>
      <c r="G13" s="28">
        <v>4183207</v>
      </c>
      <c r="H13" s="28">
        <v>1952322</v>
      </c>
      <c r="I13" s="22">
        <v>8158738</v>
      </c>
      <c r="J13" s="28">
        <v>5766902</v>
      </c>
      <c r="K13" s="28">
        <v>4025614</v>
      </c>
      <c r="L13" s="28">
        <v>1917200</v>
      </c>
      <c r="M13" s="22">
        <v>7654537</v>
      </c>
      <c r="N13" s="28">
        <v>5255172</v>
      </c>
      <c r="O13" s="28">
        <v>3577809</v>
      </c>
      <c r="P13" s="28">
        <v>1631846</v>
      </c>
      <c r="Q13" s="22">
        <v>7231770</v>
      </c>
      <c r="R13" s="28">
        <v>5067729</v>
      </c>
      <c r="S13" s="28">
        <v>3401393</v>
      </c>
      <c r="T13" s="28">
        <v>1613036</v>
      </c>
      <c r="U13" s="22">
        <v>7479971</v>
      </c>
      <c r="V13" s="28">
        <v>5302091</v>
      </c>
      <c r="W13" s="28">
        <v>3757148</v>
      </c>
      <c r="X13" s="28">
        <v>1765285</v>
      </c>
      <c r="Y13" s="22">
        <v>7502633</v>
      </c>
    </row>
    <row r="14" spans="1:25" ht="13.5">
      <c r="A14" s="7" t="s">
        <v>203</v>
      </c>
      <c r="B14" s="28">
        <v>5018152</v>
      </c>
      <c r="C14" s="28">
        <v>3267376</v>
      </c>
      <c r="D14" s="28">
        <v>1684730</v>
      </c>
      <c r="E14" s="22">
        <v>6476320</v>
      </c>
      <c r="F14" s="28">
        <v>4708061</v>
      </c>
      <c r="G14" s="28">
        <v>3139545</v>
      </c>
      <c r="H14" s="28">
        <v>1552082</v>
      </c>
      <c r="I14" s="22">
        <v>6242240</v>
      </c>
      <c r="J14" s="28">
        <v>4464533</v>
      </c>
      <c r="K14" s="28">
        <v>2976349</v>
      </c>
      <c r="L14" s="28">
        <v>1541003</v>
      </c>
      <c r="M14" s="22">
        <v>5937335</v>
      </c>
      <c r="N14" s="28">
        <v>4359635</v>
      </c>
      <c r="O14" s="28">
        <v>2894169</v>
      </c>
      <c r="P14" s="28">
        <v>1456145</v>
      </c>
      <c r="Q14" s="22">
        <v>5716467</v>
      </c>
      <c r="R14" s="28">
        <v>4312560</v>
      </c>
      <c r="S14" s="28">
        <v>2870019</v>
      </c>
      <c r="T14" s="28">
        <v>1424611</v>
      </c>
      <c r="U14" s="22">
        <v>6034818</v>
      </c>
      <c r="V14" s="28">
        <v>4411220</v>
      </c>
      <c r="W14" s="28">
        <v>2960660</v>
      </c>
      <c r="X14" s="28">
        <v>1455827</v>
      </c>
      <c r="Y14" s="22">
        <v>5889413</v>
      </c>
    </row>
    <row r="15" spans="1:25" ht="14.25" thickBot="1">
      <c r="A15" s="25" t="s">
        <v>204</v>
      </c>
      <c r="B15" s="29">
        <v>1204199</v>
      </c>
      <c r="C15" s="29">
        <v>943276</v>
      </c>
      <c r="D15" s="29">
        <v>284461</v>
      </c>
      <c r="E15" s="23">
        <v>1895723</v>
      </c>
      <c r="F15" s="29">
        <v>1341726</v>
      </c>
      <c r="G15" s="29">
        <v>1043662</v>
      </c>
      <c r="H15" s="29">
        <v>400240</v>
      </c>
      <c r="I15" s="23">
        <v>1916498</v>
      </c>
      <c r="J15" s="29">
        <v>1302368</v>
      </c>
      <c r="K15" s="29">
        <v>1049265</v>
      </c>
      <c r="L15" s="29">
        <v>376197</v>
      </c>
      <c r="M15" s="23">
        <v>1717201</v>
      </c>
      <c r="N15" s="29">
        <v>895536</v>
      </c>
      <c r="O15" s="29">
        <v>683639</v>
      </c>
      <c r="P15" s="29">
        <v>175701</v>
      </c>
      <c r="Q15" s="23">
        <v>1515302</v>
      </c>
      <c r="R15" s="29">
        <v>755168</v>
      </c>
      <c r="S15" s="29">
        <v>531373</v>
      </c>
      <c r="T15" s="29">
        <v>188425</v>
      </c>
      <c r="U15" s="23">
        <v>1445153</v>
      </c>
      <c r="V15" s="29">
        <v>890870</v>
      </c>
      <c r="W15" s="29">
        <v>796487</v>
      </c>
      <c r="X15" s="29">
        <v>309457</v>
      </c>
      <c r="Y15" s="23">
        <v>1613220</v>
      </c>
    </row>
    <row r="16" spans="1:25" ht="14.25" thickTop="1">
      <c r="A16" s="6" t="s">
        <v>205</v>
      </c>
      <c r="B16" s="28">
        <v>6819</v>
      </c>
      <c r="C16" s="28">
        <v>5056</v>
      </c>
      <c r="D16" s="28">
        <v>2000</v>
      </c>
      <c r="E16" s="22">
        <v>8698</v>
      </c>
      <c r="F16" s="28">
        <v>6376</v>
      </c>
      <c r="G16" s="28">
        <v>3839</v>
      </c>
      <c r="H16" s="28">
        <v>1647</v>
      </c>
      <c r="I16" s="22">
        <v>8274</v>
      </c>
      <c r="J16" s="28">
        <v>5977</v>
      </c>
      <c r="K16" s="28">
        <v>4257</v>
      </c>
      <c r="L16" s="28">
        <v>1995</v>
      </c>
      <c r="M16" s="22">
        <v>6126</v>
      </c>
      <c r="N16" s="28">
        <v>3738</v>
      </c>
      <c r="O16" s="28">
        <v>2597</v>
      </c>
      <c r="P16" s="28">
        <v>1187</v>
      </c>
      <c r="Q16" s="22">
        <v>5403</v>
      </c>
      <c r="R16" s="28">
        <v>3678</v>
      </c>
      <c r="S16" s="28">
        <v>2805</v>
      </c>
      <c r="T16" s="28">
        <v>1391</v>
      </c>
      <c r="U16" s="22">
        <v>9984</v>
      </c>
      <c r="V16" s="28">
        <v>7473</v>
      </c>
      <c r="W16" s="28">
        <v>5696</v>
      </c>
      <c r="X16" s="28">
        <v>2781</v>
      </c>
      <c r="Y16" s="22">
        <v>8288</v>
      </c>
    </row>
    <row r="17" spans="1:25" ht="13.5">
      <c r="A17" s="6" t="s">
        <v>206</v>
      </c>
      <c r="B17" s="28">
        <v>31561</v>
      </c>
      <c r="C17" s="28">
        <v>17102</v>
      </c>
      <c r="D17" s="28">
        <v>14503</v>
      </c>
      <c r="E17" s="22">
        <v>30615</v>
      </c>
      <c r="F17" s="28">
        <v>29763</v>
      </c>
      <c r="G17" s="28">
        <v>17130</v>
      </c>
      <c r="H17" s="28">
        <v>14643</v>
      </c>
      <c r="I17" s="22">
        <v>31099</v>
      </c>
      <c r="J17" s="28">
        <v>30247</v>
      </c>
      <c r="K17" s="28">
        <v>17213</v>
      </c>
      <c r="L17" s="28">
        <v>14388</v>
      </c>
      <c r="M17" s="22">
        <v>29651</v>
      </c>
      <c r="N17" s="28">
        <v>28756</v>
      </c>
      <c r="O17" s="28">
        <v>15865</v>
      </c>
      <c r="P17" s="28">
        <v>13595</v>
      </c>
      <c r="Q17" s="22">
        <v>26065</v>
      </c>
      <c r="R17" s="28">
        <v>25266</v>
      </c>
      <c r="S17" s="28">
        <v>14356</v>
      </c>
      <c r="T17" s="28">
        <v>12500</v>
      </c>
      <c r="U17" s="22">
        <v>23602</v>
      </c>
      <c r="V17" s="28">
        <v>23108</v>
      </c>
      <c r="W17" s="28">
        <v>13451</v>
      </c>
      <c r="X17" s="28">
        <v>11778</v>
      </c>
      <c r="Y17" s="22">
        <v>22890</v>
      </c>
    </row>
    <row r="18" spans="1:25" ht="13.5">
      <c r="A18" s="6" t="s">
        <v>208</v>
      </c>
      <c r="B18" s="28">
        <v>22484</v>
      </c>
      <c r="C18" s="28">
        <v>13477</v>
      </c>
      <c r="D18" s="28">
        <v>8854</v>
      </c>
      <c r="E18" s="22">
        <v>9276</v>
      </c>
      <c r="F18" s="28">
        <v>1484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33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>
        <v>1325</v>
      </c>
      <c r="V19" s="28">
        <v>993</v>
      </c>
      <c r="W19" s="28">
        <v>662</v>
      </c>
      <c r="X19" s="28">
        <v>331</v>
      </c>
      <c r="Y19" s="22">
        <v>9289</v>
      </c>
    </row>
    <row r="20" spans="1:25" ht="13.5">
      <c r="A20" s="6" t="s">
        <v>97</v>
      </c>
      <c r="B20" s="28">
        <v>38255</v>
      </c>
      <c r="C20" s="28">
        <v>22706</v>
      </c>
      <c r="D20" s="28">
        <v>7586</v>
      </c>
      <c r="E20" s="22">
        <v>33320</v>
      </c>
      <c r="F20" s="28">
        <v>25905</v>
      </c>
      <c r="G20" s="28">
        <v>16291</v>
      </c>
      <c r="H20" s="28">
        <v>7569</v>
      </c>
      <c r="I20" s="22">
        <v>36961</v>
      </c>
      <c r="J20" s="28">
        <v>28785</v>
      </c>
      <c r="K20" s="28">
        <v>20606</v>
      </c>
      <c r="L20" s="28">
        <v>10149</v>
      </c>
      <c r="M20" s="22">
        <v>50949</v>
      </c>
      <c r="N20" s="28">
        <v>44244</v>
      </c>
      <c r="O20" s="28">
        <v>36503</v>
      </c>
      <c r="P20" s="28">
        <v>15062</v>
      </c>
      <c r="Q20" s="22">
        <v>32574</v>
      </c>
      <c r="R20" s="28">
        <v>25174</v>
      </c>
      <c r="S20" s="28">
        <v>15533</v>
      </c>
      <c r="T20" s="28">
        <v>8748</v>
      </c>
      <c r="U20" s="22">
        <v>30650</v>
      </c>
      <c r="V20" s="28">
        <v>25267</v>
      </c>
      <c r="W20" s="28">
        <v>16689</v>
      </c>
      <c r="X20" s="28">
        <v>7166</v>
      </c>
      <c r="Y20" s="22">
        <v>31339</v>
      </c>
    </row>
    <row r="21" spans="1:25" ht="13.5">
      <c r="A21" s="6" t="s">
        <v>210</v>
      </c>
      <c r="B21" s="28">
        <v>99120</v>
      </c>
      <c r="C21" s="28">
        <v>58342</v>
      </c>
      <c r="D21" s="28">
        <v>32945</v>
      </c>
      <c r="E21" s="22">
        <v>81911</v>
      </c>
      <c r="F21" s="28">
        <v>63530</v>
      </c>
      <c r="G21" s="28">
        <v>37261</v>
      </c>
      <c r="H21" s="28">
        <v>23860</v>
      </c>
      <c r="I21" s="22">
        <v>76335</v>
      </c>
      <c r="J21" s="28">
        <v>65010</v>
      </c>
      <c r="K21" s="28">
        <v>42078</v>
      </c>
      <c r="L21" s="28">
        <v>26534</v>
      </c>
      <c r="M21" s="22">
        <v>86727</v>
      </c>
      <c r="N21" s="28">
        <v>76738</v>
      </c>
      <c r="O21" s="28">
        <v>54966</v>
      </c>
      <c r="P21" s="28">
        <v>29846</v>
      </c>
      <c r="Q21" s="22">
        <v>64042</v>
      </c>
      <c r="R21" s="28">
        <v>54120</v>
      </c>
      <c r="S21" s="28">
        <v>32695</v>
      </c>
      <c r="T21" s="28">
        <v>22640</v>
      </c>
      <c r="U21" s="22">
        <v>65563</v>
      </c>
      <c r="V21" s="28">
        <v>56843</v>
      </c>
      <c r="W21" s="28">
        <v>36500</v>
      </c>
      <c r="X21" s="28">
        <v>22057</v>
      </c>
      <c r="Y21" s="22">
        <v>71807</v>
      </c>
    </row>
    <row r="22" spans="1:25" ht="13.5">
      <c r="A22" s="6" t="s">
        <v>7</v>
      </c>
      <c r="B22" s="28"/>
      <c r="C22" s="28"/>
      <c r="D22" s="28"/>
      <c r="E22" s="22"/>
      <c r="F22" s="28"/>
      <c r="G22" s="28">
        <v>4212</v>
      </c>
      <c r="H22" s="28">
        <v>2683</v>
      </c>
      <c r="I22" s="22">
        <v>8289</v>
      </c>
      <c r="J22" s="28">
        <v>11788</v>
      </c>
      <c r="K22" s="28">
        <v>6854</v>
      </c>
      <c r="L22" s="28">
        <v>463</v>
      </c>
      <c r="M22" s="22">
        <v>14114</v>
      </c>
      <c r="N22" s="28">
        <v>12441</v>
      </c>
      <c r="O22" s="28">
        <v>7307</v>
      </c>
      <c r="P22" s="28">
        <v>512</v>
      </c>
      <c r="Q22" s="22"/>
      <c r="R22" s="28">
        <v>2845</v>
      </c>
      <c r="S22" s="28">
        <v>1824</v>
      </c>
      <c r="T22" s="28">
        <v>1020</v>
      </c>
      <c r="U22" s="22">
        <v>9068</v>
      </c>
      <c r="V22" s="28"/>
      <c r="W22" s="28"/>
      <c r="X22" s="28"/>
      <c r="Y22" s="22"/>
    </row>
    <row r="23" spans="1:25" ht="13.5">
      <c r="A23" s="6" t="s">
        <v>96</v>
      </c>
      <c r="B23" s="28">
        <v>1520</v>
      </c>
      <c r="C23" s="28">
        <v>1157</v>
      </c>
      <c r="D23" s="28">
        <v>722</v>
      </c>
      <c r="E23" s="22">
        <v>5487</v>
      </c>
      <c r="F23" s="28">
        <v>1997</v>
      </c>
      <c r="G23" s="28">
        <v>1585</v>
      </c>
      <c r="H23" s="28">
        <v>4074</v>
      </c>
      <c r="I23" s="22">
        <v>4293</v>
      </c>
      <c r="J23" s="28">
        <v>3275</v>
      </c>
      <c r="K23" s="28">
        <v>2572</v>
      </c>
      <c r="L23" s="28">
        <v>1775</v>
      </c>
      <c r="M23" s="22">
        <v>4218</v>
      </c>
      <c r="N23" s="28">
        <v>3357</v>
      </c>
      <c r="O23" s="28">
        <v>1267</v>
      </c>
      <c r="P23" s="28">
        <v>1151</v>
      </c>
      <c r="Q23" s="22">
        <v>7166</v>
      </c>
      <c r="R23" s="28">
        <v>5765</v>
      </c>
      <c r="S23" s="28">
        <v>5022</v>
      </c>
      <c r="T23" s="28">
        <v>2882</v>
      </c>
      <c r="U23" s="22">
        <v>723</v>
      </c>
      <c r="V23" s="28">
        <v>5246</v>
      </c>
      <c r="W23" s="28">
        <v>1959</v>
      </c>
      <c r="X23" s="28"/>
      <c r="Y23" s="22">
        <v>3049</v>
      </c>
    </row>
    <row r="24" spans="1:25" ht="13.5">
      <c r="A24" s="6" t="s">
        <v>213</v>
      </c>
      <c r="B24" s="28">
        <v>1520</v>
      </c>
      <c r="C24" s="28">
        <v>1157</v>
      </c>
      <c r="D24" s="28">
        <v>722</v>
      </c>
      <c r="E24" s="22">
        <v>6150</v>
      </c>
      <c r="F24" s="28">
        <v>1997</v>
      </c>
      <c r="G24" s="28">
        <v>5797</v>
      </c>
      <c r="H24" s="28">
        <v>6757</v>
      </c>
      <c r="I24" s="22">
        <v>13352</v>
      </c>
      <c r="J24" s="28">
        <v>15064</v>
      </c>
      <c r="K24" s="28">
        <v>9427</v>
      </c>
      <c r="L24" s="28">
        <v>2238</v>
      </c>
      <c r="M24" s="22">
        <v>19397</v>
      </c>
      <c r="N24" s="28">
        <v>15798</v>
      </c>
      <c r="O24" s="28">
        <v>8574</v>
      </c>
      <c r="P24" s="28">
        <v>1663</v>
      </c>
      <c r="Q24" s="22">
        <v>8327</v>
      </c>
      <c r="R24" s="28">
        <v>8610</v>
      </c>
      <c r="S24" s="28">
        <v>6847</v>
      </c>
      <c r="T24" s="28">
        <v>3902</v>
      </c>
      <c r="U24" s="22">
        <v>11249</v>
      </c>
      <c r="V24" s="28">
        <v>5246</v>
      </c>
      <c r="W24" s="28">
        <v>1959</v>
      </c>
      <c r="X24" s="28"/>
      <c r="Y24" s="22">
        <v>4277</v>
      </c>
    </row>
    <row r="25" spans="1:25" ht="14.25" thickBot="1">
      <c r="A25" s="25" t="s">
        <v>214</v>
      </c>
      <c r="B25" s="29">
        <v>1301798</v>
      </c>
      <c r="C25" s="29">
        <v>1000462</v>
      </c>
      <c r="D25" s="29">
        <v>316683</v>
      </c>
      <c r="E25" s="23">
        <v>1971485</v>
      </c>
      <c r="F25" s="29">
        <v>1403259</v>
      </c>
      <c r="G25" s="29">
        <v>1075125</v>
      </c>
      <c r="H25" s="29">
        <v>417343</v>
      </c>
      <c r="I25" s="23">
        <v>1979481</v>
      </c>
      <c r="J25" s="29">
        <v>1352315</v>
      </c>
      <c r="K25" s="29">
        <v>1081916</v>
      </c>
      <c r="L25" s="29">
        <v>400492</v>
      </c>
      <c r="M25" s="23">
        <v>1784531</v>
      </c>
      <c r="N25" s="29">
        <v>956476</v>
      </c>
      <c r="O25" s="29">
        <v>730031</v>
      </c>
      <c r="P25" s="29">
        <v>203884</v>
      </c>
      <c r="Q25" s="23">
        <v>1571017</v>
      </c>
      <c r="R25" s="29">
        <v>800678</v>
      </c>
      <c r="S25" s="29">
        <v>557222</v>
      </c>
      <c r="T25" s="29">
        <v>207162</v>
      </c>
      <c r="U25" s="23">
        <v>1499467</v>
      </c>
      <c r="V25" s="29">
        <v>942467</v>
      </c>
      <c r="W25" s="29">
        <v>831029</v>
      </c>
      <c r="X25" s="29">
        <v>331515</v>
      </c>
      <c r="Y25" s="23">
        <v>1680750</v>
      </c>
    </row>
    <row r="26" spans="1:25" ht="14.25" thickTop="1">
      <c r="A26" s="6" t="s">
        <v>215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16881</v>
      </c>
      <c r="N26" s="28">
        <v>26935</v>
      </c>
      <c r="O26" s="28">
        <v>3910</v>
      </c>
      <c r="P26" s="28"/>
      <c r="Q26" s="22">
        <v>49302</v>
      </c>
      <c r="R26" s="28">
        <v>47443</v>
      </c>
      <c r="S26" s="28">
        <v>40135</v>
      </c>
      <c r="T26" s="28">
        <v>17913</v>
      </c>
      <c r="U26" s="22">
        <v>81</v>
      </c>
      <c r="V26" s="28"/>
      <c r="W26" s="28"/>
      <c r="X26" s="28"/>
      <c r="Y26" s="22">
        <v>12294</v>
      </c>
    </row>
    <row r="27" spans="1:25" ht="13.5">
      <c r="A27" s="6" t="s">
        <v>216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>
        <v>5470</v>
      </c>
      <c r="Q27" s="22">
        <v>2230</v>
      </c>
      <c r="R27" s="28">
        <v>9303</v>
      </c>
      <c r="S27" s="28">
        <v>18144</v>
      </c>
      <c r="T27" s="28">
        <v>24960</v>
      </c>
      <c r="U27" s="22"/>
      <c r="V27" s="28"/>
      <c r="W27" s="28"/>
      <c r="X27" s="28">
        <v>5869</v>
      </c>
      <c r="Y27" s="22"/>
    </row>
    <row r="28" spans="1:25" ht="13.5">
      <c r="A28" s="6" t="s">
        <v>217</v>
      </c>
      <c r="B28" s="28">
        <v>142</v>
      </c>
      <c r="C28" s="28">
        <v>142</v>
      </c>
      <c r="D28" s="28">
        <v>123</v>
      </c>
      <c r="E28" s="22">
        <v>20</v>
      </c>
      <c r="F28" s="28">
        <v>20</v>
      </c>
      <c r="G28" s="28">
        <v>20</v>
      </c>
      <c r="H28" s="28"/>
      <c r="I28" s="22"/>
      <c r="J28" s="28"/>
      <c r="K28" s="28"/>
      <c r="L28" s="28"/>
      <c r="M28" s="22">
        <v>74</v>
      </c>
      <c r="N28" s="28">
        <v>74</v>
      </c>
      <c r="O28" s="28">
        <v>74</v>
      </c>
      <c r="P28" s="28"/>
      <c r="Q28" s="22"/>
      <c r="R28" s="28"/>
      <c r="S28" s="28"/>
      <c r="T28" s="28"/>
      <c r="U28" s="22"/>
      <c r="V28" s="28">
        <v>93</v>
      </c>
      <c r="W28" s="28">
        <v>93</v>
      </c>
      <c r="X28" s="28">
        <v>25</v>
      </c>
      <c r="Y28" s="22"/>
    </row>
    <row r="29" spans="1:25" ht="13.5">
      <c r="A29" s="6" t="s">
        <v>219</v>
      </c>
      <c r="B29" s="28"/>
      <c r="C29" s="28"/>
      <c r="D29" s="28"/>
      <c r="E29" s="22">
        <v>4733</v>
      </c>
      <c r="F29" s="28">
        <v>4733</v>
      </c>
      <c r="G29" s="28">
        <v>4733</v>
      </c>
      <c r="H29" s="28">
        <v>4733</v>
      </c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96</v>
      </c>
      <c r="B30" s="28"/>
      <c r="C30" s="28"/>
      <c r="D30" s="28"/>
      <c r="E30" s="22">
        <v>50</v>
      </c>
      <c r="F30" s="28">
        <v>50</v>
      </c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5150</v>
      </c>
      <c r="R30" s="28">
        <v>5150</v>
      </c>
      <c r="S30" s="28">
        <v>5150</v>
      </c>
      <c r="T30" s="28">
        <v>5150</v>
      </c>
      <c r="U30" s="22"/>
      <c r="V30" s="28"/>
      <c r="W30" s="28"/>
      <c r="X30" s="28"/>
      <c r="Y30" s="22"/>
    </row>
    <row r="31" spans="1:25" ht="13.5">
      <c r="A31" s="6" t="s">
        <v>8</v>
      </c>
      <c r="B31" s="28">
        <v>142</v>
      </c>
      <c r="C31" s="28">
        <v>142</v>
      </c>
      <c r="D31" s="28">
        <v>123</v>
      </c>
      <c r="E31" s="22">
        <v>4804</v>
      </c>
      <c r="F31" s="28">
        <v>4804</v>
      </c>
      <c r="G31" s="28">
        <v>4754</v>
      </c>
      <c r="H31" s="28">
        <v>4733</v>
      </c>
      <c r="I31" s="22"/>
      <c r="J31" s="28"/>
      <c r="K31" s="28"/>
      <c r="L31" s="28"/>
      <c r="M31" s="22">
        <v>18292</v>
      </c>
      <c r="N31" s="28">
        <v>27010</v>
      </c>
      <c r="O31" s="28">
        <v>3984</v>
      </c>
      <c r="P31" s="28">
        <v>5470</v>
      </c>
      <c r="Q31" s="22">
        <v>56682</v>
      </c>
      <c r="R31" s="28">
        <v>61897</v>
      </c>
      <c r="S31" s="28">
        <v>63429</v>
      </c>
      <c r="T31" s="28">
        <v>48024</v>
      </c>
      <c r="U31" s="22">
        <v>81</v>
      </c>
      <c r="V31" s="28">
        <v>93</v>
      </c>
      <c r="W31" s="28">
        <v>93</v>
      </c>
      <c r="X31" s="28">
        <v>5895</v>
      </c>
      <c r="Y31" s="22">
        <v>12294</v>
      </c>
    </row>
    <row r="32" spans="1:25" ht="13.5">
      <c r="A32" s="6" t="s">
        <v>223</v>
      </c>
      <c r="B32" s="28">
        <v>1178</v>
      </c>
      <c r="C32" s="28">
        <v>339</v>
      </c>
      <c r="D32" s="28">
        <v>48</v>
      </c>
      <c r="E32" s="22">
        <v>1391</v>
      </c>
      <c r="F32" s="28">
        <v>340</v>
      </c>
      <c r="G32" s="28">
        <v>239</v>
      </c>
      <c r="H32" s="28">
        <v>221</v>
      </c>
      <c r="I32" s="22">
        <v>548</v>
      </c>
      <c r="J32" s="28">
        <v>300</v>
      </c>
      <c r="K32" s="28">
        <v>184</v>
      </c>
      <c r="L32" s="28">
        <v>55</v>
      </c>
      <c r="M32" s="22">
        <v>1402</v>
      </c>
      <c r="N32" s="28">
        <v>1018</v>
      </c>
      <c r="O32" s="28">
        <v>385</v>
      </c>
      <c r="P32" s="28">
        <v>299</v>
      </c>
      <c r="Q32" s="22">
        <v>2464</v>
      </c>
      <c r="R32" s="28">
        <v>595</v>
      </c>
      <c r="S32" s="28">
        <v>283</v>
      </c>
      <c r="T32" s="28">
        <v>101</v>
      </c>
      <c r="U32" s="22">
        <v>2189</v>
      </c>
      <c r="V32" s="28">
        <v>1164</v>
      </c>
      <c r="W32" s="28">
        <v>1084</v>
      </c>
      <c r="X32" s="28">
        <v>152</v>
      </c>
      <c r="Y32" s="22">
        <v>3024</v>
      </c>
    </row>
    <row r="33" spans="1:25" ht="13.5">
      <c r="A33" s="6" t="s">
        <v>226</v>
      </c>
      <c r="B33" s="28"/>
      <c r="C33" s="28"/>
      <c r="D33" s="28"/>
      <c r="E33" s="22"/>
      <c r="F33" s="28"/>
      <c r="G33" s="28"/>
      <c r="H33" s="28"/>
      <c r="I33" s="22">
        <v>3</v>
      </c>
      <c r="J33" s="28">
        <v>3</v>
      </c>
      <c r="K33" s="28">
        <v>3</v>
      </c>
      <c r="L33" s="28">
        <v>3</v>
      </c>
      <c r="M33" s="22">
        <v>238</v>
      </c>
      <c r="N33" s="28">
        <v>169</v>
      </c>
      <c r="O33" s="28">
        <v>66</v>
      </c>
      <c r="P33" s="28"/>
      <c r="Q33" s="22">
        <v>153</v>
      </c>
      <c r="R33" s="28">
        <v>73</v>
      </c>
      <c r="S33" s="28"/>
      <c r="T33" s="28"/>
      <c r="U33" s="22">
        <v>74</v>
      </c>
      <c r="V33" s="28">
        <v>96</v>
      </c>
      <c r="W33" s="28"/>
      <c r="X33" s="28"/>
      <c r="Y33" s="22">
        <v>328</v>
      </c>
    </row>
    <row r="34" spans="1:25" ht="13.5">
      <c r="A34" s="6" t="s">
        <v>225</v>
      </c>
      <c r="B34" s="28"/>
      <c r="C34" s="28"/>
      <c r="D34" s="28"/>
      <c r="E34" s="22"/>
      <c r="F34" s="28"/>
      <c r="G34" s="28"/>
      <c r="H34" s="28"/>
      <c r="I34" s="22"/>
      <c r="J34" s="28">
        <v>267</v>
      </c>
      <c r="K34" s="28">
        <v>267</v>
      </c>
      <c r="L34" s="28">
        <v>267</v>
      </c>
      <c r="M34" s="22">
        <v>9975</v>
      </c>
      <c r="N34" s="28">
        <v>9975</v>
      </c>
      <c r="O34" s="28">
        <v>9975</v>
      </c>
      <c r="P34" s="28">
        <v>5175</v>
      </c>
      <c r="Q34" s="22">
        <v>5445</v>
      </c>
      <c r="R34" s="28">
        <v>5445</v>
      </c>
      <c r="S34" s="28">
        <v>5445</v>
      </c>
      <c r="T34" s="28">
        <v>5445</v>
      </c>
      <c r="U34" s="22">
        <v>7114</v>
      </c>
      <c r="V34" s="28">
        <v>7114</v>
      </c>
      <c r="W34" s="28">
        <v>7114</v>
      </c>
      <c r="X34" s="28">
        <v>7114</v>
      </c>
      <c r="Y34" s="22">
        <v>9780</v>
      </c>
    </row>
    <row r="35" spans="1:25" ht="13.5">
      <c r="A35" s="6" t="s">
        <v>227</v>
      </c>
      <c r="B35" s="28"/>
      <c r="C35" s="28"/>
      <c r="D35" s="28"/>
      <c r="E35" s="22">
        <v>1500</v>
      </c>
      <c r="F35" s="28"/>
      <c r="G35" s="28"/>
      <c r="H35" s="28"/>
      <c r="I35" s="22">
        <v>3100</v>
      </c>
      <c r="J35" s="28"/>
      <c r="K35" s="28"/>
      <c r="L35" s="28"/>
      <c r="M35" s="22">
        <v>9596</v>
      </c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222</v>
      </c>
      <c r="B36" s="28">
        <v>41292</v>
      </c>
      <c r="C36" s="28"/>
      <c r="D36" s="28"/>
      <c r="E36" s="22">
        <v>12772</v>
      </c>
      <c r="F36" s="28">
        <v>13209</v>
      </c>
      <c r="G36" s="28">
        <v>25507</v>
      </c>
      <c r="H36" s="28">
        <v>16238</v>
      </c>
      <c r="I36" s="22">
        <v>3631</v>
      </c>
      <c r="J36" s="28">
        <v>82908</v>
      </c>
      <c r="K36" s="28">
        <v>7841</v>
      </c>
      <c r="L36" s="28">
        <v>144</v>
      </c>
      <c r="M36" s="22">
        <v>6879</v>
      </c>
      <c r="N36" s="28">
        <v>5454</v>
      </c>
      <c r="O36" s="28">
        <v>5382</v>
      </c>
      <c r="P36" s="28">
        <v>5922</v>
      </c>
      <c r="Q36" s="22"/>
      <c r="R36" s="28"/>
      <c r="S36" s="28"/>
      <c r="T36" s="28"/>
      <c r="U36" s="22">
        <v>16265</v>
      </c>
      <c r="V36" s="28">
        <v>10608</v>
      </c>
      <c r="W36" s="28">
        <v>17102</v>
      </c>
      <c r="X36" s="28">
        <v>14620</v>
      </c>
      <c r="Y36" s="22">
        <v>32560</v>
      </c>
    </row>
    <row r="37" spans="1:25" ht="13.5">
      <c r="A37" s="6" t="s">
        <v>9</v>
      </c>
      <c r="B37" s="28">
        <v>42471</v>
      </c>
      <c r="C37" s="28">
        <v>339</v>
      </c>
      <c r="D37" s="28">
        <v>48</v>
      </c>
      <c r="E37" s="22">
        <v>15664</v>
      </c>
      <c r="F37" s="28">
        <v>13549</v>
      </c>
      <c r="G37" s="28">
        <v>25747</v>
      </c>
      <c r="H37" s="28">
        <v>16460</v>
      </c>
      <c r="I37" s="22">
        <v>37284</v>
      </c>
      <c r="J37" s="28">
        <v>83480</v>
      </c>
      <c r="K37" s="28">
        <v>8296</v>
      </c>
      <c r="L37" s="28">
        <v>470</v>
      </c>
      <c r="M37" s="22">
        <v>32291</v>
      </c>
      <c r="N37" s="28">
        <v>20817</v>
      </c>
      <c r="O37" s="28">
        <v>20009</v>
      </c>
      <c r="P37" s="28">
        <v>15596</v>
      </c>
      <c r="Q37" s="22">
        <v>8063</v>
      </c>
      <c r="R37" s="28">
        <v>6113</v>
      </c>
      <c r="S37" s="28">
        <v>5728</v>
      </c>
      <c r="T37" s="28">
        <v>5546</v>
      </c>
      <c r="U37" s="22">
        <v>25884</v>
      </c>
      <c r="V37" s="28">
        <v>19050</v>
      </c>
      <c r="W37" s="28">
        <v>25301</v>
      </c>
      <c r="X37" s="28">
        <v>21887</v>
      </c>
      <c r="Y37" s="22">
        <v>46093</v>
      </c>
    </row>
    <row r="38" spans="1:25" ht="13.5">
      <c r="A38" s="7" t="s">
        <v>231</v>
      </c>
      <c r="B38" s="28">
        <v>1259470</v>
      </c>
      <c r="C38" s="28">
        <v>1000265</v>
      </c>
      <c r="D38" s="28">
        <v>316758</v>
      </c>
      <c r="E38" s="22">
        <v>1960625</v>
      </c>
      <c r="F38" s="28">
        <v>1394513</v>
      </c>
      <c r="G38" s="28">
        <v>1054133</v>
      </c>
      <c r="H38" s="28">
        <v>405615</v>
      </c>
      <c r="I38" s="22">
        <v>1942197</v>
      </c>
      <c r="J38" s="28">
        <v>1268834</v>
      </c>
      <c r="K38" s="28">
        <v>1073619</v>
      </c>
      <c r="L38" s="28">
        <v>400021</v>
      </c>
      <c r="M38" s="22">
        <v>1770533</v>
      </c>
      <c r="N38" s="28">
        <v>962669</v>
      </c>
      <c r="O38" s="28">
        <v>714007</v>
      </c>
      <c r="P38" s="28">
        <v>193758</v>
      </c>
      <c r="Q38" s="22">
        <v>1619637</v>
      </c>
      <c r="R38" s="28">
        <v>856461</v>
      </c>
      <c r="S38" s="28">
        <v>614923</v>
      </c>
      <c r="T38" s="28">
        <v>249641</v>
      </c>
      <c r="U38" s="22">
        <v>1473663</v>
      </c>
      <c r="V38" s="28">
        <v>923511</v>
      </c>
      <c r="W38" s="28">
        <v>805821</v>
      </c>
      <c r="X38" s="28">
        <v>315522</v>
      </c>
      <c r="Y38" s="22">
        <v>1646952</v>
      </c>
    </row>
    <row r="39" spans="1:25" ht="13.5">
      <c r="A39" s="7" t="s">
        <v>234</v>
      </c>
      <c r="B39" s="28">
        <v>447474</v>
      </c>
      <c r="C39" s="28">
        <v>353496</v>
      </c>
      <c r="D39" s="28">
        <v>116325</v>
      </c>
      <c r="E39" s="22">
        <v>684853</v>
      </c>
      <c r="F39" s="28">
        <v>525766</v>
      </c>
      <c r="G39" s="28">
        <v>398808</v>
      </c>
      <c r="H39" s="28">
        <v>157578</v>
      </c>
      <c r="I39" s="22">
        <v>804469</v>
      </c>
      <c r="J39" s="28">
        <v>570379</v>
      </c>
      <c r="K39" s="28">
        <v>425461</v>
      </c>
      <c r="L39" s="28">
        <v>162029</v>
      </c>
      <c r="M39" s="22">
        <v>661722</v>
      </c>
      <c r="N39" s="28">
        <v>382399</v>
      </c>
      <c r="O39" s="28">
        <v>284563</v>
      </c>
      <c r="P39" s="28">
        <v>79441</v>
      </c>
      <c r="Q39" s="22">
        <v>612727</v>
      </c>
      <c r="R39" s="28">
        <v>350732</v>
      </c>
      <c r="S39" s="28">
        <v>253468</v>
      </c>
      <c r="T39" s="28">
        <v>106129</v>
      </c>
      <c r="U39" s="22">
        <v>580310</v>
      </c>
      <c r="V39" s="28">
        <v>378393</v>
      </c>
      <c r="W39" s="28">
        <v>329124</v>
      </c>
      <c r="X39" s="28">
        <v>135226</v>
      </c>
      <c r="Y39" s="22">
        <v>663367</v>
      </c>
    </row>
    <row r="40" spans="1:25" ht="13.5">
      <c r="A40" s="7" t="s">
        <v>10</v>
      </c>
      <c r="B40" s="28">
        <v>811996</v>
      </c>
      <c r="C40" s="28">
        <v>646769</v>
      </c>
      <c r="D40" s="28">
        <v>200433</v>
      </c>
      <c r="E40" s="22">
        <v>1275771</v>
      </c>
      <c r="F40" s="28">
        <v>868746</v>
      </c>
      <c r="G40" s="28">
        <v>655324</v>
      </c>
      <c r="H40" s="28">
        <v>248037</v>
      </c>
      <c r="I40" s="22">
        <v>1137728</v>
      </c>
      <c r="J40" s="28">
        <v>698455</v>
      </c>
      <c r="K40" s="28">
        <v>648158</v>
      </c>
      <c r="L40" s="28">
        <v>237992</v>
      </c>
      <c r="M40" s="22">
        <v>1108810</v>
      </c>
      <c r="N40" s="28">
        <v>580269</v>
      </c>
      <c r="O40" s="28">
        <v>429444</v>
      </c>
      <c r="P40" s="28">
        <v>114316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11</v>
      </c>
      <c r="B41" s="28">
        <v>3137</v>
      </c>
      <c r="C41" s="28">
        <v>2099</v>
      </c>
      <c r="D41" s="28">
        <v>1545</v>
      </c>
      <c r="E41" s="22">
        <v>5181</v>
      </c>
      <c r="F41" s="28">
        <v>3562</v>
      </c>
      <c r="G41" s="28">
        <v>3256</v>
      </c>
      <c r="H41" s="28">
        <v>1555</v>
      </c>
      <c r="I41" s="22">
        <v>4408</v>
      </c>
      <c r="J41" s="28">
        <v>2539</v>
      </c>
      <c r="K41" s="28">
        <v>2756</v>
      </c>
      <c r="L41" s="28">
        <v>1864</v>
      </c>
      <c r="M41" s="22">
        <v>6727</v>
      </c>
      <c r="N41" s="28">
        <v>4377</v>
      </c>
      <c r="O41" s="28">
        <v>3542</v>
      </c>
      <c r="P41" s="28">
        <v>1528</v>
      </c>
      <c r="Q41" s="22">
        <v>5321</v>
      </c>
      <c r="R41" s="28">
        <v>2708</v>
      </c>
      <c r="S41" s="28">
        <v>1655</v>
      </c>
      <c r="T41" s="28">
        <v>820</v>
      </c>
      <c r="U41" s="22">
        <v>7671</v>
      </c>
      <c r="V41" s="28">
        <v>4756</v>
      </c>
      <c r="W41" s="28">
        <v>4066</v>
      </c>
      <c r="X41" s="28">
        <v>2685</v>
      </c>
      <c r="Y41" s="22">
        <v>6663</v>
      </c>
    </row>
    <row r="42" spans="1:25" ht="14.25" thickBot="1">
      <c r="A42" s="7" t="s">
        <v>235</v>
      </c>
      <c r="B42" s="28">
        <v>808859</v>
      </c>
      <c r="C42" s="28">
        <v>644670</v>
      </c>
      <c r="D42" s="28">
        <v>198887</v>
      </c>
      <c r="E42" s="22">
        <v>1270590</v>
      </c>
      <c r="F42" s="28">
        <v>865184</v>
      </c>
      <c r="G42" s="28">
        <v>652068</v>
      </c>
      <c r="H42" s="28">
        <v>246481</v>
      </c>
      <c r="I42" s="22">
        <v>1133319</v>
      </c>
      <c r="J42" s="28">
        <v>695916</v>
      </c>
      <c r="K42" s="28">
        <v>645401</v>
      </c>
      <c r="L42" s="28">
        <v>236127</v>
      </c>
      <c r="M42" s="22">
        <v>1102083</v>
      </c>
      <c r="N42" s="28">
        <v>575892</v>
      </c>
      <c r="O42" s="28">
        <v>425902</v>
      </c>
      <c r="P42" s="28">
        <v>112788</v>
      </c>
      <c r="Q42" s="22">
        <v>1001589</v>
      </c>
      <c r="R42" s="28">
        <v>503020</v>
      </c>
      <c r="S42" s="28">
        <v>359800</v>
      </c>
      <c r="T42" s="28">
        <v>142691</v>
      </c>
      <c r="U42" s="22">
        <v>885682</v>
      </c>
      <c r="V42" s="28">
        <v>540361</v>
      </c>
      <c r="W42" s="28">
        <v>472631</v>
      </c>
      <c r="X42" s="28">
        <v>177611</v>
      </c>
      <c r="Y42" s="22">
        <v>976921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171</v>
      </c>
    </row>
    <row r="46" ht="13.5">
      <c r="A46" s="20" t="s">
        <v>172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167</v>
      </c>
      <c r="B2" s="14">
        <v>6824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168</v>
      </c>
      <c r="B3" s="1" t="s">
        <v>169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65</v>
      </c>
      <c r="B4" s="15" t="str">
        <f>HYPERLINK("http://www.kabupro.jp/mark/20140210/S100123P.htm","四半期報告書")</f>
        <v>四半期報告書</v>
      </c>
      <c r="C4" s="15" t="str">
        <f>HYPERLINK("http://www.kabupro.jp/mark/20131108/S1000C06.htm","四半期報告書")</f>
        <v>四半期報告書</v>
      </c>
      <c r="D4" s="15" t="str">
        <f>HYPERLINK("http://www.kabupro.jp/mark/20130809/S000E6MI.htm","四半期報告書")</f>
        <v>四半期報告書</v>
      </c>
      <c r="E4" s="15" t="str">
        <f>HYPERLINK("http://www.kabupro.jp/mark/20130627/S000DPEJ.htm","有価証券報告書")</f>
        <v>有価証券報告書</v>
      </c>
      <c r="F4" s="15" t="str">
        <f>HYPERLINK("http://www.kabupro.jp/mark/20140210/S100123P.htm","四半期報告書")</f>
        <v>四半期報告書</v>
      </c>
      <c r="G4" s="15" t="str">
        <f>HYPERLINK("http://www.kabupro.jp/mark/20131108/S1000C06.htm","四半期報告書")</f>
        <v>四半期報告書</v>
      </c>
      <c r="H4" s="15" t="str">
        <f>HYPERLINK("http://www.kabupro.jp/mark/20130809/S000E6MI.htm","四半期報告書")</f>
        <v>四半期報告書</v>
      </c>
      <c r="I4" s="15" t="str">
        <f>HYPERLINK("http://www.kabupro.jp/mark/20130627/S000DPEJ.htm","有価証券報告書")</f>
        <v>有価証券報告書</v>
      </c>
      <c r="J4" s="15" t="str">
        <f>HYPERLINK("http://www.kabupro.jp/mark/20130208/S000CQIX.htm","四半期報告書")</f>
        <v>四半期報告書</v>
      </c>
      <c r="K4" s="15" t="str">
        <f>HYPERLINK("http://www.kabupro.jp/mark/20121109/S000C6M3.htm","四半期報告書")</f>
        <v>四半期報告書</v>
      </c>
      <c r="L4" s="15" t="str">
        <f>HYPERLINK("http://www.kabupro.jp/mark/20120806/S000BKQF.htm","四半期報告書")</f>
        <v>四半期報告書</v>
      </c>
      <c r="M4" s="15" t="str">
        <f>HYPERLINK("http://www.kabupro.jp/mark/20120628/S000BB1C.htm","有価証券報告書")</f>
        <v>有価証券報告書</v>
      </c>
      <c r="N4" s="15" t="str">
        <f>HYPERLINK("http://www.kabupro.jp/mark/20120210/S000A7MV.htm","四半期報告書")</f>
        <v>四半期報告書</v>
      </c>
      <c r="O4" s="15" t="str">
        <f>HYPERLINK("http://www.kabupro.jp/mark/20111111/S0009MWP.htm","四半期報告書")</f>
        <v>四半期報告書</v>
      </c>
      <c r="P4" s="15" t="str">
        <f>HYPERLINK("http://www.kabupro.jp/mark/20110808/S0009195.htm","四半期報告書")</f>
        <v>四半期報告書</v>
      </c>
      <c r="Q4" s="15" t="str">
        <f>HYPERLINK("http://www.kabupro.jp/mark/20110629/S0008O8F.htm","有価証券報告書")</f>
        <v>有価証券報告書</v>
      </c>
      <c r="R4" s="15" t="str">
        <f>HYPERLINK("http://www.kabupro.jp/mark/20110207/S0007MPN.htm","四半期報告書")</f>
        <v>四半期報告書</v>
      </c>
      <c r="S4" s="15" t="str">
        <f>HYPERLINK("http://www.kabupro.jp/mark/20101112/S00072AR.htm","四半期報告書")</f>
        <v>四半期報告書</v>
      </c>
      <c r="T4" s="15" t="str">
        <f>HYPERLINK("http://www.kabupro.jp/mark/20100809/S0006GJO.htm","四半期報告書")</f>
        <v>四半期報告書</v>
      </c>
      <c r="U4" s="15" t="str">
        <f>HYPERLINK("http://www.kabupro.jp/mark/20090626/S0003CKY.htm","有価証券報告書")</f>
        <v>有価証券報告書</v>
      </c>
      <c r="V4" s="15" t="str">
        <f>HYPERLINK("http://www.kabupro.jp/mark/20100208/S00051M9.htm","四半期報告書")</f>
        <v>四半期報告書</v>
      </c>
      <c r="W4" s="15" t="str">
        <f>HYPERLINK("http://www.kabupro.jp/mark/20091113/S0004I1L.htm","四半期報告書")</f>
        <v>四半期報告書</v>
      </c>
      <c r="X4" s="15" t="str">
        <f>HYPERLINK("http://www.kabupro.jp/mark/20090810/S0003U16.htm","四半期報告書")</f>
        <v>四半期報告書</v>
      </c>
      <c r="Y4" s="15" t="str">
        <f>HYPERLINK("http://www.kabupro.jp/mark/20090626/S0003CKY.htm","有価証券報告書")</f>
        <v>有価証券報告書</v>
      </c>
    </row>
    <row r="5" spans="1:25" ht="14.25" thickBot="1">
      <c r="A5" s="11" t="s">
        <v>66</v>
      </c>
      <c r="B5" s="1" t="s">
        <v>237</v>
      </c>
      <c r="C5" s="1" t="s">
        <v>240</v>
      </c>
      <c r="D5" s="1" t="s">
        <v>242</v>
      </c>
      <c r="E5" s="1" t="s">
        <v>72</v>
      </c>
      <c r="F5" s="1" t="s">
        <v>237</v>
      </c>
      <c r="G5" s="1" t="s">
        <v>240</v>
      </c>
      <c r="H5" s="1" t="s">
        <v>242</v>
      </c>
      <c r="I5" s="1" t="s">
        <v>72</v>
      </c>
      <c r="J5" s="1" t="s">
        <v>244</v>
      </c>
      <c r="K5" s="1" t="s">
        <v>246</v>
      </c>
      <c r="L5" s="1" t="s">
        <v>248</v>
      </c>
      <c r="M5" s="1" t="s">
        <v>76</v>
      </c>
      <c r="N5" s="1" t="s">
        <v>250</v>
      </c>
      <c r="O5" s="1" t="s">
        <v>252</v>
      </c>
      <c r="P5" s="1" t="s">
        <v>254</v>
      </c>
      <c r="Q5" s="1" t="s">
        <v>78</v>
      </c>
      <c r="R5" s="1" t="s">
        <v>256</v>
      </c>
      <c r="S5" s="1" t="s">
        <v>258</v>
      </c>
      <c r="T5" s="1" t="s">
        <v>260</v>
      </c>
      <c r="U5" s="1" t="s">
        <v>80</v>
      </c>
      <c r="V5" s="1" t="s">
        <v>262</v>
      </c>
      <c r="W5" s="1" t="s">
        <v>264</v>
      </c>
      <c r="X5" s="1" t="s">
        <v>266</v>
      </c>
      <c r="Y5" s="1" t="s">
        <v>80</v>
      </c>
    </row>
    <row r="6" spans="1:25" ht="15" thickBot="1" thickTop="1">
      <c r="A6" s="10" t="s">
        <v>67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68</v>
      </c>
      <c r="B7" s="14" t="s">
        <v>28</v>
      </c>
      <c r="C7" s="14" t="s">
        <v>28</v>
      </c>
      <c r="D7" s="14" t="s">
        <v>28</v>
      </c>
      <c r="E7" s="16" t="s">
        <v>73</v>
      </c>
      <c r="F7" s="14" t="s">
        <v>28</v>
      </c>
      <c r="G7" s="14" t="s">
        <v>28</v>
      </c>
      <c r="H7" s="14" t="s">
        <v>28</v>
      </c>
      <c r="I7" s="16" t="s">
        <v>73</v>
      </c>
      <c r="J7" s="14" t="s">
        <v>28</v>
      </c>
      <c r="K7" s="14" t="s">
        <v>28</v>
      </c>
      <c r="L7" s="14" t="s">
        <v>28</v>
      </c>
      <c r="M7" s="16" t="s">
        <v>73</v>
      </c>
      <c r="N7" s="14" t="s">
        <v>28</v>
      </c>
      <c r="O7" s="14" t="s">
        <v>28</v>
      </c>
      <c r="P7" s="14" t="s">
        <v>28</v>
      </c>
      <c r="Q7" s="16" t="s">
        <v>73</v>
      </c>
      <c r="R7" s="14" t="s">
        <v>28</v>
      </c>
      <c r="S7" s="14" t="s">
        <v>28</v>
      </c>
      <c r="T7" s="14" t="s">
        <v>28</v>
      </c>
      <c r="U7" s="16" t="s">
        <v>73</v>
      </c>
      <c r="V7" s="14" t="s">
        <v>28</v>
      </c>
      <c r="W7" s="14" t="s">
        <v>28</v>
      </c>
      <c r="X7" s="14" t="s">
        <v>28</v>
      </c>
      <c r="Y7" s="16" t="s">
        <v>73</v>
      </c>
    </row>
    <row r="8" spans="1:25" ht="13.5">
      <c r="A8" s="13" t="s">
        <v>69</v>
      </c>
      <c r="B8" s="1" t="s">
        <v>29</v>
      </c>
      <c r="C8" s="1" t="s">
        <v>29</v>
      </c>
      <c r="D8" s="1" t="s">
        <v>29</v>
      </c>
      <c r="E8" s="17" t="s">
        <v>173</v>
      </c>
      <c r="F8" s="1" t="s">
        <v>173</v>
      </c>
      <c r="G8" s="1" t="s">
        <v>173</v>
      </c>
      <c r="H8" s="1" t="s">
        <v>173</v>
      </c>
      <c r="I8" s="17" t="s">
        <v>174</v>
      </c>
      <c r="J8" s="1" t="s">
        <v>174</v>
      </c>
      <c r="K8" s="1" t="s">
        <v>174</v>
      </c>
      <c r="L8" s="1" t="s">
        <v>174</v>
      </c>
      <c r="M8" s="17" t="s">
        <v>175</v>
      </c>
      <c r="N8" s="1" t="s">
        <v>175</v>
      </c>
      <c r="O8" s="1" t="s">
        <v>175</v>
      </c>
      <c r="P8" s="1" t="s">
        <v>175</v>
      </c>
      <c r="Q8" s="17" t="s">
        <v>176</v>
      </c>
      <c r="R8" s="1" t="s">
        <v>176</v>
      </c>
      <c r="S8" s="1" t="s">
        <v>176</v>
      </c>
      <c r="T8" s="1" t="s">
        <v>176</v>
      </c>
      <c r="U8" s="17" t="s">
        <v>177</v>
      </c>
      <c r="V8" s="1" t="s">
        <v>177</v>
      </c>
      <c r="W8" s="1" t="s">
        <v>177</v>
      </c>
      <c r="X8" s="1" t="s">
        <v>177</v>
      </c>
      <c r="Y8" s="17" t="s">
        <v>178</v>
      </c>
    </row>
    <row r="9" spans="1:25" ht="13.5">
      <c r="A9" s="13" t="s">
        <v>70</v>
      </c>
      <c r="B9" s="1" t="s">
        <v>239</v>
      </c>
      <c r="C9" s="1" t="s">
        <v>241</v>
      </c>
      <c r="D9" s="1" t="s">
        <v>243</v>
      </c>
      <c r="E9" s="17" t="s">
        <v>74</v>
      </c>
      <c r="F9" s="1" t="s">
        <v>245</v>
      </c>
      <c r="G9" s="1" t="s">
        <v>247</v>
      </c>
      <c r="H9" s="1" t="s">
        <v>249</v>
      </c>
      <c r="I9" s="17" t="s">
        <v>75</v>
      </c>
      <c r="J9" s="1" t="s">
        <v>251</v>
      </c>
      <c r="K9" s="1" t="s">
        <v>253</v>
      </c>
      <c r="L9" s="1" t="s">
        <v>255</v>
      </c>
      <c r="M9" s="17" t="s">
        <v>77</v>
      </c>
      <c r="N9" s="1" t="s">
        <v>257</v>
      </c>
      <c r="O9" s="1" t="s">
        <v>259</v>
      </c>
      <c r="P9" s="1" t="s">
        <v>261</v>
      </c>
      <c r="Q9" s="17" t="s">
        <v>79</v>
      </c>
      <c r="R9" s="1" t="s">
        <v>263</v>
      </c>
      <c r="S9" s="1" t="s">
        <v>265</v>
      </c>
      <c r="T9" s="1" t="s">
        <v>267</v>
      </c>
      <c r="U9" s="17" t="s">
        <v>81</v>
      </c>
      <c r="V9" s="1" t="s">
        <v>269</v>
      </c>
      <c r="W9" s="1" t="s">
        <v>271</v>
      </c>
      <c r="X9" s="1" t="s">
        <v>273</v>
      </c>
      <c r="Y9" s="17" t="s">
        <v>82</v>
      </c>
    </row>
    <row r="10" spans="1:25" ht="14.25" thickBot="1">
      <c r="A10" s="13" t="s">
        <v>71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4.25" thickTop="1">
      <c r="A11" s="30" t="s">
        <v>231</v>
      </c>
      <c r="B11" s="27">
        <v>1259470</v>
      </c>
      <c r="C11" s="27">
        <v>1000265</v>
      </c>
      <c r="D11" s="27">
        <v>316758</v>
      </c>
      <c r="E11" s="21">
        <v>1960625</v>
      </c>
      <c r="F11" s="27">
        <v>1394513</v>
      </c>
      <c r="G11" s="27">
        <v>1054133</v>
      </c>
      <c r="H11" s="27">
        <v>405615</v>
      </c>
      <c r="I11" s="21">
        <v>1942197</v>
      </c>
      <c r="J11" s="27">
        <v>1268834</v>
      </c>
      <c r="K11" s="27">
        <v>1073619</v>
      </c>
      <c r="L11" s="27">
        <v>400021</v>
      </c>
      <c r="M11" s="21">
        <v>1770533</v>
      </c>
      <c r="N11" s="27">
        <v>962669</v>
      </c>
      <c r="O11" s="27">
        <v>714007</v>
      </c>
      <c r="P11" s="27">
        <v>193758</v>
      </c>
      <c r="Q11" s="21">
        <v>1619637</v>
      </c>
      <c r="R11" s="27">
        <v>856461</v>
      </c>
      <c r="S11" s="27">
        <v>614923</v>
      </c>
      <c r="T11" s="27">
        <v>249641</v>
      </c>
      <c r="U11" s="21">
        <v>1473663</v>
      </c>
      <c r="V11" s="27">
        <v>923511</v>
      </c>
      <c r="W11" s="27">
        <v>805821</v>
      </c>
      <c r="X11" s="27">
        <v>315522</v>
      </c>
      <c r="Y11" s="21">
        <v>1646952</v>
      </c>
    </row>
    <row r="12" spans="1:25" ht="13.5">
      <c r="A12" s="6" t="s">
        <v>202</v>
      </c>
      <c r="B12" s="28">
        <v>374820</v>
      </c>
      <c r="C12" s="28">
        <v>236748</v>
      </c>
      <c r="D12" s="28">
        <v>100656</v>
      </c>
      <c r="E12" s="22">
        <v>419664</v>
      </c>
      <c r="F12" s="28">
        <v>295462</v>
      </c>
      <c r="G12" s="28">
        <v>187166</v>
      </c>
      <c r="H12" s="28">
        <v>89230</v>
      </c>
      <c r="I12" s="22">
        <v>424936</v>
      </c>
      <c r="J12" s="28">
        <v>300462</v>
      </c>
      <c r="K12" s="28">
        <v>192022</v>
      </c>
      <c r="L12" s="28">
        <v>92823</v>
      </c>
      <c r="M12" s="22">
        <v>430949</v>
      </c>
      <c r="N12" s="28">
        <v>311122</v>
      </c>
      <c r="O12" s="28">
        <v>202836</v>
      </c>
      <c r="P12" s="28">
        <v>101999</v>
      </c>
      <c r="Q12" s="22">
        <v>558829</v>
      </c>
      <c r="R12" s="28">
        <v>401399</v>
      </c>
      <c r="S12" s="28">
        <v>257333</v>
      </c>
      <c r="T12" s="28">
        <v>122977</v>
      </c>
      <c r="U12" s="22">
        <v>626610</v>
      </c>
      <c r="V12" s="28">
        <v>442644</v>
      </c>
      <c r="W12" s="28">
        <v>281213</v>
      </c>
      <c r="X12" s="28">
        <v>130679</v>
      </c>
      <c r="Y12" s="22">
        <v>527168</v>
      </c>
    </row>
    <row r="13" spans="1:25" ht="13.5">
      <c r="A13" s="6" t="s">
        <v>30</v>
      </c>
      <c r="B13" s="28">
        <v>1035</v>
      </c>
      <c r="C13" s="28">
        <v>196</v>
      </c>
      <c r="D13" s="28">
        <v>-74</v>
      </c>
      <c r="E13" s="22">
        <v>1370</v>
      </c>
      <c r="F13" s="28">
        <v>319</v>
      </c>
      <c r="G13" s="28">
        <v>218</v>
      </c>
      <c r="H13" s="28">
        <v>221</v>
      </c>
      <c r="I13" s="22">
        <v>552</v>
      </c>
      <c r="J13" s="28">
        <v>304</v>
      </c>
      <c r="K13" s="28">
        <v>188</v>
      </c>
      <c r="L13" s="28">
        <v>59</v>
      </c>
      <c r="M13" s="22">
        <v>1567</v>
      </c>
      <c r="N13" s="28">
        <v>1114</v>
      </c>
      <c r="O13" s="28">
        <v>378</v>
      </c>
      <c r="P13" s="28">
        <v>299</v>
      </c>
      <c r="Q13" s="22">
        <v>2618</v>
      </c>
      <c r="R13" s="28">
        <v>668</v>
      </c>
      <c r="S13" s="28">
        <v>283</v>
      </c>
      <c r="T13" s="28">
        <v>101</v>
      </c>
      <c r="U13" s="22">
        <v>2263</v>
      </c>
      <c r="V13" s="28">
        <v>1167</v>
      </c>
      <c r="W13" s="28">
        <v>990</v>
      </c>
      <c r="X13" s="28">
        <v>127</v>
      </c>
      <c r="Y13" s="22">
        <v>3352</v>
      </c>
    </row>
    <row r="14" spans="1:25" ht="13.5">
      <c r="A14" s="6" t="s">
        <v>31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>
        <v>175</v>
      </c>
      <c r="V14" s="28"/>
      <c r="W14" s="28"/>
      <c r="X14" s="28"/>
      <c r="Y14" s="22">
        <v>400</v>
      </c>
    </row>
    <row r="15" spans="1:25" ht="13.5">
      <c r="A15" s="6" t="s">
        <v>32</v>
      </c>
      <c r="B15" s="28">
        <v>41292</v>
      </c>
      <c r="C15" s="28"/>
      <c r="D15" s="28"/>
      <c r="E15" s="22">
        <v>12772</v>
      </c>
      <c r="F15" s="28">
        <v>13209</v>
      </c>
      <c r="G15" s="28">
        <v>25507</v>
      </c>
      <c r="H15" s="28">
        <v>16238</v>
      </c>
      <c r="I15" s="22">
        <v>3631</v>
      </c>
      <c r="J15" s="28">
        <v>82908</v>
      </c>
      <c r="K15" s="28">
        <v>7841</v>
      </c>
      <c r="L15" s="28">
        <v>144</v>
      </c>
      <c r="M15" s="22">
        <v>6879</v>
      </c>
      <c r="N15" s="28">
        <v>5454</v>
      </c>
      <c r="O15" s="28">
        <v>5382</v>
      </c>
      <c r="P15" s="28">
        <v>5922</v>
      </c>
      <c r="Q15" s="22"/>
      <c r="R15" s="28"/>
      <c r="S15" s="28"/>
      <c r="T15" s="28"/>
      <c r="U15" s="22">
        <v>16265</v>
      </c>
      <c r="V15" s="28">
        <v>10608</v>
      </c>
      <c r="W15" s="28">
        <v>17102</v>
      </c>
      <c r="X15" s="28">
        <v>14620</v>
      </c>
      <c r="Y15" s="22">
        <v>32560</v>
      </c>
    </row>
    <row r="16" spans="1:25" ht="13.5">
      <c r="A16" s="6" t="s">
        <v>227</v>
      </c>
      <c r="B16" s="28"/>
      <c r="C16" s="28"/>
      <c r="D16" s="28"/>
      <c r="E16" s="22">
        <v>1500</v>
      </c>
      <c r="F16" s="28"/>
      <c r="G16" s="28"/>
      <c r="H16" s="28"/>
      <c r="I16" s="22">
        <v>3100</v>
      </c>
      <c r="J16" s="28"/>
      <c r="K16" s="28"/>
      <c r="L16" s="28"/>
      <c r="M16" s="22">
        <v>9596</v>
      </c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6" t="s">
        <v>33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>
        <v>-1325</v>
      </c>
      <c r="V17" s="28">
        <v>-993</v>
      </c>
      <c r="W17" s="28">
        <v>-662</v>
      </c>
      <c r="X17" s="28">
        <v>-331</v>
      </c>
      <c r="Y17" s="22">
        <v>-9289</v>
      </c>
    </row>
    <row r="18" spans="1:25" ht="13.5">
      <c r="A18" s="6" t="s">
        <v>34</v>
      </c>
      <c r="B18" s="28"/>
      <c r="C18" s="28"/>
      <c r="D18" s="28"/>
      <c r="E18" s="22">
        <v>-4733</v>
      </c>
      <c r="F18" s="28">
        <v>-4733</v>
      </c>
      <c r="G18" s="28">
        <v>-4733</v>
      </c>
      <c r="H18" s="28">
        <v>-4733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35</v>
      </c>
      <c r="B19" s="28">
        <v>-34424</v>
      </c>
      <c r="C19" s="28">
        <v>-37435</v>
      </c>
      <c r="D19" s="28">
        <v>6881</v>
      </c>
      <c r="E19" s="22">
        <v>34127</v>
      </c>
      <c r="F19" s="28">
        <v>-6611</v>
      </c>
      <c r="G19" s="28">
        <v>26708</v>
      </c>
      <c r="H19" s="28">
        <v>14181</v>
      </c>
      <c r="I19" s="22">
        <v>13070</v>
      </c>
      <c r="J19" s="28">
        <v>-44246</v>
      </c>
      <c r="K19" s="28">
        <v>-5372</v>
      </c>
      <c r="L19" s="28">
        <v>55250</v>
      </c>
      <c r="M19" s="22">
        <v>-17399</v>
      </c>
      <c r="N19" s="28">
        <v>-27453</v>
      </c>
      <c r="O19" s="28">
        <v>-4180</v>
      </c>
      <c r="P19" s="28">
        <v>7683</v>
      </c>
      <c r="Q19" s="22">
        <v>-49562</v>
      </c>
      <c r="R19" s="28">
        <v>-47455</v>
      </c>
      <c r="S19" s="28">
        <v>-40141</v>
      </c>
      <c r="T19" s="28">
        <v>-17883</v>
      </c>
      <c r="U19" s="22">
        <v>71331</v>
      </c>
      <c r="V19" s="28">
        <v>58793</v>
      </c>
      <c r="W19" s="28">
        <v>57103</v>
      </c>
      <c r="X19" s="28">
        <v>40182</v>
      </c>
      <c r="Y19" s="22">
        <v>-12501</v>
      </c>
    </row>
    <row r="20" spans="1:25" ht="13.5">
      <c r="A20" s="6" t="s">
        <v>36</v>
      </c>
      <c r="B20" s="28">
        <v>-214498</v>
      </c>
      <c r="C20" s="28">
        <v>36869</v>
      </c>
      <c r="D20" s="28">
        <v>264766</v>
      </c>
      <c r="E20" s="22">
        <v>30222</v>
      </c>
      <c r="F20" s="28">
        <v>-170803</v>
      </c>
      <c r="G20" s="28">
        <v>129024</v>
      </c>
      <c r="H20" s="28">
        <v>279553</v>
      </c>
      <c r="I20" s="22">
        <v>7754</v>
      </c>
      <c r="J20" s="28">
        <v>-204892</v>
      </c>
      <c r="K20" s="28">
        <v>93249</v>
      </c>
      <c r="L20" s="28">
        <v>258449</v>
      </c>
      <c r="M20" s="22">
        <v>32534</v>
      </c>
      <c r="N20" s="28">
        <v>-162130</v>
      </c>
      <c r="O20" s="28">
        <v>100665</v>
      </c>
      <c r="P20" s="28">
        <v>229321</v>
      </c>
      <c r="Q20" s="22">
        <v>18395</v>
      </c>
      <c r="R20" s="28">
        <v>-166135</v>
      </c>
      <c r="S20" s="28">
        <v>53857</v>
      </c>
      <c r="T20" s="28">
        <v>206881</v>
      </c>
      <c r="U20" s="22">
        <v>15618</v>
      </c>
      <c r="V20" s="28">
        <v>-160235</v>
      </c>
      <c r="W20" s="28">
        <v>96312</v>
      </c>
      <c r="X20" s="28">
        <v>195376</v>
      </c>
      <c r="Y20" s="22">
        <v>7866</v>
      </c>
    </row>
    <row r="21" spans="1:25" ht="13.5">
      <c r="A21" s="6" t="s">
        <v>37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>
        <v>-26000</v>
      </c>
      <c r="N21" s="28">
        <v>-8800</v>
      </c>
      <c r="O21" s="28">
        <v>-12000</v>
      </c>
      <c r="P21" s="28">
        <v>-22100</v>
      </c>
      <c r="Q21" s="22">
        <v>-11000</v>
      </c>
      <c r="R21" s="28">
        <v>-22200</v>
      </c>
      <c r="S21" s="28">
        <v>-25700</v>
      </c>
      <c r="T21" s="28">
        <v>-33000</v>
      </c>
      <c r="U21" s="22">
        <v>-3000</v>
      </c>
      <c r="V21" s="28">
        <v>-21200</v>
      </c>
      <c r="W21" s="28">
        <v>-22000</v>
      </c>
      <c r="X21" s="28">
        <v>-32600</v>
      </c>
      <c r="Y21" s="22">
        <v>-600</v>
      </c>
    </row>
    <row r="22" spans="1:25" ht="13.5">
      <c r="A22" s="6" t="s">
        <v>38</v>
      </c>
      <c r="B22" s="28">
        <v>-17392</v>
      </c>
      <c r="C22" s="28">
        <v>-18207</v>
      </c>
      <c r="D22" s="28">
        <v>-17943</v>
      </c>
      <c r="E22" s="22">
        <v>-26860</v>
      </c>
      <c r="F22" s="28">
        <v>-27137</v>
      </c>
      <c r="G22" s="28">
        <v>-28308</v>
      </c>
      <c r="H22" s="28">
        <v>-29898</v>
      </c>
      <c r="I22" s="22">
        <v>-8939</v>
      </c>
      <c r="J22" s="28">
        <v>-10565</v>
      </c>
      <c r="K22" s="28">
        <v>-12678</v>
      </c>
      <c r="L22" s="28">
        <v>-14661</v>
      </c>
      <c r="M22" s="22">
        <v>-5111</v>
      </c>
      <c r="N22" s="28">
        <v>-8128</v>
      </c>
      <c r="O22" s="28">
        <v>-8258</v>
      </c>
      <c r="P22" s="28">
        <v>-11157</v>
      </c>
      <c r="Q22" s="22">
        <v>-35012</v>
      </c>
      <c r="R22" s="28">
        <v>-35066</v>
      </c>
      <c r="S22" s="28">
        <v>-36941</v>
      </c>
      <c r="T22" s="28">
        <v>-32318</v>
      </c>
      <c r="U22" s="22">
        <v>-36434</v>
      </c>
      <c r="V22" s="28">
        <v>-33666</v>
      </c>
      <c r="W22" s="28">
        <v>-29730</v>
      </c>
      <c r="X22" s="28">
        <v>-31324</v>
      </c>
      <c r="Y22" s="22">
        <v>6678</v>
      </c>
    </row>
    <row r="23" spans="1:25" ht="13.5">
      <c r="A23" s="6" t="s">
        <v>39</v>
      </c>
      <c r="B23" s="28">
        <v>52422</v>
      </c>
      <c r="C23" s="28">
        <v>31473</v>
      </c>
      <c r="D23" s="28">
        <v>20862</v>
      </c>
      <c r="E23" s="22">
        <v>15016</v>
      </c>
      <c r="F23" s="28">
        <v>43245</v>
      </c>
      <c r="G23" s="28">
        <v>33488</v>
      </c>
      <c r="H23" s="28">
        <v>21500</v>
      </c>
      <c r="I23" s="22">
        <v>86877</v>
      </c>
      <c r="J23" s="28">
        <v>42261</v>
      </c>
      <c r="K23" s="28">
        <v>27952</v>
      </c>
      <c r="L23" s="28">
        <v>23648</v>
      </c>
      <c r="M23" s="22">
        <v>89005</v>
      </c>
      <c r="N23" s="28">
        <v>64210</v>
      </c>
      <c r="O23" s="28">
        <v>39932</v>
      </c>
      <c r="P23" s="28">
        <v>10250</v>
      </c>
      <c r="Q23" s="22">
        <v>45811</v>
      </c>
      <c r="R23" s="28">
        <v>57098</v>
      </c>
      <c r="S23" s="28">
        <v>41570</v>
      </c>
      <c r="T23" s="28">
        <v>20343</v>
      </c>
      <c r="U23" s="22">
        <v>105985</v>
      </c>
      <c r="V23" s="28">
        <v>31298</v>
      </c>
      <c r="W23" s="28">
        <v>24359</v>
      </c>
      <c r="X23" s="28">
        <v>12153</v>
      </c>
      <c r="Y23" s="22">
        <v>13962</v>
      </c>
    </row>
    <row r="24" spans="1:25" ht="13.5">
      <c r="A24" s="6" t="s">
        <v>40</v>
      </c>
      <c r="B24" s="28">
        <v>-727</v>
      </c>
      <c r="C24" s="28">
        <v>-5218</v>
      </c>
      <c r="D24" s="28">
        <v>-9709</v>
      </c>
      <c r="E24" s="22">
        <v>18163</v>
      </c>
      <c r="F24" s="28">
        <v>12042</v>
      </c>
      <c r="G24" s="28">
        <v>8028</v>
      </c>
      <c r="H24" s="28">
        <v>4014</v>
      </c>
      <c r="I24" s="22">
        <v>18492</v>
      </c>
      <c r="J24" s="28">
        <v>13726</v>
      </c>
      <c r="K24" s="28">
        <v>8545</v>
      </c>
      <c r="L24" s="28">
        <v>3364</v>
      </c>
      <c r="M24" s="22">
        <v>11590</v>
      </c>
      <c r="N24" s="28">
        <v>6985</v>
      </c>
      <c r="O24" s="28">
        <v>2134</v>
      </c>
      <c r="P24" s="28">
        <v>-2620</v>
      </c>
      <c r="Q24" s="22">
        <v>11374</v>
      </c>
      <c r="R24" s="28">
        <v>6246</v>
      </c>
      <c r="S24" s="28">
        <v>1799</v>
      </c>
      <c r="T24" s="28">
        <v>-2835</v>
      </c>
      <c r="U24" s="22">
        <v>1785</v>
      </c>
      <c r="V24" s="28">
        <v>-3035</v>
      </c>
      <c r="W24" s="28">
        <v>-7550</v>
      </c>
      <c r="X24" s="28">
        <v>-6965</v>
      </c>
      <c r="Y24" s="22">
        <v>-12596</v>
      </c>
    </row>
    <row r="25" spans="1:25" ht="13.5">
      <c r="A25" s="6" t="s">
        <v>41</v>
      </c>
      <c r="B25" s="28">
        <v>-38380</v>
      </c>
      <c r="C25" s="28">
        <v>-22158</v>
      </c>
      <c r="D25" s="28">
        <v>-16504</v>
      </c>
      <c r="E25" s="22">
        <v>-39313</v>
      </c>
      <c r="F25" s="28">
        <v>-36139</v>
      </c>
      <c r="G25" s="28">
        <v>-20969</v>
      </c>
      <c r="H25" s="28">
        <v>-16290</v>
      </c>
      <c r="I25" s="22">
        <v>-39373</v>
      </c>
      <c r="J25" s="28">
        <v>-36225</v>
      </c>
      <c r="K25" s="28">
        <v>-21471</v>
      </c>
      <c r="L25" s="28">
        <v>-16384</v>
      </c>
      <c r="M25" s="22">
        <v>-35777</v>
      </c>
      <c r="N25" s="28">
        <v>-32494</v>
      </c>
      <c r="O25" s="28">
        <v>-18463</v>
      </c>
      <c r="P25" s="28">
        <v>-14783</v>
      </c>
      <c r="Q25" s="22">
        <v>-31468</v>
      </c>
      <c r="R25" s="28">
        <v>-28945</v>
      </c>
      <c r="S25" s="28">
        <v>-17162</v>
      </c>
      <c r="T25" s="28">
        <v>-13891</v>
      </c>
      <c r="U25" s="22">
        <v>-33587</v>
      </c>
      <c r="V25" s="28">
        <v>-30582</v>
      </c>
      <c r="W25" s="28">
        <v>-19147</v>
      </c>
      <c r="X25" s="28">
        <v>-14559</v>
      </c>
      <c r="Y25" s="22">
        <v>-31178</v>
      </c>
    </row>
    <row r="26" spans="1:25" ht="13.5">
      <c r="A26" s="6" t="s">
        <v>42</v>
      </c>
      <c r="B26" s="28">
        <v>949617</v>
      </c>
      <c r="C26" s="28">
        <v>1241958</v>
      </c>
      <c r="D26" s="28">
        <v>664186</v>
      </c>
      <c r="E26" s="22">
        <v>-9868</v>
      </c>
      <c r="F26" s="28">
        <v>1125210</v>
      </c>
      <c r="G26" s="28">
        <v>610413</v>
      </c>
      <c r="H26" s="28">
        <v>411818</v>
      </c>
      <c r="I26" s="22">
        <v>-552207</v>
      </c>
      <c r="J26" s="28">
        <v>491283</v>
      </c>
      <c r="K26" s="28">
        <v>556662</v>
      </c>
      <c r="L26" s="28">
        <v>391108</v>
      </c>
      <c r="M26" s="22">
        <v>-115966</v>
      </c>
      <c r="N26" s="28">
        <v>613480</v>
      </c>
      <c r="O26" s="28">
        <v>705292</v>
      </c>
      <c r="P26" s="28">
        <v>645578</v>
      </c>
      <c r="Q26" s="22">
        <v>-151793</v>
      </c>
      <c r="R26" s="28">
        <v>602137</v>
      </c>
      <c r="S26" s="28">
        <v>677588</v>
      </c>
      <c r="T26" s="28">
        <v>402847</v>
      </c>
      <c r="U26" s="22">
        <v>451173</v>
      </c>
      <c r="V26" s="28">
        <v>851194</v>
      </c>
      <c r="W26" s="28">
        <v>635329</v>
      </c>
      <c r="X26" s="28">
        <v>360556</v>
      </c>
      <c r="Y26" s="22">
        <v>348268</v>
      </c>
    </row>
    <row r="27" spans="1:25" ht="13.5">
      <c r="A27" s="6" t="s">
        <v>43</v>
      </c>
      <c r="B27" s="28">
        <v>-441911</v>
      </c>
      <c r="C27" s="28">
        <v>-225450</v>
      </c>
      <c r="D27" s="28">
        <v>-145796</v>
      </c>
      <c r="E27" s="22">
        <v>82703</v>
      </c>
      <c r="F27" s="28">
        <v>-310735</v>
      </c>
      <c r="G27" s="28">
        <v>-125251</v>
      </c>
      <c r="H27" s="28">
        <v>-218789</v>
      </c>
      <c r="I27" s="22">
        <v>11689</v>
      </c>
      <c r="J27" s="28">
        <v>-364385</v>
      </c>
      <c r="K27" s="28">
        <v>-545625</v>
      </c>
      <c r="L27" s="28">
        <v>-483448</v>
      </c>
      <c r="M27" s="22">
        <v>-416042</v>
      </c>
      <c r="N27" s="28">
        <v>-515527</v>
      </c>
      <c r="O27" s="28">
        <v>-267233</v>
      </c>
      <c r="P27" s="28">
        <v>-306273</v>
      </c>
      <c r="Q27" s="22">
        <v>492577</v>
      </c>
      <c r="R27" s="28">
        <v>-142632</v>
      </c>
      <c r="S27" s="28">
        <v>-59571</v>
      </c>
      <c r="T27" s="28">
        <v>-116684</v>
      </c>
      <c r="U27" s="22">
        <v>-458164</v>
      </c>
      <c r="V27" s="28">
        <v>-746363</v>
      </c>
      <c r="W27" s="28">
        <v>-273849</v>
      </c>
      <c r="X27" s="28">
        <v>-262674</v>
      </c>
      <c r="Y27" s="22">
        <v>80692</v>
      </c>
    </row>
    <row r="28" spans="1:25" ht="13.5">
      <c r="A28" s="6" t="s">
        <v>44</v>
      </c>
      <c r="B28" s="28">
        <v>-280258</v>
      </c>
      <c r="C28" s="28">
        <v>-567491</v>
      </c>
      <c r="D28" s="28">
        <v>-61385</v>
      </c>
      <c r="E28" s="22">
        <v>338602</v>
      </c>
      <c r="F28" s="28">
        <v>151725</v>
      </c>
      <c r="G28" s="28">
        <v>215679</v>
      </c>
      <c r="H28" s="28">
        <v>273756</v>
      </c>
      <c r="I28" s="22">
        <v>69720</v>
      </c>
      <c r="J28" s="28">
        <v>-79229</v>
      </c>
      <c r="K28" s="28">
        <v>66202</v>
      </c>
      <c r="L28" s="28">
        <v>250008</v>
      </c>
      <c r="M28" s="22">
        <v>407052</v>
      </c>
      <c r="N28" s="28">
        <v>425565</v>
      </c>
      <c r="O28" s="28">
        <v>278345</v>
      </c>
      <c r="P28" s="28">
        <v>173562</v>
      </c>
      <c r="Q28" s="22">
        <v>-467675</v>
      </c>
      <c r="R28" s="28">
        <v>-17786</v>
      </c>
      <c r="S28" s="28">
        <v>-208849</v>
      </c>
      <c r="T28" s="28">
        <v>42789</v>
      </c>
      <c r="U28" s="22">
        <v>151355</v>
      </c>
      <c r="V28" s="28">
        <v>616880</v>
      </c>
      <c r="W28" s="28">
        <v>314687</v>
      </c>
      <c r="X28" s="28">
        <v>357268</v>
      </c>
      <c r="Y28" s="22">
        <v>-366831</v>
      </c>
    </row>
    <row r="29" spans="1:25" ht="13.5">
      <c r="A29" s="6" t="s">
        <v>96</v>
      </c>
      <c r="B29" s="28">
        <v>-104845</v>
      </c>
      <c r="C29" s="28">
        <v>-334107</v>
      </c>
      <c r="D29" s="28">
        <v>-61513</v>
      </c>
      <c r="E29" s="22">
        <v>-51785</v>
      </c>
      <c r="F29" s="28">
        <v>-119489</v>
      </c>
      <c r="G29" s="28">
        <v>-284003</v>
      </c>
      <c r="H29" s="28">
        <v>-189252</v>
      </c>
      <c r="I29" s="22">
        <v>256671</v>
      </c>
      <c r="J29" s="28">
        <v>130825</v>
      </c>
      <c r="K29" s="28">
        <v>-130213</v>
      </c>
      <c r="L29" s="28">
        <v>-80385</v>
      </c>
      <c r="M29" s="22">
        <v>48784</v>
      </c>
      <c r="N29" s="28">
        <v>-11763</v>
      </c>
      <c r="O29" s="28">
        <v>-201323</v>
      </c>
      <c r="P29" s="28">
        <v>-76885</v>
      </c>
      <c r="Q29" s="22">
        <v>81789</v>
      </c>
      <c r="R29" s="28">
        <v>30318</v>
      </c>
      <c r="S29" s="28">
        <v>-113191</v>
      </c>
      <c r="T29" s="28">
        <v>1031</v>
      </c>
      <c r="U29" s="22">
        <v>-155882</v>
      </c>
      <c r="V29" s="28">
        <v>-183517</v>
      </c>
      <c r="W29" s="28">
        <v>-310257</v>
      </c>
      <c r="X29" s="28">
        <v>-172781</v>
      </c>
      <c r="Y29" s="22">
        <v>-108743</v>
      </c>
    </row>
    <row r="30" spans="1:25" ht="13.5">
      <c r="A30" s="6" t="s">
        <v>45</v>
      </c>
      <c r="B30" s="28">
        <v>1546221</v>
      </c>
      <c r="C30" s="28">
        <v>1337442</v>
      </c>
      <c r="D30" s="28">
        <v>1061185</v>
      </c>
      <c r="E30" s="22">
        <v>2782205</v>
      </c>
      <c r="F30" s="28">
        <v>2360077</v>
      </c>
      <c r="G30" s="28">
        <v>1827100</v>
      </c>
      <c r="H30" s="28">
        <v>1057166</v>
      </c>
      <c r="I30" s="22">
        <v>2268173</v>
      </c>
      <c r="J30" s="28">
        <v>1591062</v>
      </c>
      <c r="K30" s="28">
        <v>1310923</v>
      </c>
      <c r="L30" s="28">
        <v>879998</v>
      </c>
      <c r="M30" s="22">
        <v>2195056</v>
      </c>
      <c r="N30" s="28">
        <v>1628503</v>
      </c>
      <c r="O30" s="28">
        <v>1541715</v>
      </c>
      <c r="P30" s="28">
        <v>938754</v>
      </c>
      <c r="Q30" s="22">
        <v>2084520</v>
      </c>
      <c r="R30" s="28">
        <v>1494108</v>
      </c>
      <c r="S30" s="28">
        <v>1145796</v>
      </c>
      <c r="T30" s="28">
        <v>829999</v>
      </c>
      <c r="U30" s="22">
        <v>2227833</v>
      </c>
      <c r="V30" s="28">
        <v>1756504</v>
      </c>
      <c r="W30" s="28">
        <v>1569721</v>
      </c>
      <c r="X30" s="28">
        <v>905249</v>
      </c>
      <c r="Y30" s="22">
        <v>2126158</v>
      </c>
    </row>
    <row r="31" spans="1:25" ht="13.5">
      <c r="A31" s="6" t="s">
        <v>46</v>
      </c>
      <c r="B31" s="28">
        <v>37919</v>
      </c>
      <c r="C31" s="28">
        <v>21908</v>
      </c>
      <c r="D31" s="28">
        <v>16402</v>
      </c>
      <c r="E31" s="22">
        <v>40296</v>
      </c>
      <c r="F31" s="28">
        <v>35212</v>
      </c>
      <c r="G31" s="28">
        <v>20604</v>
      </c>
      <c r="H31" s="28">
        <v>16236</v>
      </c>
      <c r="I31" s="22">
        <v>38343</v>
      </c>
      <c r="J31" s="28">
        <v>35569</v>
      </c>
      <c r="K31" s="28">
        <v>21050</v>
      </c>
      <c r="L31" s="28">
        <v>16166</v>
      </c>
      <c r="M31" s="22">
        <v>35734</v>
      </c>
      <c r="N31" s="28">
        <v>32615</v>
      </c>
      <c r="O31" s="28">
        <v>18606</v>
      </c>
      <c r="P31" s="28">
        <v>14898</v>
      </c>
      <c r="Q31" s="22">
        <v>31536</v>
      </c>
      <c r="R31" s="28">
        <v>29079</v>
      </c>
      <c r="S31" s="28">
        <v>17291</v>
      </c>
      <c r="T31" s="28">
        <v>13916</v>
      </c>
      <c r="U31" s="22">
        <v>33425</v>
      </c>
      <c r="V31" s="28">
        <v>30566</v>
      </c>
      <c r="W31" s="28">
        <v>19198</v>
      </c>
      <c r="X31" s="28">
        <v>14469</v>
      </c>
      <c r="Y31" s="22">
        <v>31105</v>
      </c>
    </row>
    <row r="32" spans="1:25" ht="13.5">
      <c r="A32" s="6" t="s">
        <v>47</v>
      </c>
      <c r="B32" s="28">
        <v>-645587</v>
      </c>
      <c r="C32" s="28">
        <v>-309380</v>
      </c>
      <c r="D32" s="28">
        <v>-305780</v>
      </c>
      <c r="E32" s="22">
        <v>-788173</v>
      </c>
      <c r="F32" s="28">
        <v>-790304</v>
      </c>
      <c r="G32" s="28">
        <v>-401273</v>
      </c>
      <c r="H32" s="28">
        <v>-397038</v>
      </c>
      <c r="I32" s="22">
        <v>-801623</v>
      </c>
      <c r="J32" s="28">
        <v>-798861</v>
      </c>
      <c r="K32" s="28">
        <v>-421299</v>
      </c>
      <c r="L32" s="28">
        <v>-411015</v>
      </c>
      <c r="M32" s="22">
        <v>-562408</v>
      </c>
      <c r="N32" s="28">
        <v>-561507</v>
      </c>
      <c r="O32" s="28">
        <v>-255742</v>
      </c>
      <c r="P32" s="28">
        <v>-255786</v>
      </c>
      <c r="Q32" s="22">
        <v>-679185</v>
      </c>
      <c r="R32" s="28">
        <v>-651023</v>
      </c>
      <c r="S32" s="28">
        <v>-345085</v>
      </c>
      <c r="T32" s="28">
        <v>-341847</v>
      </c>
      <c r="U32" s="22">
        <v>-623908</v>
      </c>
      <c r="V32" s="28">
        <v>-610455</v>
      </c>
      <c r="W32" s="28">
        <v>-320602</v>
      </c>
      <c r="X32" s="28">
        <v>-320286</v>
      </c>
      <c r="Y32" s="22">
        <v>-843417</v>
      </c>
    </row>
    <row r="33" spans="1:25" ht="14.25" thickBot="1">
      <c r="A33" s="5" t="s">
        <v>48</v>
      </c>
      <c r="B33" s="29">
        <v>938554</v>
      </c>
      <c r="C33" s="29">
        <v>1049970</v>
      </c>
      <c r="D33" s="29">
        <v>771807</v>
      </c>
      <c r="E33" s="23">
        <v>2034327</v>
      </c>
      <c r="F33" s="29">
        <v>1604986</v>
      </c>
      <c r="G33" s="29">
        <v>1446431</v>
      </c>
      <c r="H33" s="29">
        <v>676365</v>
      </c>
      <c r="I33" s="23">
        <v>1504893</v>
      </c>
      <c r="J33" s="29">
        <v>827771</v>
      </c>
      <c r="K33" s="29">
        <v>910673</v>
      </c>
      <c r="L33" s="29">
        <v>485149</v>
      </c>
      <c r="M33" s="23">
        <v>1668382</v>
      </c>
      <c r="N33" s="29">
        <v>1099610</v>
      </c>
      <c r="O33" s="29">
        <v>1304579</v>
      </c>
      <c r="P33" s="29">
        <v>697865</v>
      </c>
      <c r="Q33" s="23">
        <v>1436870</v>
      </c>
      <c r="R33" s="29">
        <v>872163</v>
      </c>
      <c r="S33" s="29">
        <v>818003</v>
      </c>
      <c r="T33" s="29">
        <v>502068</v>
      </c>
      <c r="U33" s="23">
        <v>1637350</v>
      </c>
      <c r="V33" s="29">
        <v>1176615</v>
      </c>
      <c r="W33" s="29">
        <v>1268316</v>
      </c>
      <c r="X33" s="29">
        <v>599432</v>
      </c>
      <c r="Y33" s="23">
        <v>1313845</v>
      </c>
    </row>
    <row r="34" spans="1:25" ht="14.25" thickTop="1">
      <c r="A34" s="6" t="s">
        <v>49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>
        <v>-251232</v>
      </c>
    </row>
    <row r="35" spans="1:25" ht="13.5">
      <c r="A35" s="6" t="s">
        <v>50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55000</v>
      </c>
      <c r="V35" s="28">
        <v>55000</v>
      </c>
      <c r="W35" s="28">
        <v>50000</v>
      </c>
      <c r="X35" s="28"/>
      <c r="Y35" s="22">
        <v>55000</v>
      </c>
    </row>
    <row r="36" spans="1:25" ht="13.5">
      <c r="A36" s="6" t="s">
        <v>51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>
        <v>201669</v>
      </c>
    </row>
    <row r="37" spans="1:25" ht="13.5">
      <c r="A37" s="6" t="s">
        <v>52</v>
      </c>
      <c r="B37" s="28">
        <v>-671379</v>
      </c>
      <c r="C37" s="28">
        <v>-181841</v>
      </c>
      <c r="D37" s="28">
        <v>-154353</v>
      </c>
      <c r="E37" s="22">
        <v>-896538</v>
      </c>
      <c r="F37" s="28">
        <v>-318822</v>
      </c>
      <c r="G37" s="28">
        <v>-195517</v>
      </c>
      <c r="H37" s="28">
        <v>-114775</v>
      </c>
      <c r="I37" s="22">
        <v>-321779</v>
      </c>
      <c r="J37" s="28">
        <v>-253965</v>
      </c>
      <c r="K37" s="28">
        <v>-164718</v>
      </c>
      <c r="L37" s="28">
        <v>-98568</v>
      </c>
      <c r="M37" s="22">
        <v>-267041</v>
      </c>
      <c r="N37" s="28">
        <v>-199224</v>
      </c>
      <c r="O37" s="28">
        <v>-118022</v>
      </c>
      <c r="P37" s="28">
        <v>-64606</v>
      </c>
      <c r="Q37" s="22">
        <v>-345795</v>
      </c>
      <c r="R37" s="28">
        <v>-274647</v>
      </c>
      <c r="S37" s="28">
        <v>-204303</v>
      </c>
      <c r="T37" s="28">
        <v>-121232</v>
      </c>
      <c r="U37" s="22">
        <v>-505108</v>
      </c>
      <c r="V37" s="28">
        <v>-369712</v>
      </c>
      <c r="W37" s="28">
        <v>-290074</v>
      </c>
      <c r="X37" s="28">
        <v>-161434</v>
      </c>
      <c r="Y37" s="22">
        <v>-443739</v>
      </c>
    </row>
    <row r="38" spans="1:25" ht="13.5">
      <c r="A38" s="6" t="s">
        <v>53</v>
      </c>
      <c r="B38" s="28">
        <v>193</v>
      </c>
      <c r="C38" s="28">
        <v>193</v>
      </c>
      <c r="D38" s="28">
        <v>123</v>
      </c>
      <c r="E38" s="22">
        <v>21</v>
      </c>
      <c r="F38" s="28">
        <v>21</v>
      </c>
      <c r="G38" s="28">
        <v>21</v>
      </c>
      <c r="H38" s="28"/>
      <c r="I38" s="22">
        <v>380</v>
      </c>
      <c r="J38" s="28">
        <v>380</v>
      </c>
      <c r="K38" s="28">
        <v>380</v>
      </c>
      <c r="L38" s="28">
        <v>380</v>
      </c>
      <c r="M38" s="22">
        <v>569</v>
      </c>
      <c r="N38" s="28">
        <v>573</v>
      </c>
      <c r="O38" s="28">
        <v>459</v>
      </c>
      <c r="P38" s="28"/>
      <c r="Q38" s="22">
        <v>101</v>
      </c>
      <c r="R38" s="28">
        <v>110</v>
      </c>
      <c r="S38" s="28"/>
      <c r="T38" s="28"/>
      <c r="U38" s="22">
        <v>766</v>
      </c>
      <c r="V38" s="28">
        <v>421</v>
      </c>
      <c r="W38" s="28">
        <v>335</v>
      </c>
      <c r="X38" s="28">
        <v>86</v>
      </c>
      <c r="Y38" s="22">
        <v>534</v>
      </c>
    </row>
    <row r="39" spans="1:25" ht="13.5">
      <c r="A39" s="6" t="s">
        <v>54</v>
      </c>
      <c r="B39" s="28">
        <v>-422291</v>
      </c>
      <c r="C39" s="28">
        <v>-410177</v>
      </c>
      <c r="D39" s="28">
        <v>-213430</v>
      </c>
      <c r="E39" s="22">
        <v>-255314</v>
      </c>
      <c r="F39" s="28">
        <v>-127805</v>
      </c>
      <c r="G39" s="28">
        <v>-24866</v>
      </c>
      <c r="H39" s="28">
        <v>-19000</v>
      </c>
      <c r="I39" s="22">
        <v>-39763</v>
      </c>
      <c r="J39" s="28">
        <v>-27492</v>
      </c>
      <c r="K39" s="28">
        <v>-26051</v>
      </c>
      <c r="L39" s="28">
        <v>-13592</v>
      </c>
      <c r="M39" s="22">
        <v>-40633</v>
      </c>
      <c r="N39" s="28">
        <v>-28760</v>
      </c>
      <c r="O39" s="28">
        <v>-10656</v>
      </c>
      <c r="P39" s="28">
        <v>-5686</v>
      </c>
      <c r="Q39" s="22">
        <v>-18635</v>
      </c>
      <c r="R39" s="28">
        <v>-17798</v>
      </c>
      <c r="S39" s="28">
        <v>-16390</v>
      </c>
      <c r="T39" s="28">
        <v>-11566</v>
      </c>
      <c r="U39" s="22">
        <v>-47976</v>
      </c>
      <c r="V39" s="28">
        <v>-42113</v>
      </c>
      <c r="W39" s="28">
        <v>-34487</v>
      </c>
      <c r="X39" s="28">
        <v>-30829</v>
      </c>
      <c r="Y39" s="22">
        <v>-66907</v>
      </c>
    </row>
    <row r="40" spans="1:25" ht="13.5">
      <c r="A40" s="6" t="s">
        <v>55</v>
      </c>
      <c r="B40" s="28">
        <v>-57085</v>
      </c>
      <c r="C40" s="28">
        <v>-3726</v>
      </c>
      <c r="D40" s="28">
        <v>-1197</v>
      </c>
      <c r="E40" s="22">
        <v>-111183</v>
      </c>
      <c r="F40" s="28">
        <v>-6123</v>
      </c>
      <c r="G40" s="28">
        <v>-3640</v>
      </c>
      <c r="H40" s="28">
        <v>-1202</v>
      </c>
      <c r="I40" s="22">
        <v>-46830</v>
      </c>
      <c r="J40" s="28">
        <v>-32534</v>
      </c>
      <c r="K40" s="28">
        <v>-30138</v>
      </c>
      <c r="L40" s="28">
        <v>-27453</v>
      </c>
      <c r="M40" s="22">
        <v>-471601</v>
      </c>
      <c r="N40" s="28">
        <v>-295762</v>
      </c>
      <c r="O40" s="28">
        <v>-170656</v>
      </c>
      <c r="P40" s="28">
        <v>-126185</v>
      </c>
      <c r="Q40" s="22">
        <v>-133962</v>
      </c>
      <c r="R40" s="28">
        <v>-56059</v>
      </c>
      <c r="S40" s="28">
        <v>-3405</v>
      </c>
      <c r="T40" s="28">
        <v>-1207</v>
      </c>
      <c r="U40" s="22">
        <v>-112131</v>
      </c>
      <c r="V40" s="28">
        <v>-82523</v>
      </c>
      <c r="W40" s="28">
        <v>-15688</v>
      </c>
      <c r="X40" s="28">
        <v>-13560</v>
      </c>
      <c r="Y40" s="22">
        <v>-11570</v>
      </c>
    </row>
    <row r="41" spans="1:25" ht="13.5">
      <c r="A41" s="6" t="s">
        <v>56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>
        <v>-100000</v>
      </c>
    </row>
    <row r="42" spans="1:25" ht="13.5">
      <c r="A42" s="6" t="s">
        <v>57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>
        <v>5000</v>
      </c>
      <c r="V42" s="28">
        <v>5000</v>
      </c>
      <c r="W42" s="28">
        <v>5000</v>
      </c>
      <c r="X42" s="28"/>
      <c r="Y42" s="22"/>
    </row>
    <row r="43" spans="1:25" ht="13.5">
      <c r="A43" s="6" t="s">
        <v>58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>
        <v>2582</v>
      </c>
      <c r="N43" s="28"/>
      <c r="O43" s="28"/>
      <c r="P43" s="28"/>
      <c r="Q43" s="22"/>
      <c r="R43" s="28"/>
      <c r="S43" s="28"/>
      <c r="T43" s="28"/>
      <c r="U43" s="22">
        <v>34934</v>
      </c>
      <c r="V43" s="28">
        <v>34934</v>
      </c>
      <c r="W43" s="28"/>
      <c r="X43" s="28"/>
      <c r="Y43" s="22"/>
    </row>
    <row r="44" spans="1:25" ht="13.5">
      <c r="A44" s="6" t="s">
        <v>59</v>
      </c>
      <c r="B44" s="28"/>
      <c r="C44" s="28"/>
      <c r="D44" s="28"/>
      <c r="E44" s="22">
        <v>-26186</v>
      </c>
      <c r="F44" s="28">
        <v>-26186</v>
      </c>
      <c r="G44" s="28">
        <v>-26186</v>
      </c>
      <c r="H44" s="28"/>
      <c r="I44" s="22"/>
      <c r="J44" s="28"/>
      <c r="K44" s="28"/>
      <c r="L44" s="28"/>
      <c r="M44" s="22">
        <v>-31183</v>
      </c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6" t="s">
        <v>60</v>
      </c>
      <c r="B45" s="28">
        <v>-15680</v>
      </c>
      <c r="C45" s="28">
        <v>11400</v>
      </c>
      <c r="D45" s="28">
        <v>-7427</v>
      </c>
      <c r="E45" s="22">
        <v>-41714</v>
      </c>
      <c r="F45" s="28">
        <v>-36414</v>
      </c>
      <c r="G45" s="28">
        <v>-5043</v>
      </c>
      <c r="H45" s="28">
        <v>-1106</v>
      </c>
      <c r="I45" s="22">
        <v>-43227</v>
      </c>
      <c r="J45" s="28">
        <v>-38695</v>
      </c>
      <c r="K45" s="28">
        <v>-11869</v>
      </c>
      <c r="L45" s="28">
        <v>-2547</v>
      </c>
      <c r="M45" s="22">
        <v>-52336</v>
      </c>
      <c r="N45" s="28">
        <v>-57733</v>
      </c>
      <c r="O45" s="28">
        <v>16220</v>
      </c>
      <c r="P45" s="28">
        <v>-2559</v>
      </c>
      <c r="Q45" s="22">
        <v>-44103</v>
      </c>
      <c r="R45" s="28">
        <v>-43211</v>
      </c>
      <c r="S45" s="28">
        <v>-11221</v>
      </c>
      <c r="T45" s="28">
        <v>-4874</v>
      </c>
      <c r="U45" s="22">
        <v>-47362</v>
      </c>
      <c r="V45" s="28">
        <v>-50548</v>
      </c>
      <c r="W45" s="28">
        <v>-10005</v>
      </c>
      <c r="X45" s="28">
        <v>-7830</v>
      </c>
      <c r="Y45" s="22">
        <v>-98901</v>
      </c>
    </row>
    <row r="46" spans="1:25" ht="14.25" thickBot="1">
      <c r="A46" s="5" t="s">
        <v>61</v>
      </c>
      <c r="B46" s="29">
        <v>-1166243</v>
      </c>
      <c r="C46" s="29">
        <v>-584150</v>
      </c>
      <c r="D46" s="29">
        <v>-376285</v>
      </c>
      <c r="E46" s="23">
        <v>-1330916</v>
      </c>
      <c r="F46" s="29">
        <v>-515332</v>
      </c>
      <c r="G46" s="29">
        <v>-255233</v>
      </c>
      <c r="H46" s="29">
        <v>-136085</v>
      </c>
      <c r="I46" s="23">
        <v>-451219</v>
      </c>
      <c r="J46" s="29">
        <v>-352307</v>
      </c>
      <c r="K46" s="29">
        <v>-232398</v>
      </c>
      <c r="L46" s="29">
        <v>-141780</v>
      </c>
      <c r="M46" s="23">
        <v>-859645</v>
      </c>
      <c r="N46" s="29">
        <v>-580907</v>
      </c>
      <c r="O46" s="29">
        <v>-282655</v>
      </c>
      <c r="P46" s="29">
        <v>-199037</v>
      </c>
      <c r="Q46" s="23">
        <v>-542395</v>
      </c>
      <c r="R46" s="29">
        <v>-391606</v>
      </c>
      <c r="S46" s="29">
        <v>-235320</v>
      </c>
      <c r="T46" s="29">
        <v>-138880</v>
      </c>
      <c r="U46" s="23">
        <v>-616878</v>
      </c>
      <c r="V46" s="29">
        <v>-449542</v>
      </c>
      <c r="W46" s="29">
        <v>-294919</v>
      </c>
      <c r="X46" s="29">
        <v>-213568</v>
      </c>
      <c r="Y46" s="23">
        <v>-715147</v>
      </c>
    </row>
    <row r="47" spans="1:25" ht="14.25" thickTop="1">
      <c r="A47" s="6" t="s">
        <v>62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>
        <v>-76</v>
      </c>
      <c r="N47" s="28"/>
      <c r="O47" s="28"/>
      <c r="P47" s="28"/>
      <c r="Q47" s="22">
        <v>-215</v>
      </c>
      <c r="R47" s="28">
        <v>-215</v>
      </c>
      <c r="S47" s="28">
        <v>-172</v>
      </c>
      <c r="T47" s="28">
        <v>-132</v>
      </c>
      <c r="U47" s="22">
        <v>-6954</v>
      </c>
      <c r="V47" s="28">
        <v>-261</v>
      </c>
      <c r="W47" s="28">
        <v>-261</v>
      </c>
      <c r="X47" s="28">
        <v>-83</v>
      </c>
      <c r="Y47" s="22"/>
    </row>
    <row r="48" spans="1:25" ht="13.5">
      <c r="A48" s="6" t="s">
        <v>63</v>
      </c>
      <c r="B48" s="28">
        <v>-272495</v>
      </c>
      <c r="C48" s="28">
        <v>-272420</v>
      </c>
      <c r="D48" s="28">
        <v>-264524</v>
      </c>
      <c r="E48" s="22">
        <v>-272581</v>
      </c>
      <c r="F48" s="28">
        <v>-272531</v>
      </c>
      <c r="G48" s="28">
        <v>-272401</v>
      </c>
      <c r="H48" s="28">
        <v>-263927</v>
      </c>
      <c r="I48" s="22">
        <v>-271245</v>
      </c>
      <c r="J48" s="28">
        <v>-271181</v>
      </c>
      <c r="K48" s="28">
        <v>-271025</v>
      </c>
      <c r="L48" s="28">
        <v>-261551</v>
      </c>
      <c r="M48" s="22">
        <v>-246784</v>
      </c>
      <c r="N48" s="28">
        <v>-246783</v>
      </c>
      <c r="O48" s="28">
        <v>-246622</v>
      </c>
      <c r="P48" s="28">
        <v>-239235</v>
      </c>
      <c r="Q48" s="22">
        <v>-234709</v>
      </c>
      <c r="R48" s="28">
        <v>-234622</v>
      </c>
      <c r="S48" s="28">
        <v>-234436</v>
      </c>
      <c r="T48" s="28">
        <v>-225717</v>
      </c>
      <c r="U48" s="22">
        <v>-247212</v>
      </c>
      <c r="V48" s="28">
        <v>-246581</v>
      </c>
      <c r="W48" s="28">
        <v>-246464</v>
      </c>
      <c r="X48" s="28">
        <v>-240817</v>
      </c>
      <c r="Y48" s="22">
        <v>-247326</v>
      </c>
    </row>
    <row r="49" spans="1:25" ht="13.5">
      <c r="A49" s="6" t="s">
        <v>64</v>
      </c>
      <c r="B49" s="28">
        <v>-480</v>
      </c>
      <c r="C49" s="28">
        <v>-480</v>
      </c>
      <c r="D49" s="28">
        <v>-480</v>
      </c>
      <c r="E49" s="22">
        <v>-480</v>
      </c>
      <c r="F49" s="28">
        <v>-480</v>
      </c>
      <c r="G49" s="28">
        <v>-480</v>
      </c>
      <c r="H49" s="28">
        <v>-480</v>
      </c>
      <c r="I49" s="22">
        <v>-480</v>
      </c>
      <c r="J49" s="28">
        <v>-480</v>
      </c>
      <c r="K49" s="28">
        <v>-480</v>
      </c>
      <c r="L49" s="28">
        <v>-480</v>
      </c>
      <c r="M49" s="22">
        <v>-480</v>
      </c>
      <c r="N49" s="28">
        <v>-480</v>
      </c>
      <c r="O49" s="28">
        <v>-480</v>
      </c>
      <c r="P49" s="28">
        <v>-480</v>
      </c>
      <c r="Q49" s="22">
        <v>-480</v>
      </c>
      <c r="R49" s="28">
        <v>-480</v>
      </c>
      <c r="S49" s="28">
        <v>-480</v>
      </c>
      <c r="T49" s="28">
        <v>-480</v>
      </c>
      <c r="U49" s="22">
        <v>-480</v>
      </c>
      <c r="V49" s="28">
        <v>-480</v>
      </c>
      <c r="W49" s="28">
        <v>-480</v>
      </c>
      <c r="X49" s="28">
        <v>-480</v>
      </c>
      <c r="Y49" s="22">
        <v>-480</v>
      </c>
    </row>
    <row r="50" spans="1:25" ht="14.25" thickBot="1">
      <c r="A50" s="5" t="s">
        <v>0</v>
      </c>
      <c r="B50" s="29">
        <v>-272975</v>
      </c>
      <c r="C50" s="29">
        <v>-272900</v>
      </c>
      <c r="D50" s="29">
        <v>-265004</v>
      </c>
      <c r="E50" s="23">
        <v>-273061</v>
      </c>
      <c r="F50" s="29">
        <v>-273011</v>
      </c>
      <c r="G50" s="29">
        <v>-272881</v>
      </c>
      <c r="H50" s="29">
        <v>-264407</v>
      </c>
      <c r="I50" s="23">
        <v>-271725</v>
      </c>
      <c r="J50" s="29">
        <v>-271661</v>
      </c>
      <c r="K50" s="29">
        <v>-271505</v>
      </c>
      <c r="L50" s="29">
        <v>-262031</v>
      </c>
      <c r="M50" s="23">
        <v>-247341</v>
      </c>
      <c r="N50" s="29">
        <v>-247263</v>
      </c>
      <c r="O50" s="29">
        <v>-247102</v>
      </c>
      <c r="P50" s="29">
        <v>-239715</v>
      </c>
      <c r="Q50" s="23">
        <v>-235405</v>
      </c>
      <c r="R50" s="29">
        <v>-235318</v>
      </c>
      <c r="S50" s="29">
        <v>-235089</v>
      </c>
      <c r="T50" s="29">
        <v>-226330</v>
      </c>
      <c r="U50" s="23">
        <v>-254646</v>
      </c>
      <c r="V50" s="29">
        <v>-247322</v>
      </c>
      <c r="W50" s="29">
        <v>-247205</v>
      </c>
      <c r="X50" s="29">
        <v>-241381</v>
      </c>
      <c r="Y50" s="23">
        <v>-247806</v>
      </c>
    </row>
    <row r="51" spans="1:25" ht="14.25" thickTop="1">
      <c r="A51" s="7" t="s">
        <v>1</v>
      </c>
      <c r="B51" s="28">
        <v>37367</v>
      </c>
      <c r="C51" s="28">
        <v>38063</v>
      </c>
      <c r="D51" s="28">
        <v>22277</v>
      </c>
      <c r="E51" s="22">
        <v>25484</v>
      </c>
      <c r="F51" s="28">
        <v>25471</v>
      </c>
      <c r="G51" s="28">
        <v>3638</v>
      </c>
      <c r="H51" s="28">
        <v>11743</v>
      </c>
      <c r="I51" s="22">
        <v>-709</v>
      </c>
      <c r="J51" s="28">
        <v>-5111</v>
      </c>
      <c r="K51" s="28">
        <v>1527</v>
      </c>
      <c r="L51" s="28">
        <v>4387</v>
      </c>
      <c r="M51" s="22">
        <v>-18125</v>
      </c>
      <c r="N51" s="28">
        <v>-16762</v>
      </c>
      <c r="O51" s="28">
        <v>-9712</v>
      </c>
      <c r="P51" s="28">
        <v>-2065</v>
      </c>
      <c r="Q51" s="22">
        <v>738</v>
      </c>
      <c r="R51" s="28">
        <v>-6548</v>
      </c>
      <c r="S51" s="28">
        <v>1265</v>
      </c>
      <c r="T51" s="28">
        <v>1959</v>
      </c>
      <c r="U51" s="22">
        <v>-14019</v>
      </c>
      <c r="V51" s="28">
        <v>-750</v>
      </c>
      <c r="W51" s="28">
        <v>-116</v>
      </c>
      <c r="X51" s="28">
        <v>-205</v>
      </c>
      <c r="Y51" s="22">
        <v>-2332</v>
      </c>
    </row>
    <row r="52" spans="1:25" ht="13.5">
      <c r="A52" s="7" t="s">
        <v>2</v>
      </c>
      <c r="B52" s="28">
        <v>-463296</v>
      </c>
      <c r="C52" s="28">
        <v>230983</v>
      </c>
      <c r="D52" s="28">
        <v>152795</v>
      </c>
      <c r="E52" s="22">
        <v>455833</v>
      </c>
      <c r="F52" s="28">
        <v>842113</v>
      </c>
      <c r="G52" s="28">
        <v>921954</v>
      </c>
      <c r="H52" s="28">
        <v>287615</v>
      </c>
      <c r="I52" s="22">
        <v>781238</v>
      </c>
      <c r="J52" s="28">
        <v>198690</v>
      </c>
      <c r="K52" s="28">
        <v>408298</v>
      </c>
      <c r="L52" s="28">
        <v>85724</v>
      </c>
      <c r="M52" s="22">
        <v>543270</v>
      </c>
      <c r="N52" s="28">
        <v>254678</v>
      </c>
      <c r="O52" s="28">
        <v>765107</v>
      </c>
      <c r="P52" s="28">
        <v>257047</v>
      </c>
      <c r="Q52" s="22">
        <v>659809</v>
      </c>
      <c r="R52" s="28">
        <v>238689</v>
      </c>
      <c r="S52" s="28">
        <v>348858</v>
      </c>
      <c r="T52" s="28">
        <v>138816</v>
      </c>
      <c r="U52" s="22">
        <v>751805</v>
      </c>
      <c r="V52" s="28">
        <v>478999</v>
      </c>
      <c r="W52" s="28">
        <v>726074</v>
      </c>
      <c r="X52" s="28">
        <v>144276</v>
      </c>
      <c r="Y52" s="22">
        <v>348559</v>
      </c>
    </row>
    <row r="53" spans="1:25" ht="13.5">
      <c r="A53" s="7" t="s">
        <v>3</v>
      </c>
      <c r="B53" s="28">
        <v>11246644</v>
      </c>
      <c r="C53" s="28">
        <v>11246644</v>
      </c>
      <c r="D53" s="28">
        <v>11246644</v>
      </c>
      <c r="E53" s="22">
        <v>10752335</v>
      </c>
      <c r="F53" s="28">
        <v>10752335</v>
      </c>
      <c r="G53" s="28">
        <v>10752335</v>
      </c>
      <c r="H53" s="28">
        <v>10752335</v>
      </c>
      <c r="I53" s="22">
        <v>9971096</v>
      </c>
      <c r="J53" s="28">
        <v>9971096</v>
      </c>
      <c r="K53" s="28">
        <v>9971096</v>
      </c>
      <c r="L53" s="28">
        <v>9971096</v>
      </c>
      <c r="M53" s="22">
        <v>9427826</v>
      </c>
      <c r="N53" s="28">
        <v>9427826</v>
      </c>
      <c r="O53" s="28">
        <v>9427826</v>
      </c>
      <c r="P53" s="28">
        <v>9427826</v>
      </c>
      <c r="Q53" s="22">
        <v>8768017</v>
      </c>
      <c r="R53" s="28">
        <v>8768017</v>
      </c>
      <c r="S53" s="28">
        <v>8768017</v>
      </c>
      <c r="T53" s="28">
        <v>8768017</v>
      </c>
      <c r="U53" s="22">
        <v>7917565</v>
      </c>
      <c r="V53" s="28">
        <v>7917565</v>
      </c>
      <c r="W53" s="28">
        <v>7917565</v>
      </c>
      <c r="X53" s="28">
        <v>7917565</v>
      </c>
      <c r="Y53" s="22">
        <v>7569006</v>
      </c>
    </row>
    <row r="54" spans="1:25" ht="13.5">
      <c r="A54" s="7" t="s">
        <v>4</v>
      </c>
      <c r="B54" s="28">
        <v>41231</v>
      </c>
      <c r="C54" s="28">
        <v>41231</v>
      </c>
      <c r="D54" s="28">
        <v>41231</v>
      </c>
      <c r="E54" s="22">
        <v>38475</v>
      </c>
      <c r="F54" s="28">
        <v>38475</v>
      </c>
      <c r="G54" s="28">
        <v>38475</v>
      </c>
      <c r="H54" s="28">
        <v>38475</v>
      </c>
      <c r="I54" s="22"/>
      <c r="J54" s="28"/>
      <c r="K54" s="28"/>
      <c r="L54" s="28"/>
      <c r="M54" s="22"/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4.25" thickBot="1">
      <c r="A55" s="7" t="s">
        <v>3</v>
      </c>
      <c r="B55" s="28">
        <v>10824579</v>
      </c>
      <c r="C55" s="28">
        <v>11518859</v>
      </c>
      <c r="D55" s="28">
        <v>11440671</v>
      </c>
      <c r="E55" s="22">
        <v>11246644</v>
      </c>
      <c r="F55" s="28">
        <v>11632923</v>
      </c>
      <c r="G55" s="28">
        <v>11712765</v>
      </c>
      <c r="H55" s="28">
        <v>11078426</v>
      </c>
      <c r="I55" s="22">
        <v>10752335</v>
      </c>
      <c r="J55" s="28">
        <v>10169787</v>
      </c>
      <c r="K55" s="28">
        <v>10379395</v>
      </c>
      <c r="L55" s="28">
        <v>10056821</v>
      </c>
      <c r="M55" s="22">
        <v>9971096</v>
      </c>
      <c r="N55" s="28">
        <v>9682504</v>
      </c>
      <c r="O55" s="28">
        <v>10192934</v>
      </c>
      <c r="P55" s="28">
        <v>9684873</v>
      </c>
      <c r="Q55" s="22">
        <v>9427826</v>
      </c>
      <c r="R55" s="28">
        <v>9006707</v>
      </c>
      <c r="S55" s="28">
        <v>9116876</v>
      </c>
      <c r="T55" s="28">
        <v>8906834</v>
      </c>
      <c r="U55" s="22">
        <v>8768017</v>
      </c>
      <c r="V55" s="28">
        <v>8396565</v>
      </c>
      <c r="W55" s="28">
        <v>8643640</v>
      </c>
      <c r="X55" s="28">
        <v>8061842</v>
      </c>
      <c r="Y55" s="22">
        <v>7917565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171</v>
      </c>
    </row>
    <row r="59" ht="13.5">
      <c r="A59" s="20" t="s">
        <v>172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167</v>
      </c>
      <c r="B2" s="14">
        <v>6824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168</v>
      </c>
      <c r="B3" s="1" t="s">
        <v>169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65</v>
      </c>
      <c r="B4" s="15" t="str">
        <f>HYPERLINK("http://www.kabupro.jp/mark/20140210/S100123P.htm","四半期報告書")</f>
        <v>四半期報告書</v>
      </c>
      <c r="C4" s="15" t="str">
        <f>HYPERLINK("http://www.kabupro.jp/mark/20131108/S1000C06.htm","四半期報告書")</f>
        <v>四半期報告書</v>
      </c>
      <c r="D4" s="15" t="str">
        <f>HYPERLINK("http://www.kabupro.jp/mark/20130809/S000E6MI.htm","四半期報告書")</f>
        <v>四半期報告書</v>
      </c>
      <c r="E4" s="15" t="str">
        <f>HYPERLINK("http://www.kabupro.jp/mark/20140210/S100123P.htm","四半期報告書")</f>
        <v>四半期報告書</v>
      </c>
      <c r="F4" s="15" t="str">
        <f>HYPERLINK("http://www.kabupro.jp/mark/20130208/S000CQIX.htm","四半期報告書")</f>
        <v>四半期報告書</v>
      </c>
      <c r="G4" s="15" t="str">
        <f>HYPERLINK("http://www.kabupro.jp/mark/20121109/S000C6M3.htm","四半期報告書")</f>
        <v>四半期報告書</v>
      </c>
      <c r="H4" s="15" t="str">
        <f>HYPERLINK("http://www.kabupro.jp/mark/20120806/S000BKQF.htm","四半期報告書")</f>
        <v>四半期報告書</v>
      </c>
      <c r="I4" s="15" t="str">
        <f>HYPERLINK("http://www.kabupro.jp/mark/20130627/S000DPEJ.htm","有価証券報告書")</f>
        <v>有価証券報告書</v>
      </c>
      <c r="J4" s="15" t="str">
        <f>HYPERLINK("http://www.kabupro.jp/mark/20120210/S000A7MV.htm","四半期報告書")</f>
        <v>四半期報告書</v>
      </c>
      <c r="K4" s="15" t="str">
        <f>HYPERLINK("http://www.kabupro.jp/mark/20111111/S0009MWP.htm","四半期報告書")</f>
        <v>四半期報告書</v>
      </c>
      <c r="L4" s="15" t="str">
        <f>HYPERLINK("http://www.kabupro.jp/mark/20110808/S0009195.htm","四半期報告書")</f>
        <v>四半期報告書</v>
      </c>
      <c r="M4" s="15" t="str">
        <f>HYPERLINK("http://www.kabupro.jp/mark/20120628/S000BB1C.htm","有価証券報告書")</f>
        <v>有価証券報告書</v>
      </c>
      <c r="N4" s="15" t="str">
        <f>HYPERLINK("http://www.kabupro.jp/mark/20110207/S0007MPN.htm","四半期報告書")</f>
        <v>四半期報告書</v>
      </c>
      <c r="O4" s="15" t="str">
        <f>HYPERLINK("http://www.kabupro.jp/mark/20101112/S00072AR.htm","四半期報告書")</f>
        <v>四半期報告書</v>
      </c>
      <c r="P4" s="15" t="str">
        <f>HYPERLINK("http://www.kabupro.jp/mark/20100809/S0006GJO.htm","四半期報告書")</f>
        <v>四半期報告書</v>
      </c>
      <c r="Q4" s="15" t="str">
        <f>HYPERLINK("http://www.kabupro.jp/mark/20110629/S0008O8F.htm","有価証券報告書")</f>
        <v>有価証券報告書</v>
      </c>
      <c r="R4" s="15" t="str">
        <f>HYPERLINK("http://www.kabupro.jp/mark/20100208/S00051M9.htm","四半期報告書")</f>
        <v>四半期報告書</v>
      </c>
      <c r="S4" s="15" t="str">
        <f>HYPERLINK("http://www.kabupro.jp/mark/20091113/S0004I1L.htm","四半期報告書")</f>
        <v>四半期報告書</v>
      </c>
      <c r="T4" s="15" t="str">
        <f>HYPERLINK("http://www.kabupro.jp/mark/20090810/S0003U16.htm","四半期報告書")</f>
        <v>四半期報告書</v>
      </c>
      <c r="U4" s="15" t="str">
        <f>HYPERLINK("http://www.kabupro.jp/mark/20100208/S00051M9.htm","四半期報告書")</f>
        <v>四半期報告書</v>
      </c>
      <c r="V4" s="15" t="str">
        <f>HYPERLINK("http://www.kabupro.jp/mark/20090209/S0002CS7.htm","四半期報告書")</f>
        <v>四半期報告書</v>
      </c>
      <c r="W4" s="15" t="str">
        <f>HYPERLINK("http://www.kabupro.jp/mark/20081114/S0001R8B.htm","四半期報告書")</f>
        <v>四半期報告書</v>
      </c>
      <c r="X4" s="15" t="str">
        <f>HYPERLINK("http://www.kabupro.jp/mark/20080811/S00010W9.htm","四半期報告書")</f>
        <v>四半期報告書</v>
      </c>
      <c r="Y4" s="15" t="str">
        <f>HYPERLINK("http://www.kabupro.jp/mark/20090626/S0003CKY.htm","有価証券報告書")</f>
        <v>有価証券報告書</v>
      </c>
    </row>
    <row r="5" spans="1:25" ht="14.25" thickBot="1">
      <c r="A5" s="11" t="s">
        <v>66</v>
      </c>
      <c r="B5" s="1" t="s">
        <v>237</v>
      </c>
      <c r="C5" s="1" t="s">
        <v>240</v>
      </c>
      <c r="D5" s="1" t="s">
        <v>242</v>
      </c>
      <c r="E5" s="1" t="s">
        <v>237</v>
      </c>
      <c r="F5" s="1" t="s">
        <v>244</v>
      </c>
      <c r="G5" s="1" t="s">
        <v>246</v>
      </c>
      <c r="H5" s="1" t="s">
        <v>248</v>
      </c>
      <c r="I5" s="1" t="s">
        <v>72</v>
      </c>
      <c r="J5" s="1" t="s">
        <v>250</v>
      </c>
      <c r="K5" s="1" t="s">
        <v>252</v>
      </c>
      <c r="L5" s="1" t="s">
        <v>254</v>
      </c>
      <c r="M5" s="1" t="s">
        <v>76</v>
      </c>
      <c r="N5" s="1" t="s">
        <v>256</v>
      </c>
      <c r="O5" s="1" t="s">
        <v>258</v>
      </c>
      <c r="P5" s="1" t="s">
        <v>260</v>
      </c>
      <c r="Q5" s="1" t="s">
        <v>78</v>
      </c>
      <c r="R5" s="1" t="s">
        <v>262</v>
      </c>
      <c r="S5" s="1" t="s">
        <v>264</v>
      </c>
      <c r="T5" s="1" t="s">
        <v>266</v>
      </c>
      <c r="U5" s="1" t="s">
        <v>262</v>
      </c>
      <c r="V5" s="1" t="s">
        <v>268</v>
      </c>
      <c r="W5" s="1" t="s">
        <v>270</v>
      </c>
      <c r="X5" s="1" t="s">
        <v>272</v>
      </c>
      <c r="Y5" s="1" t="s">
        <v>80</v>
      </c>
    </row>
    <row r="6" spans="1:25" ht="15" thickBot="1" thickTop="1">
      <c r="A6" s="10" t="s">
        <v>67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68</v>
      </c>
      <c r="B7" s="14" t="s">
        <v>238</v>
      </c>
      <c r="C7" s="14" t="s">
        <v>238</v>
      </c>
      <c r="D7" s="14" t="s">
        <v>238</v>
      </c>
      <c r="E7" s="16" t="s">
        <v>73</v>
      </c>
      <c r="F7" s="14" t="s">
        <v>238</v>
      </c>
      <c r="G7" s="14" t="s">
        <v>238</v>
      </c>
      <c r="H7" s="14" t="s">
        <v>238</v>
      </c>
      <c r="I7" s="16" t="s">
        <v>73</v>
      </c>
      <c r="J7" s="14" t="s">
        <v>238</v>
      </c>
      <c r="K7" s="14" t="s">
        <v>238</v>
      </c>
      <c r="L7" s="14" t="s">
        <v>238</v>
      </c>
      <c r="M7" s="16" t="s">
        <v>73</v>
      </c>
      <c r="N7" s="14" t="s">
        <v>238</v>
      </c>
      <c r="O7" s="14" t="s">
        <v>238</v>
      </c>
      <c r="P7" s="14" t="s">
        <v>238</v>
      </c>
      <c r="Q7" s="16" t="s">
        <v>73</v>
      </c>
      <c r="R7" s="14" t="s">
        <v>238</v>
      </c>
      <c r="S7" s="14" t="s">
        <v>238</v>
      </c>
      <c r="T7" s="14" t="s">
        <v>238</v>
      </c>
      <c r="U7" s="16" t="s">
        <v>73</v>
      </c>
      <c r="V7" s="14" t="s">
        <v>238</v>
      </c>
      <c r="W7" s="14" t="s">
        <v>238</v>
      </c>
      <c r="X7" s="14" t="s">
        <v>238</v>
      </c>
      <c r="Y7" s="16" t="s">
        <v>73</v>
      </c>
    </row>
    <row r="8" spans="1:25" ht="13.5">
      <c r="A8" s="13" t="s">
        <v>69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70</v>
      </c>
      <c r="B9" s="1" t="s">
        <v>239</v>
      </c>
      <c r="C9" s="1" t="s">
        <v>241</v>
      </c>
      <c r="D9" s="1" t="s">
        <v>243</v>
      </c>
      <c r="E9" s="17" t="s">
        <v>74</v>
      </c>
      <c r="F9" s="1" t="s">
        <v>245</v>
      </c>
      <c r="G9" s="1" t="s">
        <v>247</v>
      </c>
      <c r="H9" s="1" t="s">
        <v>249</v>
      </c>
      <c r="I9" s="17" t="s">
        <v>75</v>
      </c>
      <c r="J9" s="1" t="s">
        <v>251</v>
      </c>
      <c r="K9" s="1" t="s">
        <v>253</v>
      </c>
      <c r="L9" s="1" t="s">
        <v>255</v>
      </c>
      <c r="M9" s="17" t="s">
        <v>77</v>
      </c>
      <c r="N9" s="1" t="s">
        <v>257</v>
      </c>
      <c r="O9" s="1" t="s">
        <v>259</v>
      </c>
      <c r="P9" s="1" t="s">
        <v>261</v>
      </c>
      <c r="Q9" s="17" t="s">
        <v>79</v>
      </c>
      <c r="R9" s="1" t="s">
        <v>263</v>
      </c>
      <c r="S9" s="1" t="s">
        <v>265</v>
      </c>
      <c r="T9" s="1" t="s">
        <v>267</v>
      </c>
      <c r="U9" s="17" t="s">
        <v>81</v>
      </c>
      <c r="V9" s="1" t="s">
        <v>269</v>
      </c>
      <c r="W9" s="1" t="s">
        <v>271</v>
      </c>
      <c r="X9" s="1" t="s">
        <v>273</v>
      </c>
      <c r="Y9" s="17" t="s">
        <v>82</v>
      </c>
    </row>
    <row r="10" spans="1:25" ht="14.25" thickBot="1">
      <c r="A10" s="13" t="s">
        <v>71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4.25" thickTop="1">
      <c r="A11" s="9" t="s">
        <v>83</v>
      </c>
      <c r="B11" s="27">
        <v>10934579</v>
      </c>
      <c r="C11" s="27">
        <v>11628859</v>
      </c>
      <c r="D11" s="27">
        <v>11550671</v>
      </c>
      <c r="E11" s="21">
        <v>11356644</v>
      </c>
      <c r="F11" s="27">
        <v>11742923</v>
      </c>
      <c r="G11" s="27">
        <v>11822765</v>
      </c>
      <c r="H11" s="27">
        <v>11188426</v>
      </c>
      <c r="I11" s="21">
        <v>10862335</v>
      </c>
      <c r="J11" s="27">
        <v>10279787</v>
      </c>
      <c r="K11" s="27">
        <v>10489395</v>
      </c>
      <c r="L11" s="27">
        <v>10166821</v>
      </c>
      <c r="M11" s="21">
        <v>10081096</v>
      </c>
      <c r="N11" s="27">
        <v>9792504</v>
      </c>
      <c r="O11" s="27">
        <v>10256434</v>
      </c>
      <c r="P11" s="27">
        <v>9748373</v>
      </c>
      <c r="Q11" s="21">
        <v>9491326</v>
      </c>
      <c r="R11" s="27">
        <v>9070207</v>
      </c>
      <c r="S11" s="27">
        <v>9180376</v>
      </c>
      <c r="T11" s="27">
        <v>8970334</v>
      </c>
      <c r="U11" s="21">
        <v>8831517</v>
      </c>
      <c r="V11" s="27">
        <v>8460065</v>
      </c>
      <c r="W11" s="27">
        <v>8258436</v>
      </c>
      <c r="X11" s="27">
        <v>7677103</v>
      </c>
      <c r="Y11" s="21">
        <v>7533290</v>
      </c>
    </row>
    <row r="12" spans="1:25" ht="13.5">
      <c r="A12" s="2" t="s">
        <v>274</v>
      </c>
      <c r="B12" s="28">
        <v>5379504</v>
      </c>
      <c r="C12" s="28">
        <v>5087523</v>
      </c>
      <c r="D12" s="28">
        <v>5660729</v>
      </c>
      <c r="E12" s="22">
        <v>6314936</v>
      </c>
      <c r="F12" s="28">
        <v>5179857</v>
      </c>
      <c r="G12" s="28">
        <v>5688809</v>
      </c>
      <c r="H12" s="28">
        <v>5889596</v>
      </c>
      <c r="I12" s="22">
        <v>6277677</v>
      </c>
      <c r="J12" s="28">
        <v>5233560</v>
      </c>
      <c r="K12" s="28">
        <v>5169178</v>
      </c>
      <c r="L12" s="28">
        <v>5335126</v>
      </c>
      <c r="M12" s="22">
        <v>5725562</v>
      </c>
      <c r="N12" s="28">
        <v>4996322</v>
      </c>
      <c r="O12" s="28">
        <v>4905637</v>
      </c>
      <c r="P12" s="28">
        <v>4966516</v>
      </c>
      <c r="Q12" s="22">
        <v>5611737</v>
      </c>
      <c r="R12" s="28">
        <v>4857778</v>
      </c>
      <c r="S12" s="28">
        <v>4782393</v>
      </c>
      <c r="T12" s="28">
        <v>5057163</v>
      </c>
      <c r="U12" s="22">
        <v>5459922</v>
      </c>
      <c r="V12" s="28">
        <v>5059901</v>
      </c>
      <c r="W12" s="28">
        <v>5275765</v>
      </c>
      <c r="X12" s="28">
        <v>5550538</v>
      </c>
      <c r="Y12" s="22">
        <v>5911095</v>
      </c>
    </row>
    <row r="13" spans="1:25" ht="13.5">
      <c r="A13" s="2" t="s">
        <v>87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>
        <v>443703</v>
      </c>
      <c r="X13" s="28">
        <v>493238</v>
      </c>
      <c r="Y13" s="22">
        <v>492783</v>
      </c>
    </row>
    <row r="14" spans="1:25" ht="13.5">
      <c r="A14" s="2" t="s">
        <v>90</v>
      </c>
      <c r="B14" s="28">
        <v>1288632</v>
      </c>
      <c r="C14" s="28">
        <v>1075670</v>
      </c>
      <c r="D14" s="28">
        <v>1002396</v>
      </c>
      <c r="E14" s="22">
        <v>891947</v>
      </c>
      <c r="F14" s="28">
        <v>1049355</v>
      </c>
      <c r="G14" s="28">
        <v>1015447</v>
      </c>
      <c r="H14" s="28">
        <v>1026798</v>
      </c>
      <c r="I14" s="22">
        <v>821017</v>
      </c>
      <c r="J14" s="28">
        <v>1076350</v>
      </c>
      <c r="K14" s="28">
        <v>1154625</v>
      </c>
      <c r="L14" s="28">
        <v>1133598</v>
      </c>
      <c r="M14" s="22">
        <v>970598</v>
      </c>
      <c r="N14" s="28">
        <v>1079950</v>
      </c>
      <c r="O14" s="28">
        <v>1068679</v>
      </c>
      <c r="P14" s="28">
        <v>1068682</v>
      </c>
      <c r="Q14" s="22">
        <v>946589</v>
      </c>
      <c r="R14" s="28">
        <v>1308687</v>
      </c>
      <c r="S14" s="28">
        <v>1269279</v>
      </c>
      <c r="T14" s="28">
        <v>1324923</v>
      </c>
      <c r="U14" s="22">
        <v>1285006</v>
      </c>
      <c r="V14" s="28">
        <v>1479697</v>
      </c>
      <c r="W14" s="28">
        <v>1141033</v>
      </c>
      <c r="X14" s="28">
        <v>1092278</v>
      </c>
      <c r="Y14" s="22"/>
    </row>
    <row r="15" spans="1:25" ht="13.5">
      <c r="A15" s="2" t="s">
        <v>275</v>
      </c>
      <c r="B15" s="28">
        <v>1074204</v>
      </c>
      <c r="C15" s="28">
        <v>1094381</v>
      </c>
      <c r="D15" s="28">
        <v>1080576</v>
      </c>
      <c r="E15" s="22">
        <v>1029086</v>
      </c>
      <c r="F15" s="28">
        <v>1367147</v>
      </c>
      <c r="G15" s="28">
        <v>1291011</v>
      </c>
      <c r="H15" s="28">
        <v>1374429</v>
      </c>
      <c r="I15" s="22">
        <v>1385623</v>
      </c>
      <c r="J15" s="28">
        <v>1442201</v>
      </c>
      <c r="K15" s="28">
        <v>1436512</v>
      </c>
      <c r="L15" s="28">
        <v>1394569</v>
      </c>
      <c r="M15" s="22">
        <v>1301727</v>
      </c>
      <c r="N15" s="28">
        <v>1263999</v>
      </c>
      <c r="O15" s="28">
        <v>1108369</v>
      </c>
      <c r="P15" s="28">
        <v>1221875</v>
      </c>
      <c r="Q15" s="22">
        <v>1108987</v>
      </c>
      <c r="R15" s="28">
        <v>1311263</v>
      </c>
      <c r="S15" s="28">
        <v>1264619</v>
      </c>
      <c r="T15" s="28">
        <v>1261854</v>
      </c>
      <c r="U15" s="22">
        <v>1170132</v>
      </c>
      <c r="V15" s="28">
        <v>1244582</v>
      </c>
      <c r="W15" s="28">
        <v>1147012</v>
      </c>
      <c r="X15" s="28">
        <v>1176252</v>
      </c>
      <c r="Y15" s="22"/>
    </row>
    <row r="16" spans="1:25" ht="13.5">
      <c r="A16" s="2" t="s">
        <v>93</v>
      </c>
      <c r="B16" s="28">
        <v>1205422</v>
      </c>
      <c r="C16" s="28">
        <v>1181985</v>
      </c>
      <c r="D16" s="28">
        <v>1186379</v>
      </c>
      <c r="E16" s="22">
        <v>1198265</v>
      </c>
      <c r="F16" s="28">
        <v>1096233</v>
      </c>
      <c r="G16" s="28">
        <v>1014952</v>
      </c>
      <c r="H16" s="28">
        <v>1015912</v>
      </c>
      <c r="I16" s="22">
        <v>988487</v>
      </c>
      <c r="J16" s="28">
        <v>1051300</v>
      </c>
      <c r="K16" s="28">
        <v>1162106</v>
      </c>
      <c r="L16" s="28">
        <v>1163750</v>
      </c>
      <c r="M16" s="22">
        <v>934691</v>
      </c>
      <c r="N16" s="28">
        <v>962799</v>
      </c>
      <c r="O16" s="28">
        <v>882755</v>
      </c>
      <c r="P16" s="28">
        <v>809679</v>
      </c>
      <c r="Q16" s="22">
        <v>737961</v>
      </c>
      <c r="R16" s="28">
        <v>808221</v>
      </c>
      <c r="S16" s="28">
        <v>812545</v>
      </c>
      <c r="T16" s="28">
        <v>817369</v>
      </c>
      <c r="U16" s="22">
        <v>830537</v>
      </c>
      <c r="V16" s="28">
        <v>849595</v>
      </c>
      <c r="W16" s="28">
        <v>813314</v>
      </c>
      <c r="X16" s="28">
        <v>821655</v>
      </c>
      <c r="Y16" s="22"/>
    </row>
    <row r="17" spans="1:25" ht="13.5">
      <c r="A17" s="2" t="s">
        <v>13</v>
      </c>
      <c r="B17" s="28">
        <v>407188</v>
      </c>
      <c r="C17" s="28">
        <v>406555</v>
      </c>
      <c r="D17" s="28">
        <v>403624</v>
      </c>
      <c r="E17" s="22">
        <v>402828</v>
      </c>
      <c r="F17" s="28">
        <v>401257</v>
      </c>
      <c r="G17" s="28">
        <v>401309</v>
      </c>
      <c r="H17" s="28">
        <v>401546</v>
      </c>
      <c r="I17" s="22">
        <v>399958</v>
      </c>
      <c r="J17" s="28">
        <v>417632</v>
      </c>
      <c r="K17" s="28">
        <v>418255</v>
      </c>
      <c r="L17" s="28">
        <v>418062</v>
      </c>
      <c r="M17" s="22">
        <v>418474</v>
      </c>
      <c r="N17" s="28">
        <v>390325</v>
      </c>
      <c r="O17" s="28">
        <v>390932</v>
      </c>
      <c r="P17" s="28">
        <v>391134</v>
      </c>
      <c r="Q17" s="22">
        <v>387741</v>
      </c>
      <c r="R17" s="28">
        <v>402230</v>
      </c>
      <c r="S17" s="28">
        <v>400434</v>
      </c>
      <c r="T17" s="28">
        <v>402029</v>
      </c>
      <c r="U17" s="22">
        <v>402674</v>
      </c>
      <c r="V17" s="28">
        <v>381688</v>
      </c>
      <c r="W17" s="28">
        <v>381578</v>
      </c>
      <c r="X17" s="28">
        <v>381227</v>
      </c>
      <c r="Y17" s="22">
        <v>382583</v>
      </c>
    </row>
    <row r="18" spans="1:25" ht="13.5">
      <c r="A18" s="2" t="s">
        <v>96</v>
      </c>
      <c r="B18" s="28">
        <v>107886</v>
      </c>
      <c r="C18" s="28">
        <v>172695</v>
      </c>
      <c r="D18" s="28">
        <v>97165</v>
      </c>
      <c r="E18" s="22">
        <v>122908</v>
      </c>
      <c r="F18" s="28">
        <v>93529</v>
      </c>
      <c r="G18" s="28">
        <v>166538</v>
      </c>
      <c r="H18" s="28">
        <v>89483</v>
      </c>
      <c r="I18" s="22">
        <v>116218</v>
      </c>
      <c r="J18" s="28">
        <v>90875</v>
      </c>
      <c r="K18" s="28">
        <v>159636</v>
      </c>
      <c r="L18" s="28">
        <v>91701</v>
      </c>
      <c r="M18" s="22">
        <v>118381</v>
      </c>
      <c r="N18" s="28">
        <v>90391</v>
      </c>
      <c r="O18" s="28">
        <v>169893</v>
      </c>
      <c r="P18" s="28">
        <v>101799</v>
      </c>
      <c r="Q18" s="22">
        <v>132311</v>
      </c>
      <c r="R18" s="28">
        <v>122495</v>
      </c>
      <c r="S18" s="28">
        <v>182194</v>
      </c>
      <c r="T18" s="28">
        <v>94165</v>
      </c>
      <c r="U18" s="22">
        <v>98596</v>
      </c>
      <c r="V18" s="28">
        <v>111181</v>
      </c>
      <c r="W18" s="28">
        <v>170499</v>
      </c>
      <c r="X18" s="28">
        <v>93384</v>
      </c>
      <c r="Y18" s="22">
        <v>106760</v>
      </c>
    </row>
    <row r="19" spans="1:25" ht="13.5">
      <c r="A19" s="2" t="s">
        <v>98</v>
      </c>
      <c r="B19" s="28">
        <v>-292655</v>
      </c>
      <c r="C19" s="28">
        <v>-289847</v>
      </c>
      <c r="D19" s="28">
        <v>-334163</v>
      </c>
      <c r="E19" s="22">
        <v>-327282</v>
      </c>
      <c r="F19" s="28">
        <v>-286700</v>
      </c>
      <c r="G19" s="28">
        <v>-320020</v>
      </c>
      <c r="H19" s="28">
        <v>-307526</v>
      </c>
      <c r="I19" s="22">
        <v>-293345</v>
      </c>
      <c r="J19" s="28">
        <v>-237830</v>
      </c>
      <c r="K19" s="28">
        <v>-276704</v>
      </c>
      <c r="L19" s="28">
        <v>-337326</v>
      </c>
      <c r="M19" s="22">
        <v>-282076</v>
      </c>
      <c r="N19" s="28">
        <v>-271751</v>
      </c>
      <c r="O19" s="28">
        <v>-294673</v>
      </c>
      <c r="P19" s="28">
        <v>-306201</v>
      </c>
      <c r="Q19" s="22">
        <v>-298518</v>
      </c>
      <c r="R19" s="28">
        <v>-300822</v>
      </c>
      <c r="S19" s="28">
        <v>-308149</v>
      </c>
      <c r="T19" s="28">
        <v>-330400</v>
      </c>
      <c r="U19" s="22">
        <v>-348290</v>
      </c>
      <c r="V19" s="28">
        <v>-336404</v>
      </c>
      <c r="W19" s="28">
        <v>-334714</v>
      </c>
      <c r="X19" s="28">
        <v>-317785</v>
      </c>
      <c r="Y19" s="22">
        <v>-277609</v>
      </c>
    </row>
    <row r="20" spans="1:25" ht="13.5">
      <c r="A20" s="2" t="s">
        <v>99</v>
      </c>
      <c r="B20" s="28">
        <v>20104763</v>
      </c>
      <c r="C20" s="28">
        <v>20357824</v>
      </c>
      <c r="D20" s="28">
        <v>20647379</v>
      </c>
      <c r="E20" s="22">
        <v>20989335</v>
      </c>
      <c r="F20" s="28">
        <v>20643605</v>
      </c>
      <c r="G20" s="28">
        <v>21080813</v>
      </c>
      <c r="H20" s="28">
        <v>20678666</v>
      </c>
      <c r="I20" s="22">
        <v>20557974</v>
      </c>
      <c r="J20" s="28">
        <v>19353878</v>
      </c>
      <c r="K20" s="28">
        <v>19713004</v>
      </c>
      <c r="L20" s="28">
        <v>19366304</v>
      </c>
      <c r="M20" s="22">
        <v>19268457</v>
      </c>
      <c r="N20" s="28">
        <v>18304542</v>
      </c>
      <c r="O20" s="28">
        <v>18488028</v>
      </c>
      <c r="P20" s="28">
        <v>18001861</v>
      </c>
      <c r="Q20" s="22">
        <v>18118137</v>
      </c>
      <c r="R20" s="28">
        <v>17580062</v>
      </c>
      <c r="S20" s="28">
        <v>17583693</v>
      </c>
      <c r="T20" s="28">
        <v>17597440</v>
      </c>
      <c r="U20" s="22">
        <v>17730097</v>
      </c>
      <c r="V20" s="28">
        <v>17250306</v>
      </c>
      <c r="W20" s="28">
        <v>17296630</v>
      </c>
      <c r="X20" s="28">
        <v>16967893</v>
      </c>
      <c r="Y20" s="22">
        <v>16976415</v>
      </c>
    </row>
    <row r="21" spans="1:25" ht="13.5">
      <c r="A21" s="3" t="s">
        <v>14</v>
      </c>
      <c r="B21" s="28">
        <v>816902</v>
      </c>
      <c r="C21" s="28">
        <v>555482</v>
      </c>
      <c r="D21" s="28">
        <v>564467</v>
      </c>
      <c r="E21" s="22">
        <v>572791</v>
      </c>
      <c r="F21" s="28">
        <v>561346</v>
      </c>
      <c r="G21" s="28">
        <v>573649</v>
      </c>
      <c r="H21" s="28">
        <v>585310</v>
      </c>
      <c r="I21" s="22">
        <v>597052</v>
      </c>
      <c r="J21" s="28">
        <v>607989</v>
      </c>
      <c r="K21" s="28">
        <v>613857</v>
      </c>
      <c r="L21" s="28">
        <v>624449</v>
      </c>
      <c r="M21" s="22">
        <v>638972</v>
      </c>
      <c r="N21" s="28">
        <v>639493</v>
      </c>
      <c r="O21" s="28">
        <v>648111</v>
      </c>
      <c r="P21" s="28">
        <v>657417</v>
      </c>
      <c r="Q21" s="22">
        <v>670027</v>
      </c>
      <c r="R21" s="28">
        <v>684451</v>
      </c>
      <c r="S21" s="28">
        <v>691924</v>
      </c>
      <c r="T21" s="28">
        <v>696194</v>
      </c>
      <c r="U21" s="22">
        <v>713526</v>
      </c>
      <c r="V21" s="28">
        <v>699271</v>
      </c>
      <c r="W21" s="28">
        <v>712859</v>
      </c>
      <c r="X21" s="28">
        <v>708693</v>
      </c>
      <c r="Y21" s="22">
        <v>724611</v>
      </c>
    </row>
    <row r="22" spans="1:25" ht="13.5">
      <c r="A22" s="3" t="s">
        <v>15</v>
      </c>
      <c r="B22" s="28">
        <v>177136</v>
      </c>
      <c r="C22" s="28">
        <v>176173</v>
      </c>
      <c r="D22" s="28">
        <v>157937</v>
      </c>
      <c r="E22" s="22">
        <v>157809</v>
      </c>
      <c r="F22" s="28">
        <v>145714</v>
      </c>
      <c r="G22" s="28">
        <v>160947</v>
      </c>
      <c r="H22" s="28">
        <v>162951</v>
      </c>
      <c r="I22" s="22">
        <v>172133</v>
      </c>
      <c r="J22" s="28">
        <v>159939</v>
      </c>
      <c r="K22" s="28">
        <v>167490</v>
      </c>
      <c r="L22" s="28">
        <v>173433</v>
      </c>
      <c r="M22" s="22">
        <v>184136</v>
      </c>
      <c r="N22" s="28">
        <v>167292</v>
      </c>
      <c r="O22" s="28">
        <v>184029</v>
      </c>
      <c r="P22" s="28">
        <v>196162</v>
      </c>
      <c r="Q22" s="22">
        <v>210857</v>
      </c>
      <c r="R22" s="28">
        <v>214950</v>
      </c>
      <c r="S22" s="28">
        <v>242947</v>
      </c>
      <c r="T22" s="28">
        <v>244052</v>
      </c>
      <c r="U22" s="22">
        <v>253608</v>
      </c>
      <c r="V22" s="28">
        <v>231120</v>
      </c>
      <c r="W22" s="28">
        <v>248578</v>
      </c>
      <c r="X22" s="28">
        <v>244177</v>
      </c>
      <c r="Y22" s="22">
        <v>257712</v>
      </c>
    </row>
    <row r="23" spans="1:25" ht="13.5">
      <c r="A23" s="3" t="s">
        <v>109</v>
      </c>
      <c r="B23" s="28">
        <v>2881713</v>
      </c>
      <c r="C23" s="28">
        <v>2727682</v>
      </c>
      <c r="D23" s="28">
        <v>2727682</v>
      </c>
      <c r="E23" s="22">
        <v>2727682</v>
      </c>
      <c r="F23" s="28">
        <v>2281198</v>
      </c>
      <c r="G23" s="28">
        <v>2281198</v>
      </c>
      <c r="H23" s="28">
        <v>2281198</v>
      </c>
      <c r="I23" s="22">
        <v>2281198</v>
      </c>
      <c r="J23" s="28">
        <v>2281198</v>
      </c>
      <c r="K23" s="28">
        <v>2281198</v>
      </c>
      <c r="L23" s="28">
        <v>2281198</v>
      </c>
      <c r="M23" s="22">
        <v>2281198</v>
      </c>
      <c r="N23" s="28">
        <v>2283754</v>
      </c>
      <c r="O23" s="28">
        <v>2283754</v>
      </c>
      <c r="P23" s="28">
        <v>2283754</v>
      </c>
      <c r="Q23" s="22">
        <v>2283754</v>
      </c>
      <c r="R23" s="28">
        <v>2283754</v>
      </c>
      <c r="S23" s="28">
        <v>2283754</v>
      </c>
      <c r="T23" s="28">
        <v>2283754</v>
      </c>
      <c r="U23" s="22">
        <v>2283754</v>
      </c>
      <c r="V23" s="28">
        <v>2283754</v>
      </c>
      <c r="W23" s="28">
        <v>2283754</v>
      </c>
      <c r="X23" s="28">
        <v>2283754</v>
      </c>
      <c r="Y23" s="22">
        <v>2283754</v>
      </c>
    </row>
    <row r="24" spans="1:25" ht="13.5">
      <c r="A24" s="3" t="s">
        <v>110</v>
      </c>
      <c r="B24" s="28">
        <v>52275</v>
      </c>
      <c r="C24" s="28">
        <v>46245</v>
      </c>
      <c r="D24" s="28">
        <v>243851</v>
      </c>
      <c r="E24" s="22">
        <v>92522</v>
      </c>
      <c r="F24" s="28">
        <v>63638</v>
      </c>
      <c r="G24" s="28">
        <v>14387</v>
      </c>
      <c r="H24" s="28">
        <v>27396</v>
      </c>
      <c r="I24" s="22">
        <v>15108</v>
      </c>
      <c r="J24" s="28">
        <v>22932</v>
      </c>
      <c r="K24" s="28">
        <v>14632</v>
      </c>
      <c r="L24" s="28">
        <v>7986</v>
      </c>
      <c r="M24" s="22">
        <v>15490</v>
      </c>
      <c r="N24" s="28">
        <v>28601</v>
      </c>
      <c r="O24" s="28">
        <v>9344</v>
      </c>
      <c r="P24" s="28">
        <v>5139</v>
      </c>
      <c r="Q24" s="22">
        <v>5112</v>
      </c>
      <c r="R24" s="28">
        <v>33812</v>
      </c>
      <c r="S24" s="28">
        <v>36885</v>
      </c>
      <c r="T24" s="28">
        <v>26650</v>
      </c>
      <c r="U24" s="22">
        <v>13582</v>
      </c>
      <c r="V24" s="28">
        <v>40966</v>
      </c>
      <c r="W24" s="28">
        <v>17997</v>
      </c>
      <c r="X24" s="28">
        <v>11047</v>
      </c>
      <c r="Y24" s="22">
        <v>4431</v>
      </c>
    </row>
    <row r="25" spans="1:25" ht="13.5">
      <c r="A25" s="3" t="s">
        <v>111</v>
      </c>
      <c r="B25" s="28">
        <v>333756</v>
      </c>
      <c r="C25" s="28">
        <v>355987</v>
      </c>
      <c r="D25" s="28">
        <v>353962</v>
      </c>
      <c r="E25" s="22">
        <v>367934</v>
      </c>
      <c r="F25" s="28">
        <v>326845</v>
      </c>
      <c r="G25" s="28">
        <v>326773</v>
      </c>
      <c r="H25" s="28">
        <v>320045</v>
      </c>
      <c r="I25" s="22">
        <v>332496</v>
      </c>
      <c r="J25" s="28">
        <v>302525</v>
      </c>
      <c r="K25" s="28">
        <v>314041</v>
      </c>
      <c r="L25" s="28">
        <v>320178</v>
      </c>
      <c r="M25" s="22">
        <v>342454</v>
      </c>
      <c r="N25" s="28">
        <v>313117</v>
      </c>
      <c r="O25" s="28">
        <v>322443</v>
      </c>
      <c r="P25" s="28">
        <v>325706</v>
      </c>
      <c r="Q25" s="22">
        <v>339892</v>
      </c>
      <c r="R25" s="28">
        <v>345812</v>
      </c>
      <c r="S25" s="28">
        <v>377033</v>
      </c>
      <c r="T25" s="28">
        <v>389145</v>
      </c>
      <c r="U25" s="22">
        <v>385207</v>
      </c>
      <c r="V25" s="28">
        <v>400270</v>
      </c>
      <c r="W25" s="28">
        <v>430882</v>
      </c>
      <c r="X25" s="28">
        <v>453765</v>
      </c>
      <c r="Y25" s="22">
        <v>435122</v>
      </c>
    </row>
    <row r="26" spans="1:25" ht="13.5">
      <c r="A26" s="3" t="s">
        <v>112</v>
      </c>
      <c r="B26" s="28">
        <v>4261785</v>
      </c>
      <c r="C26" s="28">
        <v>3861571</v>
      </c>
      <c r="D26" s="28">
        <v>4047901</v>
      </c>
      <c r="E26" s="22">
        <v>3918741</v>
      </c>
      <c r="F26" s="28">
        <v>3378742</v>
      </c>
      <c r="G26" s="28">
        <v>3356956</v>
      </c>
      <c r="H26" s="28">
        <v>3376902</v>
      </c>
      <c r="I26" s="22">
        <v>3397989</v>
      </c>
      <c r="J26" s="28">
        <v>3374584</v>
      </c>
      <c r="K26" s="28">
        <v>3391220</v>
      </c>
      <c r="L26" s="28">
        <v>3407246</v>
      </c>
      <c r="M26" s="22">
        <v>3462251</v>
      </c>
      <c r="N26" s="28">
        <v>3432259</v>
      </c>
      <c r="O26" s="28">
        <v>3447683</v>
      </c>
      <c r="P26" s="28">
        <v>3468180</v>
      </c>
      <c r="Q26" s="22">
        <v>3509643</v>
      </c>
      <c r="R26" s="28">
        <v>3562780</v>
      </c>
      <c r="S26" s="28">
        <v>3632545</v>
      </c>
      <c r="T26" s="28">
        <v>3639796</v>
      </c>
      <c r="U26" s="22">
        <v>3649679</v>
      </c>
      <c r="V26" s="28">
        <v>3655384</v>
      </c>
      <c r="W26" s="28">
        <v>3694072</v>
      </c>
      <c r="X26" s="28">
        <v>3701438</v>
      </c>
      <c r="Y26" s="22">
        <v>3705632</v>
      </c>
    </row>
    <row r="27" spans="1:25" ht="13.5">
      <c r="A27" s="3" t="s">
        <v>16</v>
      </c>
      <c r="B27" s="28">
        <v>583933</v>
      </c>
      <c r="C27" s="28">
        <v>612633</v>
      </c>
      <c r="D27" s="28">
        <v>108238</v>
      </c>
      <c r="E27" s="22">
        <v>113895</v>
      </c>
      <c r="F27" s="28">
        <v>90807</v>
      </c>
      <c r="G27" s="28">
        <v>94839</v>
      </c>
      <c r="H27" s="28">
        <v>94066</v>
      </c>
      <c r="I27" s="22">
        <v>93263</v>
      </c>
      <c r="J27" s="28">
        <v>84705</v>
      </c>
      <c r="K27" s="28">
        <v>95602</v>
      </c>
      <c r="L27" s="28">
        <v>93353</v>
      </c>
      <c r="M27" s="22">
        <v>92957</v>
      </c>
      <c r="N27" s="28">
        <v>78794</v>
      </c>
      <c r="O27" s="28">
        <v>87932</v>
      </c>
      <c r="P27" s="28">
        <v>98079</v>
      </c>
      <c r="Q27" s="22">
        <v>113724</v>
      </c>
      <c r="R27" s="28">
        <v>137395</v>
      </c>
      <c r="S27" s="28">
        <v>162972</v>
      </c>
      <c r="T27" s="28">
        <v>184132</v>
      </c>
      <c r="U27" s="22">
        <v>197880</v>
      </c>
      <c r="V27" s="28">
        <v>221222</v>
      </c>
      <c r="W27" s="28">
        <v>239641</v>
      </c>
      <c r="X27" s="28">
        <v>259610</v>
      </c>
      <c r="Y27" s="22">
        <v>280255</v>
      </c>
    </row>
    <row r="28" spans="1:25" ht="13.5">
      <c r="A28" s="3" t="s">
        <v>117</v>
      </c>
      <c r="B28" s="28">
        <v>43551</v>
      </c>
      <c r="C28" s="28">
        <v>41234</v>
      </c>
      <c r="D28" s="28">
        <v>385685</v>
      </c>
      <c r="E28" s="22">
        <v>297654</v>
      </c>
      <c r="F28" s="28">
        <v>93300</v>
      </c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3" t="s">
        <v>96</v>
      </c>
      <c r="B29" s="28">
        <v>34145</v>
      </c>
      <c r="C29" s="28">
        <v>33139</v>
      </c>
      <c r="D29" s="28">
        <v>33139</v>
      </c>
      <c r="E29" s="22">
        <v>33139</v>
      </c>
      <c r="F29" s="28">
        <v>33139</v>
      </c>
      <c r="G29" s="28">
        <v>35339</v>
      </c>
      <c r="H29" s="28">
        <v>34639</v>
      </c>
      <c r="I29" s="22">
        <v>33059</v>
      </c>
      <c r="J29" s="28">
        <v>33137</v>
      </c>
      <c r="K29" s="28">
        <v>33059</v>
      </c>
      <c r="L29" s="28">
        <v>33059</v>
      </c>
      <c r="M29" s="22">
        <v>34087</v>
      </c>
      <c r="N29" s="28">
        <v>48478</v>
      </c>
      <c r="O29" s="28">
        <v>34068</v>
      </c>
      <c r="P29" s="28">
        <v>33059</v>
      </c>
      <c r="Q29" s="22">
        <v>33059</v>
      </c>
      <c r="R29" s="28">
        <v>33059</v>
      </c>
      <c r="S29" s="28">
        <v>33059</v>
      </c>
      <c r="T29" s="28">
        <v>33059</v>
      </c>
      <c r="U29" s="22">
        <v>35883</v>
      </c>
      <c r="V29" s="28">
        <v>34963</v>
      </c>
      <c r="W29" s="28">
        <v>33059</v>
      </c>
      <c r="X29" s="28">
        <v>33059</v>
      </c>
      <c r="Y29" s="22">
        <v>33059</v>
      </c>
    </row>
    <row r="30" spans="1:25" ht="13.5">
      <c r="A30" s="3" t="s">
        <v>119</v>
      </c>
      <c r="B30" s="28">
        <v>661630</v>
      </c>
      <c r="C30" s="28">
        <v>687007</v>
      </c>
      <c r="D30" s="28">
        <v>527062</v>
      </c>
      <c r="E30" s="22">
        <v>444688</v>
      </c>
      <c r="F30" s="28">
        <v>217246</v>
      </c>
      <c r="G30" s="28">
        <v>130178</v>
      </c>
      <c r="H30" s="28">
        <v>128705</v>
      </c>
      <c r="I30" s="22">
        <v>126322</v>
      </c>
      <c r="J30" s="28">
        <v>117842</v>
      </c>
      <c r="K30" s="28">
        <v>128661</v>
      </c>
      <c r="L30" s="28">
        <v>126412</v>
      </c>
      <c r="M30" s="22">
        <v>127044</v>
      </c>
      <c r="N30" s="28">
        <v>127272</v>
      </c>
      <c r="O30" s="28">
        <v>122000</v>
      </c>
      <c r="P30" s="28">
        <v>131138</v>
      </c>
      <c r="Q30" s="22">
        <v>146783</v>
      </c>
      <c r="R30" s="28">
        <v>170454</v>
      </c>
      <c r="S30" s="28">
        <v>196031</v>
      </c>
      <c r="T30" s="28">
        <v>217192</v>
      </c>
      <c r="U30" s="22">
        <v>233763</v>
      </c>
      <c r="V30" s="28">
        <v>256185</v>
      </c>
      <c r="W30" s="28">
        <v>272700</v>
      </c>
      <c r="X30" s="28">
        <v>292669</v>
      </c>
      <c r="Y30" s="22">
        <v>313314</v>
      </c>
    </row>
    <row r="31" spans="1:25" ht="13.5">
      <c r="A31" s="3" t="s">
        <v>120</v>
      </c>
      <c r="B31" s="28">
        <v>2390622</v>
      </c>
      <c r="C31" s="28">
        <v>2203115</v>
      </c>
      <c r="D31" s="28">
        <v>2207998</v>
      </c>
      <c r="E31" s="22">
        <v>2195243</v>
      </c>
      <c r="F31" s="28">
        <v>1751006</v>
      </c>
      <c r="G31" s="28">
        <v>1686131</v>
      </c>
      <c r="H31" s="28">
        <v>1666161</v>
      </c>
      <c r="I31" s="22">
        <v>1778445</v>
      </c>
      <c r="J31" s="28">
        <v>1612267</v>
      </c>
      <c r="K31" s="28">
        <v>1699781</v>
      </c>
      <c r="L31" s="28">
        <v>1775346</v>
      </c>
      <c r="M31" s="22">
        <v>1842108</v>
      </c>
      <c r="N31" s="28">
        <v>1557049</v>
      </c>
      <c r="O31" s="28">
        <v>1421265</v>
      </c>
      <c r="P31" s="28">
        <v>1415180</v>
      </c>
      <c r="Q31" s="22">
        <v>1434229</v>
      </c>
      <c r="R31" s="28">
        <v>1331909</v>
      </c>
      <c r="S31" s="28">
        <v>1351883</v>
      </c>
      <c r="T31" s="28">
        <v>1334155</v>
      </c>
      <c r="U31" s="22">
        <v>1188009</v>
      </c>
      <c r="V31" s="28">
        <v>1414201</v>
      </c>
      <c r="W31" s="28">
        <v>1317827</v>
      </c>
      <c r="X31" s="28">
        <v>1340247</v>
      </c>
      <c r="Y31" s="22">
        <v>1258132</v>
      </c>
    </row>
    <row r="32" spans="1:25" ht="13.5">
      <c r="A32" s="3" t="s">
        <v>124</v>
      </c>
      <c r="B32" s="28"/>
      <c r="C32" s="28"/>
      <c r="D32" s="28"/>
      <c r="E32" s="22"/>
      <c r="F32" s="28"/>
      <c r="G32" s="28"/>
      <c r="H32" s="28"/>
      <c r="I32" s="22"/>
      <c r="J32" s="28">
        <v>30000</v>
      </c>
      <c r="K32" s="28">
        <v>30000</v>
      </c>
      <c r="L32" s="28">
        <v>30000</v>
      </c>
      <c r="M32" s="22">
        <v>30000</v>
      </c>
      <c r="N32" s="28">
        <v>30000</v>
      </c>
      <c r="O32" s="28">
        <v>30000</v>
      </c>
      <c r="P32" s="28">
        <v>30000</v>
      </c>
      <c r="Q32" s="22">
        <v>30000</v>
      </c>
      <c r="R32" s="28">
        <v>30000</v>
      </c>
      <c r="S32" s="28">
        <v>30000</v>
      </c>
      <c r="T32" s="28">
        <v>30000</v>
      </c>
      <c r="U32" s="22">
        <v>30000</v>
      </c>
      <c r="V32" s="28">
        <v>130000</v>
      </c>
      <c r="W32" s="28">
        <v>130000</v>
      </c>
      <c r="X32" s="28">
        <v>130000</v>
      </c>
      <c r="Y32" s="22">
        <v>130000</v>
      </c>
    </row>
    <row r="33" spans="1:25" ht="13.5">
      <c r="A33" s="3" t="s">
        <v>17</v>
      </c>
      <c r="B33" s="28">
        <v>240938</v>
      </c>
      <c r="C33" s="28">
        <v>304044</v>
      </c>
      <c r="D33" s="28">
        <v>302026</v>
      </c>
      <c r="E33" s="22">
        <v>304856</v>
      </c>
      <c r="F33" s="28">
        <v>408531</v>
      </c>
      <c r="G33" s="28">
        <v>426188</v>
      </c>
      <c r="H33" s="28">
        <v>435511</v>
      </c>
      <c r="I33" s="22">
        <v>407201</v>
      </c>
      <c r="J33" s="28">
        <v>444266</v>
      </c>
      <c r="K33" s="28">
        <v>436254</v>
      </c>
      <c r="L33" s="28">
        <v>407609</v>
      </c>
      <c r="M33" s="22">
        <v>380074</v>
      </c>
      <c r="N33" s="28">
        <v>380770</v>
      </c>
      <c r="O33" s="28">
        <v>385135</v>
      </c>
      <c r="P33" s="28">
        <v>369330</v>
      </c>
      <c r="Q33" s="22">
        <v>310553</v>
      </c>
      <c r="R33" s="28">
        <v>328546</v>
      </c>
      <c r="S33" s="28">
        <v>299688</v>
      </c>
      <c r="T33" s="28">
        <v>305837</v>
      </c>
      <c r="U33" s="22">
        <v>361186</v>
      </c>
      <c r="V33" s="28">
        <v>214077</v>
      </c>
      <c r="W33" s="28">
        <v>237644</v>
      </c>
      <c r="X33" s="28">
        <v>230715</v>
      </c>
      <c r="Y33" s="22">
        <v>264483</v>
      </c>
    </row>
    <row r="34" spans="1:25" ht="13.5">
      <c r="A34" s="3" t="s">
        <v>96</v>
      </c>
      <c r="B34" s="28">
        <v>591308</v>
      </c>
      <c r="C34" s="28">
        <v>547061</v>
      </c>
      <c r="D34" s="28">
        <v>563625</v>
      </c>
      <c r="E34" s="22">
        <v>551355</v>
      </c>
      <c r="F34" s="28">
        <v>544333</v>
      </c>
      <c r="G34" s="28">
        <v>507037</v>
      </c>
      <c r="H34" s="28">
        <v>475807</v>
      </c>
      <c r="I34" s="22">
        <v>477374</v>
      </c>
      <c r="J34" s="28">
        <v>473532</v>
      </c>
      <c r="K34" s="28">
        <v>447608</v>
      </c>
      <c r="L34" s="28">
        <v>441662</v>
      </c>
      <c r="M34" s="22">
        <v>439308</v>
      </c>
      <c r="N34" s="28">
        <v>420562</v>
      </c>
      <c r="O34" s="28">
        <v>393108</v>
      </c>
      <c r="P34" s="28">
        <v>411887</v>
      </c>
      <c r="Q34" s="22">
        <v>413528</v>
      </c>
      <c r="R34" s="28">
        <v>412637</v>
      </c>
      <c r="S34" s="28">
        <v>380646</v>
      </c>
      <c r="T34" s="28">
        <v>374299</v>
      </c>
      <c r="U34" s="22">
        <v>369425</v>
      </c>
      <c r="V34" s="28">
        <v>372785</v>
      </c>
      <c r="W34" s="28">
        <v>342242</v>
      </c>
      <c r="X34" s="28">
        <v>340068</v>
      </c>
      <c r="Y34" s="22">
        <v>332237</v>
      </c>
    </row>
    <row r="35" spans="1:25" ht="13.5">
      <c r="A35" s="3" t="s">
        <v>98</v>
      </c>
      <c r="B35" s="28">
        <v>-3364</v>
      </c>
      <c r="C35" s="28">
        <v>-3162</v>
      </c>
      <c r="D35" s="28">
        <v>-3162</v>
      </c>
      <c r="E35" s="22">
        <v>-3162</v>
      </c>
      <c r="F35" s="28">
        <v>-3005</v>
      </c>
      <c r="G35" s="28">
        <v>-5324</v>
      </c>
      <c r="H35" s="28">
        <v>-5291</v>
      </c>
      <c r="I35" s="22">
        <v>-5291</v>
      </c>
      <c r="J35" s="28">
        <v>-3489</v>
      </c>
      <c r="K35" s="28">
        <v>-3489</v>
      </c>
      <c r="L35" s="28">
        <v>-3489</v>
      </c>
      <c r="M35" s="22">
        <v>-3489</v>
      </c>
      <c r="N35" s="28">
        <v>-3759</v>
      </c>
      <c r="O35" s="28">
        <v>-4110</v>
      </c>
      <c r="P35" s="28">
        <v>-4446</v>
      </c>
      <c r="Q35" s="22">
        <v>-4446</v>
      </c>
      <c r="R35" s="28">
        <v>-4249</v>
      </c>
      <c r="S35" s="28">
        <v>-4236</v>
      </c>
      <c r="T35" s="28">
        <v>-4243</v>
      </c>
      <c r="U35" s="22">
        <v>-4236</v>
      </c>
      <c r="V35" s="28">
        <v>-3584</v>
      </c>
      <c r="W35" s="28">
        <v>-3584</v>
      </c>
      <c r="X35" s="28">
        <v>-3592</v>
      </c>
      <c r="Y35" s="22">
        <v>-3586</v>
      </c>
    </row>
    <row r="36" spans="1:25" ht="13.5">
      <c r="A36" s="3" t="s">
        <v>132</v>
      </c>
      <c r="B36" s="28">
        <v>3219504</v>
      </c>
      <c r="C36" s="28">
        <v>3051058</v>
      </c>
      <c r="D36" s="28">
        <v>3070489</v>
      </c>
      <c r="E36" s="22">
        <v>3048293</v>
      </c>
      <c r="F36" s="28">
        <v>2700865</v>
      </c>
      <c r="G36" s="28">
        <v>2614032</v>
      </c>
      <c r="H36" s="28">
        <v>2572189</v>
      </c>
      <c r="I36" s="22">
        <v>2657730</v>
      </c>
      <c r="J36" s="28">
        <v>2556576</v>
      </c>
      <c r="K36" s="28">
        <v>2610154</v>
      </c>
      <c r="L36" s="28">
        <v>2651128</v>
      </c>
      <c r="M36" s="22">
        <v>2688001</v>
      </c>
      <c r="N36" s="28">
        <v>2384622</v>
      </c>
      <c r="O36" s="28">
        <v>2225398</v>
      </c>
      <c r="P36" s="28">
        <v>2221951</v>
      </c>
      <c r="Q36" s="22">
        <v>2183864</v>
      </c>
      <c r="R36" s="28">
        <v>2098843</v>
      </c>
      <c r="S36" s="28">
        <v>2057980</v>
      </c>
      <c r="T36" s="28">
        <v>2040049</v>
      </c>
      <c r="U36" s="22">
        <v>1944384</v>
      </c>
      <c r="V36" s="28">
        <v>2127480</v>
      </c>
      <c r="W36" s="28">
        <v>2024129</v>
      </c>
      <c r="X36" s="28">
        <v>2037438</v>
      </c>
      <c r="Y36" s="22">
        <v>1981266</v>
      </c>
    </row>
    <row r="37" spans="1:25" ht="13.5">
      <c r="A37" s="2" t="s">
        <v>133</v>
      </c>
      <c r="B37" s="28">
        <v>8142920</v>
      </c>
      <c r="C37" s="28">
        <v>7599637</v>
      </c>
      <c r="D37" s="28">
        <v>7645453</v>
      </c>
      <c r="E37" s="22">
        <v>7411723</v>
      </c>
      <c r="F37" s="28">
        <v>6296854</v>
      </c>
      <c r="G37" s="28">
        <v>6101167</v>
      </c>
      <c r="H37" s="28">
        <v>6077797</v>
      </c>
      <c r="I37" s="22">
        <v>6182042</v>
      </c>
      <c r="J37" s="28">
        <v>6049003</v>
      </c>
      <c r="K37" s="28">
        <v>6130035</v>
      </c>
      <c r="L37" s="28">
        <v>6184786</v>
      </c>
      <c r="M37" s="22">
        <v>6277298</v>
      </c>
      <c r="N37" s="28">
        <v>5944155</v>
      </c>
      <c r="O37" s="28">
        <v>5795082</v>
      </c>
      <c r="P37" s="28">
        <v>5821271</v>
      </c>
      <c r="Q37" s="22">
        <v>5840291</v>
      </c>
      <c r="R37" s="28">
        <v>5832078</v>
      </c>
      <c r="S37" s="28">
        <v>5886557</v>
      </c>
      <c r="T37" s="28">
        <v>5897038</v>
      </c>
      <c r="U37" s="22">
        <v>5827827</v>
      </c>
      <c r="V37" s="28">
        <v>6039049</v>
      </c>
      <c r="W37" s="28">
        <v>5990902</v>
      </c>
      <c r="X37" s="28">
        <v>6031546</v>
      </c>
      <c r="Y37" s="22">
        <v>6000213</v>
      </c>
    </row>
    <row r="38" spans="1:25" ht="14.25" thickBot="1">
      <c r="A38" s="5" t="s">
        <v>18</v>
      </c>
      <c r="B38" s="29">
        <v>28247683</v>
      </c>
      <c r="C38" s="29">
        <v>27957461</v>
      </c>
      <c r="D38" s="29">
        <v>28292832</v>
      </c>
      <c r="E38" s="23">
        <v>28401059</v>
      </c>
      <c r="F38" s="29">
        <v>26940460</v>
      </c>
      <c r="G38" s="29">
        <v>27181981</v>
      </c>
      <c r="H38" s="29">
        <v>26756463</v>
      </c>
      <c r="I38" s="23">
        <v>26740016</v>
      </c>
      <c r="J38" s="29">
        <v>25402881</v>
      </c>
      <c r="K38" s="29">
        <v>25843040</v>
      </c>
      <c r="L38" s="29">
        <v>25551091</v>
      </c>
      <c r="M38" s="23">
        <v>25545755</v>
      </c>
      <c r="N38" s="29">
        <v>24248698</v>
      </c>
      <c r="O38" s="29">
        <v>24283110</v>
      </c>
      <c r="P38" s="29">
        <v>23823133</v>
      </c>
      <c r="Q38" s="23">
        <v>23958428</v>
      </c>
      <c r="R38" s="29">
        <v>23412140</v>
      </c>
      <c r="S38" s="29">
        <v>23470251</v>
      </c>
      <c r="T38" s="29">
        <v>23494478</v>
      </c>
      <c r="U38" s="23">
        <v>23557924</v>
      </c>
      <c r="V38" s="29">
        <v>23289356</v>
      </c>
      <c r="W38" s="29">
        <v>23287533</v>
      </c>
      <c r="X38" s="29">
        <v>22999439</v>
      </c>
      <c r="Y38" s="23">
        <v>22976628</v>
      </c>
    </row>
    <row r="39" spans="1:25" ht="14.25" thickTop="1">
      <c r="A39" s="2" t="s">
        <v>19</v>
      </c>
      <c r="B39" s="28">
        <v>2579755</v>
      </c>
      <c r="C39" s="28">
        <v>2292581</v>
      </c>
      <c r="D39" s="28">
        <v>2797944</v>
      </c>
      <c r="E39" s="22">
        <v>2857091</v>
      </c>
      <c r="F39" s="28">
        <v>2670213</v>
      </c>
      <c r="G39" s="28">
        <v>2725379</v>
      </c>
      <c r="H39" s="28">
        <v>2786751</v>
      </c>
      <c r="I39" s="22">
        <v>2466776</v>
      </c>
      <c r="J39" s="28">
        <v>2315455</v>
      </c>
      <c r="K39" s="28">
        <v>2464663</v>
      </c>
      <c r="L39" s="28">
        <v>2649961</v>
      </c>
      <c r="M39" s="22">
        <v>2397406</v>
      </c>
      <c r="N39" s="28">
        <v>2416474</v>
      </c>
      <c r="O39" s="28">
        <v>2272281</v>
      </c>
      <c r="P39" s="28">
        <v>2170625</v>
      </c>
      <c r="Q39" s="22">
        <v>1996104</v>
      </c>
      <c r="R39" s="28">
        <v>2445321</v>
      </c>
      <c r="S39" s="28">
        <v>2255815</v>
      </c>
      <c r="T39" s="28">
        <v>2508143</v>
      </c>
      <c r="U39" s="22">
        <v>2463267</v>
      </c>
      <c r="V39" s="28">
        <v>2928792</v>
      </c>
      <c r="W39" s="28">
        <v>2626599</v>
      </c>
      <c r="X39" s="28">
        <v>2669179</v>
      </c>
      <c r="Y39" s="22">
        <v>2311911</v>
      </c>
    </row>
    <row r="40" spans="1:25" ht="13.5">
      <c r="A40" s="2" t="s">
        <v>20</v>
      </c>
      <c r="B40" s="28">
        <v>138236</v>
      </c>
      <c r="C40" s="28">
        <v>367134</v>
      </c>
      <c r="D40" s="28">
        <v>122769</v>
      </c>
      <c r="E40" s="22">
        <v>329320</v>
      </c>
      <c r="F40" s="28">
        <v>150647</v>
      </c>
      <c r="G40" s="28">
        <v>399981</v>
      </c>
      <c r="H40" s="28">
        <v>157811</v>
      </c>
      <c r="I40" s="22">
        <v>417121</v>
      </c>
      <c r="J40" s="28">
        <v>220228</v>
      </c>
      <c r="K40" s="28">
        <v>433496</v>
      </c>
      <c r="L40" s="28">
        <v>173796</v>
      </c>
      <c r="M40" s="22">
        <v>442331</v>
      </c>
      <c r="N40" s="28">
        <v>93911</v>
      </c>
      <c r="O40" s="28">
        <v>296523</v>
      </c>
      <c r="P40" s="28">
        <v>85636</v>
      </c>
      <c r="Q40" s="22">
        <v>276295</v>
      </c>
      <c r="R40" s="28">
        <v>46182</v>
      </c>
      <c r="S40" s="28">
        <v>256850</v>
      </c>
      <c r="T40" s="28">
        <v>108129</v>
      </c>
      <c r="U40" s="22">
        <v>350656</v>
      </c>
      <c r="V40" s="28">
        <v>87607</v>
      </c>
      <c r="W40" s="28">
        <v>331984</v>
      </c>
      <c r="X40" s="28">
        <v>130242</v>
      </c>
      <c r="Y40" s="22">
        <v>328749</v>
      </c>
    </row>
    <row r="41" spans="1:25" ht="13.5">
      <c r="A41" s="2" t="s">
        <v>21</v>
      </c>
      <c r="B41" s="28">
        <v>151085</v>
      </c>
      <c r="C41" s="28">
        <v>402453</v>
      </c>
      <c r="D41" s="28">
        <v>630350</v>
      </c>
      <c r="E41" s="22">
        <v>363900</v>
      </c>
      <c r="F41" s="28">
        <v>162874</v>
      </c>
      <c r="G41" s="28">
        <v>462702</v>
      </c>
      <c r="H41" s="28">
        <v>613231</v>
      </c>
      <c r="I41" s="22">
        <v>333678</v>
      </c>
      <c r="J41" s="28">
        <v>121031</v>
      </c>
      <c r="K41" s="28">
        <v>419173</v>
      </c>
      <c r="L41" s="28">
        <v>584373</v>
      </c>
      <c r="M41" s="22">
        <v>325924</v>
      </c>
      <c r="N41" s="28">
        <v>131259</v>
      </c>
      <c r="O41" s="28">
        <v>394055</v>
      </c>
      <c r="P41" s="28">
        <v>522711</v>
      </c>
      <c r="Q41" s="22">
        <v>293390</v>
      </c>
      <c r="R41" s="28">
        <v>108859</v>
      </c>
      <c r="S41" s="28">
        <v>328852</v>
      </c>
      <c r="T41" s="28">
        <v>481876</v>
      </c>
      <c r="U41" s="22">
        <v>274995</v>
      </c>
      <c r="V41" s="28">
        <v>99141</v>
      </c>
      <c r="W41" s="28">
        <v>355689</v>
      </c>
      <c r="X41" s="28">
        <v>454753</v>
      </c>
      <c r="Y41" s="22">
        <v>259377</v>
      </c>
    </row>
    <row r="42" spans="1:25" ht="13.5">
      <c r="A42" s="2" t="s">
        <v>143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>
        <v>17200</v>
      </c>
      <c r="O42" s="28">
        <v>14000</v>
      </c>
      <c r="P42" s="28">
        <v>3900</v>
      </c>
      <c r="Q42" s="22">
        <v>26000</v>
      </c>
      <c r="R42" s="28">
        <v>14800</v>
      </c>
      <c r="S42" s="28">
        <v>11300</v>
      </c>
      <c r="T42" s="28">
        <v>4000</v>
      </c>
      <c r="U42" s="22">
        <v>37000</v>
      </c>
      <c r="V42" s="28">
        <v>18800</v>
      </c>
      <c r="W42" s="28">
        <v>18000</v>
      </c>
      <c r="X42" s="28">
        <v>7400</v>
      </c>
      <c r="Y42" s="22">
        <v>40000</v>
      </c>
    </row>
    <row r="43" spans="1:25" ht="13.5">
      <c r="A43" s="2" t="s">
        <v>144</v>
      </c>
      <c r="B43" s="28">
        <v>138646</v>
      </c>
      <c r="C43" s="28">
        <v>137831</v>
      </c>
      <c r="D43" s="28">
        <v>138095</v>
      </c>
      <c r="E43" s="22">
        <v>156039</v>
      </c>
      <c r="F43" s="28">
        <v>155762</v>
      </c>
      <c r="G43" s="28">
        <v>154591</v>
      </c>
      <c r="H43" s="28">
        <v>153002</v>
      </c>
      <c r="I43" s="22">
        <v>182900</v>
      </c>
      <c r="J43" s="28">
        <v>181274</v>
      </c>
      <c r="K43" s="28">
        <v>179161</v>
      </c>
      <c r="L43" s="28">
        <v>177178</v>
      </c>
      <c r="M43" s="22">
        <v>191839</v>
      </c>
      <c r="N43" s="28">
        <v>188822</v>
      </c>
      <c r="O43" s="28">
        <v>188692</v>
      </c>
      <c r="P43" s="28">
        <v>185793</v>
      </c>
      <c r="Q43" s="22">
        <v>196950</v>
      </c>
      <c r="R43" s="28">
        <v>196897</v>
      </c>
      <c r="S43" s="28">
        <v>195021</v>
      </c>
      <c r="T43" s="28">
        <v>199645</v>
      </c>
      <c r="U43" s="22">
        <v>231963</v>
      </c>
      <c r="V43" s="28">
        <v>234731</v>
      </c>
      <c r="W43" s="28">
        <v>238668</v>
      </c>
      <c r="X43" s="28">
        <v>237073</v>
      </c>
      <c r="Y43" s="22">
        <v>268398</v>
      </c>
    </row>
    <row r="44" spans="1:25" ht="13.5">
      <c r="A44" s="2" t="s">
        <v>118</v>
      </c>
      <c r="B44" s="28">
        <v>816600</v>
      </c>
      <c r="C44" s="28">
        <v>645542</v>
      </c>
      <c r="D44" s="28">
        <v>969538</v>
      </c>
      <c r="E44" s="22">
        <v>1080630</v>
      </c>
      <c r="F44" s="28">
        <v>791166</v>
      </c>
      <c r="G44" s="28">
        <v>713854</v>
      </c>
      <c r="H44" s="28">
        <v>751701</v>
      </c>
      <c r="I44" s="22">
        <v>1007869</v>
      </c>
      <c r="J44" s="28">
        <v>774864</v>
      </c>
      <c r="K44" s="28">
        <v>613817</v>
      </c>
      <c r="L44" s="28">
        <v>607677</v>
      </c>
      <c r="M44" s="22">
        <v>786683</v>
      </c>
      <c r="N44" s="28">
        <v>607008</v>
      </c>
      <c r="O44" s="28">
        <v>503058</v>
      </c>
      <c r="P44" s="28">
        <v>559366</v>
      </c>
      <c r="Q44" s="22">
        <v>661027</v>
      </c>
      <c r="R44" s="28">
        <v>606141</v>
      </c>
      <c r="S44" s="28">
        <v>539422</v>
      </c>
      <c r="T44" s="28">
        <v>561557</v>
      </c>
      <c r="U44" s="22">
        <v>588066</v>
      </c>
      <c r="V44" s="28">
        <v>565547</v>
      </c>
      <c r="W44" s="28">
        <v>475879</v>
      </c>
      <c r="X44" s="28">
        <v>557452</v>
      </c>
      <c r="Y44" s="22">
        <v>811422</v>
      </c>
    </row>
    <row r="45" spans="1:25" ht="13.5">
      <c r="A45" s="2" t="s">
        <v>145</v>
      </c>
      <c r="B45" s="28">
        <v>3824324</v>
      </c>
      <c r="C45" s="28">
        <v>3845543</v>
      </c>
      <c r="D45" s="28">
        <v>4658699</v>
      </c>
      <c r="E45" s="22">
        <v>4786981</v>
      </c>
      <c r="F45" s="28">
        <v>3930664</v>
      </c>
      <c r="G45" s="28">
        <v>4456509</v>
      </c>
      <c r="H45" s="28">
        <v>4462498</v>
      </c>
      <c r="I45" s="22">
        <v>4408345</v>
      </c>
      <c r="J45" s="28">
        <v>3612854</v>
      </c>
      <c r="K45" s="28">
        <v>4110311</v>
      </c>
      <c r="L45" s="28">
        <v>4192986</v>
      </c>
      <c r="M45" s="22">
        <v>4144185</v>
      </c>
      <c r="N45" s="28">
        <v>3454677</v>
      </c>
      <c r="O45" s="28">
        <v>3668610</v>
      </c>
      <c r="P45" s="28">
        <v>3528033</v>
      </c>
      <c r="Q45" s="22">
        <v>3449768</v>
      </c>
      <c r="R45" s="28">
        <v>3418202</v>
      </c>
      <c r="S45" s="28">
        <v>3587262</v>
      </c>
      <c r="T45" s="28">
        <v>3863350</v>
      </c>
      <c r="U45" s="22">
        <v>3945948</v>
      </c>
      <c r="V45" s="28">
        <v>3934621</v>
      </c>
      <c r="W45" s="28">
        <v>4046820</v>
      </c>
      <c r="X45" s="28">
        <v>4056102</v>
      </c>
      <c r="Y45" s="22">
        <v>4019859</v>
      </c>
    </row>
    <row r="46" spans="1:25" ht="13.5">
      <c r="A46" s="2" t="s">
        <v>146</v>
      </c>
      <c r="B46" s="28">
        <v>1160116</v>
      </c>
      <c r="C46" s="28">
        <v>1139166</v>
      </c>
      <c r="D46" s="28">
        <v>1128556</v>
      </c>
      <c r="E46" s="22">
        <v>1107693</v>
      </c>
      <c r="F46" s="28">
        <v>1135922</v>
      </c>
      <c r="G46" s="28">
        <v>1126165</v>
      </c>
      <c r="H46" s="28">
        <v>1114177</v>
      </c>
      <c r="I46" s="22">
        <v>1092677</v>
      </c>
      <c r="J46" s="28">
        <v>1048061</v>
      </c>
      <c r="K46" s="28">
        <v>1033751</v>
      </c>
      <c r="L46" s="28">
        <v>1029448</v>
      </c>
      <c r="M46" s="22">
        <v>1005799</v>
      </c>
      <c r="N46" s="28">
        <v>981004</v>
      </c>
      <c r="O46" s="28">
        <v>956725</v>
      </c>
      <c r="P46" s="28">
        <v>927044</v>
      </c>
      <c r="Q46" s="22">
        <v>916793</v>
      </c>
      <c r="R46" s="28">
        <v>928080</v>
      </c>
      <c r="S46" s="28">
        <v>912552</v>
      </c>
      <c r="T46" s="28">
        <v>891325</v>
      </c>
      <c r="U46" s="22">
        <v>870982</v>
      </c>
      <c r="V46" s="28">
        <v>796295</v>
      </c>
      <c r="W46" s="28">
        <v>789355</v>
      </c>
      <c r="X46" s="28">
        <v>777150</v>
      </c>
      <c r="Y46" s="22">
        <v>764996</v>
      </c>
    </row>
    <row r="47" spans="1:25" ht="13.5">
      <c r="A47" s="2" t="s">
        <v>147</v>
      </c>
      <c r="B47" s="28">
        <v>173323</v>
      </c>
      <c r="C47" s="28">
        <v>168832</v>
      </c>
      <c r="D47" s="28">
        <v>164341</v>
      </c>
      <c r="E47" s="22">
        <v>174050</v>
      </c>
      <c r="F47" s="28">
        <v>167929</v>
      </c>
      <c r="G47" s="28">
        <v>163915</v>
      </c>
      <c r="H47" s="28">
        <v>159901</v>
      </c>
      <c r="I47" s="22">
        <v>155887</v>
      </c>
      <c r="J47" s="28">
        <v>151121</v>
      </c>
      <c r="K47" s="28">
        <v>145940</v>
      </c>
      <c r="L47" s="28">
        <v>140759</v>
      </c>
      <c r="M47" s="22">
        <v>137395</v>
      </c>
      <c r="N47" s="28">
        <v>132790</v>
      </c>
      <c r="O47" s="28">
        <v>127939</v>
      </c>
      <c r="P47" s="28">
        <v>123184</v>
      </c>
      <c r="Q47" s="22">
        <v>125804</v>
      </c>
      <c r="R47" s="28">
        <v>120676</v>
      </c>
      <c r="S47" s="28">
        <v>116229</v>
      </c>
      <c r="T47" s="28">
        <v>111595</v>
      </c>
      <c r="U47" s="22">
        <v>114430</v>
      </c>
      <c r="V47" s="28">
        <v>109609</v>
      </c>
      <c r="W47" s="28">
        <v>105094</v>
      </c>
      <c r="X47" s="28">
        <v>105679</v>
      </c>
      <c r="Y47" s="22">
        <v>112644</v>
      </c>
    </row>
    <row r="48" spans="1:25" ht="13.5">
      <c r="A48" s="2" t="s">
        <v>118</v>
      </c>
      <c r="B48" s="28">
        <v>10148</v>
      </c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148</v>
      </c>
      <c r="B49" s="28">
        <v>1343588</v>
      </c>
      <c r="C49" s="28">
        <v>1307999</v>
      </c>
      <c r="D49" s="28">
        <v>1292897</v>
      </c>
      <c r="E49" s="22">
        <v>1281744</v>
      </c>
      <c r="F49" s="28">
        <v>1303851</v>
      </c>
      <c r="G49" s="28">
        <v>1290080</v>
      </c>
      <c r="H49" s="28">
        <v>1274078</v>
      </c>
      <c r="I49" s="22">
        <v>1248564</v>
      </c>
      <c r="J49" s="28">
        <v>1199182</v>
      </c>
      <c r="K49" s="28">
        <v>1179691</v>
      </c>
      <c r="L49" s="28">
        <v>1170207</v>
      </c>
      <c r="M49" s="22">
        <v>1143194</v>
      </c>
      <c r="N49" s="28">
        <v>1113794</v>
      </c>
      <c r="O49" s="28">
        <v>1084664</v>
      </c>
      <c r="P49" s="28">
        <v>1050228</v>
      </c>
      <c r="Q49" s="22">
        <v>1042598</v>
      </c>
      <c r="R49" s="28">
        <v>1048756</v>
      </c>
      <c r="S49" s="28">
        <v>1028781</v>
      </c>
      <c r="T49" s="28">
        <v>1002920</v>
      </c>
      <c r="U49" s="22">
        <v>985412</v>
      </c>
      <c r="V49" s="28">
        <v>906236</v>
      </c>
      <c r="W49" s="28">
        <v>895112</v>
      </c>
      <c r="X49" s="28">
        <v>883823</v>
      </c>
      <c r="Y49" s="22">
        <v>878966</v>
      </c>
    </row>
    <row r="50" spans="1:25" ht="14.25" thickBot="1">
      <c r="A50" s="5" t="s">
        <v>22</v>
      </c>
      <c r="B50" s="29">
        <v>5167913</v>
      </c>
      <c r="C50" s="29">
        <v>5153543</v>
      </c>
      <c r="D50" s="29">
        <v>5951597</v>
      </c>
      <c r="E50" s="23">
        <v>6068725</v>
      </c>
      <c r="F50" s="29">
        <v>5234516</v>
      </c>
      <c r="G50" s="29">
        <v>5746590</v>
      </c>
      <c r="H50" s="29">
        <v>5736577</v>
      </c>
      <c r="I50" s="23">
        <v>5656910</v>
      </c>
      <c r="J50" s="29">
        <v>4812036</v>
      </c>
      <c r="K50" s="29">
        <v>5290002</v>
      </c>
      <c r="L50" s="29">
        <v>5363194</v>
      </c>
      <c r="M50" s="23">
        <v>5287379</v>
      </c>
      <c r="N50" s="29">
        <v>4568471</v>
      </c>
      <c r="O50" s="29">
        <v>4753275</v>
      </c>
      <c r="P50" s="29">
        <v>4578261</v>
      </c>
      <c r="Q50" s="23">
        <v>4492366</v>
      </c>
      <c r="R50" s="29">
        <v>4466959</v>
      </c>
      <c r="S50" s="29">
        <v>4616043</v>
      </c>
      <c r="T50" s="29">
        <v>4866271</v>
      </c>
      <c r="U50" s="23">
        <v>4931361</v>
      </c>
      <c r="V50" s="29">
        <v>4840857</v>
      </c>
      <c r="W50" s="29">
        <v>4941933</v>
      </c>
      <c r="X50" s="29">
        <v>4939925</v>
      </c>
      <c r="Y50" s="23">
        <v>4898825</v>
      </c>
    </row>
    <row r="51" spans="1:25" ht="14.25" thickTop="1">
      <c r="A51" s="2" t="s">
        <v>151</v>
      </c>
      <c r="B51" s="28">
        <v>1460000</v>
      </c>
      <c r="C51" s="28">
        <v>1460000</v>
      </c>
      <c r="D51" s="28">
        <v>1460000</v>
      </c>
      <c r="E51" s="22">
        <v>1460000</v>
      </c>
      <c r="F51" s="28">
        <v>1460000</v>
      </c>
      <c r="G51" s="28">
        <v>1460000</v>
      </c>
      <c r="H51" s="28">
        <v>1460000</v>
      </c>
      <c r="I51" s="22">
        <v>1460000</v>
      </c>
      <c r="J51" s="28">
        <v>1460000</v>
      </c>
      <c r="K51" s="28">
        <v>1460000</v>
      </c>
      <c r="L51" s="28">
        <v>1460000</v>
      </c>
      <c r="M51" s="22">
        <v>1460000</v>
      </c>
      <c r="N51" s="28">
        <v>1460000</v>
      </c>
      <c r="O51" s="28">
        <v>1460000</v>
      </c>
      <c r="P51" s="28">
        <v>1460000</v>
      </c>
      <c r="Q51" s="22">
        <v>1460000</v>
      </c>
      <c r="R51" s="28">
        <v>1460000</v>
      </c>
      <c r="S51" s="28">
        <v>1460000</v>
      </c>
      <c r="T51" s="28">
        <v>1460000</v>
      </c>
      <c r="U51" s="22">
        <v>1460000</v>
      </c>
      <c r="V51" s="28">
        <v>1460000</v>
      </c>
      <c r="W51" s="28">
        <v>1460000</v>
      </c>
      <c r="X51" s="28">
        <v>1460000</v>
      </c>
      <c r="Y51" s="22">
        <v>1460000</v>
      </c>
    </row>
    <row r="52" spans="1:25" ht="13.5">
      <c r="A52" s="2" t="s">
        <v>23</v>
      </c>
      <c r="B52" s="28">
        <v>934443</v>
      </c>
      <c r="C52" s="28">
        <v>934443</v>
      </c>
      <c r="D52" s="28">
        <v>934443</v>
      </c>
      <c r="E52" s="22">
        <v>934443</v>
      </c>
      <c r="F52" s="28">
        <v>934443</v>
      </c>
      <c r="G52" s="28">
        <v>934443</v>
      </c>
      <c r="H52" s="28">
        <v>934443</v>
      </c>
      <c r="I52" s="22">
        <v>934443</v>
      </c>
      <c r="J52" s="28">
        <v>934443</v>
      </c>
      <c r="K52" s="28">
        <v>934443</v>
      </c>
      <c r="L52" s="28">
        <v>934443</v>
      </c>
      <c r="M52" s="22">
        <v>934443</v>
      </c>
      <c r="N52" s="28">
        <v>934443</v>
      </c>
      <c r="O52" s="28">
        <v>934443</v>
      </c>
      <c r="P52" s="28">
        <v>934443</v>
      </c>
      <c r="Q52" s="22">
        <v>934443</v>
      </c>
      <c r="R52" s="28">
        <v>934443</v>
      </c>
      <c r="S52" s="28">
        <v>934443</v>
      </c>
      <c r="T52" s="28">
        <v>934443</v>
      </c>
      <c r="U52" s="22">
        <v>934443</v>
      </c>
      <c r="V52" s="28">
        <v>934443</v>
      </c>
      <c r="W52" s="28">
        <v>934443</v>
      </c>
      <c r="X52" s="28">
        <v>934443</v>
      </c>
      <c r="Y52" s="22">
        <v>934443</v>
      </c>
    </row>
    <row r="53" spans="1:25" ht="13.5">
      <c r="A53" s="2" t="s">
        <v>158</v>
      </c>
      <c r="B53" s="28">
        <v>20377679</v>
      </c>
      <c r="C53" s="28">
        <v>20213490</v>
      </c>
      <c r="D53" s="28">
        <v>19767707</v>
      </c>
      <c r="E53" s="22">
        <v>19809136</v>
      </c>
      <c r="F53" s="28">
        <v>19403659</v>
      </c>
      <c r="G53" s="28">
        <v>19190614</v>
      </c>
      <c r="H53" s="28">
        <v>18785027</v>
      </c>
      <c r="I53" s="22">
        <v>18810469</v>
      </c>
      <c r="J53" s="28">
        <v>18373066</v>
      </c>
      <c r="K53" s="28">
        <v>18321921</v>
      </c>
      <c r="L53" s="28">
        <v>17913277</v>
      </c>
      <c r="M53" s="22">
        <v>17949073</v>
      </c>
      <c r="N53" s="28">
        <v>17422882</v>
      </c>
      <c r="O53" s="28">
        <v>17272891</v>
      </c>
      <c r="P53" s="28">
        <v>16959778</v>
      </c>
      <c r="Q53" s="22">
        <v>17094194</v>
      </c>
      <c r="R53" s="28">
        <v>16595626</v>
      </c>
      <c r="S53" s="28">
        <v>16449991</v>
      </c>
      <c r="T53" s="28">
        <v>16231663</v>
      </c>
      <c r="U53" s="22">
        <v>16327454</v>
      </c>
      <c r="V53" s="28">
        <v>15982134</v>
      </c>
      <c r="W53" s="28">
        <v>15914404</v>
      </c>
      <c r="X53" s="28">
        <v>15619384</v>
      </c>
      <c r="Y53" s="22">
        <v>15689173</v>
      </c>
    </row>
    <row r="54" spans="1:25" ht="13.5">
      <c r="A54" s="2" t="s">
        <v>159</v>
      </c>
      <c r="B54" s="28">
        <v>-285737</v>
      </c>
      <c r="C54" s="28">
        <v>-285737</v>
      </c>
      <c r="D54" s="28">
        <v>-285737</v>
      </c>
      <c r="E54" s="22">
        <v>-285737</v>
      </c>
      <c r="F54" s="28">
        <v>-285737</v>
      </c>
      <c r="G54" s="28">
        <v>-285737</v>
      </c>
      <c r="H54" s="28">
        <v>-285737</v>
      </c>
      <c r="I54" s="22">
        <v>-285737</v>
      </c>
      <c r="J54" s="28">
        <v>-285737</v>
      </c>
      <c r="K54" s="28">
        <v>-285737</v>
      </c>
      <c r="L54" s="28">
        <v>-285737</v>
      </c>
      <c r="M54" s="22">
        <v>-285737</v>
      </c>
      <c r="N54" s="28">
        <v>-285660</v>
      </c>
      <c r="O54" s="28">
        <v>-285660</v>
      </c>
      <c r="P54" s="28">
        <v>-285660</v>
      </c>
      <c r="Q54" s="22">
        <v>-285660</v>
      </c>
      <c r="R54" s="28">
        <v>-285660</v>
      </c>
      <c r="S54" s="28">
        <v>-285617</v>
      </c>
      <c r="T54" s="28">
        <v>-285577</v>
      </c>
      <c r="U54" s="22">
        <v>-285444</v>
      </c>
      <c r="V54" s="28">
        <v>-278751</v>
      </c>
      <c r="W54" s="28">
        <v>-278751</v>
      </c>
      <c r="X54" s="28">
        <v>-278574</v>
      </c>
      <c r="Y54" s="22">
        <v>-278490</v>
      </c>
    </row>
    <row r="55" spans="1:25" ht="13.5">
      <c r="A55" s="2" t="s">
        <v>24</v>
      </c>
      <c r="B55" s="28">
        <v>22486386</v>
      </c>
      <c r="C55" s="28">
        <v>22322197</v>
      </c>
      <c r="D55" s="28">
        <v>21876414</v>
      </c>
      <c r="E55" s="22">
        <v>21917842</v>
      </c>
      <c r="F55" s="28">
        <v>21512366</v>
      </c>
      <c r="G55" s="28">
        <v>21299320</v>
      </c>
      <c r="H55" s="28">
        <v>20893734</v>
      </c>
      <c r="I55" s="22">
        <v>20919176</v>
      </c>
      <c r="J55" s="28">
        <v>20481773</v>
      </c>
      <c r="K55" s="28">
        <v>20430628</v>
      </c>
      <c r="L55" s="28">
        <v>20021984</v>
      </c>
      <c r="M55" s="22">
        <v>20057780</v>
      </c>
      <c r="N55" s="28">
        <v>19531665</v>
      </c>
      <c r="O55" s="28">
        <v>19381674</v>
      </c>
      <c r="P55" s="28">
        <v>19068561</v>
      </c>
      <c r="Q55" s="22">
        <v>19202977</v>
      </c>
      <c r="R55" s="28">
        <v>18704409</v>
      </c>
      <c r="S55" s="28">
        <v>18558817</v>
      </c>
      <c r="T55" s="28">
        <v>18340529</v>
      </c>
      <c r="U55" s="22">
        <v>18436453</v>
      </c>
      <c r="V55" s="28">
        <v>18097826</v>
      </c>
      <c r="W55" s="28">
        <v>18030096</v>
      </c>
      <c r="X55" s="28">
        <v>17735253</v>
      </c>
      <c r="Y55" s="22">
        <v>17805127</v>
      </c>
    </row>
    <row r="56" spans="1:25" ht="13.5">
      <c r="A56" s="2" t="s">
        <v>161</v>
      </c>
      <c r="B56" s="28">
        <v>438883</v>
      </c>
      <c r="C56" s="28">
        <v>326548</v>
      </c>
      <c r="D56" s="28">
        <v>331942</v>
      </c>
      <c r="E56" s="22">
        <v>313214</v>
      </c>
      <c r="F56" s="28">
        <v>93849</v>
      </c>
      <c r="G56" s="28">
        <v>61413</v>
      </c>
      <c r="H56" s="28">
        <v>43935</v>
      </c>
      <c r="I56" s="22">
        <v>96406</v>
      </c>
      <c r="J56" s="28">
        <v>47367</v>
      </c>
      <c r="K56" s="28">
        <v>54197</v>
      </c>
      <c r="L56" s="28">
        <v>96106</v>
      </c>
      <c r="M56" s="22">
        <v>136392</v>
      </c>
      <c r="N56" s="28">
        <v>85522</v>
      </c>
      <c r="O56" s="28">
        <v>79137</v>
      </c>
      <c r="P56" s="28">
        <v>102258</v>
      </c>
      <c r="Q56" s="22">
        <v>188253</v>
      </c>
      <c r="R56" s="28">
        <v>176526</v>
      </c>
      <c r="S56" s="28">
        <v>220542</v>
      </c>
      <c r="T56" s="28">
        <v>211162</v>
      </c>
      <c r="U56" s="22">
        <v>121572</v>
      </c>
      <c r="V56" s="28">
        <v>270157</v>
      </c>
      <c r="W56" s="28">
        <v>235678</v>
      </c>
      <c r="X56" s="28">
        <v>245816</v>
      </c>
      <c r="Y56" s="22">
        <v>196413</v>
      </c>
    </row>
    <row r="57" spans="1:25" ht="13.5">
      <c r="A57" s="2" t="s">
        <v>25</v>
      </c>
      <c r="B57" s="28">
        <v>48957</v>
      </c>
      <c r="C57" s="28">
        <v>50667</v>
      </c>
      <c r="D57" s="28">
        <v>28926</v>
      </c>
      <c r="E57" s="22">
        <v>-1609</v>
      </c>
      <c r="F57" s="28">
        <v>-1609</v>
      </c>
      <c r="G57" s="28">
        <v>-26303</v>
      </c>
      <c r="H57" s="28">
        <v>-17043</v>
      </c>
      <c r="I57" s="22">
        <v>-30661</v>
      </c>
      <c r="J57" s="28">
        <v>-34611</v>
      </c>
      <c r="K57" s="28">
        <v>-28321</v>
      </c>
      <c r="L57" s="28">
        <v>-25834</v>
      </c>
      <c r="M57" s="22">
        <v>-30052</v>
      </c>
      <c r="N57" s="28">
        <v>-28866</v>
      </c>
      <c r="O57" s="28">
        <v>-22048</v>
      </c>
      <c r="P57" s="28">
        <v>-15005</v>
      </c>
      <c r="Q57" s="22">
        <v>-13312</v>
      </c>
      <c r="R57" s="28">
        <v>-21285</v>
      </c>
      <c r="S57" s="28">
        <v>-9900</v>
      </c>
      <c r="T57" s="28">
        <v>-7269</v>
      </c>
      <c r="U57" s="22">
        <v>-14893</v>
      </c>
      <c r="V57" s="28"/>
      <c r="W57" s="28"/>
      <c r="X57" s="28"/>
      <c r="Y57" s="22"/>
    </row>
    <row r="58" spans="1:25" ht="13.5">
      <c r="A58" s="2" t="s">
        <v>162</v>
      </c>
      <c r="B58" s="28">
        <v>487841</v>
      </c>
      <c r="C58" s="28">
        <v>377216</v>
      </c>
      <c r="D58" s="28">
        <v>360869</v>
      </c>
      <c r="E58" s="22">
        <v>311605</v>
      </c>
      <c r="F58" s="28">
        <v>92239</v>
      </c>
      <c r="G58" s="28">
        <v>35109</v>
      </c>
      <c r="H58" s="28">
        <v>26891</v>
      </c>
      <c r="I58" s="22">
        <v>65745</v>
      </c>
      <c r="J58" s="28">
        <v>12756</v>
      </c>
      <c r="K58" s="28">
        <v>25876</v>
      </c>
      <c r="L58" s="28">
        <v>70271</v>
      </c>
      <c r="M58" s="22">
        <v>106339</v>
      </c>
      <c r="N58" s="28">
        <v>56655</v>
      </c>
      <c r="O58" s="28">
        <v>57089</v>
      </c>
      <c r="P58" s="28">
        <v>87252</v>
      </c>
      <c r="Q58" s="22">
        <v>174940</v>
      </c>
      <c r="R58" s="28">
        <v>155241</v>
      </c>
      <c r="S58" s="28">
        <v>210641</v>
      </c>
      <c r="T58" s="28">
        <v>203892</v>
      </c>
      <c r="U58" s="22">
        <v>106679</v>
      </c>
      <c r="V58" s="28">
        <v>270157</v>
      </c>
      <c r="W58" s="28">
        <v>235678</v>
      </c>
      <c r="X58" s="28">
        <v>245816</v>
      </c>
      <c r="Y58" s="22">
        <v>196413</v>
      </c>
    </row>
    <row r="59" spans="1:25" ht="13.5">
      <c r="A59" s="6" t="s">
        <v>26</v>
      </c>
      <c r="B59" s="28">
        <v>105542</v>
      </c>
      <c r="C59" s="28">
        <v>104504</v>
      </c>
      <c r="D59" s="28">
        <v>103951</v>
      </c>
      <c r="E59" s="22">
        <v>102885</v>
      </c>
      <c r="F59" s="28">
        <v>101338</v>
      </c>
      <c r="G59" s="28">
        <v>100960</v>
      </c>
      <c r="H59" s="28">
        <v>99260</v>
      </c>
      <c r="I59" s="22">
        <v>98184</v>
      </c>
      <c r="J59" s="28">
        <v>96315</v>
      </c>
      <c r="K59" s="28">
        <v>96532</v>
      </c>
      <c r="L59" s="28">
        <v>95640</v>
      </c>
      <c r="M59" s="22">
        <v>94256</v>
      </c>
      <c r="N59" s="28">
        <v>91906</v>
      </c>
      <c r="O59" s="28">
        <v>91071</v>
      </c>
      <c r="P59" s="28">
        <v>89057</v>
      </c>
      <c r="Q59" s="22">
        <v>88144</v>
      </c>
      <c r="R59" s="28">
        <v>85531</v>
      </c>
      <c r="S59" s="28">
        <v>84748</v>
      </c>
      <c r="T59" s="28">
        <v>83785</v>
      </c>
      <c r="U59" s="22">
        <v>83430</v>
      </c>
      <c r="V59" s="28">
        <v>80515</v>
      </c>
      <c r="W59" s="28">
        <v>79825</v>
      </c>
      <c r="X59" s="28">
        <v>78444</v>
      </c>
      <c r="Y59" s="22">
        <v>76263</v>
      </c>
    </row>
    <row r="60" spans="1:25" ht="13.5">
      <c r="A60" s="6" t="s">
        <v>164</v>
      </c>
      <c r="B60" s="28">
        <v>23079770</v>
      </c>
      <c r="C60" s="28">
        <v>22803918</v>
      </c>
      <c r="D60" s="28">
        <v>22341234</v>
      </c>
      <c r="E60" s="22">
        <v>22332333</v>
      </c>
      <c r="F60" s="28">
        <v>21705944</v>
      </c>
      <c r="G60" s="28">
        <v>21435391</v>
      </c>
      <c r="H60" s="28">
        <v>21019886</v>
      </c>
      <c r="I60" s="22">
        <v>21083106</v>
      </c>
      <c r="J60" s="28">
        <v>20590845</v>
      </c>
      <c r="K60" s="28">
        <v>20553037</v>
      </c>
      <c r="L60" s="28">
        <v>20187897</v>
      </c>
      <c r="M60" s="22">
        <v>20258375</v>
      </c>
      <c r="N60" s="28">
        <v>19680226</v>
      </c>
      <c r="O60" s="28">
        <v>19529834</v>
      </c>
      <c r="P60" s="28">
        <v>19244871</v>
      </c>
      <c r="Q60" s="22">
        <v>19466062</v>
      </c>
      <c r="R60" s="28">
        <v>18945181</v>
      </c>
      <c r="S60" s="28">
        <v>18854207</v>
      </c>
      <c r="T60" s="28">
        <v>18628207</v>
      </c>
      <c r="U60" s="22">
        <v>18626563</v>
      </c>
      <c r="V60" s="28">
        <v>18448498</v>
      </c>
      <c r="W60" s="28">
        <v>18345599</v>
      </c>
      <c r="X60" s="28">
        <v>18059513</v>
      </c>
      <c r="Y60" s="22">
        <v>18077803</v>
      </c>
    </row>
    <row r="61" spans="1:25" ht="14.25" thickBot="1">
      <c r="A61" s="7" t="s">
        <v>166</v>
      </c>
      <c r="B61" s="28">
        <v>28247683</v>
      </c>
      <c r="C61" s="28">
        <v>27957461</v>
      </c>
      <c r="D61" s="28">
        <v>28292832</v>
      </c>
      <c r="E61" s="22">
        <v>28401059</v>
      </c>
      <c r="F61" s="28">
        <v>26940460</v>
      </c>
      <c r="G61" s="28">
        <v>27181981</v>
      </c>
      <c r="H61" s="28">
        <v>26756463</v>
      </c>
      <c r="I61" s="22">
        <v>26740016</v>
      </c>
      <c r="J61" s="28">
        <v>25402881</v>
      </c>
      <c r="K61" s="28">
        <v>25843040</v>
      </c>
      <c r="L61" s="28">
        <v>25551091</v>
      </c>
      <c r="M61" s="22">
        <v>25545755</v>
      </c>
      <c r="N61" s="28">
        <v>24248698</v>
      </c>
      <c r="O61" s="28">
        <v>24283110</v>
      </c>
      <c r="P61" s="28">
        <v>23823133</v>
      </c>
      <c r="Q61" s="22">
        <v>23958428</v>
      </c>
      <c r="R61" s="28">
        <v>23412140</v>
      </c>
      <c r="S61" s="28">
        <v>23470251</v>
      </c>
      <c r="T61" s="28">
        <v>23494478</v>
      </c>
      <c r="U61" s="22">
        <v>23557924</v>
      </c>
      <c r="V61" s="28">
        <v>23289356</v>
      </c>
      <c r="W61" s="28">
        <v>23287533</v>
      </c>
      <c r="X61" s="28">
        <v>22999439</v>
      </c>
      <c r="Y61" s="22">
        <v>22976628</v>
      </c>
    </row>
    <row r="62" spans="1:25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4" ht="13.5">
      <c r="A64" s="20" t="s">
        <v>171</v>
      </c>
    </row>
    <row r="65" ht="13.5">
      <c r="A65" s="20" t="s">
        <v>172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167</v>
      </c>
      <c r="B2" s="14">
        <v>6824</v>
      </c>
      <c r="C2" s="14"/>
      <c r="D2" s="14"/>
      <c r="E2" s="14"/>
      <c r="F2" s="14"/>
      <c r="G2" s="14"/>
    </row>
    <row r="3" spans="1:7" ht="14.25" thickBot="1">
      <c r="A3" s="11" t="s">
        <v>168</v>
      </c>
      <c r="B3" s="1" t="s">
        <v>169</v>
      </c>
      <c r="C3" s="1"/>
      <c r="D3" s="1"/>
      <c r="E3" s="1"/>
      <c r="F3" s="1"/>
      <c r="G3" s="1"/>
    </row>
    <row r="4" spans="1:7" ht="14.25" thickTop="1">
      <c r="A4" s="10" t="s">
        <v>65</v>
      </c>
      <c r="B4" s="15" t="str">
        <f>HYPERLINK("http://www.kabupro.jp/mark/20130627/S000DPEJ.htm","有価証券報告書")</f>
        <v>有価証券報告書</v>
      </c>
      <c r="C4" s="15" t="str">
        <f>HYPERLINK("http://www.kabupro.jp/mark/20130627/S000DPEJ.htm","有価証券報告書")</f>
        <v>有価証券報告書</v>
      </c>
      <c r="D4" s="15" t="str">
        <f>HYPERLINK("http://www.kabupro.jp/mark/20120628/S000BB1C.htm","有価証券報告書")</f>
        <v>有価証券報告書</v>
      </c>
      <c r="E4" s="15" t="str">
        <f>HYPERLINK("http://www.kabupro.jp/mark/20110629/S0008O8F.htm","有価証券報告書")</f>
        <v>有価証券報告書</v>
      </c>
      <c r="F4" s="15" t="str">
        <f>HYPERLINK("http://www.kabupro.jp/mark/20090626/S0003CKY.htm","有価証券報告書")</f>
        <v>有価証券報告書</v>
      </c>
      <c r="G4" s="15" t="str">
        <f>HYPERLINK("http://www.kabupro.jp/mark/20090626/S0003CKY.htm","有価証券報告書")</f>
        <v>有価証券報告書</v>
      </c>
    </row>
    <row r="5" spans="1:7" ht="14.25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  <c r="G5" s="1" t="s">
        <v>80</v>
      </c>
    </row>
    <row r="6" spans="1:7" ht="15" thickBot="1" thickTop="1">
      <c r="A6" s="10" t="s">
        <v>67</v>
      </c>
      <c r="B6" s="18" t="s">
        <v>236</v>
      </c>
      <c r="C6" s="19"/>
      <c r="D6" s="19"/>
      <c r="E6" s="19"/>
      <c r="F6" s="19"/>
      <c r="G6" s="19"/>
    </row>
    <row r="7" spans="1:7" ht="14.25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  <c r="G7" s="16" t="s">
        <v>73</v>
      </c>
    </row>
    <row r="8" spans="1:7" ht="13.5">
      <c r="A8" s="13" t="s">
        <v>69</v>
      </c>
      <c r="B8" s="17" t="s">
        <v>173</v>
      </c>
      <c r="C8" s="17" t="s">
        <v>174</v>
      </c>
      <c r="D8" s="17" t="s">
        <v>175</v>
      </c>
      <c r="E8" s="17" t="s">
        <v>176</v>
      </c>
      <c r="F8" s="17" t="s">
        <v>177</v>
      </c>
      <c r="G8" s="17" t="s">
        <v>178</v>
      </c>
    </row>
    <row r="9" spans="1:7" ht="13.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  <c r="G9" s="17" t="s">
        <v>82</v>
      </c>
    </row>
    <row r="10" spans="1:7" ht="14.25" thickBot="1">
      <c r="A10" s="13" t="s">
        <v>71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4.25" thickTop="1">
      <c r="A11" s="26" t="s">
        <v>179</v>
      </c>
      <c r="B11" s="21">
        <v>19029186</v>
      </c>
      <c r="C11" s="21">
        <v>18474766</v>
      </c>
      <c r="D11" s="21">
        <v>17439943</v>
      </c>
      <c r="E11" s="21">
        <v>16978524</v>
      </c>
      <c r="F11" s="21">
        <v>17572947</v>
      </c>
      <c r="G11" s="21">
        <v>17774745</v>
      </c>
    </row>
    <row r="12" spans="1:7" ht="13.5">
      <c r="A12" s="6" t="s">
        <v>180</v>
      </c>
      <c r="B12" s="22">
        <v>807041</v>
      </c>
      <c r="C12" s="22">
        <v>949273</v>
      </c>
      <c r="D12" s="22">
        <v>935954</v>
      </c>
      <c r="E12" s="22">
        <v>1290758</v>
      </c>
      <c r="F12" s="22">
        <v>946393</v>
      </c>
      <c r="G12" s="22">
        <v>1067977</v>
      </c>
    </row>
    <row r="13" spans="1:7" ht="13.5">
      <c r="A13" s="6" t="s">
        <v>181</v>
      </c>
      <c r="B13" s="22">
        <v>9885116</v>
      </c>
      <c r="C13" s="22">
        <v>9250525</v>
      </c>
      <c r="D13" s="22">
        <v>8882836</v>
      </c>
      <c r="E13" s="22">
        <v>8465621</v>
      </c>
      <c r="F13" s="22">
        <v>9509695</v>
      </c>
      <c r="G13" s="22">
        <v>9212764</v>
      </c>
    </row>
    <row r="14" spans="1:7" ht="13.5">
      <c r="A14" s="6" t="s">
        <v>182</v>
      </c>
      <c r="B14" s="22">
        <v>2568036</v>
      </c>
      <c r="C14" s="22">
        <v>2501880</v>
      </c>
      <c r="D14" s="22">
        <v>2394508</v>
      </c>
      <c r="E14" s="22">
        <v>2214841</v>
      </c>
      <c r="F14" s="22">
        <v>2207263</v>
      </c>
      <c r="G14" s="22">
        <v>2179358</v>
      </c>
    </row>
    <row r="15" spans="1:7" ht="13.5">
      <c r="A15" s="6" t="s">
        <v>183</v>
      </c>
      <c r="B15" s="22">
        <v>13260193</v>
      </c>
      <c r="C15" s="22">
        <v>12701679</v>
      </c>
      <c r="D15" s="22">
        <v>12213299</v>
      </c>
      <c r="E15" s="22">
        <v>11971221</v>
      </c>
      <c r="F15" s="22">
        <v>12663352</v>
      </c>
      <c r="G15" s="22">
        <v>12460100</v>
      </c>
    </row>
    <row r="16" spans="1:7" ht="13.5">
      <c r="A16" s="6" t="s">
        <v>184</v>
      </c>
      <c r="B16" s="22">
        <v>886458</v>
      </c>
      <c r="C16" s="22">
        <v>807041</v>
      </c>
      <c r="D16" s="22">
        <v>949273</v>
      </c>
      <c r="E16" s="22">
        <v>935954</v>
      </c>
      <c r="F16" s="22">
        <v>1290758</v>
      </c>
      <c r="G16" s="22">
        <v>946393</v>
      </c>
    </row>
    <row r="17" spans="1:7" ht="13.5">
      <c r="A17" s="6" t="s">
        <v>185</v>
      </c>
      <c r="B17" s="22">
        <v>12373734</v>
      </c>
      <c r="C17" s="22">
        <v>11894637</v>
      </c>
      <c r="D17" s="22">
        <v>11264026</v>
      </c>
      <c r="E17" s="22">
        <v>11035266</v>
      </c>
      <c r="F17" s="22">
        <v>11372594</v>
      </c>
      <c r="G17" s="22">
        <v>11513706</v>
      </c>
    </row>
    <row r="18" spans="1:7" ht="13.5">
      <c r="A18" s="7" t="s">
        <v>186</v>
      </c>
      <c r="B18" s="22">
        <v>6655451</v>
      </c>
      <c r="C18" s="22">
        <v>6580128</v>
      </c>
      <c r="D18" s="22">
        <v>6175916</v>
      </c>
      <c r="E18" s="22">
        <v>5943257</v>
      </c>
      <c r="F18" s="22">
        <v>6200352</v>
      </c>
      <c r="G18" s="22">
        <v>6261038</v>
      </c>
    </row>
    <row r="19" spans="1:7" ht="13.5">
      <c r="A19" s="6" t="s">
        <v>187</v>
      </c>
      <c r="B19" s="22">
        <v>57887</v>
      </c>
      <c r="C19" s="22">
        <v>82646</v>
      </c>
      <c r="D19" s="22">
        <v>89435</v>
      </c>
      <c r="E19" s="22">
        <v>139433</v>
      </c>
      <c r="F19" s="22">
        <v>197176</v>
      </c>
      <c r="G19" s="22">
        <v>234698</v>
      </c>
    </row>
    <row r="20" spans="1:7" ht="13.5">
      <c r="A20" s="6" t="s">
        <v>188</v>
      </c>
      <c r="B20" s="22">
        <v>17370</v>
      </c>
      <c r="C20" s="22">
        <v>14830</v>
      </c>
      <c r="D20" s="22">
        <v>15413</v>
      </c>
      <c r="E20" s="22"/>
      <c r="F20" s="22">
        <v>70677</v>
      </c>
      <c r="G20" s="22">
        <v>82797</v>
      </c>
    </row>
    <row r="21" spans="1:7" ht="13.5">
      <c r="A21" s="6" t="s">
        <v>189</v>
      </c>
      <c r="B21" s="22">
        <v>181196</v>
      </c>
      <c r="C21" s="22">
        <v>179810</v>
      </c>
      <c r="D21" s="22">
        <v>166934</v>
      </c>
      <c r="E21" s="22">
        <v>130108</v>
      </c>
      <c r="F21" s="22">
        <v>143193</v>
      </c>
      <c r="G21" s="22">
        <v>143396</v>
      </c>
    </row>
    <row r="22" spans="1:7" ht="13.5">
      <c r="A22" s="6" t="s">
        <v>190</v>
      </c>
      <c r="B22" s="22">
        <v>1567856</v>
      </c>
      <c r="C22" s="22">
        <v>1587927</v>
      </c>
      <c r="D22" s="22">
        <v>1503849</v>
      </c>
      <c r="E22" s="22">
        <v>1375848</v>
      </c>
      <c r="F22" s="22">
        <v>1367967</v>
      </c>
      <c r="G22" s="22">
        <v>1357650</v>
      </c>
    </row>
    <row r="23" spans="1:7" ht="13.5">
      <c r="A23" s="6" t="s">
        <v>191</v>
      </c>
      <c r="B23" s="22">
        <v>34127</v>
      </c>
      <c r="C23" s="22">
        <v>13070</v>
      </c>
      <c r="D23" s="22"/>
      <c r="E23" s="22"/>
      <c r="F23" s="22">
        <v>71339</v>
      </c>
      <c r="G23" s="22"/>
    </row>
    <row r="24" spans="1:7" ht="13.5">
      <c r="A24" s="6" t="s">
        <v>192</v>
      </c>
      <c r="B24" s="22">
        <v>162151</v>
      </c>
      <c r="C24" s="22">
        <v>152507</v>
      </c>
      <c r="D24" s="22">
        <v>149819</v>
      </c>
      <c r="E24" s="22">
        <v>134170</v>
      </c>
      <c r="F24" s="22">
        <v>129745</v>
      </c>
      <c r="G24" s="22">
        <v>124101</v>
      </c>
    </row>
    <row r="25" spans="1:7" ht="13.5">
      <c r="A25" s="6" t="s">
        <v>193</v>
      </c>
      <c r="B25" s="22"/>
      <c r="C25" s="22"/>
      <c r="D25" s="22"/>
      <c r="E25" s="22">
        <v>23000</v>
      </c>
      <c r="F25" s="22">
        <v>34000</v>
      </c>
      <c r="G25" s="22">
        <v>37000</v>
      </c>
    </row>
    <row r="26" spans="1:7" ht="13.5">
      <c r="A26" s="6" t="s">
        <v>194</v>
      </c>
      <c r="B26" s="22">
        <v>166022</v>
      </c>
      <c r="C26" s="22">
        <v>193558</v>
      </c>
      <c r="D26" s="22">
        <v>181314</v>
      </c>
      <c r="E26" s="22">
        <v>148913</v>
      </c>
      <c r="F26" s="22">
        <v>145092</v>
      </c>
      <c r="G26" s="22">
        <v>112713</v>
      </c>
    </row>
    <row r="27" spans="1:7" ht="13.5">
      <c r="A27" s="6" t="s">
        <v>195</v>
      </c>
      <c r="B27" s="22">
        <v>14163</v>
      </c>
      <c r="C27" s="22">
        <v>18592</v>
      </c>
      <c r="D27" s="22">
        <v>16515</v>
      </c>
      <c r="E27" s="22">
        <v>14829</v>
      </c>
      <c r="F27" s="22">
        <v>13870</v>
      </c>
      <c r="G27" s="22">
        <v>16962</v>
      </c>
    </row>
    <row r="28" spans="1:7" ht="13.5">
      <c r="A28" s="6" t="s">
        <v>196</v>
      </c>
      <c r="B28" s="22">
        <v>178484</v>
      </c>
      <c r="C28" s="22">
        <v>184012</v>
      </c>
      <c r="D28" s="22">
        <v>162081</v>
      </c>
      <c r="E28" s="22">
        <v>130013</v>
      </c>
      <c r="F28" s="22">
        <v>138724</v>
      </c>
      <c r="G28" s="22">
        <v>134985</v>
      </c>
    </row>
    <row r="29" spans="1:7" ht="13.5">
      <c r="A29" s="6" t="s">
        <v>197</v>
      </c>
      <c r="B29" s="22">
        <v>249134</v>
      </c>
      <c r="C29" s="22">
        <v>237674</v>
      </c>
      <c r="D29" s="22">
        <v>217981</v>
      </c>
      <c r="E29" s="22">
        <v>208545</v>
      </c>
      <c r="F29" s="22">
        <v>233519</v>
      </c>
      <c r="G29" s="22">
        <v>234715</v>
      </c>
    </row>
    <row r="30" spans="1:7" ht="13.5">
      <c r="A30" s="6" t="s">
        <v>198</v>
      </c>
      <c r="B30" s="22">
        <v>1428192</v>
      </c>
      <c r="C30" s="22">
        <v>1246717</v>
      </c>
      <c r="D30" s="22">
        <v>1205122</v>
      </c>
      <c r="E30" s="22">
        <v>1220250</v>
      </c>
      <c r="F30" s="22">
        <v>1205581</v>
      </c>
      <c r="G30" s="22">
        <v>1180025</v>
      </c>
    </row>
    <row r="31" spans="1:7" ht="13.5">
      <c r="A31" s="6" t="s">
        <v>199</v>
      </c>
      <c r="B31" s="22">
        <v>243823</v>
      </c>
      <c r="C31" s="22">
        <v>233105</v>
      </c>
      <c r="D31" s="22">
        <v>174949</v>
      </c>
      <c r="E31" s="22">
        <v>194429</v>
      </c>
      <c r="F31" s="22">
        <v>195673</v>
      </c>
      <c r="G31" s="22">
        <v>217886</v>
      </c>
    </row>
    <row r="32" spans="1:7" ht="13.5">
      <c r="A32" s="6" t="s">
        <v>200</v>
      </c>
      <c r="B32" s="22">
        <v>54147</v>
      </c>
      <c r="C32" s="22">
        <v>55779</v>
      </c>
      <c r="D32" s="22">
        <v>54946</v>
      </c>
      <c r="E32" s="22">
        <v>53611</v>
      </c>
      <c r="F32" s="22">
        <v>51833</v>
      </c>
      <c r="G32" s="22">
        <v>52630</v>
      </c>
    </row>
    <row r="33" spans="1:7" ht="13.5">
      <c r="A33" s="6" t="s">
        <v>201</v>
      </c>
      <c r="B33" s="22">
        <v>222208</v>
      </c>
      <c r="C33" s="22">
        <v>215723</v>
      </c>
      <c r="D33" s="22">
        <v>218785</v>
      </c>
      <c r="E33" s="22">
        <v>222024</v>
      </c>
      <c r="F33" s="22">
        <v>205890</v>
      </c>
      <c r="G33" s="22">
        <v>187496</v>
      </c>
    </row>
    <row r="34" spans="1:7" ht="13.5">
      <c r="A34" s="6" t="s">
        <v>202</v>
      </c>
      <c r="B34" s="22">
        <v>58848</v>
      </c>
      <c r="C34" s="22">
        <v>67788</v>
      </c>
      <c r="D34" s="22">
        <v>93409</v>
      </c>
      <c r="E34" s="22">
        <v>129550</v>
      </c>
      <c r="F34" s="22">
        <v>131379</v>
      </c>
      <c r="G34" s="22">
        <v>118446</v>
      </c>
    </row>
    <row r="35" spans="1:7" ht="13.5">
      <c r="A35" s="6" t="s">
        <v>97</v>
      </c>
      <c r="B35" s="22">
        <v>785552</v>
      </c>
      <c r="C35" s="22">
        <v>736853</v>
      </c>
      <c r="D35" s="22">
        <v>763162</v>
      </c>
      <c r="E35" s="22">
        <v>722340</v>
      </c>
      <c r="F35" s="22">
        <v>770524</v>
      </c>
      <c r="G35" s="22">
        <v>799966</v>
      </c>
    </row>
    <row r="36" spans="1:7" ht="13.5">
      <c r="A36" s="6" t="s">
        <v>203</v>
      </c>
      <c r="B36" s="22">
        <v>5421166</v>
      </c>
      <c r="C36" s="22">
        <v>5220597</v>
      </c>
      <c r="D36" s="22">
        <v>5013722</v>
      </c>
      <c r="E36" s="22">
        <v>4847069</v>
      </c>
      <c r="F36" s="22">
        <v>5106191</v>
      </c>
      <c r="G36" s="22">
        <v>5035474</v>
      </c>
    </row>
    <row r="37" spans="1:7" ht="14.25" thickBot="1">
      <c r="A37" s="25" t="s">
        <v>204</v>
      </c>
      <c r="B37" s="23">
        <v>1234284</v>
      </c>
      <c r="C37" s="23">
        <v>1359531</v>
      </c>
      <c r="D37" s="23">
        <v>1162193</v>
      </c>
      <c r="E37" s="23">
        <v>1096187</v>
      </c>
      <c r="F37" s="23">
        <v>1094161</v>
      </c>
      <c r="G37" s="23">
        <v>1225563</v>
      </c>
    </row>
    <row r="38" spans="1:7" ht="14.25" thickTop="1">
      <c r="A38" s="6" t="s">
        <v>205</v>
      </c>
      <c r="B38" s="22">
        <v>1513</v>
      </c>
      <c r="C38" s="22">
        <v>1155</v>
      </c>
      <c r="D38" s="22">
        <v>447</v>
      </c>
      <c r="E38" s="22">
        <v>653</v>
      </c>
      <c r="F38" s="22">
        <v>449</v>
      </c>
      <c r="G38" s="22">
        <v>232</v>
      </c>
    </row>
    <row r="39" spans="1:7" ht="13.5">
      <c r="A39" s="6" t="s">
        <v>207</v>
      </c>
      <c r="B39" s="22">
        <v>44375</v>
      </c>
      <c r="C39" s="22">
        <v>44856</v>
      </c>
      <c r="D39" s="22">
        <v>43411</v>
      </c>
      <c r="E39" s="22">
        <v>39825</v>
      </c>
      <c r="F39" s="22">
        <v>37362</v>
      </c>
      <c r="G39" s="22">
        <v>36650</v>
      </c>
    </row>
    <row r="40" spans="1:7" ht="13.5">
      <c r="A40" s="6" t="s">
        <v>209</v>
      </c>
      <c r="B40" s="22">
        <v>12088</v>
      </c>
      <c r="C40" s="22"/>
      <c r="D40" s="22"/>
      <c r="E40" s="22"/>
      <c r="F40" s="22"/>
      <c r="G40" s="22"/>
    </row>
    <row r="41" spans="1:7" ht="13.5">
      <c r="A41" s="6" t="s">
        <v>96</v>
      </c>
      <c r="B41" s="22">
        <v>24814</v>
      </c>
      <c r="C41" s="22">
        <v>27750</v>
      </c>
      <c r="D41" s="22">
        <v>43193</v>
      </c>
      <c r="E41" s="22">
        <v>22570</v>
      </c>
      <c r="F41" s="22">
        <v>28778</v>
      </c>
      <c r="G41" s="22">
        <v>24457</v>
      </c>
    </row>
    <row r="42" spans="1:7" ht="13.5">
      <c r="A42" s="6" t="s">
        <v>210</v>
      </c>
      <c r="B42" s="22">
        <v>82791</v>
      </c>
      <c r="C42" s="22">
        <v>73763</v>
      </c>
      <c r="D42" s="22">
        <v>87052</v>
      </c>
      <c r="E42" s="22">
        <v>63049</v>
      </c>
      <c r="F42" s="22">
        <v>66590</v>
      </c>
      <c r="G42" s="22">
        <v>61340</v>
      </c>
    </row>
    <row r="43" spans="1:7" ht="13.5">
      <c r="A43" s="6" t="s">
        <v>211</v>
      </c>
      <c r="B43" s="22">
        <v>662</v>
      </c>
      <c r="C43" s="22">
        <v>768</v>
      </c>
      <c r="D43" s="22">
        <v>1064</v>
      </c>
      <c r="E43" s="22">
        <v>1039</v>
      </c>
      <c r="F43" s="22">
        <v>1457</v>
      </c>
      <c r="G43" s="22">
        <v>821</v>
      </c>
    </row>
    <row r="44" spans="1:7" ht="13.5">
      <c r="A44" s="6" t="s">
        <v>212</v>
      </c>
      <c r="B44" s="22"/>
      <c r="C44" s="22">
        <v>7160</v>
      </c>
      <c r="D44" s="22">
        <v>5989</v>
      </c>
      <c r="E44" s="22">
        <v>3655</v>
      </c>
      <c r="F44" s="22">
        <v>5145</v>
      </c>
      <c r="G44" s="22"/>
    </row>
    <row r="45" spans="1:7" ht="13.5">
      <c r="A45" s="6" t="s">
        <v>96</v>
      </c>
      <c r="B45" s="22">
        <v>5053</v>
      </c>
      <c r="C45" s="22">
        <v>3335</v>
      </c>
      <c r="D45" s="22">
        <v>1891</v>
      </c>
      <c r="E45" s="22">
        <v>5976</v>
      </c>
      <c r="F45" s="22">
        <v>677</v>
      </c>
      <c r="G45" s="22">
        <v>2652</v>
      </c>
    </row>
    <row r="46" spans="1:7" ht="13.5">
      <c r="A46" s="6" t="s">
        <v>213</v>
      </c>
      <c r="B46" s="22">
        <v>5716</v>
      </c>
      <c r="C46" s="22">
        <v>11265</v>
      </c>
      <c r="D46" s="22">
        <v>8946</v>
      </c>
      <c r="E46" s="22">
        <v>10670</v>
      </c>
      <c r="F46" s="22">
        <v>7280</v>
      </c>
      <c r="G46" s="22">
        <v>3473</v>
      </c>
    </row>
    <row r="47" spans="1:7" ht="14.25" thickBot="1">
      <c r="A47" s="25" t="s">
        <v>214</v>
      </c>
      <c r="B47" s="23">
        <v>1311360</v>
      </c>
      <c r="C47" s="23">
        <v>1422029</v>
      </c>
      <c r="D47" s="23">
        <v>1240300</v>
      </c>
      <c r="E47" s="23">
        <v>1148566</v>
      </c>
      <c r="F47" s="23">
        <v>1153471</v>
      </c>
      <c r="G47" s="23">
        <v>1283430</v>
      </c>
    </row>
    <row r="48" spans="1:7" ht="14.25" thickTop="1">
      <c r="A48" s="6" t="s">
        <v>215</v>
      </c>
      <c r="B48" s="22"/>
      <c r="C48" s="22"/>
      <c r="D48" s="22">
        <v>16881</v>
      </c>
      <c r="E48" s="22">
        <v>49302</v>
      </c>
      <c r="F48" s="22"/>
      <c r="G48" s="22">
        <v>12154</v>
      </c>
    </row>
    <row r="49" spans="1:7" ht="13.5">
      <c r="A49" s="6" t="s">
        <v>216</v>
      </c>
      <c r="B49" s="22"/>
      <c r="C49" s="22"/>
      <c r="D49" s="22"/>
      <c r="E49" s="22">
        <v>2230</v>
      </c>
      <c r="F49" s="22"/>
      <c r="G49" s="22"/>
    </row>
    <row r="50" spans="1:7" ht="13.5">
      <c r="A50" s="6" t="s">
        <v>218</v>
      </c>
      <c r="B50" s="22"/>
      <c r="C50" s="22"/>
      <c r="D50" s="22">
        <v>1324</v>
      </c>
      <c r="E50" s="22"/>
      <c r="F50" s="22"/>
      <c r="G50" s="22"/>
    </row>
    <row r="51" spans="1:7" ht="13.5">
      <c r="A51" s="6" t="s">
        <v>219</v>
      </c>
      <c r="B51" s="22">
        <v>4733</v>
      </c>
      <c r="C51" s="22"/>
      <c r="D51" s="22"/>
      <c r="E51" s="22"/>
      <c r="F51" s="22"/>
      <c r="G51" s="22"/>
    </row>
    <row r="52" spans="1:7" ht="13.5">
      <c r="A52" s="6" t="s">
        <v>220</v>
      </c>
      <c r="B52" s="22">
        <v>50</v>
      </c>
      <c r="C52" s="22"/>
      <c r="D52" s="22"/>
      <c r="E52" s="22">
        <v>5150</v>
      </c>
      <c r="F52" s="22"/>
      <c r="G52" s="22"/>
    </row>
    <row r="53" spans="1:7" ht="13.5">
      <c r="A53" s="6" t="s">
        <v>221</v>
      </c>
      <c r="B53" s="22">
        <v>4783</v>
      </c>
      <c r="C53" s="22"/>
      <c r="D53" s="22">
        <v>18205</v>
      </c>
      <c r="E53" s="22">
        <v>56682</v>
      </c>
      <c r="F53" s="22"/>
      <c r="G53" s="22">
        <v>12154</v>
      </c>
    </row>
    <row r="54" spans="1:7" ht="13.5">
      <c r="A54" s="6" t="s">
        <v>222</v>
      </c>
      <c r="B54" s="22">
        <v>12772</v>
      </c>
      <c r="C54" s="22">
        <v>3631</v>
      </c>
      <c r="D54" s="22">
        <v>6879</v>
      </c>
      <c r="E54" s="22"/>
      <c r="F54" s="22">
        <v>16265</v>
      </c>
      <c r="G54" s="22">
        <v>32560</v>
      </c>
    </row>
    <row r="55" spans="1:7" ht="13.5">
      <c r="A55" s="6" t="s">
        <v>223</v>
      </c>
      <c r="B55" s="22">
        <v>899</v>
      </c>
      <c r="C55" s="22">
        <v>381</v>
      </c>
      <c r="D55" s="22">
        <v>1306</v>
      </c>
      <c r="E55" s="22">
        <v>2147</v>
      </c>
      <c r="F55" s="22">
        <v>1710</v>
      </c>
      <c r="G55" s="22">
        <v>2604</v>
      </c>
    </row>
    <row r="56" spans="1:7" ht="13.5">
      <c r="A56" s="6" t="s">
        <v>224</v>
      </c>
      <c r="B56" s="22"/>
      <c r="C56" s="22"/>
      <c r="D56" s="22"/>
      <c r="E56" s="22"/>
      <c r="F56" s="22">
        <v>175</v>
      </c>
      <c r="G56" s="22">
        <v>400</v>
      </c>
    </row>
    <row r="57" spans="1:7" ht="13.5">
      <c r="A57" s="6" t="s">
        <v>225</v>
      </c>
      <c r="B57" s="22"/>
      <c r="C57" s="22"/>
      <c r="D57" s="22">
        <v>9975</v>
      </c>
      <c r="E57" s="22">
        <v>5445</v>
      </c>
      <c r="F57" s="22">
        <v>7114</v>
      </c>
      <c r="G57" s="22">
        <v>2380</v>
      </c>
    </row>
    <row r="58" spans="1:7" ht="13.5">
      <c r="A58" s="6" t="s">
        <v>228</v>
      </c>
      <c r="B58" s="22">
        <v>1500</v>
      </c>
      <c r="C58" s="22">
        <v>3100</v>
      </c>
      <c r="D58" s="22">
        <v>9596</v>
      </c>
      <c r="E58" s="22"/>
      <c r="F58" s="22"/>
      <c r="G58" s="22"/>
    </row>
    <row r="59" spans="1:7" ht="13.5">
      <c r="A59" s="6" t="s">
        <v>229</v>
      </c>
      <c r="B59" s="22"/>
      <c r="C59" s="22">
        <v>30000</v>
      </c>
      <c r="D59" s="22"/>
      <c r="E59" s="22"/>
      <c r="F59" s="22"/>
      <c r="G59" s="22"/>
    </row>
    <row r="60" spans="1:7" ht="13.5">
      <c r="A60" s="6" t="s">
        <v>230</v>
      </c>
      <c r="B60" s="22">
        <v>15171</v>
      </c>
      <c r="C60" s="22">
        <v>37113</v>
      </c>
      <c r="D60" s="22">
        <v>31957</v>
      </c>
      <c r="E60" s="22">
        <v>7592</v>
      </c>
      <c r="F60" s="22">
        <v>25265</v>
      </c>
      <c r="G60" s="22">
        <v>37945</v>
      </c>
    </row>
    <row r="61" spans="1:7" ht="13.5">
      <c r="A61" s="7" t="s">
        <v>231</v>
      </c>
      <c r="B61" s="22">
        <v>1300971</v>
      </c>
      <c r="C61" s="22">
        <v>1384916</v>
      </c>
      <c r="D61" s="22">
        <v>1226548</v>
      </c>
      <c r="E61" s="22">
        <v>1197656</v>
      </c>
      <c r="F61" s="22">
        <v>1128206</v>
      </c>
      <c r="G61" s="22">
        <v>1257640</v>
      </c>
    </row>
    <row r="62" spans="1:7" ht="13.5">
      <c r="A62" s="7" t="s">
        <v>232</v>
      </c>
      <c r="B62" s="22">
        <v>444371</v>
      </c>
      <c r="C62" s="22">
        <v>544501</v>
      </c>
      <c r="D62" s="22">
        <v>489550</v>
      </c>
      <c r="E62" s="22">
        <v>413081</v>
      </c>
      <c r="F62" s="22">
        <v>473685</v>
      </c>
      <c r="G62" s="22">
        <v>446639</v>
      </c>
    </row>
    <row r="63" spans="1:7" ht="13.5">
      <c r="A63" s="7" t="s">
        <v>233</v>
      </c>
      <c r="B63" s="22">
        <v>-11359</v>
      </c>
      <c r="C63" s="22">
        <v>18680</v>
      </c>
      <c r="D63" s="22">
        <v>-48328</v>
      </c>
      <c r="E63" s="22">
        <v>19748</v>
      </c>
      <c r="F63" s="22">
        <v>-57808</v>
      </c>
      <c r="G63" s="22">
        <v>51679</v>
      </c>
    </row>
    <row r="64" spans="1:7" ht="13.5">
      <c r="A64" s="7" t="s">
        <v>234</v>
      </c>
      <c r="B64" s="22">
        <v>433012</v>
      </c>
      <c r="C64" s="22">
        <v>563181</v>
      </c>
      <c r="D64" s="22">
        <v>441222</v>
      </c>
      <c r="E64" s="22">
        <v>432830</v>
      </c>
      <c r="F64" s="22">
        <v>415877</v>
      </c>
      <c r="G64" s="22">
        <v>498319</v>
      </c>
    </row>
    <row r="65" spans="1:7" ht="14.25" thickBot="1">
      <c r="A65" s="7" t="s">
        <v>235</v>
      </c>
      <c r="B65" s="22">
        <v>867959</v>
      </c>
      <c r="C65" s="22">
        <v>821734</v>
      </c>
      <c r="D65" s="22">
        <v>785326</v>
      </c>
      <c r="E65" s="22">
        <v>764826</v>
      </c>
      <c r="F65" s="22">
        <v>712329</v>
      </c>
      <c r="G65" s="22">
        <v>759321</v>
      </c>
    </row>
    <row r="66" spans="1:7" ht="14.25" thickTop="1">
      <c r="A66" s="8"/>
      <c r="B66" s="24"/>
      <c r="C66" s="24"/>
      <c r="D66" s="24"/>
      <c r="E66" s="24"/>
      <c r="F66" s="24"/>
      <c r="G66" s="24"/>
    </row>
    <row r="68" ht="13.5">
      <c r="A68" s="20" t="s">
        <v>171</v>
      </c>
    </row>
    <row r="69" ht="13.5">
      <c r="A69" s="20" t="s">
        <v>172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167</v>
      </c>
      <c r="B2" s="14">
        <v>6824</v>
      </c>
      <c r="C2" s="14"/>
      <c r="D2" s="14"/>
      <c r="E2" s="14"/>
      <c r="F2" s="14"/>
      <c r="G2" s="14"/>
    </row>
    <row r="3" spans="1:7" ht="14.25" thickBot="1">
      <c r="A3" s="11" t="s">
        <v>168</v>
      </c>
      <c r="B3" s="1" t="s">
        <v>169</v>
      </c>
      <c r="C3" s="1"/>
      <c r="D3" s="1"/>
      <c r="E3" s="1"/>
      <c r="F3" s="1"/>
      <c r="G3" s="1"/>
    </row>
    <row r="4" spans="1:7" ht="14.25" thickTop="1">
      <c r="A4" s="10" t="s">
        <v>65</v>
      </c>
      <c r="B4" s="15" t="str">
        <f>HYPERLINK("http://www.kabupro.jp/mark/20130627/S000DPEJ.htm","有価証券報告書")</f>
        <v>有価証券報告書</v>
      </c>
      <c r="C4" s="15" t="str">
        <f>HYPERLINK("http://www.kabupro.jp/mark/20130627/S000DPEJ.htm","有価証券報告書")</f>
        <v>有価証券報告書</v>
      </c>
      <c r="D4" s="15" t="str">
        <f>HYPERLINK("http://www.kabupro.jp/mark/20120628/S000BB1C.htm","有価証券報告書")</f>
        <v>有価証券報告書</v>
      </c>
      <c r="E4" s="15" t="str">
        <f>HYPERLINK("http://www.kabupro.jp/mark/20110629/S0008O8F.htm","有価証券報告書")</f>
        <v>有価証券報告書</v>
      </c>
      <c r="F4" s="15" t="str">
        <f>HYPERLINK("http://www.kabupro.jp/mark/20090626/S0003CKY.htm","有価証券報告書")</f>
        <v>有価証券報告書</v>
      </c>
      <c r="G4" s="15" t="str">
        <f>HYPERLINK("http://www.kabupro.jp/mark/20090626/S0003CKY.htm","有価証券報告書")</f>
        <v>有価証券報告書</v>
      </c>
    </row>
    <row r="5" spans="1:7" ht="14.25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  <c r="G5" s="1" t="s">
        <v>80</v>
      </c>
    </row>
    <row r="6" spans="1:7" ht="15" thickBot="1" thickTop="1">
      <c r="A6" s="10" t="s">
        <v>67</v>
      </c>
      <c r="B6" s="18" t="s">
        <v>170</v>
      </c>
      <c r="C6" s="19"/>
      <c r="D6" s="19"/>
      <c r="E6" s="19"/>
      <c r="F6" s="19"/>
      <c r="G6" s="19"/>
    </row>
    <row r="7" spans="1:7" ht="14.25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  <c r="G7" s="16" t="s">
        <v>73</v>
      </c>
    </row>
    <row r="8" spans="1:7" ht="13.5">
      <c r="A8" s="13" t="s">
        <v>69</v>
      </c>
      <c r="B8" s="17"/>
      <c r="C8" s="17"/>
      <c r="D8" s="17"/>
      <c r="E8" s="17"/>
      <c r="F8" s="17"/>
      <c r="G8" s="17"/>
    </row>
    <row r="9" spans="1:7" ht="13.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  <c r="G9" s="17" t="s">
        <v>82</v>
      </c>
    </row>
    <row r="10" spans="1:7" ht="14.25" thickBot="1">
      <c r="A10" s="13" t="s">
        <v>71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4.25" thickTop="1">
      <c r="A11" s="9" t="s">
        <v>83</v>
      </c>
      <c r="B11" s="21">
        <v>8329947</v>
      </c>
      <c r="C11" s="21">
        <v>8206437</v>
      </c>
      <c r="D11" s="21">
        <v>7658145</v>
      </c>
      <c r="E11" s="21">
        <v>7397780</v>
      </c>
      <c r="F11" s="21">
        <v>7097681</v>
      </c>
      <c r="G11" s="21">
        <v>6155000</v>
      </c>
    </row>
    <row r="12" spans="1:7" ht="13.5">
      <c r="A12" s="2" t="s">
        <v>85</v>
      </c>
      <c r="B12" s="22">
        <v>2545958</v>
      </c>
      <c r="C12" s="22">
        <v>2382332</v>
      </c>
      <c r="D12" s="22">
        <v>2066827</v>
      </c>
      <c r="E12" s="22">
        <v>2224035</v>
      </c>
      <c r="F12" s="22">
        <v>2009024</v>
      </c>
      <c r="G12" s="22">
        <v>2304433</v>
      </c>
    </row>
    <row r="13" spans="1:7" ht="13.5">
      <c r="A13" s="2" t="s">
        <v>86</v>
      </c>
      <c r="B13" s="22">
        <v>3791388</v>
      </c>
      <c r="C13" s="22">
        <v>3986146</v>
      </c>
      <c r="D13" s="22">
        <v>3836436</v>
      </c>
      <c r="E13" s="22">
        <v>3515758</v>
      </c>
      <c r="F13" s="22">
        <v>3544230</v>
      </c>
      <c r="G13" s="22">
        <v>3680111</v>
      </c>
    </row>
    <row r="14" spans="1:7" ht="13.5">
      <c r="A14" s="2" t="s">
        <v>88</v>
      </c>
      <c r="B14" s="22"/>
      <c r="C14" s="22"/>
      <c r="D14" s="22"/>
      <c r="E14" s="22"/>
      <c r="F14" s="22"/>
      <c r="G14" s="22">
        <v>487775</v>
      </c>
    </row>
    <row r="15" spans="1:7" ht="13.5">
      <c r="A15" s="2" t="s">
        <v>89</v>
      </c>
      <c r="B15" s="22"/>
      <c r="C15" s="22"/>
      <c r="D15" s="22"/>
      <c r="E15" s="22"/>
      <c r="F15" s="22"/>
      <c r="G15" s="22">
        <v>946393</v>
      </c>
    </row>
    <row r="16" spans="1:7" ht="13.5">
      <c r="A16" s="2" t="s">
        <v>90</v>
      </c>
      <c r="B16" s="22">
        <v>886458</v>
      </c>
      <c r="C16" s="22">
        <v>807041</v>
      </c>
      <c r="D16" s="22">
        <v>949273</v>
      </c>
      <c r="E16" s="22">
        <v>935954</v>
      </c>
      <c r="F16" s="22">
        <v>1290758</v>
      </c>
      <c r="G16" s="22"/>
    </row>
    <row r="17" spans="1:7" ht="13.5">
      <c r="A17" s="2" t="s">
        <v>91</v>
      </c>
      <c r="B17" s="22">
        <v>1020353</v>
      </c>
      <c r="C17" s="22">
        <v>1370755</v>
      </c>
      <c r="D17" s="22">
        <v>1293582</v>
      </c>
      <c r="E17" s="22">
        <v>1093738</v>
      </c>
      <c r="F17" s="22">
        <v>1150816</v>
      </c>
      <c r="G17" s="22">
        <v>1104118</v>
      </c>
    </row>
    <row r="18" spans="1:7" ht="13.5">
      <c r="A18" s="2" t="s">
        <v>92</v>
      </c>
      <c r="B18" s="22"/>
      <c r="C18" s="22"/>
      <c r="D18" s="22"/>
      <c r="E18" s="22"/>
      <c r="F18" s="22"/>
      <c r="G18" s="22">
        <v>779767</v>
      </c>
    </row>
    <row r="19" spans="1:7" ht="13.5">
      <c r="A19" s="2" t="s">
        <v>93</v>
      </c>
      <c r="B19" s="22">
        <v>1170259</v>
      </c>
      <c r="C19" s="22">
        <v>964586</v>
      </c>
      <c r="D19" s="22">
        <v>907529</v>
      </c>
      <c r="E19" s="22">
        <v>733660</v>
      </c>
      <c r="F19" s="22">
        <v>823590</v>
      </c>
      <c r="G19" s="22"/>
    </row>
    <row r="20" spans="1:7" ht="13.5">
      <c r="A20" s="2" t="s">
        <v>94</v>
      </c>
      <c r="B20" s="22">
        <v>97861</v>
      </c>
      <c r="C20" s="22">
        <v>85280</v>
      </c>
      <c r="D20" s="22">
        <v>79025</v>
      </c>
      <c r="E20" s="22">
        <v>86290</v>
      </c>
      <c r="F20" s="22">
        <v>75970</v>
      </c>
      <c r="G20" s="22">
        <v>73462</v>
      </c>
    </row>
    <row r="21" spans="1:7" ht="13.5">
      <c r="A21" s="2" t="s">
        <v>95</v>
      </c>
      <c r="B21" s="22">
        <v>380168</v>
      </c>
      <c r="C21" s="22">
        <v>381663</v>
      </c>
      <c r="D21" s="22">
        <v>393325</v>
      </c>
      <c r="E21" s="22">
        <v>371273</v>
      </c>
      <c r="F21" s="22">
        <v>383140</v>
      </c>
      <c r="G21" s="22">
        <v>365257</v>
      </c>
    </row>
    <row r="22" spans="1:7" ht="13.5">
      <c r="A22" s="2" t="s">
        <v>97</v>
      </c>
      <c r="B22" s="22">
        <v>82049</v>
      </c>
      <c r="C22" s="22">
        <v>84390</v>
      </c>
      <c r="D22" s="22">
        <v>95425</v>
      </c>
      <c r="E22" s="22">
        <v>98252</v>
      </c>
      <c r="F22" s="22">
        <v>72671</v>
      </c>
      <c r="G22" s="22">
        <v>82064</v>
      </c>
    </row>
    <row r="23" spans="1:7" ht="13.5">
      <c r="A23" s="2" t="s">
        <v>98</v>
      </c>
      <c r="B23" s="22">
        <v>-327282</v>
      </c>
      <c r="C23" s="22">
        <v>-293345</v>
      </c>
      <c r="D23" s="22">
        <v>-282076</v>
      </c>
      <c r="E23" s="22">
        <v>-298518</v>
      </c>
      <c r="F23" s="22">
        <v>-348290</v>
      </c>
      <c r="G23" s="22">
        <v>-277609</v>
      </c>
    </row>
    <row r="24" spans="1:7" ht="13.5">
      <c r="A24" s="2" t="s">
        <v>99</v>
      </c>
      <c r="B24" s="22">
        <v>17977165</v>
      </c>
      <c r="C24" s="22">
        <v>17975290</v>
      </c>
      <c r="D24" s="22">
        <v>16997496</v>
      </c>
      <c r="E24" s="22">
        <v>16158226</v>
      </c>
      <c r="F24" s="22">
        <v>16099594</v>
      </c>
      <c r="G24" s="22">
        <v>15700775</v>
      </c>
    </row>
    <row r="25" spans="1:7" ht="13.5">
      <c r="A25" s="3" t="s">
        <v>100</v>
      </c>
      <c r="B25" s="22">
        <v>1710511</v>
      </c>
      <c r="C25" s="22">
        <v>1683951</v>
      </c>
      <c r="D25" s="22">
        <v>1663264</v>
      </c>
      <c r="E25" s="22">
        <v>1637031</v>
      </c>
      <c r="F25" s="22">
        <v>1610970</v>
      </c>
      <c r="G25" s="22">
        <v>1580755</v>
      </c>
    </row>
    <row r="26" spans="1:7" ht="13.5">
      <c r="A26" s="4" t="s">
        <v>101</v>
      </c>
      <c r="B26" s="22">
        <v>-1200049</v>
      </c>
      <c r="C26" s="22">
        <v>-1157263</v>
      </c>
      <c r="D26" s="22">
        <v>-1102752</v>
      </c>
      <c r="E26" s="22">
        <v>-1046080</v>
      </c>
      <c r="F26" s="22">
        <v>-985574</v>
      </c>
      <c r="G26" s="22">
        <v>-924884</v>
      </c>
    </row>
    <row r="27" spans="1:7" ht="13.5">
      <c r="A27" s="4" t="s">
        <v>102</v>
      </c>
      <c r="B27" s="22">
        <v>510462</v>
      </c>
      <c r="C27" s="22">
        <v>526688</v>
      </c>
      <c r="D27" s="22">
        <v>560512</v>
      </c>
      <c r="E27" s="22">
        <v>590950</v>
      </c>
      <c r="F27" s="22">
        <v>625395</v>
      </c>
      <c r="G27" s="22">
        <v>655870</v>
      </c>
    </row>
    <row r="28" spans="1:7" ht="13.5">
      <c r="A28" s="3" t="s">
        <v>103</v>
      </c>
      <c r="B28" s="22">
        <v>99044</v>
      </c>
      <c r="C28" s="22">
        <v>99044</v>
      </c>
      <c r="D28" s="22">
        <v>99044</v>
      </c>
      <c r="E28" s="22">
        <v>97224</v>
      </c>
      <c r="F28" s="22">
        <v>97224</v>
      </c>
      <c r="G28" s="22">
        <v>96986</v>
      </c>
    </row>
    <row r="29" spans="1:7" ht="13.5">
      <c r="A29" s="4" t="s">
        <v>101</v>
      </c>
      <c r="B29" s="22">
        <v>-87256</v>
      </c>
      <c r="C29" s="22">
        <v>-85534</v>
      </c>
      <c r="D29" s="22">
        <v>-83291</v>
      </c>
      <c r="E29" s="22">
        <v>-80897</v>
      </c>
      <c r="F29" s="22">
        <v>-78577</v>
      </c>
      <c r="G29" s="22">
        <v>-75978</v>
      </c>
    </row>
    <row r="30" spans="1:7" ht="13.5">
      <c r="A30" s="4" t="s">
        <v>104</v>
      </c>
      <c r="B30" s="22">
        <v>11787</v>
      </c>
      <c r="C30" s="22">
        <v>13510</v>
      </c>
      <c r="D30" s="22">
        <v>15752</v>
      </c>
      <c r="E30" s="22">
        <v>16327</v>
      </c>
      <c r="F30" s="22">
        <v>18647</v>
      </c>
      <c r="G30" s="22">
        <v>21008</v>
      </c>
    </row>
    <row r="31" spans="1:7" ht="13.5">
      <c r="A31" s="3" t="s">
        <v>105</v>
      </c>
      <c r="B31" s="22">
        <v>1437098</v>
      </c>
      <c r="C31" s="22">
        <v>1406209</v>
      </c>
      <c r="D31" s="22">
        <v>1342615</v>
      </c>
      <c r="E31" s="22">
        <v>1306853</v>
      </c>
      <c r="F31" s="22">
        <v>1246257</v>
      </c>
      <c r="G31" s="22">
        <v>1140195</v>
      </c>
    </row>
    <row r="32" spans="1:7" ht="13.5">
      <c r="A32" s="4" t="s">
        <v>101</v>
      </c>
      <c r="B32" s="22">
        <v>-1301885</v>
      </c>
      <c r="C32" s="22">
        <v>-1251309</v>
      </c>
      <c r="D32" s="22">
        <v>-1180383</v>
      </c>
      <c r="E32" s="22">
        <v>-1116246</v>
      </c>
      <c r="F32" s="22">
        <v>-1014363</v>
      </c>
      <c r="G32" s="22">
        <v>-905319</v>
      </c>
    </row>
    <row r="33" spans="1:7" ht="13.5">
      <c r="A33" s="4" t="s">
        <v>106</v>
      </c>
      <c r="B33" s="22">
        <v>135213</v>
      </c>
      <c r="C33" s="22">
        <v>154900</v>
      </c>
      <c r="D33" s="22">
        <v>162231</v>
      </c>
      <c r="E33" s="22">
        <v>190607</v>
      </c>
      <c r="F33" s="22">
        <v>231893</v>
      </c>
      <c r="G33" s="22">
        <v>234876</v>
      </c>
    </row>
    <row r="34" spans="1:7" ht="13.5">
      <c r="A34" s="3" t="s">
        <v>107</v>
      </c>
      <c r="B34" s="22">
        <v>2771366</v>
      </c>
      <c r="C34" s="22">
        <v>2518990</v>
      </c>
      <c r="D34" s="22">
        <v>2331308</v>
      </c>
      <c r="E34" s="22">
        <v>2174712</v>
      </c>
      <c r="F34" s="22">
        <v>2038388</v>
      </c>
      <c r="G34" s="22">
        <v>1780177</v>
      </c>
    </row>
    <row r="35" spans="1:7" ht="13.5">
      <c r="A35" s="4" t="s">
        <v>101</v>
      </c>
      <c r="B35" s="22">
        <v>-2425123</v>
      </c>
      <c r="C35" s="22">
        <v>-2212014</v>
      </c>
      <c r="D35" s="22">
        <v>-2011710</v>
      </c>
      <c r="E35" s="22">
        <v>-1853209</v>
      </c>
      <c r="F35" s="22">
        <v>-1664536</v>
      </c>
      <c r="G35" s="22">
        <v>-1358460</v>
      </c>
    </row>
    <row r="36" spans="1:7" ht="13.5">
      <c r="A36" s="4" t="s">
        <v>108</v>
      </c>
      <c r="B36" s="22">
        <v>346242</v>
      </c>
      <c r="C36" s="22">
        <v>306976</v>
      </c>
      <c r="D36" s="22">
        <v>319598</v>
      </c>
      <c r="E36" s="22">
        <v>321503</v>
      </c>
      <c r="F36" s="22">
        <v>373851</v>
      </c>
      <c r="G36" s="22">
        <v>421716</v>
      </c>
    </row>
    <row r="37" spans="1:7" ht="13.5">
      <c r="A37" s="3" t="s">
        <v>109</v>
      </c>
      <c r="B37" s="22">
        <v>2699952</v>
      </c>
      <c r="C37" s="22">
        <v>2253468</v>
      </c>
      <c r="D37" s="22">
        <v>2253468</v>
      </c>
      <c r="E37" s="22">
        <v>2256024</v>
      </c>
      <c r="F37" s="22">
        <v>2256024</v>
      </c>
      <c r="G37" s="22">
        <v>2256024</v>
      </c>
    </row>
    <row r="38" spans="1:7" ht="13.5">
      <c r="A38" s="3" t="s">
        <v>110</v>
      </c>
      <c r="B38" s="22">
        <v>92522</v>
      </c>
      <c r="C38" s="22">
        <v>15108</v>
      </c>
      <c r="D38" s="22">
        <v>15490</v>
      </c>
      <c r="E38" s="22">
        <v>5112</v>
      </c>
      <c r="F38" s="22">
        <v>13582</v>
      </c>
      <c r="G38" s="22">
        <v>4431</v>
      </c>
    </row>
    <row r="39" spans="1:7" ht="13.5">
      <c r="A39" s="3" t="s">
        <v>113</v>
      </c>
      <c r="B39" s="22">
        <v>3796181</v>
      </c>
      <c r="C39" s="22">
        <v>3270651</v>
      </c>
      <c r="D39" s="22">
        <v>3327053</v>
      </c>
      <c r="E39" s="22">
        <v>3380524</v>
      </c>
      <c r="F39" s="22">
        <v>3519394</v>
      </c>
      <c r="G39" s="22">
        <v>3593928</v>
      </c>
    </row>
    <row r="40" spans="1:7" ht="13.5">
      <c r="A40" s="3" t="s">
        <v>114</v>
      </c>
      <c r="B40" s="22">
        <v>25527</v>
      </c>
      <c r="C40" s="22">
        <v>25527</v>
      </c>
      <c r="D40" s="22">
        <v>25527</v>
      </c>
      <c r="E40" s="22">
        <v>25527</v>
      </c>
      <c r="F40" s="22">
        <v>25527</v>
      </c>
      <c r="G40" s="22">
        <v>25527</v>
      </c>
    </row>
    <row r="41" spans="1:7" ht="13.5">
      <c r="A41" s="3" t="s">
        <v>115</v>
      </c>
      <c r="B41" s="22">
        <v>6078</v>
      </c>
      <c r="C41" s="22">
        <v>5998</v>
      </c>
      <c r="D41" s="22">
        <v>5998</v>
      </c>
      <c r="E41" s="22">
        <v>5998</v>
      </c>
      <c r="F41" s="22">
        <v>5998</v>
      </c>
      <c r="G41" s="22">
        <v>5998</v>
      </c>
    </row>
    <row r="42" spans="1:7" ht="13.5">
      <c r="A42" s="3" t="s">
        <v>116</v>
      </c>
      <c r="B42" s="22">
        <v>111850</v>
      </c>
      <c r="C42" s="22">
        <v>90825</v>
      </c>
      <c r="D42" s="22">
        <v>90807</v>
      </c>
      <c r="E42" s="22">
        <v>111309</v>
      </c>
      <c r="F42" s="22">
        <v>194346</v>
      </c>
      <c r="G42" s="22">
        <v>276734</v>
      </c>
    </row>
    <row r="43" spans="1:7" ht="13.5">
      <c r="A43" s="3" t="s">
        <v>117</v>
      </c>
      <c r="B43" s="22">
        <v>297654</v>
      </c>
      <c r="C43" s="22"/>
      <c r="D43" s="22"/>
      <c r="E43" s="22"/>
      <c r="F43" s="22"/>
      <c r="G43" s="22"/>
    </row>
    <row r="44" spans="1:7" ht="13.5">
      <c r="A44" s="3" t="s">
        <v>118</v>
      </c>
      <c r="B44" s="22"/>
      <c r="C44" s="22"/>
      <c r="D44" s="22">
        <v>1028</v>
      </c>
      <c r="E44" s="22"/>
      <c r="F44" s="22">
        <v>2824</v>
      </c>
      <c r="G44" s="22"/>
    </row>
    <row r="45" spans="1:7" ht="13.5">
      <c r="A45" s="3" t="s">
        <v>119</v>
      </c>
      <c r="B45" s="22">
        <v>441110</v>
      </c>
      <c r="C45" s="22">
        <v>122350</v>
      </c>
      <c r="D45" s="22">
        <v>123361</v>
      </c>
      <c r="E45" s="22">
        <v>142835</v>
      </c>
      <c r="F45" s="22">
        <v>228696</v>
      </c>
      <c r="G45" s="22">
        <v>308259</v>
      </c>
    </row>
    <row r="46" spans="1:7" ht="13.5">
      <c r="A46" s="3" t="s">
        <v>120</v>
      </c>
      <c r="B46" s="22">
        <v>1932023</v>
      </c>
      <c r="C46" s="22">
        <v>1511619</v>
      </c>
      <c r="D46" s="22">
        <v>1588229</v>
      </c>
      <c r="E46" s="22">
        <v>1381568</v>
      </c>
      <c r="F46" s="22">
        <v>1139796</v>
      </c>
      <c r="G46" s="22">
        <v>1187387</v>
      </c>
    </row>
    <row r="47" spans="1:7" ht="13.5">
      <c r="A47" s="3" t="s">
        <v>121</v>
      </c>
      <c r="B47" s="22">
        <v>303612</v>
      </c>
      <c r="C47" s="22">
        <v>320078</v>
      </c>
      <c r="D47" s="22">
        <v>306970</v>
      </c>
      <c r="E47" s="22">
        <v>106075</v>
      </c>
      <c r="F47" s="22">
        <v>106075</v>
      </c>
      <c r="G47" s="22">
        <v>106075</v>
      </c>
    </row>
    <row r="48" spans="1:7" ht="13.5">
      <c r="A48" s="3" t="s">
        <v>122</v>
      </c>
      <c r="B48" s="22">
        <v>35181</v>
      </c>
      <c r="C48" s="22">
        <v>22322</v>
      </c>
      <c r="D48" s="22">
        <v>22484</v>
      </c>
      <c r="E48" s="22">
        <v>22160</v>
      </c>
      <c r="F48" s="22">
        <v>17712</v>
      </c>
      <c r="G48" s="22"/>
    </row>
    <row r="49" spans="1:7" ht="13.5">
      <c r="A49" s="3" t="s">
        <v>123</v>
      </c>
      <c r="B49" s="22">
        <v>210</v>
      </c>
      <c r="C49" s="22">
        <v>210</v>
      </c>
      <c r="D49" s="22">
        <v>210</v>
      </c>
      <c r="E49" s="22">
        <v>210</v>
      </c>
      <c r="F49" s="22">
        <v>210</v>
      </c>
      <c r="G49" s="22">
        <v>210</v>
      </c>
    </row>
    <row r="50" spans="1:7" ht="13.5">
      <c r="A50" s="3" t="s">
        <v>124</v>
      </c>
      <c r="B50" s="22">
        <v>200000</v>
      </c>
      <c r="C50" s="22">
        <v>200000</v>
      </c>
      <c r="D50" s="22">
        <v>230000</v>
      </c>
      <c r="E50" s="22">
        <v>230000</v>
      </c>
      <c r="F50" s="22">
        <v>130000</v>
      </c>
      <c r="G50" s="22">
        <v>130000</v>
      </c>
    </row>
    <row r="51" spans="1:7" ht="13.5">
      <c r="A51" s="3" t="s">
        <v>125</v>
      </c>
      <c r="B51" s="22">
        <v>64618</v>
      </c>
      <c r="C51" s="22">
        <v>29122</v>
      </c>
      <c r="D51" s="22">
        <v>31183</v>
      </c>
      <c r="E51" s="22">
        <v>16000</v>
      </c>
      <c r="F51" s="22">
        <v>12000</v>
      </c>
      <c r="G51" s="22"/>
    </row>
    <row r="52" spans="1:7" ht="13.5">
      <c r="A52" s="3" t="s">
        <v>126</v>
      </c>
      <c r="B52" s="22">
        <v>1822</v>
      </c>
      <c r="C52" s="22">
        <v>1822</v>
      </c>
      <c r="D52" s="22">
        <v>20</v>
      </c>
      <c r="E52" s="22">
        <v>707</v>
      </c>
      <c r="F52" s="22">
        <v>612</v>
      </c>
      <c r="G52" s="22">
        <v>297</v>
      </c>
    </row>
    <row r="53" spans="1:7" ht="13.5">
      <c r="A53" s="3" t="s">
        <v>127</v>
      </c>
      <c r="B53" s="22">
        <v>862</v>
      </c>
      <c r="C53" s="22">
        <v>5849</v>
      </c>
      <c r="D53" s="22">
        <v>13114</v>
      </c>
      <c r="E53" s="22">
        <v>23062</v>
      </c>
      <c r="F53" s="22">
        <v>31113</v>
      </c>
      <c r="G53" s="22">
        <v>41762</v>
      </c>
    </row>
    <row r="54" spans="1:7" ht="13.5">
      <c r="A54" s="3" t="s">
        <v>128</v>
      </c>
      <c r="B54" s="22">
        <v>73237</v>
      </c>
      <c r="C54" s="22">
        <v>70821</v>
      </c>
      <c r="D54" s="22">
        <v>68892</v>
      </c>
      <c r="E54" s="22">
        <v>76489</v>
      </c>
      <c r="F54" s="22">
        <v>74125</v>
      </c>
      <c r="G54" s="22">
        <v>66016</v>
      </c>
    </row>
    <row r="55" spans="1:7" ht="13.5">
      <c r="A55" s="3" t="s">
        <v>129</v>
      </c>
      <c r="B55" s="22">
        <v>329653</v>
      </c>
      <c r="C55" s="22">
        <v>296896</v>
      </c>
      <c r="D55" s="22">
        <v>256917</v>
      </c>
      <c r="E55" s="22">
        <v>247392</v>
      </c>
      <c r="F55" s="22">
        <v>212329</v>
      </c>
      <c r="G55" s="22">
        <v>174226</v>
      </c>
    </row>
    <row r="56" spans="1:7" ht="13.5">
      <c r="A56" s="3" t="s">
        <v>130</v>
      </c>
      <c r="B56" s="22">
        <v>254959</v>
      </c>
      <c r="C56" s="22">
        <v>360149</v>
      </c>
      <c r="D56" s="22">
        <v>326542</v>
      </c>
      <c r="E56" s="22">
        <v>264817</v>
      </c>
      <c r="F56" s="22">
        <v>318275</v>
      </c>
      <c r="G56" s="22">
        <v>227298</v>
      </c>
    </row>
    <row r="57" spans="1:7" ht="13.5">
      <c r="A57" s="3" t="s">
        <v>131</v>
      </c>
      <c r="B57" s="22">
        <v>-3162</v>
      </c>
      <c r="C57" s="22">
        <v>-5291</v>
      </c>
      <c r="D57" s="22">
        <v>-3489</v>
      </c>
      <c r="E57" s="22">
        <v>-4446</v>
      </c>
      <c r="F57" s="22">
        <v>-4236</v>
      </c>
      <c r="G57" s="22">
        <v>-3586</v>
      </c>
    </row>
    <row r="58" spans="1:7" ht="13.5">
      <c r="A58" s="3" t="s">
        <v>132</v>
      </c>
      <c r="B58" s="22">
        <v>3193018</v>
      </c>
      <c r="C58" s="22">
        <v>2813602</v>
      </c>
      <c r="D58" s="22">
        <v>2841073</v>
      </c>
      <c r="E58" s="22">
        <v>2364037</v>
      </c>
      <c r="F58" s="22">
        <v>2038014</v>
      </c>
      <c r="G58" s="22">
        <v>1929686</v>
      </c>
    </row>
    <row r="59" spans="1:7" ht="13.5">
      <c r="A59" s="2" t="s">
        <v>133</v>
      </c>
      <c r="B59" s="22">
        <v>7430310</v>
      </c>
      <c r="C59" s="22">
        <v>6206604</v>
      </c>
      <c r="D59" s="22">
        <v>6291488</v>
      </c>
      <c r="E59" s="22">
        <v>5887397</v>
      </c>
      <c r="F59" s="22">
        <v>5786106</v>
      </c>
      <c r="G59" s="22">
        <v>5831874</v>
      </c>
    </row>
    <row r="60" spans="1:7" ht="14.25" thickBot="1">
      <c r="A60" s="5" t="s">
        <v>134</v>
      </c>
      <c r="B60" s="23">
        <v>25407475</v>
      </c>
      <c r="C60" s="23">
        <v>24181895</v>
      </c>
      <c r="D60" s="23">
        <v>23288985</v>
      </c>
      <c r="E60" s="23">
        <v>22045624</v>
      </c>
      <c r="F60" s="23">
        <v>21885700</v>
      </c>
      <c r="G60" s="23">
        <v>21532650</v>
      </c>
    </row>
    <row r="61" spans="1:7" ht="14.25" thickTop="1">
      <c r="A61" s="2" t="s">
        <v>135</v>
      </c>
      <c r="B61" s="22">
        <v>307264</v>
      </c>
      <c r="C61" s="22">
        <v>300280</v>
      </c>
      <c r="D61" s="22">
        <v>264337</v>
      </c>
      <c r="E61" s="22">
        <v>208552</v>
      </c>
      <c r="F61" s="22">
        <v>152889</v>
      </c>
      <c r="G61" s="22">
        <v>189550</v>
      </c>
    </row>
    <row r="62" spans="1:7" ht="13.5">
      <c r="A62" s="2" t="s">
        <v>136</v>
      </c>
      <c r="B62" s="22">
        <v>2973424</v>
      </c>
      <c r="C62" s="22">
        <v>2531525</v>
      </c>
      <c r="D62" s="22">
        <v>2515136</v>
      </c>
      <c r="E62" s="22">
        <v>2140734</v>
      </c>
      <c r="F62" s="22">
        <v>2650030</v>
      </c>
      <c r="G62" s="22">
        <v>2482545</v>
      </c>
    </row>
    <row r="63" spans="1:7" ht="13.5">
      <c r="A63" s="2" t="s">
        <v>137</v>
      </c>
      <c r="B63" s="22">
        <v>708956</v>
      </c>
      <c r="C63" s="22">
        <v>633026</v>
      </c>
      <c r="D63" s="22">
        <v>519516</v>
      </c>
      <c r="E63" s="22">
        <v>329740</v>
      </c>
      <c r="F63" s="22">
        <v>336965</v>
      </c>
      <c r="G63" s="22">
        <v>567138</v>
      </c>
    </row>
    <row r="64" spans="1:7" ht="13.5">
      <c r="A64" s="2" t="s">
        <v>138</v>
      </c>
      <c r="B64" s="22">
        <v>185000</v>
      </c>
      <c r="C64" s="22">
        <v>311727</v>
      </c>
      <c r="D64" s="22">
        <v>296000</v>
      </c>
      <c r="E64" s="22">
        <v>181767</v>
      </c>
      <c r="F64" s="22">
        <v>249700</v>
      </c>
      <c r="G64" s="22">
        <v>248565</v>
      </c>
    </row>
    <row r="65" spans="1:7" ht="13.5">
      <c r="A65" s="2" t="s">
        <v>139</v>
      </c>
      <c r="B65" s="22">
        <v>35655</v>
      </c>
      <c r="C65" s="22">
        <v>79533</v>
      </c>
      <c r="D65" s="22"/>
      <c r="E65" s="22">
        <v>83085</v>
      </c>
      <c r="F65" s="22">
        <v>18414</v>
      </c>
      <c r="G65" s="22">
        <v>52033</v>
      </c>
    </row>
    <row r="66" spans="1:7" ht="13.5">
      <c r="A66" s="2" t="s">
        <v>140</v>
      </c>
      <c r="B66" s="22">
        <v>142476</v>
      </c>
      <c r="C66" s="22">
        <v>139911</v>
      </c>
      <c r="D66" s="22">
        <v>128640</v>
      </c>
      <c r="E66" s="22">
        <v>112030</v>
      </c>
      <c r="F66" s="22">
        <v>105497</v>
      </c>
      <c r="G66" s="22">
        <v>99804</v>
      </c>
    </row>
    <row r="67" spans="1:7" ht="13.5">
      <c r="A67" s="2" t="s">
        <v>141</v>
      </c>
      <c r="B67" s="22">
        <v>40486</v>
      </c>
      <c r="C67" s="22">
        <v>36223</v>
      </c>
      <c r="D67" s="22">
        <v>22574</v>
      </c>
      <c r="E67" s="22">
        <v>18628</v>
      </c>
      <c r="F67" s="22">
        <v>18575</v>
      </c>
      <c r="G67" s="22">
        <v>17124</v>
      </c>
    </row>
    <row r="68" spans="1:7" ht="13.5">
      <c r="A68" s="2" t="s">
        <v>142</v>
      </c>
      <c r="B68" s="22">
        <v>344167</v>
      </c>
      <c r="C68" s="22">
        <v>314161</v>
      </c>
      <c r="D68" s="22">
        <v>307875</v>
      </c>
      <c r="E68" s="22">
        <v>277527</v>
      </c>
      <c r="F68" s="22">
        <v>259008</v>
      </c>
      <c r="G68" s="22">
        <v>243989</v>
      </c>
    </row>
    <row r="69" spans="1:7" ht="13.5">
      <c r="A69" s="2" t="s">
        <v>143</v>
      </c>
      <c r="B69" s="22"/>
      <c r="C69" s="22"/>
      <c r="D69" s="22"/>
      <c r="E69" s="22">
        <v>23000</v>
      </c>
      <c r="F69" s="22">
        <v>34000</v>
      </c>
      <c r="G69" s="22">
        <v>37000</v>
      </c>
    </row>
    <row r="70" spans="1:7" ht="13.5">
      <c r="A70" s="2" t="s">
        <v>144</v>
      </c>
      <c r="B70" s="22">
        <v>156039</v>
      </c>
      <c r="C70" s="22">
        <v>182900</v>
      </c>
      <c r="D70" s="22">
        <v>191839</v>
      </c>
      <c r="E70" s="22">
        <v>196950</v>
      </c>
      <c r="F70" s="22">
        <v>231963</v>
      </c>
      <c r="G70" s="22">
        <v>268398</v>
      </c>
    </row>
    <row r="71" spans="1:7" ht="13.5">
      <c r="A71" s="2" t="s">
        <v>118</v>
      </c>
      <c r="B71" s="22">
        <v>45675</v>
      </c>
      <c r="C71" s="22">
        <v>22624</v>
      </c>
      <c r="D71" s="22">
        <v>29357</v>
      </c>
      <c r="E71" s="22">
        <v>30254</v>
      </c>
      <c r="F71" s="22">
        <v>32970</v>
      </c>
      <c r="G71" s="22">
        <v>13566</v>
      </c>
    </row>
    <row r="72" spans="1:7" ht="13.5">
      <c r="A72" s="2" t="s">
        <v>145</v>
      </c>
      <c r="B72" s="22">
        <v>4939144</v>
      </c>
      <c r="C72" s="22">
        <v>4551915</v>
      </c>
      <c r="D72" s="22">
        <v>4275277</v>
      </c>
      <c r="E72" s="22">
        <v>3602271</v>
      </c>
      <c r="F72" s="22">
        <v>4090015</v>
      </c>
      <c r="G72" s="22">
        <v>4219715</v>
      </c>
    </row>
    <row r="73" spans="1:7" ht="13.5">
      <c r="A73" s="2" t="s">
        <v>146</v>
      </c>
      <c r="B73" s="22">
        <v>1003114</v>
      </c>
      <c r="C73" s="22">
        <v>991771</v>
      </c>
      <c r="D73" s="22">
        <v>901917</v>
      </c>
      <c r="E73" s="22">
        <v>827435</v>
      </c>
      <c r="F73" s="22">
        <v>783984</v>
      </c>
      <c r="G73" s="22">
        <v>687501</v>
      </c>
    </row>
    <row r="74" spans="1:7" ht="13.5">
      <c r="A74" s="2" t="s">
        <v>147</v>
      </c>
      <c r="B74" s="22">
        <v>132050</v>
      </c>
      <c r="C74" s="22">
        <v>117887</v>
      </c>
      <c r="D74" s="22">
        <v>101295</v>
      </c>
      <c r="E74" s="22">
        <v>91604</v>
      </c>
      <c r="F74" s="22">
        <v>83830</v>
      </c>
      <c r="G74" s="22">
        <v>80844</v>
      </c>
    </row>
    <row r="75" spans="1:7" ht="13.5">
      <c r="A75" s="2" t="s">
        <v>149</v>
      </c>
      <c r="B75" s="22">
        <v>1135165</v>
      </c>
      <c r="C75" s="22">
        <v>1109658</v>
      </c>
      <c r="D75" s="22">
        <v>1003212</v>
      </c>
      <c r="E75" s="22">
        <v>919040</v>
      </c>
      <c r="F75" s="22">
        <v>867814</v>
      </c>
      <c r="G75" s="22">
        <v>768346</v>
      </c>
    </row>
    <row r="76" spans="1:7" ht="14.25" thickBot="1">
      <c r="A76" s="5" t="s">
        <v>150</v>
      </c>
      <c r="B76" s="23">
        <v>6074309</v>
      </c>
      <c r="C76" s="23">
        <v>5661573</v>
      </c>
      <c r="D76" s="23">
        <v>5278489</v>
      </c>
      <c r="E76" s="23">
        <v>4521311</v>
      </c>
      <c r="F76" s="23">
        <v>4957830</v>
      </c>
      <c r="G76" s="23">
        <v>4988061</v>
      </c>
    </row>
    <row r="77" spans="1:7" ht="14.25" thickTop="1">
      <c r="A77" s="2" t="s">
        <v>151</v>
      </c>
      <c r="B77" s="22">
        <v>1460000</v>
      </c>
      <c r="C77" s="22">
        <v>1460000</v>
      </c>
      <c r="D77" s="22">
        <v>1460000</v>
      </c>
      <c r="E77" s="22">
        <v>1460000</v>
      </c>
      <c r="F77" s="22">
        <v>1460000</v>
      </c>
      <c r="G77" s="22">
        <v>1460000</v>
      </c>
    </row>
    <row r="78" spans="1:7" ht="13.5">
      <c r="A78" s="3" t="s">
        <v>152</v>
      </c>
      <c r="B78" s="22">
        <v>934443</v>
      </c>
      <c r="C78" s="22">
        <v>934443</v>
      </c>
      <c r="D78" s="22">
        <v>934443</v>
      </c>
      <c r="E78" s="22">
        <v>934443</v>
      </c>
      <c r="F78" s="22">
        <v>934443</v>
      </c>
      <c r="G78" s="22">
        <v>934443</v>
      </c>
    </row>
    <row r="79" spans="1:7" ht="13.5">
      <c r="A79" s="3" t="s">
        <v>153</v>
      </c>
      <c r="B79" s="22">
        <v>934443</v>
      </c>
      <c r="C79" s="22">
        <v>934443</v>
      </c>
      <c r="D79" s="22">
        <v>934443</v>
      </c>
      <c r="E79" s="22">
        <v>934443</v>
      </c>
      <c r="F79" s="22">
        <v>934443</v>
      </c>
      <c r="G79" s="22">
        <v>934443</v>
      </c>
    </row>
    <row r="80" spans="1:7" ht="13.5">
      <c r="A80" s="3" t="s">
        <v>154</v>
      </c>
      <c r="B80" s="22">
        <v>365000</v>
      </c>
      <c r="C80" s="22">
        <v>365000</v>
      </c>
      <c r="D80" s="22">
        <v>365000</v>
      </c>
      <c r="E80" s="22">
        <v>365000</v>
      </c>
      <c r="F80" s="22">
        <v>365000</v>
      </c>
      <c r="G80" s="22">
        <v>365000</v>
      </c>
    </row>
    <row r="81" spans="1:7" ht="13.5">
      <c r="A81" s="4" t="s">
        <v>155</v>
      </c>
      <c r="B81" s="22">
        <v>2400000</v>
      </c>
      <c r="C81" s="22">
        <v>1900000</v>
      </c>
      <c r="D81" s="22">
        <v>1600000</v>
      </c>
      <c r="E81" s="22">
        <v>1300000</v>
      </c>
      <c r="F81" s="22">
        <v>1000000</v>
      </c>
      <c r="G81" s="22">
        <v>700000</v>
      </c>
    </row>
    <row r="82" spans="1:7" ht="13.5">
      <c r="A82" s="4" t="s">
        <v>156</v>
      </c>
      <c r="B82" s="22">
        <v>10995450</v>
      </c>
      <c r="C82" s="22">
        <v>10995450</v>
      </c>
      <c r="D82" s="22">
        <v>10995450</v>
      </c>
      <c r="E82" s="22">
        <v>10995450</v>
      </c>
      <c r="F82" s="22">
        <v>10995450</v>
      </c>
      <c r="G82" s="22">
        <v>10995450</v>
      </c>
    </row>
    <row r="83" spans="1:7" ht="13.5">
      <c r="A83" s="4" t="s">
        <v>157</v>
      </c>
      <c r="B83" s="22">
        <v>3150794</v>
      </c>
      <c r="C83" s="22">
        <v>3054758</v>
      </c>
      <c r="D83" s="22">
        <v>2804947</v>
      </c>
      <c r="E83" s="22">
        <v>2566826</v>
      </c>
      <c r="F83" s="22">
        <v>2336849</v>
      </c>
      <c r="G83" s="22">
        <v>2171920</v>
      </c>
    </row>
    <row r="84" spans="1:7" ht="13.5">
      <c r="A84" s="3" t="s">
        <v>158</v>
      </c>
      <c r="B84" s="22">
        <v>16911244</v>
      </c>
      <c r="C84" s="22">
        <v>16315208</v>
      </c>
      <c r="D84" s="22">
        <v>15765397</v>
      </c>
      <c r="E84" s="22">
        <v>15227276</v>
      </c>
      <c r="F84" s="22">
        <v>14697299</v>
      </c>
      <c r="G84" s="22">
        <v>14232370</v>
      </c>
    </row>
    <row r="85" spans="1:7" ht="13.5">
      <c r="A85" s="2" t="s">
        <v>159</v>
      </c>
      <c r="B85" s="22">
        <v>-285737</v>
      </c>
      <c r="C85" s="22">
        <v>-285737</v>
      </c>
      <c r="D85" s="22">
        <v>-285737</v>
      </c>
      <c r="E85" s="22">
        <v>-285660</v>
      </c>
      <c r="F85" s="22">
        <v>-285444</v>
      </c>
      <c r="G85" s="22">
        <v>-278490</v>
      </c>
    </row>
    <row r="86" spans="1:7" ht="13.5">
      <c r="A86" s="2" t="s">
        <v>160</v>
      </c>
      <c r="B86" s="22">
        <v>19019950</v>
      </c>
      <c r="C86" s="22">
        <v>18423914</v>
      </c>
      <c r="D86" s="22">
        <v>17874104</v>
      </c>
      <c r="E86" s="22">
        <v>17336059</v>
      </c>
      <c r="F86" s="22">
        <v>16806298</v>
      </c>
      <c r="G86" s="22">
        <v>16348323</v>
      </c>
    </row>
    <row r="87" spans="1:7" ht="13.5">
      <c r="A87" s="2" t="s">
        <v>161</v>
      </c>
      <c r="B87" s="22">
        <v>313214</v>
      </c>
      <c r="C87" s="22">
        <v>96406</v>
      </c>
      <c r="D87" s="22">
        <v>136392</v>
      </c>
      <c r="E87" s="22">
        <v>188253</v>
      </c>
      <c r="F87" s="22">
        <v>121572</v>
      </c>
      <c r="G87" s="22">
        <v>196264</v>
      </c>
    </row>
    <row r="88" spans="1:7" ht="13.5">
      <c r="A88" s="2" t="s">
        <v>163</v>
      </c>
      <c r="B88" s="22">
        <v>313214</v>
      </c>
      <c r="C88" s="22">
        <v>96406</v>
      </c>
      <c r="D88" s="22">
        <v>136392</v>
      </c>
      <c r="E88" s="22">
        <v>188253</v>
      </c>
      <c r="F88" s="22">
        <v>121572</v>
      </c>
      <c r="G88" s="22">
        <v>196264</v>
      </c>
    </row>
    <row r="89" spans="1:7" ht="13.5">
      <c r="A89" s="6" t="s">
        <v>165</v>
      </c>
      <c r="B89" s="22">
        <v>19333165</v>
      </c>
      <c r="C89" s="22">
        <v>18520321</v>
      </c>
      <c r="D89" s="22">
        <v>18010496</v>
      </c>
      <c r="E89" s="22">
        <v>17524312</v>
      </c>
      <c r="F89" s="22">
        <v>16927870</v>
      </c>
      <c r="G89" s="22">
        <v>16544588</v>
      </c>
    </row>
    <row r="90" spans="1:7" ht="14.25" thickBot="1">
      <c r="A90" s="7" t="s">
        <v>166</v>
      </c>
      <c r="B90" s="22">
        <v>25407475</v>
      </c>
      <c r="C90" s="22">
        <v>24181895</v>
      </c>
      <c r="D90" s="22">
        <v>23288985</v>
      </c>
      <c r="E90" s="22">
        <v>22045624</v>
      </c>
      <c r="F90" s="22">
        <v>21885700</v>
      </c>
      <c r="G90" s="22">
        <v>21532650</v>
      </c>
    </row>
    <row r="91" spans="1:7" ht="14.25" thickTop="1">
      <c r="A91" s="8"/>
      <c r="B91" s="24"/>
      <c r="C91" s="24"/>
      <c r="D91" s="24"/>
      <c r="E91" s="24"/>
      <c r="F91" s="24"/>
      <c r="G91" s="24"/>
    </row>
    <row r="93" ht="13.5">
      <c r="A93" s="20" t="s">
        <v>171</v>
      </c>
    </row>
    <row r="94" ht="13.5">
      <c r="A94" s="20" t="s">
        <v>172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2014-02-11T05:21:41Z</dcterms:created>
  <dcterms:modified xsi:type="dcterms:W3CDTF">2014-02-11T05:21:50Z</dcterms:modified>
  <cp:category/>
  <cp:version/>
  <cp:contentType/>
  <cp:contentStatus/>
</cp:coreProperties>
</file>