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<sst xmlns="http://schemas.openxmlformats.org/spreadsheetml/2006/main" count="688" uniqueCount="269">
  <si>
    <t>賃貸事業等売上高</t>
  </si>
  <si>
    <t>連結・損益計算書</t>
  </si>
  <si>
    <t>資産</t>
  </si>
  <si>
    <t>支払手形及び買掛金</t>
  </si>
  <si>
    <t>長期借入金</t>
  </si>
  <si>
    <t>負債</t>
  </si>
  <si>
    <t>為替換算調整勘定</t>
  </si>
  <si>
    <t>少数株主持分</t>
  </si>
  <si>
    <t>連結・貸借対照表</t>
  </si>
  <si>
    <t>累積四半期</t>
  </si>
  <si>
    <t>2013/07/01</t>
  </si>
  <si>
    <t>2010/12/31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</si>
  <si>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</si>
  <si>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</si>
  <si>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</si>
  <si>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</si>
  <si>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役員賞与引当金の増減額（△は減少）</t>
  </si>
  <si>
    <t>受取利息及び受取配当金</t>
  </si>
  <si>
    <t>持分法による投資損益（△は益）</t>
  </si>
  <si>
    <t>有形固定資産売却損益（△は益）</t>
  </si>
  <si>
    <t>有形固定資産除却損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</si>
  <si>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</si>
  <si>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</si>
  <si>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</si>
  <si>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</si>
  <si>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長期未払金の増減額（△は減少）</t>
  </si>
  <si>
    <t>小計</t>
  </si>
  <si>
    <t>利息及び配当金の受取額</t>
  </si>
  <si>
    <t>利息の支払額</t>
  </si>
  <si>
    <t>法人税等の支払額</t>
  </si>
  <si>
    <t>法人税等の還付額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</si>
  <si>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</si>
  <si>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</si>
  <si>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</si>
  <si>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</si>
  <si>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関係会社株式の取得による支出</t>
  </si>
  <si>
    <t>投資有価証券の売却による収入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</si>
  <si>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</si>
  <si>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</si>
  <si>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</si>
  <si>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</si>
  <si>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自己株式の取得による支出</t>
  </si>
  <si>
    <t>配当金の支払額</t>
  </si>
  <si>
    <t>少数株主からの払込みによる収入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</si>
  <si>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</si>
  <si>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</si>
  <si>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</si>
  <si>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</si>
  <si>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</si>
  <si>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</si>
  <si>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連結・キャッシュフロー計算書</t>
  </si>
  <si>
    <t>売上原価</t>
  </si>
  <si>
    <t>持分法による投資利益</t>
  </si>
  <si>
    <t>スクラップ売却益</t>
  </si>
  <si>
    <t>持分法による投資損失</t>
  </si>
  <si>
    <t>少数株主損益調整前四半期純利益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</si>
  <si>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</si>
  <si>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</si>
  <si>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</si>
  <si>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</si>
  <si>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</si>
  <si>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</si>
  <si>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</si>
  <si>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2013/09/27</t>
  </si>
  <si>
    <t>通期</t>
  </si>
  <si>
    <t>2013/06/30</t>
  </si>
  <si>
    <t>2012/06/30</t>
  </si>
  <si>
    <t>2012/09/27</t>
  </si>
  <si>
    <t>2011/06/30</t>
  </si>
  <si>
    <t>2011/09/29</t>
  </si>
  <si>
    <t>2010/06/30</t>
  </si>
  <si>
    <t>2010/09/29</t>
  </si>
  <si>
    <t>2009/06/30</t>
  </si>
  <si>
    <t>2009/09/25</t>
  </si>
  <si>
    <t>2008/06/30</t>
  </si>
  <si>
    <t>現金及び預金</t>
  </si>
  <si>
    <t>千円</t>
  </si>
  <si>
    <t>受取手形</t>
  </si>
  <si>
    <t>売掛金</t>
  </si>
  <si>
    <t>原材料</t>
  </si>
  <si>
    <t>商品及び製品</t>
  </si>
  <si>
    <t>仕掛品</t>
  </si>
  <si>
    <t>仕掛品</t>
  </si>
  <si>
    <t>貯蔵品</t>
  </si>
  <si>
    <t>原材料及び貯蔵品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</si>
  <si>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</si>
  <si>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</si>
  <si>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</si>
  <si>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</si>
  <si>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</si>
  <si>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</si>
  <si>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</si>
  <si>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</si>
  <si>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</si>
  <si>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</si>
  <si>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</si>
  <si>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</si>
  <si>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</si>
  <si>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</si>
  <si>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</si>
  <si>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</si>
  <si>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</si>
  <si>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</si>
  <si>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</si>
  <si>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</si>
  <si>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</si>
  <si>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その他（純額）</t>
  </si>
  <si>
    <t>有形固定資産</t>
  </si>
  <si>
    <t>有形固定資産</t>
  </si>
  <si>
    <t>ソフトウエア</t>
  </si>
  <si>
    <t>電話加入権</t>
  </si>
  <si>
    <t>その他</t>
  </si>
  <si>
    <t>無形固定資産</t>
  </si>
  <si>
    <t>無形固定資産</t>
  </si>
  <si>
    <t>投資有価証券</t>
  </si>
  <si>
    <t>関係会社株式</t>
  </si>
  <si>
    <t>出資金</t>
  </si>
  <si>
    <t>長期貸付金</t>
  </si>
  <si>
    <t>長期未収入金</t>
  </si>
  <si>
    <t>長期前払費用</t>
  </si>
  <si>
    <t>繰延税金資産</t>
  </si>
  <si>
    <t>会員権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</si>
  <si>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</si>
  <si>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</si>
  <si>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</si>
  <si>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</si>
  <si>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</si>
  <si>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</si>
  <si>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</si>
  <si>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</si>
  <si>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</si>
  <si>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</si>
  <si>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</si>
  <si>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</si>
  <si>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</si>
  <si>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未払役員賞与</t>
  </si>
  <si>
    <t>流動負債</t>
  </si>
  <si>
    <t>流動負債</t>
  </si>
  <si>
    <t>長期借入金</t>
  </si>
  <si>
    <t>退職給付引当金</t>
  </si>
  <si>
    <t>役員退職慰労引当金</t>
  </si>
  <si>
    <t>長期未払金</t>
  </si>
  <si>
    <t>長期未払金</t>
  </si>
  <si>
    <t>固定負債</t>
  </si>
  <si>
    <t>負債</t>
  </si>
  <si>
    <t>資本金</t>
  </si>
  <si>
    <t>資本準備金</t>
  </si>
  <si>
    <t>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</si>
  <si>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</si>
  <si>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</si>
  <si>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</si>
  <si>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</si>
  <si>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</si>
  <si>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</si>
  <si>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</si>
  <si>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</si>
  <si>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</si>
  <si>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</si>
  <si>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</si>
  <si>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</si>
  <si>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</si>
  <si>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</si>
  <si>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</si>
  <si>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</si>
  <si>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株式会社鈴木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</si>
  <si>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</si>
  <si>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</si>
  <si>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</si>
  <si>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2012/07/01</t>
  </si>
  <si>
    <t>2011/07/01</t>
  </si>
  <si>
    <t>2010/07/01</t>
  </si>
  <si>
    <t>2009/07/01</t>
  </si>
  <si>
    <t>2008/07/01</t>
  </si>
  <si>
    <t>2007/07/01</t>
  </si>
  <si>
    <t>売上高</t>
  </si>
  <si>
    <t>製品期首たな卸高</t>
  </si>
  <si>
    <t>当期製品製造原価</t>
  </si>
  <si>
    <t>合計</t>
  </si>
  <si>
    <t>製品期末たな卸高</t>
  </si>
  <si>
    <t>製品売上原価</t>
  </si>
  <si>
    <t>売上総利益</t>
  </si>
  <si>
    <t>運搬費</t>
  </si>
  <si>
    <t>販売手数料</t>
  </si>
  <si>
    <t>給料</t>
  </si>
  <si>
    <t>（うち賞与引当金繰入額）</t>
  </si>
  <si>
    <t>（うち退職給付費用）</t>
  </si>
  <si>
    <t>（うち役員退職慰労引当金繰入額）</t>
  </si>
  <si>
    <t>役員賞与引当金繰入額</t>
  </si>
  <si>
    <t>旅費及び交通費</t>
  </si>
  <si>
    <t>支払手数料</t>
  </si>
  <si>
    <t>減価償却費</t>
  </si>
  <si>
    <t>減価償却費</t>
  </si>
  <si>
    <t>研究開発費</t>
  </si>
  <si>
    <t>その他</t>
  </si>
  <si>
    <t>販売費・一般管理費</t>
  </si>
  <si>
    <t>営業利益</t>
  </si>
  <si>
    <t>受取利息</t>
  </si>
  <si>
    <t>受取配当金</t>
  </si>
  <si>
    <t>受取配当金</t>
  </si>
  <si>
    <t>業務受託料</t>
  </si>
  <si>
    <t>貸倒引当金戻入額</t>
  </si>
  <si>
    <t>受取賃貸料</t>
  </si>
  <si>
    <t>為替差益</t>
  </si>
  <si>
    <t>営業外収益</t>
  </si>
  <si>
    <t>支払利息</t>
  </si>
  <si>
    <t>為替差損</t>
  </si>
  <si>
    <t>貸倒引当金繰入額</t>
  </si>
  <si>
    <t>営業外費用</t>
  </si>
  <si>
    <t>経常利益</t>
  </si>
  <si>
    <t>固定資産売却益</t>
  </si>
  <si>
    <t>会員権売却益</t>
  </si>
  <si>
    <t>投資有価証券売却益</t>
  </si>
  <si>
    <t>関係会社清算益</t>
  </si>
  <si>
    <t>負ののれん発生益</t>
  </si>
  <si>
    <t>特別利益</t>
  </si>
  <si>
    <t>特別利益</t>
  </si>
  <si>
    <t>固定資産売却損</t>
  </si>
  <si>
    <t>固定資産除却損</t>
  </si>
  <si>
    <t>会員権評価損</t>
  </si>
  <si>
    <t>工場移転費用</t>
  </si>
  <si>
    <t>投資有価証券評価損</t>
  </si>
  <si>
    <t>投資有価証券売却損</t>
  </si>
  <si>
    <t>減損損失</t>
  </si>
  <si>
    <t>関係会社株式評価損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</si>
  <si>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</si>
  <si>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</si>
  <si>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</si>
  <si>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</si>
  <si>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</si>
  <si>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</si>
  <si>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</si>
  <si>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2014/05/14</t>
  </si>
  <si>
    <t>四半期</t>
  </si>
  <si>
    <t>2014/03/31</t>
  </si>
  <si>
    <t>2014/02/13</t>
  </si>
  <si>
    <t>2013/12/31</t>
  </si>
  <si>
    <t>2013/11/13</t>
  </si>
  <si>
    <t>2013/09/30</t>
  </si>
  <si>
    <t>2013/05/14</t>
  </si>
  <si>
    <t>2013/03/31</t>
  </si>
  <si>
    <t>2013/02/13</t>
  </si>
  <si>
    <t>2012/12/31</t>
  </si>
  <si>
    <t>2012/11/13</t>
  </si>
  <si>
    <t>2012/09/30</t>
  </si>
  <si>
    <t>2012/05/14</t>
  </si>
  <si>
    <t>2012/03/31</t>
  </si>
  <si>
    <t>2012/02/13</t>
  </si>
  <si>
    <t>2011/12/31</t>
  </si>
  <si>
    <t>2011/11/10</t>
  </si>
  <si>
    <t>2011/09/30</t>
  </si>
  <si>
    <t>2011/05/12</t>
  </si>
  <si>
    <t>2011/03/31</t>
  </si>
  <si>
    <t>2010/11/12</t>
  </si>
  <si>
    <t>2010/09/30</t>
  </si>
  <si>
    <t>2010/05/14</t>
  </si>
  <si>
    <t>2010/03/31</t>
  </si>
  <si>
    <t>2010/02/12</t>
  </si>
  <si>
    <t>2009/12/31</t>
  </si>
  <si>
    <t>2009/11/13</t>
  </si>
  <si>
    <t>2009/09/30</t>
  </si>
  <si>
    <t>2009/05/14</t>
  </si>
  <si>
    <t>2009/03/31</t>
  </si>
  <si>
    <t>2009/02/12</t>
  </si>
  <si>
    <t>2008/12/31</t>
  </si>
  <si>
    <t>2008/11/14</t>
  </si>
  <si>
    <t>2008/09/30</t>
  </si>
  <si>
    <t>受取手形及び営業未収入金</t>
  </si>
  <si>
    <t>建物及び構築物（純額）</t>
  </si>
  <si>
    <t>機械装置及び運搬具（純額）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</si>
</sst>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162</v>
      </c>
      <c r="B2" s="14">
        <v>6785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56</v>
      </c>
      <c r="B4" s="15" t="str">
        <f>HYPERLINK("http://www.kabupro.jp/mark/20140514/S1001RRS.htm","四半期報告書")</f>
        <v>四半期報告書</v>
      </c>
      <c r="C4" s="15" t="str">
        <f>HYPERLINK("http://www.kabupro.jp/mark/20140213/S10015CO.htm","四半期報告書")</f>
        <v>四半期報告書</v>
      </c>
      <c r="D4" s="15" t="str">
        <f>HYPERLINK("http://www.kabupro.jp/mark/20131113/S1000FJO.htm","四半期報告書")</f>
        <v>四半期報告書</v>
      </c>
      <c r="E4" s="15" t="str">
        <f>HYPERLINK("http://www.kabupro.jp/mark/20130927/S10002TX.htm","有価証券報告書")</f>
        <v>有価証券報告書</v>
      </c>
      <c r="F4" s="15" t="str">
        <f>HYPERLINK("http://www.kabupro.jp/mark/20140514/S1001RRS.htm","四半期報告書")</f>
        <v>四半期報告書</v>
      </c>
      <c r="G4" s="15" t="str">
        <f>HYPERLINK("http://www.kabupro.jp/mark/20140213/S10015CO.htm","四半期報告書")</f>
        <v>四半期報告書</v>
      </c>
      <c r="H4" s="15" t="str">
        <f>HYPERLINK("http://www.kabupro.jp/mark/20131113/S1000FJO.htm","四半期報告書")</f>
        <v>四半期報告書</v>
      </c>
      <c r="I4" s="15" t="str">
        <f>HYPERLINK("http://www.kabupro.jp/mark/20130927/S10002TX.htm","有価証券報告書")</f>
        <v>有価証券報告書</v>
      </c>
      <c r="J4" s="15" t="str">
        <f>HYPERLINK("http://www.kabupro.jp/mark/20130514/S000DDDL.htm","四半期報告書")</f>
        <v>四半期報告書</v>
      </c>
      <c r="K4" s="15" t="str">
        <f>HYPERLINK("http://www.kabupro.jp/mark/20130213/S000CTAU.htm","四半期報告書")</f>
        <v>四半期報告書</v>
      </c>
      <c r="L4" s="15" t="str">
        <f>HYPERLINK("http://www.kabupro.jp/mark/20121113/S000C907.htm","四半期報告書")</f>
        <v>四半期報告書</v>
      </c>
      <c r="M4" s="15" t="str">
        <f>HYPERLINK("http://www.kabupro.jp/mark/20120927/S000BYR6.htm","有価証券報告書")</f>
        <v>有価証券報告書</v>
      </c>
      <c r="N4" s="15" t="str">
        <f>HYPERLINK("http://www.kabupro.jp/mark/20120514/S000ATEB.htm","四半期報告書")</f>
        <v>四半期報告書</v>
      </c>
      <c r="O4" s="15" t="str">
        <f>HYPERLINK("http://www.kabupro.jp/mark/20120213/S000AA28.htm","四半期報告書")</f>
        <v>四半期報告書</v>
      </c>
      <c r="P4" s="15" t="str">
        <f>HYPERLINK("http://www.kabupro.jp/mark/20111110/S0009MBK.htm","四半期報告書")</f>
        <v>四半期報告書</v>
      </c>
      <c r="Q4" s="15" t="str">
        <f>HYPERLINK("http://www.kabupro.jp/mark/20110929/S0009EQT.htm","有価証券報告書")</f>
        <v>有価証券報告書</v>
      </c>
      <c r="R4" s="15" t="str">
        <f>HYPERLINK("http://www.kabupro.jp/mark/20110512/S00089N3.htm","四半期報告書")</f>
        <v>四半期報告書</v>
      </c>
      <c r="S4" s="15" t="str">
        <f>HYPERLINK("http://www.kabupro.jp/mark/20100212/S000548A.htm","四半期報告書")</f>
        <v>四半期報告書</v>
      </c>
      <c r="T4" s="15" t="str">
        <f>HYPERLINK("http://www.kabupro.jp/mark/20101112/S00074MM.htm","四半期報告書")</f>
        <v>四半期報告書</v>
      </c>
      <c r="U4" s="15" t="str">
        <f>HYPERLINK("http://www.kabupro.jp/mark/20100929/S0006URJ.htm","有価証券報告書")</f>
        <v>有価証券報告書</v>
      </c>
      <c r="V4" s="15" t="str">
        <f>HYPERLINK("http://www.kabupro.jp/mark/20100514/S0005P11.htm","四半期報告書")</f>
        <v>四半期報告書</v>
      </c>
      <c r="W4" s="15" t="str">
        <f>HYPERLINK("http://www.kabupro.jp/mark/20100212/S000548A.htm","四半期報告書")</f>
        <v>四半期報告書</v>
      </c>
      <c r="X4" s="15" t="str">
        <f>HYPERLINK("http://www.kabupro.jp/mark/20091113/S0004KV2.htm","四半期報告書")</f>
        <v>四半期報告書</v>
      </c>
      <c r="Y4" s="15" t="str">
        <f>HYPERLINK("http://www.kabupro.jp/mark/20090925/S00047H4.htm","有価証券報告書")</f>
        <v>有価証券報告書</v>
      </c>
    </row>
    <row r="5" spans="1:25" ht="14.25" thickBot="1">
      <c r="A5" s="11" t="s">
        <v>57</v>
      </c>
      <c r="B5" s="1" t="s">
        <v>231</v>
      </c>
      <c r="C5" s="1" t="s">
        <v>234</v>
      </c>
      <c r="D5" s="1" t="s">
        <v>236</v>
      </c>
      <c r="E5" s="1" t="s">
        <v>63</v>
      </c>
      <c r="F5" s="1" t="s">
        <v>231</v>
      </c>
      <c r="G5" s="1" t="s">
        <v>234</v>
      </c>
      <c r="H5" s="1" t="s">
        <v>236</v>
      </c>
      <c r="I5" s="1" t="s">
        <v>63</v>
      </c>
      <c r="J5" s="1" t="s">
        <v>238</v>
      </c>
      <c r="K5" s="1" t="s">
        <v>240</v>
      </c>
      <c r="L5" s="1" t="s">
        <v>242</v>
      </c>
      <c r="M5" s="1" t="s">
        <v>67</v>
      </c>
      <c r="N5" s="1" t="s">
        <v>244</v>
      </c>
      <c r="O5" s="1" t="s">
        <v>246</v>
      </c>
      <c r="P5" s="1" t="s">
        <v>248</v>
      </c>
      <c r="Q5" s="1" t="s">
        <v>69</v>
      </c>
      <c r="R5" s="1" t="s">
        <v>250</v>
      </c>
      <c r="S5" s="1" t="s">
        <v>256</v>
      </c>
      <c r="T5" s="1" t="s">
        <v>252</v>
      </c>
      <c r="U5" s="1" t="s">
        <v>71</v>
      </c>
      <c r="V5" s="1" t="s">
        <v>254</v>
      </c>
      <c r="W5" s="1" t="s">
        <v>256</v>
      </c>
      <c r="X5" s="1" t="s">
        <v>258</v>
      </c>
      <c r="Y5" s="1" t="s">
        <v>73</v>
      </c>
    </row>
    <row r="6" spans="1:25" ht="15" thickBot="1" thickTop="1">
      <c r="A6" s="10" t="s">
        <v>58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59</v>
      </c>
      <c r="B7" s="14" t="s">
        <v>9</v>
      </c>
      <c r="C7" s="14" t="s">
        <v>9</v>
      </c>
      <c r="D7" s="14" t="s">
        <v>9</v>
      </c>
      <c r="E7" s="16" t="s">
        <v>64</v>
      </c>
      <c r="F7" s="14" t="s">
        <v>9</v>
      </c>
      <c r="G7" s="14" t="s">
        <v>9</v>
      </c>
      <c r="H7" s="14" t="s">
        <v>9</v>
      </c>
      <c r="I7" s="16" t="s">
        <v>64</v>
      </c>
      <c r="J7" s="14" t="s">
        <v>9</v>
      </c>
      <c r="K7" s="14" t="s">
        <v>9</v>
      </c>
      <c r="L7" s="14" t="s">
        <v>9</v>
      </c>
      <c r="M7" s="16" t="s">
        <v>64</v>
      </c>
      <c r="N7" s="14" t="s">
        <v>9</v>
      </c>
      <c r="O7" s="14" t="s">
        <v>9</v>
      </c>
      <c r="P7" s="14" t="s">
        <v>9</v>
      </c>
      <c r="Q7" s="16" t="s">
        <v>64</v>
      </c>
      <c r="R7" s="14" t="s">
        <v>9</v>
      </c>
      <c r="S7" s="14" t="s">
        <v>9</v>
      </c>
      <c r="T7" s="14" t="s">
        <v>9</v>
      </c>
      <c r="U7" s="16" t="s">
        <v>64</v>
      </c>
      <c r="V7" s="14" t="s">
        <v>9</v>
      </c>
      <c r="W7" s="14" t="s">
        <v>9</v>
      </c>
      <c r="X7" s="14" t="s">
        <v>9</v>
      </c>
      <c r="Y7" s="16" t="s">
        <v>64</v>
      </c>
    </row>
    <row r="8" spans="1:25" ht="13.5">
      <c r="A8" s="13" t="s">
        <v>60</v>
      </c>
      <c r="B8" s="1" t="s">
        <v>10</v>
      </c>
      <c r="C8" s="1" t="s">
        <v>10</v>
      </c>
      <c r="D8" s="1" t="s">
        <v>10</v>
      </c>
      <c r="E8" s="17" t="s">
        <v>168</v>
      </c>
      <c r="F8" s="1" t="s">
        <v>168</v>
      </c>
      <c r="G8" s="1" t="s">
        <v>168</v>
      </c>
      <c r="H8" s="1" t="s">
        <v>168</v>
      </c>
      <c r="I8" s="17" t="s">
        <v>169</v>
      </c>
      <c r="J8" s="1" t="s">
        <v>169</v>
      </c>
      <c r="K8" s="1" t="s">
        <v>169</v>
      </c>
      <c r="L8" s="1" t="s">
        <v>169</v>
      </c>
      <c r="M8" s="17" t="s">
        <v>170</v>
      </c>
      <c r="N8" s="1" t="s">
        <v>170</v>
      </c>
      <c r="O8" s="1" t="s">
        <v>170</v>
      </c>
      <c r="P8" s="1" t="s">
        <v>170</v>
      </c>
      <c r="Q8" s="17" t="s">
        <v>171</v>
      </c>
      <c r="R8" s="1" t="s">
        <v>171</v>
      </c>
      <c r="S8" s="1" t="s">
        <v>171</v>
      </c>
      <c r="T8" s="1" t="s">
        <v>171</v>
      </c>
      <c r="U8" s="17" t="s">
        <v>172</v>
      </c>
      <c r="V8" s="1" t="s">
        <v>172</v>
      </c>
      <c r="W8" s="1" t="s">
        <v>172</v>
      </c>
      <c r="X8" s="1" t="s">
        <v>172</v>
      </c>
      <c r="Y8" s="17" t="s">
        <v>173</v>
      </c>
    </row>
    <row r="9" spans="1:25" ht="13.5">
      <c r="A9" s="13" t="s">
        <v>61</v>
      </c>
      <c r="B9" s="1" t="s">
        <v>233</v>
      </c>
      <c r="C9" s="1" t="s">
        <v>235</v>
      </c>
      <c r="D9" s="1" t="s">
        <v>237</v>
      </c>
      <c r="E9" s="17" t="s">
        <v>65</v>
      </c>
      <c r="F9" s="1" t="s">
        <v>239</v>
      </c>
      <c r="G9" s="1" t="s">
        <v>241</v>
      </c>
      <c r="H9" s="1" t="s">
        <v>243</v>
      </c>
      <c r="I9" s="17" t="s">
        <v>66</v>
      </c>
      <c r="J9" s="1" t="s">
        <v>245</v>
      </c>
      <c r="K9" s="1" t="s">
        <v>247</v>
      </c>
      <c r="L9" s="1" t="s">
        <v>249</v>
      </c>
      <c r="M9" s="17" t="s">
        <v>68</v>
      </c>
      <c r="N9" s="1" t="s">
        <v>251</v>
      </c>
      <c r="O9" s="1" t="s">
        <v>11</v>
      </c>
      <c r="P9" s="1" t="s">
        <v>253</v>
      </c>
      <c r="Q9" s="17" t="s">
        <v>70</v>
      </c>
      <c r="R9" s="1" t="s">
        <v>255</v>
      </c>
      <c r="S9" s="1" t="s">
        <v>257</v>
      </c>
      <c r="T9" s="1" t="s">
        <v>259</v>
      </c>
      <c r="U9" s="17" t="s">
        <v>72</v>
      </c>
      <c r="V9" s="1" t="s">
        <v>261</v>
      </c>
      <c r="W9" s="1" t="s">
        <v>263</v>
      </c>
      <c r="X9" s="1" t="s">
        <v>265</v>
      </c>
      <c r="Y9" s="17" t="s">
        <v>74</v>
      </c>
    </row>
    <row r="10" spans="1:25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" t="s">
        <v>76</v>
      </c>
      <c r="Q10" s="17" t="s">
        <v>76</v>
      </c>
      <c r="R10" s="1" t="s">
        <v>76</v>
      </c>
      <c r="S10" s="1" t="s">
        <v>76</v>
      </c>
      <c r="T10" s="1" t="s">
        <v>76</v>
      </c>
      <c r="U10" s="17" t="s">
        <v>76</v>
      </c>
      <c r="V10" s="1" t="s">
        <v>76</v>
      </c>
      <c r="W10" s="1" t="s">
        <v>76</v>
      </c>
      <c r="X10" s="1" t="s">
        <v>76</v>
      </c>
      <c r="Y10" s="17" t="s">
        <v>76</v>
      </c>
    </row>
    <row r="11" spans="1:25" ht="14.25" thickTop="1">
      <c r="A11" s="26" t="s">
        <v>174</v>
      </c>
      <c r="B11" s="27">
        <v>14289147</v>
      </c>
      <c r="C11" s="27">
        <v>9321684</v>
      </c>
      <c r="D11" s="27">
        <v>4588931</v>
      </c>
      <c r="E11" s="21">
        <v>18201583</v>
      </c>
      <c r="F11" s="27">
        <v>13494573</v>
      </c>
      <c r="G11" s="27">
        <v>9196140</v>
      </c>
      <c r="H11" s="27">
        <v>4596776</v>
      </c>
      <c r="I11" s="21">
        <v>17838607</v>
      </c>
      <c r="J11" s="27">
        <v>13277853</v>
      </c>
      <c r="K11" s="27">
        <v>8723362</v>
      </c>
      <c r="L11" s="27">
        <v>4364163</v>
      </c>
      <c r="M11" s="21">
        <v>16391934</v>
      </c>
      <c r="N11" s="27">
        <v>12452670</v>
      </c>
      <c r="O11" s="27">
        <v>8606381</v>
      </c>
      <c r="P11" s="27">
        <v>4409610</v>
      </c>
      <c r="Q11" s="21">
        <v>13614500</v>
      </c>
      <c r="R11" s="27">
        <v>9728095</v>
      </c>
      <c r="S11" s="27">
        <v>6198635</v>
      </c>
      <c r="T11" s="27">
        <v>2841452</v>
      </c>
      <c r="U11" s="21">
        <v>11125863</v>
      </c>
      <c r="V11" s="27">
        <v>8724472</v>
      </c>
      <c r="W11" s="27">
        <v>6934942</v>
      </c>
      <c r="X11" s="27">
        <v>3865763</v>
      </c>
      <c r="Y11" s="21">
        <v>16220599</v>
      </c>
    </row>
    <row r="12" spans="1:25" ht="13.5">
      <c r="A12" s="7" t="s">
        <v>51</v>
      </c>
      <c r="B12" s="28">
        <v>12679122</v>
      </c>
      <c r="C12" s="28">
        <v>8201409</v>
      </c>
      <c r="D12" s="28">
        <v>3963505</v>
      </c>
      <c r="E12" s="22">
        <v>15810149</v>
      </c>
      <c r="F12" s="28">
        <v>11768754</v>
      </c>
      <c r="G12" s="28">
        <v>7961948</v>
      </c>
      <c r="H12" s="28">
        <v>4021208</v>
      </c>
      <c r="I12" s="22">
        <v>15556563</v>
      </c>
      <c r="J12" s="28">
        <v>11518079</v>
      </c>
      <c r="K12" s="28">
        <v>7572802</v>
      </c>
      <c r="L12" s="28">
        <v>3814960</v>
      </c>
      <c r="M12" s="22">
        <v>14019844</v>
      </c>
      <c r="N12" s="28">
        <v>10554156</v>
      </c>
      <c r="O12" s="28">
        <v>7261035</v>
      </c>
      <c r="P12" s="28">
        <v>3715323</v>
      </c>
      <c r="Q12" s="22">
        <v>11698563</v>
      </c>
      <c r="R12" s="28">
        <v>8399924</v>
      </c>
      <c r="S12" s="28">
        <v>5339443</v>
      </c>
      <c r="T12" s="28">
        <v>2466952</v>
      </c>
      <c r="U12" s="22">
        <v>10006961</v>
      </c>
      <c r="V12" s="28">
        <v>7900922</v>
      </c>
      <c r="W12" s="28">
        <v>5947006</v>
      </c>
      <c r="X12" s="28">
        <v>3217572</v>
      </c>
      <c r="Y12" s="22">
        <v>13292247</v>
      </c>
    </row>
    <row r="13" spans="1:25" ht="13.5">
      <c r="A13" s="7" t="s">
        <v>180</v>
      </c>
      <c r="B13" s="28">
        <v>1610024</v>
      </c>
      <c r="C13" s="28">
        <v>1120274</v>
      </c>
      <c r="D13" s="28">
        <v>625425</v>
      </c>
      <c r="E13" s="22">
        <v>2391434</v>
      </c>
      <c r="F13" s="28">
        <v>1725819</v>
      </c>
      <c r="G13" s="28">
        <v>1234192</v>
      </c>
      <c r="H13" s="28">
        <v>575568</v>
      </c>
      <c r="I13" s="22">
        <v>2282043</v>
      </c>
      <c r="J13" s="28">
        <v>1759774</v>
      </c>
      <c r="K13" s="28">
        <v>1150560</v>
      </c>
      <c r="L13" s="28">
        <v>549203</v>
      </c>
      <c r="M13" s="22">
        <v>2372089</v>
      </c>
      <c r="N13" s="28">
        <v>1898513</v>
      </c>
      <c r="O13" s="28">
        <v>1345346</v>
      </c>
      <c r="P13" s="28">
        <v>694286</v>
      </c>
      <c r="Q13" s="22">
        <v>1915937</v>
      </c>
      <c r="R13" s="28">
        <v>1328170</v>
      </c>
      <c r="S13" s="28">
        <v>859192</v>
      </c>
      <c r="T13" s="28">
        <v>374500</v>
      </c>
      <c r="U13" s="22">
        <v>1118902</v>
      </c>
      <c r="V13" s="28">
        <v>823549</v>
      </c>
      <c r="W13" s="28">
        <v>987935</v>
      </c>
      <c r="X13" s="28">
        <v>648191</v>
      </c>
      <c r="Y13" s="22">
        <v>2928352</v>
      </c>
    </row>
    <row r="14" spans="1:25" ht="13.5">
      <c r="A14" s="7" t="s">
        <v>194</v>
      </c>
      <c r="B14" s="28">
        <v>1064172</v>
      </c>
      <c r="C14" s="28">
        <v>711377</v>
      </c>
      <c r="D14" s="28">
        <v>334644</v>
      </c>
      <c r="E14" s="22">
        <v>1326757</v>
      </c>
      <c r="F14" s="28">
        <v>1016969</v>
      </c>
      <c r="G14" s="28">
        <v>680802</v>
      </c>
      <c r="H14" s="28">
        <v>346480</v>
      </c>
      <c r="I14" s="22">
        <v>1337425</v>
      </c>
      <c r="J14" s="28">
        <v>982527</v>
      </c>
      <c r="K14" s="28">
        <v>656660</v>
      </c>
      <c r="L14" s="28">
        <v>337800</v>
      </c>
      <c r="M14" s="22">
        <v>1340392</v>
      </c>
      <c r="N14" s="28">
        <v>1030037</v>
      </c>
      <c r="O14" s="28">
        <v>692415</v>
      </c>
      <c r="P14" s="28">
        <v>335786</v>
      </c>
      <c r="Q14" s="22">
        <v>1193082</v>
      </c>
      <c r="R14" s="28">
        <v>828587</v>
      </c>
      <c r="S14" s="28">
        <v>560411</v>
      </c>
      <c r="T14" s="28">
        <v>267998</v>
      </c>
      <c r="U14" s="22">
        <v>1033349</v>
      </c>
      <c r="V14" s="28">
        <v>783111</v>
      </c>
      <c r="W14" s="28">
        <v>569199</v>
      </c>
      <c r="X14" s="28">
        <v>294594</v>
      </c>
      <c r="Y14" s="22">
        <v>1146543</v>
      </c>
    </row>
    <row r="15" spans="1:25" ht="14.25" thickBot="1">
      <c r="A15" s="25" t="s">
        <v>195</v>
      </c>
      <c r="B15" s="29">
        <v>545852</v>
      </c>
      <c r="C15" s="29">
        <v>408896</v>
      </c>
      <c r="D15" s="29">
        <v>290780</v>
      </c>
      <c r="E15" s="23">
        <v>1064676</v>
      </c>
      <c r="F15" s="29">
        <v>708849</v>
      </c>
      <c r="G15" s="29">
        <v>553390</v>
      </c>
      <c r="H15" s="29">
        <v>229087</v>
      </c>
      <c r="I15" s="23">
        <v>944618</v>
      </c>
      <c r="J15" s="29">
        <v>777246</v>
      </c>
      <c r="K15" s="29">
        <v>493899</v>
      </c>
      <c r="L15" s="29">
        <v>211402</v>
      </c>
      <c r="M15" s="23">
        <v>1031697</v>
      </c>
      <c r="N15" s="29">
        <v>868476</v>
      </c>
      <c r="O15" s="29">
        <v>652930</v>
      </c>
      <c r="P15" s="29">
        <v>358500</v>
      </c>
      <c r="Q15" s="23">
        <v>722854</v>
      </c>
      <c r="R15" s="29">
        <v>499582</v>
      </c>
      <c r="S15" s="29">
        <v>298781</v>
      </c>
      <c r="T15" s="29">
        <v>106501</v>
      </c>
      <c r="U15" s="23">
        <v>85552</v>
      </c>
      <c r="V15" s="29">
        <v>40438</v>
      </c>
      <c r="W15" s="29">
        <v>418736</v>
      </c>
      <c r="X15" s="29">
        <v>353597</v>
      </c>
      <c r="Y15" s="23">
        <v>1781808</v>
      </c>
    </row>
    <row r="16" spans="1:25" ht="14.25" thickTop="1">
      <c r="A16" s="6" t="s">
        <v>196</v>
      </c>
      <c r="B16" s="28">
        <v>772</v>
      </c>
      <c r="C16" s="28">
        <v>466</v>
      </c>
      <c r="D16" s="28">
        <v>307</v>
      </c>
      <c r="E16" s="22">
        <v>488</v>
      </c>
      <c r="F16" s="28">
        <v>323</v>
      </c>
      <c r="G16" s="28">
        <v>223</v>
      </c>
      <c r="H16" s="28">
        <v>133</v>
      </c>
      <c r="I16" s="22">
        <v>422</v>
      </c>
      <c r="J16" s="28">
        <v>326</v>
      </c>
      <c r="K16" s="28">
        <v>236</v>
      </c>
      <c r="L16" s="28">
        <v>142</v>
      </c>
      <c r="M16" s="22">
        <v>462</v>
      </c>
      <c r="N16" s="28">
        <v>397</v>
      </c>
      <c r="O16" s="28">
        <v>325</v>
      </c>
      <c r="P16" s="28">
        <v>200</v>
      </c>
      <c r="Q16" s="22">
        <v>5117</v>
      </c>
      <c r="R16" s="28">
        <v>4527</v>
      </c>
      <c r="S16" s="28">
        <v>4339</v>
      </c>
      <c r="T16" s="28">
        <v>392</v>
      </c>
      <c r="U16" s="22">
        <v>2810</v>
      </c>
      <c r="V16" s="28">
        <v>1101</v>
      </c>
      <c r="W16" s="28">
        <v>746</v>
      </c>
      <c r="X16" s="28">
        <v>464</v>
      </c>
      <c r="Y16" s="22">
        <v>5999</v>
      </c>
    </row>
    <row r="17" spans="1:25" ht="13.5">
      <c r="A17" s="6" t="s">
        <v>197</v>
      </c>
      <c r="B17" s="28">
        <v>9342</v>
      </c>
      <c r="C17" s="28">
        <v>8716</v>
      </c>
      <c r="D17" s="28">
        <v>3083</v>
      </c>
      <c r="E17" s="22">
        <v>10118</v>
      </c>
      <c r="F17" s="28">
        <v>6570</v>
      </c>
      <c r="G17" s="28">
        <v>6570</v>
      </c>
      <c r="H17" s="28">
        <v>2591</v>
      </c>
      <c r="I17" s="22">
        <v>15119</v>
      </c>
      <c r="J17" s="28">
        <v>6557</v>
      </c>
      <c r="K17" s="28">
        <v>6441</v>
      </c>
      <c r="L17" s="28">
        <v>2536</v>
      </c>
      <c r="M17" s="22">
        <v>28707</v>
      </c>
      <c r="N17" s="28">
        <v>6709</v>
      </c>
      <c r="O17" s="28">
        <v>6443</v>
      </c>
      <c r="P17" s="28">
        <v>2002</v>
      </c>
      <c r="Q17" s="22">
        <v>20352</v>
      </c>
      <c r="R17" s="28">
        <v>4308</v>
      </c>
      <c r="S17" s="28">
        <v>4257</v>
      </c>
      <c r="T17" s="28">
        <v>1379</v>
      </c>
      <c r="U17" s="22">
        <v>9059</v>
      </c>
      <c r="V17" s="28">
        <v>7260</v>
      </c>
      <c r="W17" s="28">
        <v>6846</v>
      </c>
      <c r="X17" s="28">
        <v>2507</v>
      </c>
      <c r="Y17" s="22">
        <v>26465</v>
      </c>
    </row>
    <row r="18" spans="1:25" ht="13.5">
      <c r="A18" s="6" t="s">
        <v>52</v>
      </c>
      <c r="B18" s="28"/>
      <c r="C18" s="28"/>
      <c r="D18" s="28"/>
      <c r="E18" s="22"/>
      <c r="F18" s="28"/>
      <c r="G18" s="28"/>
      <c r="H18" s="28"/>
      <c r="I18" s="22"/>
      <c r="J18" s="28"/>
      <c r="K18" s="28"/>
      <c r="L18" s="28"/>
      <c r="M18" s="22"/>
      <c r="N18" s="28"/>
      <c r="O18" s="28"/>
      <c r="P18" s="28"/>
      <c r="Q18" s="22"/>
      <c r="R18" s="28"/>
      <c r="S18" s="28"/>
      <c r="T18" s="28"/>
      <c r="U18" s="22">
        <v>48480</v>
      </c>
      <c r="V18" s="28">
        <v>45979</v>
      </c>
      <c r="W18" s="28">
        <v>54402</v>
      </c>
      <c r="X18" s="28">
        <v>45202</v>
      </c>
      <c r="Y18" s="22">
        <v>147856</v>
      </c>
    </row>
    <row r="19" spans="1:25" ht="13.5">
      <c r="A19" s="6" t="s">
        <v>201</v>
      </c>
      <c r="B19" s="28">
        <v>4003</v>
      </c>
      <c r="C19" s="28">
        <v>2670</v>
      </c>
      <c r="D19" s="28">
        <v>1337</v>
      </c>
      <c r="E19" s="22">
        <v>5320</v>
      </c>
      <c r="F19" s="28">
        <v>3928</v>
      </c>
      <c r="G19" s="28">
        <v>2748</v>
      </c>
      <c r="H19" s="28">
        <v>1367</v>
      </c>
      <c r="I19" s="22">
        <v>5557</v>
      </c>
      <c r="J19" s="28">
        <v>4639</v>
      </c>
      <c r="K19" s="28">
        <v>2758</v>
      </c>
      <c r="L19" s="28">
        <v>1393</v>
      </c>
      <c r="M19" s="22">
        <v>6560</v>
      </c>
      <c r="N19" s="28">
        <v>4708</v>
      </c>
      <c r="O19" s="28">
        <v>3720</v>
      </c>
      <c r="P19" s="28">
        <v>1944</v>
      </c>
      <c r="Q19" s="22">
        <v>5676</v>
      </c>
      <c r="R19" s="28">
        <v>4166</v>
      </c>
      <c r="S19" s="28">
        <v>2733</v>
      </c>
      <c r="T19" s="28">
        <v>1360</v>
      </c>
      <c r="U19" s="22"/>
      <c r="V19" s="28"/>
      <c r="W19" s="28"/>
      <c r="X19" s="28"/>
      <c r="Y19" s="22"/>
    </row>
    <row r="20" spans="1:25" ht="13.5">
      <c r="A20" s="6" t="s">
        <v>53</v>
      </c>
      <c r="B20" s="28">
        <v>4640</v>
      </c>
      <c r="C20" s="28">
        <v>3112</v>
      </c>
      <c r="D20" s="28">
        <v>1407</v>
      </c>
      <c r="E20" s="22">
        <v>5869</v>
      </c>
      <c r="F20" s="28">
        <v>4087</v>
      </c>
      <c r="G20" s="28">
        <v>2630</v>
      </c>
      <c r="H20" s="28">
        <v>1506</v>
      </c>
      <c r="I20" s="22">
        <v>6103</v>
      </c>
      <c r="J20" s="28">
        <v>3915</v>
      </c>
      <c r="K20" s="28">
        <v>2489</v>
      </c>
      <c r="L20" s="28">
        <v>936</v>
      </c>
      <c r="M20" s="22">
        <v>4245</v>
      </c>
      <c r="N20" s="28">
        <v>3347</v>
      </c>
      <c r="O20" s="28">
        <v>1975</v>
      </c>
      <c r="P20" s="28">
        <v>561</v>
      </c>
      <c r="Q20" s="22">
        <v>5442</v>
      </c>
      <c r="R20" s="28">
        <v>3791</v>
      </c>
      <c r="S20" s="28">
        <v>2441</v>
      </c>
      <c r="T20" s="28">
        <v>1041</v>
      </c>
      <c r="U20" s="22"/>
      <c r="V20" s="28"/>
      <c r="W20" s="28"/>
      <c r="X20" s="28"/>
      <c r="Y20" s="22"/>
    </row>
    <row r="21" spans="1:25" ht="13.5">
      <c r="A21" s="6" t="s">
        <v>202</v>
      </c>
      <c r="B21" s="28">
        <v>132083</v>
      </c>
      <c r="C21" s="28">
        <v>51606</v>
      </c>
      <c r="D21" s="28">
        <v>49056</v>
      </c>
      <c r="E21" s="22">
        <v>83040</v>
      </c>
      <c r="F21" s="28">
        <v>22472</v>
      </c>
      <c r="G21" s="28"/>
      <c r="H21" s="28"/>
      <c r="I21" s="22">
        <v>16759</v>
      </c>
      <c r="J21" s="28"/>
      <c r="K21" s="28"/>
      <c r="L21" s="28"/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6" t="s">
        <v>89</v>
      </c>
      <c r="B22" s="28">
        <v>12170</v>
      </c>
      <c r="C22" s="28">
        <v>3323</v>
      </c>
      <c r="D22" s="28">
        <v>2003</v>
      </c>
      <c r="E22" s="22">
        <v>11765</v>
      </c>
      <c r="F22" s="28">
        <v>8323</v>
      </c>
      <c r="G22" s="28">
        <v>4743</v>
      </c>
      <c r="H22" s="28">
        <v>1733</v>
      </c>
      <c r="I22" s="22">
        <v>6912</v>
      </c>
      <c r="J22" s="28">
        <v>6020</v>
      </c>
      <c r="K22" s="28">
        <v>5394</v>
      </c>
      <c r="L22" s="28">
        <v>1630</v>
      </c>
      <c r="M22" s="22">
        <v>6168</v>
      </c>
      <c r="N22" s="28">
        <v>5062</v>
      </c>
      <c r="O22" s="28">
        <v>3993</v>
      </c>
      <c r="P22" s="28">
        <v>1234</v>
      </c>
      <c r="Q22" s="22">
        <v>4868</v>
      </c>
      <c r="R22" s="28">
        <v>7624</v>
      </c>
      <c r="S22" s="28">
        <v>1750</v>
      </c>
      <c r="T22" s="28">
        <v>719</v>
      </c>
      <c r="U22" s="22">
        <v>20307</v>
      </c>
      <c r="V22" s="28">
        <v>98069</v>
      </c>
      <c r="W22" s="28">
        <v>12022</v>
      </c>
      <c r="X22" s="28">
        <v>6959</v>
      </c>
      <c r="Y22" s="22">
        <v>22963</v>
      </c>
    </row>
    <row r="23" spans="1:25" ht="13.5">
      <c r="A23" s="6" t="s">
        <v>203</v>
      </c>
      <c r="B23" s="28">
        <v>163012</v>
      </c>
      <c r="C23" s="28">
        <v>69895</v>
      </c>
      <c r="D23" s="28">
        <v>57194</v>
      </c>
      <c r="E23" s="22">
        <v>116601</v>
      </c>
      <c r="F23" s="28">
        <v>45705</v>
      </c>
      <c r="G23" s="28">
        <v>16916</v>
      </c>
      <c r="H23" s="28">
        <v>7332</v>
      </c>
      <c r="I23" s="22">
        <v>50875</v>
      </c>
      <c r="J23" s="28">
        <v>21460</v>
      </c>
      <c r="K23" s="28">
        <v>17320</v>
      </c>
      <c r="L23" s="28">
        <v>6639</v>
      </c>
      <c r="M23" s="22">
        <v>46144</v>
      </c>
      <c r="N23" s="28">
        <v>20224</v>
      </c>
      <c r="O23" s="28">
        <v>16459</v>
      </c>
      <c r="P23" s="28">
        <v>5943</v>
      </c>
      <c r="Q23" s="22">
        <v>41456</v>
      </c>
      <c r="R23" s="28">
        <v>24418</v>
      </c>
      <c r="S23" s="28">
        <v>15522</v>
      </c>
      <c r="T23" s="28">
        <v>4893</v>
      </c>
      <c r="U23" s="22">
        <v>152598</v>
      </c>
      <c r="V23" s="28">
        <v>152410</v>
      </c>
      <c r="W23" s="28">
        <v>74018</v>
      </c>
      <c r="X23" s="28">
        <v>55133</v>
      </c>
      <c r="Y23" s="22">
        <v>203285</v>
      </c>
    </row>
    <row r="24" spans="1:25" ht="13.5">
      <c r="A24" s="6" t="s">
        <v>204</v>
      </c>
      <c r="B24" s="28">
        <v>12568</v>
      </c>
      <c r="C24" s="28">
        <v>8170</v>
      </c>
      <c r="D24" s="28">
        <v>3990</v>
      </c>
      <c r="E24" s="22">
        <v>17738</v>
      </c>
      <c r="F24" s="28">
        <v>13686</v>
      </c>
      <c r="G24" s="28">
        <v>9591</v>
      </c>
      <c r="H24" s="28">
        <v>4791</v>
      </c>
      <c r="I24" s="22">
        <v>17352</v>
      </c>
      <c r="J24" s="28">
        <v>12887</v>
      </c>
      <c r="K24" s="28">
        <v>8155</v>
      </c>
      <c r="L24" s="28">
        <v>4007</v>
      </c>
      <c r="M24" s="22">
        <v>23291</v>
      </c>
      <c r="N24" s="28">
        <v>18990</v>
      </c>
      <c r="O24" s="28">
        <v>12665</v>
      </c>
      <c r="P24" s="28">
        <v>6631</v>
      </c>
      <c r="Q24" s="22">
        <v>31224</v>
      </c>
      <c r="R24" s="28">
        <v>25815</v>
      </c>
      <c r="S24" s="28">
        <v>18174</v>
      </c>
      <c r="T24" s="28">
        <v>9394</v>
      </c>
      <c r="U24" s="22">
        <v>60478</v>
      </c>
      <c r="V24" s="28">
        <v>50297</v>
      </c>
      <c r="W24" s="28">
        <v>36293</v>
      </c>
      <c r="X24" s="28">
        <v>18601</v>
      </c>
      <c r="Y24" s="22">
        <v>86328</v>
      </c>
    </row>
    <row r="25" spans="1:25" ht="13.5">
      <c r="A25" s="6" t="s">
        <v>54</v>
      </c>
      <c r="B25" s="28"/>
      <c r="C25" s="28"/>
      <c r="D25" s="28"/>
      <c r="E25" s="22"/>
      <c r="F25" s="28"/>
      <c r="G25" s="28"/>
      <c r="H25" s="28"/>
      <c r="I25" s="22"/>
      <c r="J25" s="28"/>
      <c r="K25" s="28"/>
      <c r="L25" s="28"/>
      <c r="M25" s="22"/>
      <c r="N25" s="28"/>
      <c r="O25" s="28"/>
      <c r="P25" s="28"/>
      <c r="Q25" s="22">
        <v>26077</v>
      </c>
      <c r="R25" s="28">
        <v>26077</v>
      </c>
      <c r="S25" s="28">
        <v>26077</v>
      </c>
      <c r="T25" s="28">
        <v>4128</v>
      </c>
      <c r="U25" s="22"/>
      <c r="V25" s="28"/>
      <c r="W25" s="28"/>
      <c r="X25" s="28"/>
      <c r="Y25" s="22"/>
    </row>
    <row r="26" spans="1:25" ht="13.5">
      <c r="A26" s="6" t="s">
        <v>205</v>
      </c>
      <c r="B26" s="28"/>
      <c r="C26" s="28"/>
      <c r="D26" s="28"/>
      <c r="E26" s="22"/>
      <c r="F26" s="28"/>
      <c r="G26" s="28">
        <v>51706</v>
      </c>
      <c r="H26" s="28">
        <v>36446</v>
      </c>
      <c r="I26" s="22"/>
      <c r="J26" s="28">
        <v>35888</v>
      </c>
      <c r="K26" s="28">
        <v>48639</v>
      </c>
      <c r="L26" s="28">
        <v>13466</v>
      </c>
      <c r="M26" s="22">
        <v>36856</v>
      </c>
      <c r="N26" s="28">
        <v>54317</v>
      </c>
      <c r="O26" s="28">
        <v>34349</v>
      </c>
      <c r="P26" s="28"/>
      <c r="Q26" s="22">
        <v>10441</v>
      </c>
      <c r="R26" s="28"/>
      <c r="S26" s="28"/>
      <c r="T26" s="28"/>
      <c r="U26" s="22">
        <v>5870</v>
      </c>
      <c r="V26" s="28"/>
      <c r="W26" s="28"/>
      <c r="X26" s="28"/>
      <c r="Y26" s="22">
        <v>13656</v>
      </c>
    </row>
    <row r="27" spans="1:25" ht="13.5">
      <c r="A27" s="6" t="s">
        <v>89</v>
      </c>
      <c r="B27" s="28">
        <v>140</v>
      </c>
      <c r="C27" s="28"/>
      <c r="D27" s="28"/>
      <c r="E27" s="22">
        <v>691</v>
      </c>
      <c r="F27" s="28">
        <v>691</v>
      </c>
      <c r="G27" s="28">
        <v>691</v>
      </c>
      <c r="H27" s="28"/>
      <c r="I27" s="22">
        <v>2</v>
      </c>
      <c r="J27" s="28">
        <v>2</v>
      </c>
      <c r="K27" s="28">
        <v>2</v>
      </c>
      <c r="L27" s="28">
        <v>381</v>
      </c>
      <c r="M27" s="22">
        <v>6</v>
      </c>
      <c r="N27" s="28">
        <v>1</v>
      </c>
      <c r="O27" s="28">
        <v>5</v>
      </c>
      <c r="P27" s="28">
        <v>2695</v>
      </c>
      <c r="Q27" s="22">
        <v>62</v>
      </c>
      <c r="R27" s="28">
        <v>61</v>
      </c>
      <c r="S27" s="28">
        <v>6687</v>
      </c>
      <c r="T27" s="28">
        <v>2744</v>
      </c>
      <c r="U27" s="22">
        <v>2</v>
      </c>
      <c r="V27" s="28">
        <v>4097</v>
      </c>
      <c r="W27" s="28">
        <v>3939</v>
      </c>
      <c r="X27" s="28">
        <v>1819</v>
      </c>
      <c r="Y27" s="22">
        <v>28</v>
      </c>
    </row>
    <row r="28" spans="1:25" ht="13.5">
      <c r="A28" s="6" t="s">
        <v>207</v>
      </c>
      <c r="B28" s="28">
        <v>12708</v>
      </c>
      <c r="C28" s="28">
        <v>8170</v>
      </c>
      <c r="D28" s="28">
        <v>3990</v>
      </c>
      <c r="E28" s="22">
        <v>18450</v>
      </c>
      <c r="F28" s="28">
        <v>14378</v>
      </c>
      <c r="G28" s="28">
        <v>61989</v>
      </c>
      <c r="H28" s="28">
        <v>41237</v>
      </c>
      <c r="I28" s="22">
        <v>17354</v>
      </c>
      <c r="J28" s="28">
        <v>48777</v>
      </c>
      <c r="K28" s="28">
        <v>56797</v>
      </c>
      <c r="L28" s="28">
        <v>17855</v>
      </c>
      <c r="M28" s="22">
        <v>60155</v>
      </c>
      <c r="N28" s="28">
        <v>73310</v>
      </c>
      <c r="O28" s="28">
        <v>47020</v>
      </c>
      <c r="P28" s="28">
        <v>9327</v>
      </c>
      <c r="Q28" s="22">
        <v>67805</v>
      </c>
      <c r="R28" s="28">
        <v>51954</v>
      </c>
      <c r="S28" s="28">
        <v>50939</v>
      </c>
      <c r="T28" s="28">
        <v>16267</v>
      </c>
      <c r="U28" s="22">
        <v>66351</v>
      </c>
      <c r="V28" s="28">
        <v>54394</v>
      </c>
      <c r="W28" s="28">
        <v>40233</v>
      </c>
      <c r="X28" s="28">
        <v>20421</v>
      </c>
      <c r="Y28" s="22">
        <v>100013</v>
      </c>
    </row>
    <row r="29" spans="1:25" ht="14.25" thickBot="1">
      <c r="A29" s="25" t="s">
        <v>208</v>
      </c>
      <c r="B29" s="29">
        <v>696155</v>
      </c>
      <c r="C29" s="29">
        <v>470621</v>
      </c>
      <c r="D29" s="29">
        <v>343984</v>
      </c>
      <c r="E29" s="23">
        <v>1162827</v>
      </c>
      <c r="F29" s="29">
        <v>740176</v>
      </c>
      <c r="G29" s="29">
        <v>508318</v>
      </c>
      <c r="H29" s="29">
        <v>195181</v>
      </c>
      <c r="I29" s="23">
        <v>978138</v>
      </c>
      <c r="J29" s="29">
        <v>749928</v>
      </c>
      <c r="K29" s="29">
        <v>454422</v>
      </c>
      <c r="L29" s="29">
        <v>200186</v>
      </c>
      <c r="M29" s="23">
        <v>1017687</v>
      </c>
      <c r="N29" s="29">
        <v>815390</v>
      </c>
      <c r="O29" s="29">
        <v>622369</v>
      </c>
      <c r="P29" s="29">
        <v>355116</v>
      </c>
      <c r="Q29" s="23">
        <v>696505</v>
      </c>
      <c r="R29" s="29">
        <v>472047</v>
      </c>
      <c r="S29" s="29">
        <v>263363</v>
      </c>
      <c r="T29" s="29">
        <v>95127</v>
      </c>
      <c r="U29" s="23">
        <v>171799</v>
      </c>
      <c r="V29" s="29">
        <v>138454</v>
      </c>
      <c r="W29" s="29">
        <v>452521</v>
      </c>
      <c r="X29" s="29">
        <v>388309</v>
      </c>
      <c r="Y29" s="23">
        <v>1885080</v>
      </c>
    </row>
    <row r="30" spans="1:25" ht="14.25" thickTop="1">
      <c r="A30" s="6" t="s">
        <v>209</v>
      </c>
      <c r="B30" s="28">
        <v>7103</v>
      </c>
      <c r="C30" s="28">
        <v>7073</v>
      </c>
      <c r="D30" s="28">
        <v>6873</v>
      </c>
      <c r="E30" s="22">
        <v>24082</v>
      </c>
      <c r="F30" s="28">
        <v>24012</v>
      </c>
      <c r="G30" s="28">
        <v>21460</v>
      </c>
      <c r="H30" s="28">
        <v>9479</v>
      </c>
      <c r="I30" s="22">
        <v>7080</v>
      </c>
      <c r="J30" s="28">
        <v>5642</v>
      </c>
      <c r="K30" s="28">
        <v>4202</v>
      </c>
      <c r="L30" s="28"/>
      <c r="M30" s="22">
        <v>3896</v>
      </c>
      <c r="N30" s="28">
        <v>2372</v>
      </c>
      <c r="O30" s="28">
        <v>2370</v>
      </c>
      <c r="P30" s="28">
        <v>2117</v>
      </c>
      <c r="Q30" s="22">
        <v>4373</v>
      </c>
      <c r="R30" s="28">
        <v>449</v>
      </c>
      <c r="S30" s="28">
        <v>447</v>
      </c>
      <c r="T30" s="28">
        <v>197</v>
      </c>
      <c r="U30" s="22">
        <v>3746</v>
      </c>
      <c r="V30" s="28">
        <v>3746</v>
      </c>
      <c r="W30" s="28">
        <v>1952</v>
      </c>
      <c r="X30" s="28"/>
      <c r="Y30" s="22">
        <v>30052</v>
      </c>
    </row>
    <row r="31" spans="1:25" ht="13.5">
      <c r="A31" s="6" t="s">
        <v>211</v>
      </c>
      <c r="B31" s="28">
        <v>7656</v>
      </c>
      <c r="C31" s="28"/>
      <c r="D31" s="28"/>
      <c r="E31" s="22"/>
      <c r="F31" s="28"/>
      <c r="G31" s="28"/>
      <c r="H31" s="28"/>
      <c r="I31" s="22">
        <v>15</v>
      </c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213</v>
      </c>
      <c r="B32" s="28"/>
      <c r="C32" s="28"/>
      <c r="D32" s="28"/>
      <c r="E32" s="22">
        <v>9864</v>
      </c>
      <c r="F32" s="28">
        <v>9864</v>
      </c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214</v>
      </c>
      <c r="B33" s="28">
        <v>14759</v>
      </c>
      <c r="C33" s="28">
        <v>7073</v>
      </c>
      <c r="D33" s="28">
        <v>6873</v>
      </c>
      <c r="E33" s="22">
        <v>33946</v>
      </c>
      <c r="F33" s="28">
        <v>33876</v>
      </c>
      <c r="G33" s="28">
        <v>21460</v>
      </c>
      <c r="H33" s="28">
        <v>9479</v>
      </c>
      <c r="I33" s="22">
        <v>7233</v>
      </c>
      <c r="J33" s="28">
        <v>5779</v>
      </c>
      <c r="K33" s="28">
        <v>4340</v>
      </c>
      <c r="L33" s="28"/>
      <c r="M33" s="22">
        <v>3896</v>
      </c>
      <c r="N33" s="28">
        <v>2372</v>
      </c>
      <c r="O33" s="28">
        <v>2370</v>
      </c>
      <c r="P33" s="28">
        <v>2117</v>
      </c>
      <c r="Q33" s="22">
        <v>4373</v>
      </c>
      <c r="R33" s="28">
        <v>449</v>
      </c>
      <c r="S33" s="28">
        <v>447</v>
      </c>
      <c r="T33" s="28">
        <v>197</v>
      </c>
      <c r="U33" s="22">
        <v>3746</v>
      </c>
      <c r="V33" s="28">
        <v>3746</v>
      </c>
      <c r="W33" s="28">
        <v>1952</v>
      </c>
      <c r="X33" s="28"/>
      <c r="Y33" s="22">
        <v>35512</v>
      </c>
    </row>
    <row r="34" spans="1:25" ht="13.5">
      <c r="A34" s="6" t="s">
        <v>216</v>
      </c>
      <c r="B34" s="28">
        <v>600</v>
      </c>
      <c r="C34" s="28">
        <v>600</v>
      </c>
      <c r="D34" s="28">
        <v>572</v>
      </c>
      <c r="E34" s="22">
        <v>7259</v>
      </c>
      <c r="F34" s="28">
        <v>2736</v>
      </c>
      <c r="G34" s="28">
        <v>2736</v>
      </c>
      <c r="H34" s="28">
        <v>2081</v>
      </c>
      <c r="I34" s="22">
        <v>3634</v>
      </c>
      <c r="J34" s="28">
        <v>610</v>
      </c>
      <c r="K34" s="28"/>
      <c r="L34" s="28"/>
      <c r="M34" s="22">
        <v>3210</v>
      </c>
      <c r="N34" s="28">
        <v>3131</v>
      </c>
      <c r="O34" s="28">
        <v>1858</v>
      </c>
      <c r="P34" s="28">
        <v>1389</v>
      </c>
      <c r="Q34" s="22">
        <v>28838</v>
      </c>
      <c r="R34" s="28">
        <v>8538</v>
      </c>
      <c r="S34" s="28">
        <v>8538</v>
      </c>
      <c r="T34" s="28">
        <v>1686</v>
      </c>
      <c r="U34" s="22">
        <v>3875</v>
      </c>
      <c r="V34" s="28">
        <v>3475</v>
      </c>
      <c r="W34" s="28">
        <v>3475</v>
      </c>
      <c r="X34" s="28">
        <v>1279</v>
      </c>
      <c r="Y34" s="22">
        <v>9038</v>
      </c>
    </row>
    <row r="35" spans="1:25" ht="13.5">
      <c r="A35" s="6" t="s">
        <v>217</v>
      </c>
      <c r="B35" s="28">
        <v>1782</v>
      </c>
      <c r="C35" s="28">
        <v>1371</v>
      </c>
      <c r="D35" s="28">
        <v>284</v>
      </c>
      <c r="E35" s="22">
        <v>2923</v>
      </c>
      <c r="F35" s="28">
        <v>2474</v>
      </c>
      <c r="G35" s="28">
        <v>2408</v>
      </c>
      <c r="H35" s="28">
        <v>978</v>
      </c>
      <c r="I35" s="22">
        <v>7178</v>
      </c>
      <c r="J35" s="28">
        <v>1915</v>
      </c>
      <c r="K35" s="28">
        <v>447</v>
      </c>
      <c r="L35" s="28">
        <v>325</v>
      </c>
      <c r="M35" s="22">
        <v>1609</v>
      </c>
      <c r="N35" s="28">
        <v>1497</v>
      </c>
      <c r="O35" s="28">
        <v>992</v>
      </c>
      <c r="P35" s="28"/>
      <c r="Q35" s="22">
        <v>8553</v>
      </c>
      <c r="R35" s="28">
        <v>860</v>
      </c>
      <c r="S35" s="28">
        <v>847</v>
      </c>
      <c r="T35" s="28">
        <v>823</v>
      </c>
      <c r="U35" s="22">
        <v>1075</v>
      </c>
      <c r="V35" s="28">
        <v>572</v>
      </c>
      <c r="W35" s="28">
        <v>534</v>
      </c>
      <c r="X35" s="28">
        <v>74</v>
      </c>
      <c r="Y35" s="22">
        <v>5485</v>
      </c>
    </row>
    <row r="36" spans="1:25" ht="13.5">
      <c r="A36" s="6" t="s">
        <v>222</v>
      </c>
      <c r="B36" s="28">
        <v>68580</v>
      </c>
      <c r="C36" s="28">
        <v>68009</v>
      </c>
      <c r="D36" s="28">
        <v>67802</v>
      </c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>
        <v>37270</v>
      </c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220</v>
      </c>
      <c r="B37" s="28"/>
      <c r="C37" s="28"/>
      <c r="D37" s="28"/>
      <c r="E37" s="22">
        <v>1594</v>
      </c>
      <c r="F37" s="28">
        <v>1594</v>
      </c>
      <c r="G37" s="28"/>
      <c r="H37" s="28"/>
      <c r="I37" s="22">
        <v>12974</v>
      </c>
      <c r="J37" s="28">
        <v>1693</v>
      </c>
      <c r="K37" s="28">
        <v>1693</v>
      </c>
      <c r="L37" s="28"/>
      <c r="M37" s="22"/>
      <c r="N37" s="28"/>
      <c r="O37" s="28"/>
      <c r="P37" s="28"/>
      <c r="Q37" s="22"/>
      <c r="R37" s="28"/>
      <c r="S37" s="28"/>
      <c r="T37" s="28"/>
      <c r="U37" s="22">
        <v>71527</v>
      </c>
      <c r="V37" s="28">
        <v>71527</v>
      </c>
      <c r="W37" s="28">
        <v>17582</v>
      </c>
      <c r="X37" s="28"/>
      <c r="Y37" s="22">
        <v>37478</v>
      </c>
    </row>
    <row r="38" spans="1:25" ht="13.5">
      <c r="A38" s="6" t="s">
        <v>221</v>
      </c>
      <c r="B38" s="28"/>
      <c r="C38" s="28"/>
      <c r="D38" s="28"/>
      <c r="E38" s="22"/>
      <c r="F38" s="28"/>
      <c r="G38" s="28"/>
      <c r="H38" s="28"/>
      <c r="I38" s="22">
        <v>82</v>
      </c>
      <c r="J38" s="28"/>
      <c r="K38" s="28"/>
      <c r="L38" s="28"/>
      <c r="M38" s="22"/>
      <c r="N38" s="28"/>
      <c r="O38" s="28"/>
      <c r="P38" s="28"/>
      <c r="Q38" s="22"/>
      <c r="R38" s="28"/>
      <c r="S38" s="28"/>
      <c r="T38" s="28"/>
      <c r="U38" s="22"/>
      <c r="V38" s="28"/>
      <c r="W38" s="28"/>
      <c r="X38" s="28"/>
      <c r="Y38" s="22"/>
    </row>
    <row r="39" spans="1:25" ht="13.5">
      <c r="A39" s="6" t="s">
        <v>218</v>
      </c>
      <c r="B39" s="28">
        <v>3318</v>
      </c>
      <c r="C39" s="28">
        <v>3318</v>
      </c>
      <c r="D39" s="28">
        <v>3318</v>
      </c>
      <c r="E39" s="22"/>
      <c r="F39" s="28"/>
      <c r="G39" s="28"/>
      <c r="H39" s="28"/>
      <c r="I39" s="22">
        <v>800</v>
      </c>
      <c r="J39" s="28">
        <v>800</v>
      </c>
      <c r="K39" s="28">
        <v>800</v>
      </c>
      <c r="L39" s="28">
        <v>800</v>
      </c>
      <c r="M39" s="22">
        <v>8770</v>
      </c>
      <c r="N39" s="28">
        <v>6900</v>
      </c>
      <c r="O39" s="28"/>
      <c r="P39" s="28"/>
      <c r="Q39" s="22">
        <v>2375</v>
      </c>
      <c r="R39" s="28"/>
      <c r="S39" s="28"/>
      <c r="T39" s="28"/>
      <c r="U39" s="22">
        <v>18538</v>
      </c>
      <c r="V39" s="28">
        <v>18040</v>
      </c>
      <c r="W39" s="28">
        <v>18040</v>
      </c>
      <c r="X39" s="28">
        <v>10239</v>
      </c>
      <c r="Y39" s="22">
        <v>4880</v>
      </c>
    </row>
    <row r="40" spans="1:25" ht="13.5">
      <c r="A40" s="6" t="s">
        <v>206</v>
      </c>
      <c r="B40" s="28"/>
      <c r="C40" s="28"/>
      <c r="D40" s="28"/>
      <c r="E40" s="22"/>
      <c r="F40" s="28"/>
      <c r="G40" s="28"/>
      <c r="H40" s="28"/>
      <c r="I40" s="22">
        <v>495</v>
      </c>
      <c r="J40" s="28">
        <v>495</v>
      </c>
      <c r="K40" s="28">
        <v>440</v>
      </c>
      <c r="L40" s="28">
        <v>440</v>
      </c>
      <c r="M40" s="22">
        <v>430</v>
      </c>
      <c r="N40" s="28">
        <v>420</v>
      </c>
      <c r="O40" s="28">
        <v>420</v>
      </c>
      <c r="P40" s="28"/>
      <c r="Q40" s="22"/>
      <c r="R40" s="28">
        <v>1100</v>
      </c>
      <c r="S40" s="28">
        <v>1100</v>
      </c>
      <c r="T40" s="28"/>
      <c r="U40" s="22"/>
      <c r="V40" s="28"/>
      <c r="W40" s="28"/>
      <c r="X40" s="28"/>
      <c r="Y40" s="22"/>
    </row>
    <row r="41" spans="1:25" ht="13.5">
      <c r="A41" s="6" t="s">
        <v>224</v>
      </c>
      <c r="B41" s="28">
        <v>74281</v>
      </c>
      <c r="C41" s="28">
        <v>73300</v>
      </c>
      <c r="D41" s="28">
        <v>71977</v>
      </c>
      <c r="E41" s="22">
        <v>11778</v>
      </c>
      <c r="F41" s="28">
        <v>6805</v>
      </c>
      <c r="G41" s="28">
        <v>5144</v>
      </c>
      <c r="H41" s="28">
        <v>3060</v>
      </c>
      <c r="I41" s="22">
        <v>25166</v>
      </c>
      <c r="J41" s="28">
        <v>5514</v>
      </c>
      <c r="K41" s="28">
        <v>3380</v>
      </c>
      <c r="L41" s="28">
        <v>1565</v>
      </c>
      <c r="M41" s="22">
        <v>68419</v>
      </c>
      <c r="N41" s="28">
        <v>11948</v>
      </c>
      <c r="O41" s="28">
        <v>3271</v>
      </c>
      <c r="P41" s="28">
        <v>1389</v>
      </c>
      <c r="Q41" s="22">
        <v>189782</v>
      </c>
      <c r="R41" s="28">
        <v>123243</v>
      </c>
      <c r="S41" s="28">
        <v>10486</v>
      </c>
      <c r="T41" s="28">
        <v>2509</v>
      </c>
      <c r="U41" s="22">
        <v>98924</v>
      </c>
      <c r="V41" s="28">
        <v>97522</v>
      </c>
      <c r="W41" s="28">
        <v>43540</v>
      </c>
      <c r="X41" s="28">
        <v>11594</v>
      </c>
      <c r="Y41" s="22">
        <v>78395</v>
      </c>
    </row>
    <row r="42" spans="1:25" ht="13.5">
      <c r="A42" s="7" t="s">
        <v>225</v>
      </c>
      <c r="B42" s="28">
        <v>636634</v>
      </c>
      <c r="C42" s="28">
        <v>404395</v>
      </c>
      <c r="D42" s="28">
        <v>278880</v>
      </c>
      <c r="E42" s="22">
        <v>1184996</v>
      </c>
      <c r="F42" s="28">
        <v>767248</v>
      </c>
      <c r="G42" s="28">
        <v>524633</v>
      </c>
      <c r="H42" s="28">
        <v>201601</v>
      </c>
      <c r="I42" s="22">
        <v>960205</v>
      </c>
      <c r="J42" s="28">
        <v>750194</v>
      </c>
      <c r="K42" s="28">
        <v>455382</v>
      </c>
      <c r="L42" s="28">
        <v>198620</v>
      </c>
      <c r="M42" s="22">
        <v>953163</v>
      </c>
      <c r="N42" s="28">
        <v>805814</v>
      </c>
      <c r="O42" s="28">
        <v>621468</v>
      </c>
      <c r="P42" s="28">
        <v>355844</v>
      </c>
      <c r="Q42" s="22">
        <v>511096</v>
      </c>
      <c r="R42" s="28">
        <v>349253</v>
      </c>
      <c r="S42" s="28">
        <v>253325</v>
      </c>
      <c r="T42" s="28">
        <v>92816</v>
      </c>
      <c r="U42" s="22">
        <v>76621</v>
      </c>
      <c r="V42" s="28">
        <v>44677</v>
      </c>
      <c r="W42" s="28">
        <v>410933</v>
      </c>
      <c r="X42" s="28">
        <v>376715</v>
      </c>
      <c r="Y42" s="22">
        <v>1842197</v>
      </c>
    </row>
    <row r="43" spans="1:25" ht="13.5">
      <c r="A43" s="7" t="s">
        <v>226</v>
      </c>
      <c r="B43" s="28">
        <v>424978</v>
      </c>
      <c r="C43" s="28">
        <v>262433</v>
      </c>
      <c r="D43" s="28">
        <v>208466</v>
      </c>
      <c r="E43" s="22">
        <v>437684</v>
      </c>
      <c r="F43" s="28">
        <v>359403</v>
      </c>
      <c r="G43" s="28">
        <v>223397</v>
      </c>
      <c r="H43" s="28">
        <v>162229</v>
      </c>
      <c r="I43" s="22">
        <v>402669</v>
      </c>
      <c r="J43" s="28">
        <v>376564</v>
      </c>
      <c r="K43" s="28">
        <v>218675</v>
      </c>
      <c r="L43" s="28">
        <v>188048</v>
      </c>
      <c r="M43" s="22">
        <v>478919</v>
      </c>
      <c r="N43" s="28">
        <v>455180</v>
      </c>
      <c r="O43" s="28">
        <v>293418</v>
      </c>
      <c r="P43" s="28">
        <v>228218</v>
      </c>
      <c r="Q43" s="22">
        <v>361656</v>
      </c>
      <c r="R43" s="28">
        <v>277838</v>
      </c>
      <c r="S43" s="28">
        <v>148551</v>
      </c>
      <c r="T43" s="28">
        <v>89014</v>
      </c>
      <c r="U43" s="22">
        <v>53906</v>
      </c>
      <c r="V43" s="28">
        <v>16425</v>
      </c>
      <c r="W43" s="28">
        <v>157196</v>
      </c>
      <c r="X43" s="28">
        <v>198606</v>
      </c>
      <c r="Y43" s="22">
        <v>788570</v>
      </c>
    </row>
    <row r="44" spans="1:25" ht="13.5">
      <c r="A44" s="7" t="s">
        <v>227</v>
      </c>
      <c r="B44" s="28">
        <v>-105443</v>
      </c>
      <c r="C44" s="28">
        <v>-29197</v>
      </c>
      <c r="D44" s="28">
        <v>-72883</v>
      </c>
      <c r="E44" s="22">
        <v>-9448</v>
      </c>
      <c r="F44" s="28">
        <v>-76867</v>
      </c>
      <c r="G44" s="28">
        <v>-21490</v>
      </c>
      <c r="H44" s="28">
        <v>-85328</v>
      </c>
      <c r="I44" s="22">
        <v>15778</v>
      </c>
      <c r="J44" s="28">
        <v>-33883</v>
      </c>
      <c r="K44" s="28">
        <v>31672</v>
      </c>
      <c r="L44" s="28">
        <v>-82331</v>
      </c>
      <c r="M44" s="22">
        <v>27804</v>
      </c>
      <c r="N44" s="28">
        <v>-33217</v>
      </c>
      <c r="O44" s="28">
        <v>24376</v>
      </c>
      <c r="P44" s="28">
        <v>-59907</v>
      </c>
      <c r="Q44" s="22">
        <v>-6262</v>
      </c>
      <c r="R44" s="28">
        <v>-30910</v>
      </c>
      <c r="S44" s="28">
        <v>5038</v>
      </c>
      <c r="T44" s="28">
        <v>-21790</v>
      </c>
      <c r="U44" s="22">
        <v>111375</v>
      </c>
      <c r="V44" s="28">
        <v>78290</v>
      </c>
      <c r="W44" s="28">
        <v>53616</v>
      </c>
      <c r="X44" s="28">
        <v>-35086</v>
      </c>
      <c r="Y44" s="22">
        <v>12485</v>
      </c>
    </row>
    <row r="45" spans="1:25" ht="13.5">
      <c r="A45" s="7" t="s">
        <v>228</v>
      </c>
      <c r="B45" s="28">
        <v>319534</v>
      </c>
      <c r="C45" s="28">
        <v>233235</v>
      </c>
      <c r="D45" s="28">
        <v>135583</v>
      </c>
      <c r="E45" s="22">
        <v>428236</v>
      </c>
      <c r="F45" s="28">
        <v>282536</v>
      </c>
      <c r="G45" s="28">
        <v>201906</v>
      </c>
      <c r="H45" s="28">
        <v>76900</v>
      </c>
      <c r="I45" s="22">
        <v>418447</v>
      </c>
      <c r="J45" s="28">
        <v>342680</v>
      </c>
      <c r="K45" s="28">
        <v>250347</v>
      </c>
      <c r="L45" s="28">
        <v>105717</v>
      </c>
      <c r="M45" s="22">
        <v>506724</v>
      </c>
      <c r="N45" s="28">
        <v>421963</v>
      </c>
      <c r="O45" s="28">
        <v>317794</v>
      </c>
      <c r="P45" s="28">
        <v>168310</v>
      </c>
      <c r="Q45" s="22">
        <v>355394</v>
      </c>
      <c r="R45" s="28">
        <v>246928</v>
      </c>
      <c r="S45" s="28">
        <v>153590</v>
      </c>
      <c r="T45" s="28">
        <v>67223</v>
      </c>
      <c r="U45" s="22">
        <v>165282</v>
      </c>
      <c r="V45" s="28">
        <v>94715</v>
      </c>
      <c r="W45" s="28">
        <v>210812</v>
      </c>
      <c r="X45" s="28">
        <v>163519</v>
      </c>
      <c r="Y45" s="22">
        <v>801055</v>
      </c>
    </row>
    <row r="46" spans="1:25" ht="13.5">
      <c r="A46" s="7" t="s">
        <v>55</v>
      </c>
      <c r="B46" s="28">
        <v>317099</v>
      </c>
      <c r="C46" s="28">
        <v>171159</v>
      </c>
      <c r="D46" s="28">
        <v>143297</v>
      </c>
      <c r="E46" s="22">
        <v>756760</v>
      </c>
      <c r="F46" s="28">
        <v>484711</v>
      </c>
      <c r="G46" s="28">
        <v>322726</v>
      </c>
      <c r="H46" s="28">
        <v>124700</v>
      </c>
      <c r="I46" s="22">
        <v>541757</v>
      </c>
      <c r="J46" s="28">
        <v>407513</v>
      </c>
      <c r="K46" s="28">
        <v>205035</v>
      </c>
      <c r="L46" s="28">
        <v>92903</v>
      </c>
      <c r="M46" s="22">
        <v>446439</v>
      </c>
      <c r="N46" s="28">
        <v>383851</v>
      </c>
      <c r="O46" s="28">
        <v>303673</v>
      </c>
      <c r="P46" s="28">
        <v>187534</v>
      </c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7" t="s">
        <v>0</v>
      </c>
      <c r="B47" s="28">
        <v>132812</v>
      </c>
      <c r="C47" s="28">
        <v>78846</v>
      </c>
      <c r="D47" s="28">
        <v>42694</v>
      </c>
      <c r="E47" s="22">
        <v>244453</v>
      </c>
      <c r="F47" s="28">
        <v>190569</v>
      </c>
      <c r="G47" s="28">
        <v>122261</v>
      </c>
      <c r="H47" s="28">
        <v>64851</v>
      </c>
      <c r="I47" s="22">
        <v>194311</v>
      </c>
      <c r="J47" s="28">
        <v>127401</v>
      </c>
      <c r="K47" s="28">
        <v>65655</v>
      </c>
      <c r="L47" s="28">
        <v>29182</v>
      </c>
      <c r="M47" s="22">
        <v>17867</v>
      </c>
      <c r="N47" s="28">
        <v>30348</v>
      </c>
      <c r="O47" s="28">
        <v>20954</v>
      </c>
      <c r="P47" s="28">
        <v>19133</v>
      </c>
      <c r="Q47" s="22">
        <v>83875</v>
      </c>
      <c r="R47" s="28">
        <v>75333</v>
      </c>
      <c r="S47" s="28">
        <v>49567</v>
      </c>
      <c r="T47" s="28">
        <v>13782</v>
      </c>
      <c r="U47" s="22">
        <v>-14560</v>
      </c>
      <c r="V47" s="28">
        <v>-19391</v>
      </c>
      <c r="W47" s="28">
        <v>-12906</v>
      </c>
      <c r="X47" s="28">
        <v>6750</v>
      </c>
      <c r="Y47" s="22">
        <v>49162</v>
      </c>
    </row>
    <row r="48" spans="1:25" ht="14.25" thickBot="1">
      <c r="A48" s="7" t="s">
        <v>229</v>
      </c>
      <c r="B48" s="28">
        <v>184286</v>
      </c>
      <c r="C48" s="28">
        <v>92313</v>
      </c>
      <c r="D48" s="28">
        <v>100603</v>
      </c>
      <c r="E48" s="22">
        <v>512306</v>
      </c>
      <c r="F48" s="28">
        <v>294141</v>
      </c>
      <c r="G48" s="28">
        <v>200465</v>
      </c>
      <c r="H48" s="28">
        <v>59848</v>
      </c>
      <c r="I48" s="22">
        <v>347446</v>
      </c>
      <c r="J48" s="28">
        <v>280112</v>
      </c>
      <c r="K48" s="28">
        <v>139379</v>
      </c>
      <c r="L48" s="28">
        <v>63721</v>
      </c>
      <c r="M48" s="22">
        <v>428572</v>
      </c>
      <c r="N48" s="28">
        <v>353503</v>
      </c>
      <c r="O48" s="28">
        <v>282719</v>
      </c>
      <c r="P48" s="28">
        <v>168400</v>
      </c>
      <c r="Q48" s="22">
        <v>71827</v>
      </c>
      <c r="R48" s="28">
        <v>26991</v>
      </c>
      <c r="S48" s="28">
        <v>50167</v>
      </c>
      <c r="T48" s="28">
        <v>11810</v>
      </c>
      <c r="U48" s="22">
        <v>-74100</v>
      </c>
      <c r="V48" s="28">
        <v>-30646</v>
      </c>
      <c r="W48" s="28">
        <v>213027</v>
      </c>
      <c r="X48" s="28">
        <v>206444</v>
      </c>
      <c r="Y48" s="22">
        <v>991979</v>
      </c>
    </row>
    <row r="49" spans="1:25" ht="14.25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1" ht="13.5">
      <c r="A51" s="20" t="s">
        <v>166</v>
      </c>
    </row>
    <row r="52" ht="13.5">
      <c r="A52" s="20" t="s">
        <v>167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162</v>
      </c>
      <c r="B2" s="14">
        <v>6785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56</v>
      </c>
      <c r="B4" s="15" t="str">
        <f>HYPERLINK("http://www.kabupro.jp/mark/20140213/S10015CO.htm","四半期報告書")</f>
        <v>四半期報告書</v>
      </c>
      <c r="C4" s="15" t="str">
        <f>HYPERLINK("http://www.kabupro.jp/mark/20130927/S10002TX.htm","有価証券報告書")</f>
        <v>有価証券報告書</v>
      </c>
      <c r="D4" s="15" t="str">
        <f>HYPERLINK("http://www.kabupro.jp/mark/20140213/S10015CO.htm","四半期報告書")</f>
        <v>四半期報告書</v>
      </c>
      <c r="E4" s="15" t="str">
        <f>HYPERLINK("http://www.kabupro.jp/mark/20130927/S10002TX.htm","有価証券報告書")</f>
        <v>有価証券報告書</v>
      </c>
      <c r="F4" s="15" t="str">
        <f>HYPERLINK("http://www.kabupro.jp/mark/20130213/S000CTAU.htm","四半期報告書")</f>
        <v>四半期報告書</v>
      </c>
      <c r="G4" s="15" t="str">
        <f>HYPERLINK("http://www.kabupro.jp/mark/20120927/S000BYR6.htm","有価証券報告書")</f>
        <v>有価証券報告書</v>
      </c>
      <c r="H4" s="15" t="str">
        <f>HYPERLINK("http://www.kabupro.jp/mark/20110512/S00089N3.htm","四半期報告書")</f>
        <v>四半期報告書</v>
      </c>
      <c r="I4" s="15" t="str">
        <f>HYPERLINK("http://www.kabupro.jp/mark/20120213/S000AA28.htm","四半期報告書")</f>
        <v>四半期報告書</v>
      </c>
      <c r="J4" s="15" t="str">
        <f>HYPERLINK("http://www.kabupro.jp/mark/20101112/S00074MM.htm","四半期報告書")</f>
        <v>四半期報告書</v>
      </c>
      <c r="K4" s="15" t="str">
        <f>HYPERLINK("http://www.kabupro.jp/mark/20110929/S0009EQT.htm","有価証券報告書")</f>
        <v>有価証券報告書</v>
      </c>
      <c r="L4" s="15" t="str">
        <f>HYPERLINK("http://www.kabupro.jp/mark/20110512/S00089N3.htm","四半期報告書")</f>
        <v>四半期報告書</v>
      </c>
      <c r="M4" s="15" t="str">
        <f>HYPERLINK("http://www.kabupro.jp/mark/20100212/S000548A.htm","四半期報告書")</f>
        <v>四半期報告書</v>
      </c>
      <c r="N4" s="15" t="str">
        <f>HYPERLINK("http://www.kabupro.jp/mark/20101112/S00074MM.htm","四半期報告書")</f>
        <v>四半期報告書</v>
      </c>
      <c r="O4" s="15" t="str">
        <f>HYPERLINK("http://www.kabupro.jp/mark/20100929/S0006URJ.htm","有価証券報告書")</f>
        <v>有価証券報告書</v>
      </c>
      <c r="P4" s="15" t="str">
        <f>HYPERLINK("http://www.kabupro.jp/mark/20100514/S0005P11.htm","四半期報告書")</f>
        <v>四半期報告書</v>
      </c>
      <c r="Q4" s="15" t="str">
        <f>HYPERLINK("http://www.kabupro.jp/mark/20100212/S000548A.htm","四半期報告書")</f>
        <v>四半期報告書</v>
      </c>
      <c r="R4" s="15" t="str">
        <f>HYPERLINK("http://www.kabupro.jp/mark/20091113/S0004KV2.htm","四半期報告書")</f>
        <v>四半期報告書</v>
      </c>
      <c r="S4" s="15" t="str">
        <f>HYPERLINK("http://www.kabupro.jp/mark/20090925/S00047H4.htm","有価証券報告書")</f>
        <v>有価証券報告書</v>
      </c>
    </row>
    <row r="5" spans="1:19" ht="14.25" thickBot="1">
      <c r="A5" s="11" t="s">
        <v>57</v>
      </c>
      <c r="B5" s="1" t="s">
        <v>234</v>
      </c>
      <c r="C5" s="1" t="s">
        <v>63</v>
      </c>
      <c r="D5" s="1" t="s">
        <v>234</v>
      </c>
      <c r="E5" s="1" t="s">
        <v>63</v>
      </c>
      <c r="F5" s="1" t="s">
        <v>240</v>
      </c>
      <c r="G5" s="1" t="s">
        <v>67</v>
      </c>
      <c r="H5" s="1" t="s">
        <v>250</v>
      </c>
      <c r="I5" s="1" t="s">
        <v>246</v>
      </c>
      <c r="J5" s="1" t="s">
        <v>252</v>
      </c>
      <c r="K5" s="1" t="s">
        <v>69</v>
      </c>
      <c r="L5" s="1" t="s">
        <v>250</v>
      </c>
      <c r="M5" s="1" t="s">
        <v>256</v>
      </c>
      <c r="N5" s="1" t="s">
        <v>252</v>
      </c>
      <c r="O5" s="1" t="s">
        <v>71</v>
      </c>
      <c r="P5" s="1" t="s">
        <v>254</v>
      </c>
      <c r="Q5" s="1" t="s">
        <v>256</v>
      </c>
      <c r="R5" s="1" t="s">
        <v>258</v>
      </c>
      <c r="S5" s="1" t="s">
        <v>73</v>
      </c>
    </row>
    <row r="6" spans="1:19" ht="15" thickBot="1" thickTop="1">
      <c r="A6" s="10" t="s">
        <v>58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59</v>
      </c>
      <c r="B7" s="14" t="s">
        <v>9</v>
      </c>
      <c r="C7" s="16" t="s">
        <v>64</v>
      </c>
      <c r="D7" s="14" t="s">
        <v>9</v>
      </c>
      <c r="E7" s="16" t="s">
        <v>64</v>
      </c>
      <c r="F7" s="14" t="s">
        <v>9</v>
      </c>
      <c r="G7" s="16" t="s">
        <v>64</v>
      </c>
      <c r="H7" s="14" t="s">
        <v>9</v>
      </c>
      <c r="I7" s="14" t="s">
        <v>9</v>
      </c>
      <c r="J7" s="14" t="s">
        <v>9</v>
      </c>
      <c r="K7" s="16" t="s">
        <v>64</v>
      </c>
      <c r="L7" s="14" t="s">
        <v>9</v>
      </c>
      <c r="M7" s="14" t="s">
        <v>9</v>
      </c>
      <c r="N7" s="14" t="s">
        <v>9</v>
      </c>
      <c r="O7" s="16" t="s">
        <v>64</v>
      </c>
      <c r="P7" s="14" t="s">
        <v>9</v>
      </c>
      <c r="Q7" s="14" t="s">
        <v>9</v>
      </c>
      <c r="R7" s="14" t="s">
        <v>9</v>
      </c>
      <c r="S7" s="16" t="s">
        <v>64</v>
      </c>
    </row>
    <row r="8" spans="1:19" ht="13.5">
      <c r="A8" s="13" t="s">
        <v>60</v>
      </c>
      <c r="B8" s="1" t="s">
        <v>10</v>
      </c>
      <c r="C8" s="17" t="s">
        <v>168</v>
      </c>
      <c r="D8" s="1" t="s">
        <v>168</v>
      </c>
      <c r="E8" s="17" t="s">
        <v>169</v>
      </c>
      <c r="F8" s="1" t="s">
        <v>169</v>
      </c>
      <c r="G8" s="17" t="s">
        <v>170</v>
      </c>
      <c r="H8" s="1" t="s">
        <v>170</v>
      </c>
      <c r="I8" s="1" t="s">
        <v>170</v>
      </c>
      <c r="J8" s="1" t="s">
        <v>170</v>
      </c>
      <c r="K8" s="17" t="s">
        <v>171</v>
      </c>
      <c r="L8" s="1" t="s">
        <v>171</v>
      </c>
      <c r="M8" s="1" t="s">
        <v>171</v>
      </c>
      <c r="N8" s="1" t="s">
        <v>171</v>
      </c>
      <c r="O8" s="17" t="s">
        <v>172</v>
      </c>
      <c r="P8" s="1" t="s">
        <v>172</v>
      </c>
      <c r="Q8" s="1" t="s">
        <v>172</v>
      </c>
      <c r="R8" s="1" t="s">
        <v>172</v>
      </c>
      <c r="S8" s="17" t="s">
        <v>173</v>
      </c>
    </row>
    <row r="9" spans="1:19" ht="13.5">
      <c r="A9" s="13" t="s">
        <v>61</v>
      </c>
      <c r="B9" s="1" t="s">
        <v>235</v>
      </c>
      <c r="C9" s="17" t="s">
        <v>65</v>
      </c>
      <c r="D9" s="1" t="s">
        <v>241</v>
      </c>
      <c r="E9" s="17" t="s">
        <v>66</v>
      </c>
      <c r="F9" s="1" t="s">
        <v>247</v>
      </c>
      <c r="G9" s="17" t="s">
        <v>68</v>
      </c>
      <c r="H9" s="1" t="s">
        <v>251</v>
      </c>
      <c r="I9" s="1" t="s">
        <v>11</v>
      </c>
      <c r="J9" s="1" t="s">
        <v>253</v>
      </c>
      <c r="K9" s="17" t="s">
        <v>70</v>
      </c>
      <c r="L9" s="1" t="s">
        <v>255</v>
      </c>
      <c r="M9" s="1" t="s">
        <v>257</v>
      </c>
      <c r="N9" s="1" t="s">
        <v>259</v>
      </c>
      <c r="O9" s="17" t="s">
        <v>72</v>
      </c>
      <c r="P9" s="1" t="s">
        <v>261</v>
      </c>
      <c r="Q9" s="1" t="s">
        <v>263</v>
      </c>
      <c r="R9" s="1" t="s">
        <v>265</v>
      </c>
      <c r="S9" s="17" t="s">
        <v>74</v>
      </c>
    </row>
    <row r="10" spans="1:19" ht="14.25" thickBot="1">
      <c r="A10" s="13" t="s">
        <v>62</v>
      </c>
      <c r="B10" s="1" t="s">
        <v>76</v>
      </c>
      <c r="C10" s="17" t="s">
        <v>76</v>
      </c>
      <c r="D10" s="1" t="s">
        <v>76</v>
      </c>
      <c r="E10" s="17" t="s">
        <v>76</v>
      </c>
      <c r="F10" s="1" t="s">
        <v>76</v>
      </c>
      <c r="G10" s="17" t="s">
        <v>76</v>
      </c>
      <c r="H10" s="1" t="s">
        <v>76</v>
      </c>
      <c r="I10" s="1" t="s">
        <v>76</v>
      </c>
      <c r="J10" s="1" t="s">
        <v>76</v>
      </c>
      <c r="K10" s="17" t="s">
        <v>76</v>
      </c>
      <c r="L10" s="1" t="s">
        <v>76</v>
      </c>
      <c r="M10" s="1" t="s">
        <v>76</v>
      </c>
      <c r="N10" s="1" t="s">
        <v>76</v>
      </c>
      <c r="O10" s="17" t="s">
        <v>76</v>
      </c>
      <c r="P10" s="1" t="s">
        <v>76</v>
      </c>
      <c r="Q10" s="1" t="s">
        <v>76</v>
      </c>
      <c r="R10" s="1" t="s">
        <v>76</v>
      </c>
      <c r="S10" s="17" t="s">
        <v>76</v>
      </c>
    </row>
    <row r="11" spans="1:19" ht="14.25" thickTop="1">
      <c r="A11" s="30" t="s">
        <v>225</v>
      </c>
      <c r="B11" s="27">
        <v>404395</v>
      </c>
      <c r="C11" s="21">
        <v>1184996</v>
      </c>
      <c r="D11" s="27">
        <v>524633</v>
      </c>
      <c r="E11" s="21">
        <v>960205</v>
      </c>
      <c r="F11" s="27">
        <v>455382</v>
      </c>
      <c r="G11" s="21">
        <v>953163</v>
      </c>
      <c r="H11" s="27">
        <v>805814</v>
      </c>
      <c r="I11" s="27">
        <v>621468</v>
      </c>
      <c r="J11" s="27">
        <v>355844</v>
      </c>
      <c r="K11" s="21">
        <v>511096</v>
      </c>
      <c r="L11" s="27">
        <v>349253</v>
      </c>
      <c r="M11" s="27">
        <v>253325</v>
      </c>
      <c r="N11" s="27">
        <v>92816</v>
      </c>
      <c r="O11" s="21">
        <v>76621</v>
      </c>
      <c r="P11" s="27">
        <v>44677</v>
      </c>
      <c r="Q11" s="27">
        <v>410933</v>
      </c>
      <c r="R11" s="27">
        <v>376715</v>
      </c>
      <c r="S11" s="21">
        <v>1842197</v>
      </c>
    </row>
    <row r="12" spans="1:19" ht="13.5">
      <c r="A12" s="6" t="s">
        <v>190</v>
      </c>
      <c r="B12" s="28">
        <v>568645</v>
      </c>
      <c r="C12" s="22">
        <v>1201194</v>
      </c>
      <c r="D12" s="28">
        <v>579254</v>
      </c>
      <c r="E12" s="22">
        <v>1322718</v>
      </c>
      <c r="F12" s="28">
        <v>614826</v>
      </c>
      <c r="G12" s="22">
        <v>1363330</v>
      </c>
      <c r="H12" s="28">
        <v>977442</v>
      </c>
      <c r="I12" s="28">
        <v>616635</v>
      </c>
      <c r="J12" s="28">
        <v>290946</v>
      </c>
      <c r="K12" s="22">
        <v>1345305</v>
      </c>
      <c r="L12" s="28">
        <v>990553</v>
      </c>
      <c r="M12" s="28">
        <v>645139</v>
      </c>
      <c r="N12" s="28">
        <v>315145</v>
      </c>
      <c r="O12" s="22">
        <v>1599725</v>
      </c>
      <c r="P12" s="28">
        <v>1182688</v>
      </c>
      <c r="Q12" s="28">
        <v>777041</v>
      </c>
      <c r="R12" s="28">
        <v>371657</v>
      </c>
      <c r="S12" s="22">
        <v>1548370</v>
      </c>
    </row>
    <row r="13" spans="1:19" ht="13.5">
      <c r="A13" s="6" t="s">
        <v>222</v>
      </c>
      <c r="B13" s="28">
        <v>68009</v>
      </c>
      <c r="C13" s="22"/>
      <c r="D13" s="28"/>
      <c r="E13" s="22"/>
      <c r="F13" s="28"/>
      <c r="G13" s="22"/>
      <c r="H13" s="28"/>
      <c r="I13" s="28"/>
      <c r="J13" s="28"/>
      <c r="K13" s="22">
        <v>37270</v>
      </c>
      <c r="L13" s="28"/>
      <c r="M13" s="28"/>
      <c r="N13" s="28"/>
      <c r="O13" s="22"/>
      <c r="P13" s="28"/>
      <c r="Q13" s="28"/>
      <c r="R13" s="28"/>
      <c r="S13" s="22"/>
    </row>
    <row r="14" spans="1:19" ht="13.5">
      <c r="A14" s="6" t="s">
        <v>12</v>
      </c>
      <c r="B14" s="28"/>
      <c r="C14" s="22">
        <v>20</v>
      </c>
      <c r="D14" s="28"/>
      <c r="E14" s="22">
        <v>485</v>
      </c>
      <c r="F14" s="28">
        <v>430</v>
      </c>
      <c r="G14" s="22">
        <v>430</v>
      </c>
      <c r="H14" s="28">
        <v>420</v>
      </c>
      <c r="I14" s="28">
        <v>420</v>
      </c>
      <c r="J14" s="28"/>
      <c r="K14" s="22"/>
      <c r="L14" s="28">
        <v>1100</v>
      </c>
      <c r="M14" s="28">
        <v>1100</v>
      </c>
      <c r="N14" s="28"/>
      <c r="O14" s="22"/>
      <c r="P14" s="28"/>
      <c r="Q14" s="28"/>
      <c r="R14" s="28"/>
      <c r="S14" s="22"/>
    </row>
    <row r="15" spans="1:19" ht="13.5">
      <c r="A15" s="6" t="s">
        <v>13</v>
      </c>
      <c r="B15" s="28">
        <v>23196</v>
      </c>
      <c r="C15" s="22">
        <v>-13104</v>
      </c>
      <c r="D15" s="28">
        <v>6586</v>
      </c>
      <c r="E15" s="22">
        <v>-1754</v>
      </c>
      <c r="F15" s="28">
        <v>718</v>
      </c>
      <c r="G15" s="22">
        <v>6910</v>
      </c>
      <c r="H15" s="28">
        <v>150837</v>
      </c>
      <c r="I15" s="28">
        <v>7817</v>
      </c>
      <c r="J15" s="28">
        <v>175140</v>
      </c>
      <c r="K15" s="22">
        <v>17619</v>
      </c>
      <c r="L15" s="28">
        <v>147840</v>
      </c>
      <c r="M15" s="28">
        <v>24942</v>
      </c>
      <c r="N15" s="28">
        <v>135436</v>
      </c>
      <c r="O15" s="22">
        <v>-9303</v>
      </c>
      <c r="P15" s="28">
        <v>26991</v>
      </c>
      <c r="Q15" s="28">
        <v>-39930</v>
      </c>
      <c r="R15" s="28">
        <v>182299</v>
      </c>
      <c r="S15" s="22">
        <v>7309</v>
      </c>
    </row>
    <row r="16" spans="1:19" ht="13.5">
      <c r="A16" s="6" t="s">
        <v>14</v>
      </c>
      <c r="B16" s="28">
        <v>25262</v>
      </c>
      <c r="C16" s="22">
        <v>17033</v>
      </c>
      <c r="D16" s="28">
        <v>19521</v>
      </c>
      <c r="E16" s="22">
        <v>41936</v>
      </c>
      <c r="F16" s="28">
        <v>25548</v>
      </c>
      <c r="G16" s="22">
        <v>34976</v>
      </c>
      <c r="H16" s="28">
        <v>23020</v>
      </c>
      <c r="I16" s="28">
        <v>20021</v>
      </c>
      <c r="J16" s="28">
        <v>8064</v>
      </c>
      <c r="K16" s="22">
        <v>22149</v>
      </c>
      <c r="L16" s="28">
        <v>14208</v>
      </c>
      <c r="M16" s="28">
        <v>7614</v>
      </c>
      <c r="N16" s="28">
        <v>-371</v>
      </c>
      <c r="O16" s="22">
        <v>13788</v>
      </c>
      <c r="P16" s="28">
        <v>6855</v>
      </c>
      <c r="Q16" s="28">
        <v>18315</v>
      </c>
      <c r="R16" s="28">
        <v>7580</v>
      </c>
      <c r="S16" s="22">
        <v>7342</v>
      </c>
    </row>
    <row r="17" spans="1:19" ht="13.5">
      <c r="A17" s="6" t="s">
        <v>15</v>
      </c>
      <c r="B17" s="28">
        <v>-413140</v>
      </c>
      <c r="C17" s="22">
        <v>36540</v>
      </c>
      <c r="D17" s="28">
        <v>18360</v>
      </c>
      <c r="E17" s="22">
        <v>35580</v>
      </c>
      <c r="F17" s="28">
        <v>17970</v>
      </c>
      <c r="G17" s="22">
        <v>35290</v>
      </c>
      <c r="H17" s="28">
        <v>26510</v>
      </c>
      <c r="I17" s="28">
        <v>17730</v>
      </c>
      <c r="J17" s="28">
        <v>8870</v>
      </c>
      <c r="K17" s="22">
        <v>-7510</v>
      </c>
      <c r="L17" s="28">
        <v>-16220</v>
      </c>
      <c r="M17" s="28">
        <v>-24970</v>
      </c>
      <c r="N17" s="28">
        <v>-33730</v>
      </c>
      <c r="O17" s="22">
        <v>-3050</v>
      </c>
      <c r="P17" s="28">
        <v>-8760</v>
      </c>
      <c r="Q17" s="28">
        <v>-15120</v>
      </c>
      <c r="R17" s="28">
        <v>-20920</v>
      </c>
      <c r="S17" s="22">
        <v>-13370</v>
      </c>
    </row>
    <row r="18" spans="1:19" ht="13.5">
      <c r="A18" s="6" t="s">
        <v>16</v>
      </c>
      <c r="B18" s="28">
        <v>-21702</v>
      </c>
      <c r="C18" s="22"/>
      <c r="D18" s="28">
        <v>-7580</v>
      </c>
      <c r="E18" s="22">
        <v>500</v>
      </c>
      <c r="F18" s="28">
        <v>-7080</v>
      </c>
      <c r="G18" s="22">
        <v>-6900</v>
      </c>
      <c r="H18" s="28">
        <v>1520</v>
      </c>
      <c r="I18" s="28">
        <v>-13980</v>
      </c>
      <c r="J18" s="28">
        <v>-29490</v>
      </c>
      <c r="K18" s="22">
        <v>45000</v>
      </c>
      <c r="L18" s="28"/>
      <c r="M18" s="28"/>
      <c r="N18" s="28"/>
      <c r="O18" s="22">
        <v>-63400</v>
      </c>
      <c r="P18" s="28">
        <v>-63400</v>
      </c>
      <c r="Q18" s="28">
        <v>-63400</v>
      </c>
      <c r="R18" s="28"/>
      <c r="S18" s="22">
        <v>9800</v>
      </c>
    </row>
    <row r="19" spans="1:19" ht="13.5">
      <c r="A19" s="6" t="s">
        <v>17</v>
      </c>
      <c r="B19" s="28">
        <v>-9182</v>
      </c>
      <c r="C19" s="22">
        <v>-10646</v>
      </c>
      <c r="D19" s="28">
        <v>-6794</v>
      </c>
      <c r="E19" s="22">
        <v>-15542</v>
      </c>
      <c r="F19" s="28">
        <v>-6678</v>
      </c>
      <c r="G19" s="22">
        <v>-29170</v>
      </c>
      <c r="H19" s="28">
        <v>-7106</v>
      </c>
      <c r="I19" s="28">
        <v>-6769</v>
      </c>
      <c r="J19" s="28">
        <v>-2202</v>
      </c>
      <c r="K19" s="22">
        <v>-25470</v>
      </c>
      <c r="L19" s="28">
        <v>-8836</v>
      </c>
      <c r="M19" s="28">
        <v>-8596</v>
      </c>
      <c r="N19" s="28">
        <v>-1771</v>
      </c>
      <c r="O19" s="22">
        <v>-11869</v>
      </c>
      <c r="P19" s="28">
        <v>-8362</v>
      </c>
      <c r="Q19" s="28">
        <v>-7593</v>
      </c>
      <c r="R19" s="28">
        <v>-2971</v>
      </c>
      <c r="S19" s="22">
        <v>-32465</v>
      </c>
    </row>
    <row r="20" spans="1:19" ht="13.5">
      <c r="A20" s="6" t="s">
        <v>204</v>
      </c>
      <c r="B20" s="28">
        <v>8170</v>
      </c>
      <c r="C20" s="22">
        <v>17738</v>
      </c>
      <c r="D20" s="28">
        <v>9591</v>
      </c>
      <c r="E20" s="22">
        <v>17352</v>
      </c>
      <c r="F20" s="28">
        <v>8155</v>
      </c>
      <c r="G20" s="22">
        <v>23291</v>
      </c>
      <c r="H20" s="28">
        <v>18990</v>
      </c>
      <c r="I20" s="28">
        <v>12665</v>
      </c>
      <c r="J20" s="28">
        <v>6631</v>
      </c>
      <c r="K20" s="22">
        <v>31224</v>
      </c>
      <c r="L20" s="28">
        <v>25815</v>
      </c>
      <c r="M20" s="28">
        <v>18174</v>
      </c>
      <c r="N20" s="28">
        <v>9394</v>
      </c>
      <c r="O20" s="22">
        <v>60478</v>
      </c>
      <c r="P20" s="28">
        <v>50297</v>
      </c>
      <c r="Q20" s="28">
        <v>36293</v>
      </c>
      <c r="R20" s="28">
        <v>18601</v>
      </c>
      <c r="S20" s="22">
        <v>86328</v>
      </c>
    </row>
    <row r="21" spans="1:19" ht="13.5">
      <c r="A21" s="6" t="s">
        <v>18</v>
      </c>
      <c r="B21" s="28"/>
      <c r="C21" s="22"/>
      <c r="D21" s="28"/>
      <c r="E21" s="22"/>
      <c r="F21" s="28"/>
      <c r="G21" s="22"/>
      <c r="H21" s="28"/>
      <c r="I21" s="28"/>
      <c r="J21" s="28"/>
      <c r="K21" s="22">
        <v>26077</v>
      </c>
      <c r="L21" s="28">
        <v>26077</v>
      </c>
      <c r="M21" s="28">
        <v>26077</v>
      </c>
      <c r="N21" s="28">
        <v>4128</v>
      </c>
      <c r="O21" s="22">
        <v>-48480</v>
      </c>
      <c r="P21" s="28">
        <v>-45979</v>
      </c>
      <c r="Q21" s="28">
        <v>-54402</v>
      </c>
      <c r="R21" s="28">
        <v>-45202</v>
      </c>
      <c r="S21" s="22">
        <v>-147856</v>
      </c>
    </row>
    <row r="22" spans="1:19" ht="13.5">
      <c r="A22" s="6" t="s">
        <v>19</v>
      </c>
      <c r="B22" s="28">
        <v>-6472</v>
      </c>
      <c r="C22" s="22">
        <v>-16822</v>
      </c>
      <c r="D22" s="28">
        <v>-18723</v>
      </c>
      <c r="E22" s="22">
        <v>-3445</v>
      </c>
      <c r="F22" s="28">
        <v>-4202</v>
      </c>
      <c r="G22" s="22">
        <v>-686</v>
      </c>
      <c r="H22" s="28">
        <v>758</v>
      </c>
      <c r="I22" s="28">
        <v>-512</v>
      </c>
      <c r="J22" s="28">
        <v>-728</v>
      </c>
      <c r="K22" s="22">
        <v>24465</v>
      </c>
      <c r="L22" s="28">
        <v>8088</v>
      </c>
      <c r="M22" s="28">
        <v>8090</v>
      </c>
      <c r="N22" s="28">
        <v>1488</v>
      </c>
      <c r="O22" s="22">
        <v>129</v>
      </c>
      <c r="P22" s="28">
        <v>-271</v>
      </c>
      <c r="Q22" s="28">
        <v>1522</v>
      </c>
      <c r="R22" s="28">
        <v>1279</v>
      </c>
      <c r="S22" s="22">
        <v>-21014</v>
      </c>
    </row>
    <row r="23" spans="1:19" ht="13.5">
      <c r="A23" s="6" t="s">
        <v>20</v>
      </c>
      <c r="B23" s="28">
        <v>1371</v>
      </c>
      <c r="C23" s="22">
        <v>595</v>
      </c>
      <c r="D23" s="28">
        <v>79</v>
      </c>
      <c r="E23" s="22">
        <v>6212</v>
      </c>
      <c r="F23" s="28">
        <v>447</v>
      </c>
      <c r="G23" s="22">
        <v>1609</v>
      </c>
      <c r="H23" s="28">
        <v>1497</v>
      </c>
      <c r="I23" s="28">
        <v>992</v>
      </c>
      <c r="J23" s="28"/>
      <c r="K23" s="22">
        <v>8553</v>
      </c>
      <c r="L23" s="28">
        <v>860</v>
      </c>
      <c r="M23" s="28">
        <v>847</v>
      </c>
      <c r="N23" s="28">
        <v>823</v>
      </c>
      <c r="O23" s="22">
        <v>1075</v>
      </c>
      <c r="P23" s="28">
        <v>572</v>
      </c>
      <c r="Q23" s="28">
        <v>534</v>
      </c>
      <c r="R23" s="28">
        <v>74</v>
      </c>
      <c r="S23" s="22">
        <v>5485</v>
      </c>
    </row>
    <row r="24" spans="1:19" ht="13.5">
      <c r="A24" s="6" t="s">
        <v>218</v>
      </c>
      <c r="B24" s="28">
        <v>3318</v>
      </c>
      <c r="C24" s="22"/>
      <c r="D24" s="28"/>
      <c r="E24" s="22">
        <v>800</v>
      </c>
      <c r="F24" s="28">
        <v>800</v>
      </c>
      <c r="G24" s="22">
        <v>8770</v>
      </c>
      <c r="H24" s="28">
        <v>6900</v>
      </c>
      <c r="I24" s="28"/>
      <c r="J24" s="28"/>
      <c r="K24" s="22">
        <v>2375</v>
      </c>
      <c r="L24" s="28"/>
      <c r="M24" s="28"/>
      <c r="N24" s="28"/>
      <c r="O24" s="22">
        <v>18538</v>
      </c>
      <c r="P24" s="28">
        <v>18040</v>
      </c>
      <c r="Q24" s="28">
        <v>18040</v>
      </c>
      <c r="R24" s="28">
        <v>10239</v>
      </c>
      <c r="S24" s="22">
        <v>4880</v>
      </c>
    </row>
    <row r="25" spans="1:19" ht="13.5">
      <c r="A25" s="6" t="s">
        <v>21</v>
      </c>
      <c r="B25" s="28"/>
      <c r="C25" s="22">
        <v>1594</v>
      </c>
      <c r="D25" s="28"/>
      <c r="E25" s="22">
        <v>12974</v>
      </c>
      <c r="F25" s="28">
        <v>1693</v>
      </c>
      <c r="G25" s="22"/>
      <c r="H25" s="28"/>
      <c r="I25" s="28"/>
      <c r="J25" s="28"/>
      <c r="K25" s="22"/>
      <c r="L25" s="28"/>
      <c r="M25" s="28"/>
      <c r="N25" s="28"/>
      <c r="O25" s="22">
        <v>71527</v>
      </c>
      <c r="P25" s="28">
        <v>71527</v>
      </c>
      <c r="Q25" s="28">
        <v>17582</v>
      </c>
      <c r="R25" s="28"/>
      <c r="S25" s="22">
        <v>37478</v>
      </c>
    </row>
    <row r="26" spans="1:19" ht="13.5">
      <c r="A26" s="6" t="s">
        <v>22</v>
      </c>
      <c r="B26" s="28">
        <v>261491</v>
      </c>
      <c r="C26" s="22">
        <v>202620</v>
      </c>
      <c r="D26" s="28">
        <v>246604</v>
      </c>
      <c r="E26" s="22">
        <v>-137651</v>
      </c>
      <c r="F26" s="28">
        <v>-109570</v>
      </c>
      <c r="G26" s="22">
        <v>-198758</v>
      </c>
      <c r="H26" s="28">
        <v>-171523</v>
      </c>
      <c r="I26" s="28">
        <v>-625720</v>
      </c>
      <c r="J26" s="28">
        <v>-518221</v>
      </c>
      <c r="K26" s="22">
        <v>-1318794</v>
      </c>
      <c r="L26" s="28">
        <v>-1004118</v>
      </c>
      <c r="M26" s="28">
        <v>-829166</v>
      </c>
      <c r="N26" s="28">
        <v>-365198</v>
      </c>
      <c r="O26" s="22">
        <v>1660108</v>
      </c>
      <c r="P26" s="28">
        <v>1859971</v>
      </c>
      <c r="Q26" s="28">
        <v>769155</v>
      </c>
      <c r="R26" s="28">
        <v>53596</v>
      </c>
      <c r="S26" s="22">
        <v>-121782</v>
      </c>
    </row>
    <row r="27" spans="1:19" ht="13.5">
      <c r="A27" s="6" t="s">
        <v>23</v>
      </c>
      <c r="B27" s="28">
        <v>-230774</v>
      </c>
      <c r="C27" s="22">
        <v>-29351</v>
      </c>
      <c r="D27" s="28">
        <v>-56644</v>
      </c>
      <c r="E27" s="22">
        <v>15386</v>
      </c>
      <c r="F27" s="28">
        <v>-101321</v>
      </c>
      <c r="G27" s="22">
        <v>-66770</v>
      </c>
      <c r="H27" s="28">
        <v>-47726</v>
      </c>
      <c r="I27" s="28">
        <v>-55676</v>
      </c>
      <c r="J27" s="28">
        <v>-118158</v>
      </c>
      <c r="K27" s="22">
        <v>-564682</v>
      </c>
      <c r="L27" s="28">
        <v>-282107</v>
      </c>
      <c r="M27" s="28">
        <v>-255603</v>
      </c>
      <c r="N27" s="28">
        <v>-204735</v>
      </c>
      <c r="O27" s="22">
        <v>405064</v>
      </c>
      <c r="P27" s="28">
        <v>369520</v>
      </c>
      <c r="Q27" s="28">
        <v>78375</v>
      </c>
      <c r="R27" s="28">
        <v>-22533</v>
      </c>
      <c r="S27" s="22">
        <v>-77542</v>
      </c>
    </row>
    <row r="28" spans="1:19" ht="13.5">
      <c r="A28" s="6" t="s">
        <v>24</v>
      </c>
      <c r="B28" s="28">
        <v>66297</v>
      </c>
      <c r="C28" s="22">
        <v>45250</v>
      </c>
      <c r="D28" s="28">
        <v>-4797</v>
      </c>
      <c r="E28" s="22">
        <v>281275</v>
      </c>
      <c r="F28" s="28">
        <v>268828</v>
      </c>
      <c r="G28" s="22">
        <v>-138043</v>
      </c>
      <c r="H28" s="28">
        <v>-186974</v>
      </c>
      <c r="I28" s="28">
        <v>-67319</v>
      </c>
      <c r="J28" s="28">
        <v>148310</v>
      </c>
      <c r="K28" s="22">
        <v>857620</v>
      </c>
      <c r="L28" s="28">
        <v>533529</v>
      </c>
      <c r="M28" s="28">
        <v>474692</v>
      </c>
      <c r="N28" s="28">
        <v>354816</v>
      </c>
      <c r="O28" s="22">
        <v>-663959</v>
      </c>
      <c r="P28" s="28">
        <v>-993500</v>
      </c>
      <c r="Q28" s="28">
        <v>-657123</v>
      </c>
      <c r="R28" s="28">
        <v>-81873</v>
      </c>
      <c r="S28" s="22">
        <v>-183790</v>
      </c>
    </row>
    <row r="29" spans="1:19" ht="13.5">
      <c r="A29" s="6" t="s">
        <v>25</v>
      </c>
      <c r="B29" s="28">
        <v>422700</v>
      </c>
      <c r="C29" s="22"/>
      <c r="D29" s="28"/>
      <c r="E29" s="22"/>
      <c r="F29" s="28"/>
      <c r="G29" s="22">
        <v>-13076</v>
      </c>
      <c r="H29" s="28"/>
      <c r="I29" s="28"/>
      <c r="J29" s="28"/>
      <c r="K29" s="22">
        <v>-15700</v>
      </c>
      <c r="L29" s="28"/>
      <c r="M29" s="28"/>
      <c r="N29" s="28"/>
      <c r="O29" s="22">
        <v>-20540</v>
      </c>
      <c r="P29" s="28"/>
      <c r="Q29" s="28"/>
      <c r="R29" s="28"/>
      <c r="S29" s="22">
        <v>-16756</v>
      </c>
    </row>
    <row r="30" spans="1:19" ht="13.5">
      <c r="A30" s="6" t="s">
        <v>89</v>
      </c>
      <c r="B30" s="28">
        <v>-26415</v>
      </c>
      <c r="C30" s="22">
        <v>-384</v>
      </c>
      <c r="D30" s="28">
        <v>-94539</v>
      </c>
      <c r="E30" s="22">
        <v>-100</v>
      </c>
      <c r="F30" s="28">
        <v>-39123</v>
      </c>
      <c r="G30" s="22">
        <v>113</v>
      </c>
      <c r="H30" s="28">
        <v>-14098</v>
      </c>
      <c r="I30" s="28">
        <v>46795</v>
      </c>
      <c r="J30" s="28">
        <v>129490</v>
      </c>
      <c r="K30" s="22">
        <v>-761</v>
      </c>
      <c r="L30" s="28">
        <v>-190903</v>
      </c>
      <c r="M30" s="28">
        <v>160506</v>
      </c>
      <c r="N30" s="28">
        <v>101321</v>
      </c>
      <c r="O30" s="22">
        <v>-428</v>
      </c>
      <c r="P30" s="28">
        <v>-557110</v>
      </c>
      <c r="Q30" s="28">
        <v>-242416</v>
      </c>
      <c r="R30" s="28">
        <v>-160914</v>
      </c>
      <c r="S30" s="22">
        <v>178</v>
      </c>
    </row>
    <row r="31" spans="1:19" ht="13.5">
      <c r="A31" s="6" t="s">
        <v>26</v>
      </c>
      <c r="B31" s="28">
        <v>1145170</v>
      </c>
      <c r="C31" s="22">
        <v>2533300</v>
      </c>
      <c r="D31" s="28">
        <v>1215550</v>
      </c>
      <c r="E31" s="22">
        <v>2454281</v>
      </c>
      <c r="F31" s="28">
        <v>1126824</v>
      </c>
      <c r="G31" s="22">
        <v>2094877</v>
      </c>
      <c r="H31" s="28">
        <v>1586283</v>
      </c>
      <c r="I31" s="28">
        <v>574568</v>
      </c>
      <c r="J31" s="28">
        <v>454497</v>
      </c>
      <c r="K31" s="22">
        <v>919485</v>
      </c>
      <c r="L31" s="28">
        <v>707885</v>
      </c>
      <c r="M31" s="28">
        <v>502172</v>
      </c>
      <c r="N31" s="28">
        <v>409563</v>
      </c>
      <c r="O31" s="22">
        <v>2645725</v>
      </c>
      <c r="P31" s="28">
        <v>1953759</v>
      </c>
      <c r="Q31" s="28">
        <v>1047808</v>
      </c>
      <c r="R31" s="28">
        <v>687629</v>
      </c>
      <c r="S31" s="22">
        <v>3376769</v>
      </c>
    </row>
    <row r="32" spans="1:19" ht="13.5">
      <c r="A32" s="6" t="s">
        <v>27</v>
      </c>
      <c r="B32" s="28">
        <v>10595</v>
      </c>
      <c r="C32" s="22">
        <v>14408</v>
      </c>
      <c r="D32" s="28">
        <v>11966</v>
      </c>
      <c r="E32" s="22">
        <v>27304</v>
      </c>
      <c r="F32" s="28">
        <v>25464</v>
      </c>
      <c r="G32" s="22">
        <v>23651</v>
      </c>
      <c r="H32" s="28">
        <v>20340</v>
      </c>
      <c r="I32" s="28">
        <v>19955</v>
      </c>
      <c r="J32" s="28">
        <v>3674</v>
      </c>
      <c r="K32" s="22">
        <v>36052</v>
      </c>
      <c r="L32" s="28">
        <v>28458</v>
      </c>
      <c r="M32" s="28">
        <v>28492</v>
      </c>
      <c r="N32" s="28">
        <v>21344</v>
      </c>
      <c r="O32" s="22">
        <v>94272</v>
      </c>
      <c r="P32" s="28">
        <v>90699</v>
      </c>
      <c r="Q32" s="28">
        <v>89907</v>
      </c>
      <c r="R32" s="28">
        <v>69929</v>
      </c>
      <c r="S32" s="22">
        <v>129217</v>
      </c>
    </row>
    <row r="33" spans="1:19" ht="13.5">
      <c r="A33" s="6" t="s">
        <v>28</v>
      </c>
      <c r="B33" s="28">
        <v>-7824</v>
      </c>
      <c r="C33" s="22">
        <v>-17499</v>
      </c>
      <c r="D33" s="28">
        <v>-9784</v>
      </c>
      <c r="E33" s="22">
        <v>-17598</v>
      </c>
      <c r="F33" s="28">
        <v>-7723</v>
      </c>
      <c r="G33" s="22">
        <v>-21929</v>
      </c>
      <c r="H33" s="28">
        <v>-18877</v>
      </c>
      <c r="I33" s="28">
        <v>-11996</v>
      </c>
      <c r="J33" s="28">
        <v>-6728</v>
      </c>
      <c r="K33" s="22">
        <v>-29663</v>
      </c>
      <c r="L33" s="28">
        <v>-24686</v>
      </c>
      <c r="M33" s="28">
        <v>-17556</v>
      </c>
      <c r="N33" s="28">
        <v>-8960</v>
      </c>
      <c r="O33" s="22">
        <v>-56114</v>
      </c>
      <c r="P33" s="28">
        <v>-46501</v>
      </c>
      <c r="Q33" s="28">
        <v>-33508</v>
      </c>
      <c r="R33" s="28">
        <v>-16887</v>
      </c>
      <c r="S33" s="22">
        <v>-83837</v>
      </c>
    </row>
    <row r="34" spans="1:19" ht="13.5">
      <c r="A34" s="6" t="s">
        <v>29</v>
      </c>
      <c r="B34" s="28">
        <v>-240578</v>
      </c>
      <c r="C34" s="22">
        <v>-446934</v>
      </c>
      <c r="D34" s="28">
        <v>-216130</v>
      </c>
      <c r="E34" s="22">
        <v>-556020</v>
      </c>
      <c r="F34" s="28">
        <v>-314058</v>
      </c>
      <c r="G34" s="22">
        <v>-551733</v>
      </c>
      <c r="H34" s="28">
        <v>-548991</v>
      </c>
      <c r="I34" s="28">
        <v>-363169</v>
      </c>
      <c r="J34" s="28">
        <v>-360260</v>
      </c>
      <c r="K34" s="22">
        <v>-56801</v>
      </c>
      <c r="L34" s="28">
        <v>-56801</v>
      </c>
      <c r="M34" s="28">
        <v>-29485</v>
      </c>
      <c r="N34" s="28">
        <v>-29485</v>
      </c>
      <c r="O34" s="22">
        <v>-571155</v>
      </c>
      <c r="P34" s="28">
        <v>-553774</v>
      </c>
      <c r="Q34" s="28">
        <v>-544347</v>
      </c>
      <c r="R34" s="28">
        <v>-544347</v>
      </c>
      <c r="S34" s="22">
        <v>-652692</v>
      </c>
    </row>
    <row r="35" spans="1:19" ht="13.5">
      <c r="A35" s="6" t="s">
        <v>30</v>
      </c>
      <c r="B35" s="28">
        <v>20628</v>
      </c>
      <c r="C35" s="22">
        <v>25858</v>
      </c>
      <c r="D35" s="28">
        <v>25858</v>
      </c>
      <c r="E35" s="22"/>
      <c r="F35" s="28"/>
      <c r="G35" s="22">
        <v>2674</v>
      </c>
      <c r="H35" s="28">
        <v>2674</v>
      </c>
      <c r="I35" s="28">
        <v>2674</v>
      </c>
      <c r="J35" s="28"/>
      <c r="K35" s="22">
        <v>132053</v>
      </c>
      <c r="L35" s="28">
        <v>132053</v>
      </c>
      <c r="M35" s="28">
        <v>132053</v>
      </c>
      <c r="N35" s="28"/>
      <c r="O35" s="22"/>
      <c r="P35" s="28"/>
      <c r="Q35" s="28"/>
      <c r="R35" s="28"/>
      <c r="S35" s="22"/>
    </row>
    <row r="36" spans="1:19" ht="14.25" thickBot="1">
      <c r="A36" s="5" t="s">
        <v>31</v>
      </c>
      <c r="B36" s="29">
        <v>927992</v>
      </c>
      <c r="C36" s="23">
        <v>2109133</v>
      </c>
      <c r="D36" s="29">
        <v>1027461</v>
      </c>
      <c r="E36" s="23">
        <v>1907967</v>
      </c>
      <c r="F36" s="29">
        <v>830506</v>
      </c>
      <c r="G36" s="23">
        <v>1547539</v>
      </c>
      <c r="H36" s="29">
        <v>1041429</v>
      </c>
      <c r="I36" s="29">
        <v>222031</v>
      </c>
      <c r="J36" s="29">
        <v>91183</v>
      </c>
      <c r="K36" s="23">
        <v>1001125</v>
      </c>
      <c r="L36" s="29">
        <v>786910</v>
      </c>
      <c r="M36" s="29">
        <v>615676</v>
      </c>
      <c r="N36" s="29">
        <v>392462</v>
      </c>
      <c r="O36" s="23">
        <v>2112727</v>
      </c>
      <c r="P36" s="29">
        <v>1444182</v>
      </c>
      <c r="Q36" s="29">
        <v>559859</v>
      </c>
      <c r="R36" s="29">
        <v>196322</v>
      </c>
      <c r="S36" s="23">
        <v>2769457</v>
      </c>
    </row>
    <row r="37" spans="1:19" ht="14.25" thickTop="1">
      <c r="A37" s="6" t="s">
        <v>32</v>
      </c>
      <c r="B37" s="28">
        <v>-487633</v>
      </c>
      <c r="C37" s="22">
        <v>-1154788</v>
      </c>
      <c r="D37" s="28">
        <v>-693961</v>
      </c>
      <c r="E37" s="22">
        <v>-1186022</v>
      </c>
      <c r="F37" s="28">
        <v>-837279</v>
      </c>
      <c r="G37" s="22">
        <v>-1172224</v>
      </c>
      <c r="H37" s="28">
        <v>-1016813</v>
      </c>
      <c r="I37" s="28">
        <v>-653503</v>
      </c>
      <c r="J37" s="28">
        <v>-122653</v>
      </c>
      <c r="K37" s="22">
        <v>-501193</v>
      </c>
      <c r="L37" s="28">
        <v>-462125</v>
      </c>
      <c r="M37" s="28">
        <v>-301376</v>
      </c>
      <c r="N37" s="28">
        <v>-102058</v>
      </c>
      <c r="O37" s="22">
        <v>-771510</v>
      </c>
      <c r="P37" s="28">
        <v>-655171</v>
      </c>
      <c r="Q37" s="28">
        <v>-563874</v>
      </c>
      <c r="R37" s="28">
        <v>-213451</v>
      </c>
      <c r="S37" s="22">
        <v>-1831745</v>
      </c>
    </row>
    <row r="38" spans="1:19" ht="13.5">
      <c r="A38" s="6" t="s">
        <v>33</v>
      </c>
      <c r="B38" s="28">
        <v>13157</v>
      </c>
      <c r="C38" s="22">
        <v>47831</v>
      </c>
      <c r="D38" s="28">
        <v>28388</v>
      </c>
      <c r="E38" s="22">
        <v>48017</v>
      </c>
      <c r="F38" s="28">
        <v>21018</v>
      </c>
      <c r="G38" s="22">
        <v>12085</v>
      </c>
      <c r="H38" s="28">
        <v>9542</v>
      </c>
      <c r="I38" s="28">
        <v>8674</v>
      </c>
      <c r="J38" s="28">
        <v>4551</v>
      </c>
      <c r="K38" s="22">
        <v>18113</v>
      </c>
      <c r="L38" s="28">
        <v>12865</v>
      </c>
      <c r="M38" s="28">
        <v>12860</v>
      </c>
      <c r="N38" s="28">
        <v>1433</v>
      </c>
      <c r="O38" s="22">
        <v>13864</v>
      </c>
      <c r="P38" s="28">
        <v>12788</v>
      </c>
      <c r="Q38" s="28">
        <v>7587</v>
      </c>
      <c r="R38" s="28">
        <v>201</v>
      </c>
      <c r="S38" s="22">
        <v>79141</v>
      </c>
    </row>
    <row r="39" spans="1:19" ht="13.5">
      <c r="A39" s="6" t="s">
        <v>34</v>
      </c>
      <c r="B39" s="28">
        <v>-12809</v>
      </c>
      <c r="C39" s="22">
        <v>-19835</v>
      </c>
      <c r="D39" s="28">
        <v>-11726</v>
      </c>
      <c r="E39" s="22">
        <v>-20458</v>
      </c>
      <c r="F39" s="28">
        <v>-12083</v>
      </c>
      <c r="G39" s="22">
        <v>-20083</v>
      </c>
      <c r="H39" s="28">
        <v>-15940</v>
      </c>
      <c r="I39" s="28">
        <v>-11539</v>
      </c>
      <c r="J39" s="28">
        <v>-5805</v>
      </c>
      <c r="K39" s="22">
        <v>-18944</v>
      </c>
      <c r="L39" s="28">
        <v>-14800</v>
      </c>
      <c r="M39" s="28">
        <v>-10588</v>
      </c>
      <c r="N39" s="28">
        <v>-5201</v>
      </c>
      <c r="O39" s="22">
        <v>-20732</v>
      </c>
      <c r="P39" s="28">
        <v>-16595</v>
      </c>
      <c r="Q39" s="28">
        <v>-12073</v>
      </c>
      <c r="R39" s="28">
        <v>-6261</v>
      </c>
      <c r="S39" s="22">
        <v>-312450</v>
      </c>
    </row>
    <row r="40" spans="1:19" ht="13.5">
      <c r="A40" s="6" t="s">
        <v>35</v>
      </c>
      <c r="B40" s="28">
        <v>-55222</v>
      </c>
      <c r="C40" s="22">
        <v>-2737</v>
      </c>
      <c r="D40" s="28"/>
      <c r="E40" s="22"/>
      <c r="F40" s="28"/>
      <c r="G40" s="22"/>
      <c r="H40" s="28"/>
      <c r="I40" s="28"/>
      <c r="J40" s="28"/>
      <c r="K40" s="22"/>
      <c r="L40" s="28"/>
      <c r="M40" s="28"/>
      <c r="N40" s="28"/>
      <c r="O40" s="22"/>
      <c r="P40" s="28"/>
      <c r="Q40" s="28"/>
      <c r="R40" s="28"/>
      <c r="S40" s="22"/>
    </row>
    <row r="41" spans="1:19" ht="13.5">
      <c r="A41" s="6" t="s">
        <v>36</v>
      </c>
      <c r="B41" s="28"/>
      <c r="C41" s="22"/>
      <c r="D41" s="28"/>
      <c r="E41" s="22">
        <v>160</v>
      </c>
      <c r="F41" s="28"/>
      <c r="G41" s="22"/>
      <c r="H41" s="28"/>
      <c r="I41" s="28"/>
      <c r="J41" s="28"/>
      <c r="K41" s="22"/>
      <c r="L41" s="28"/>
      <c r="M41" s="28"/>
      <c r="N41" s="28"/>
      <c r="O41" s="22">
        <v>400</v>
      </c>
      <c r="P41" s="28">
        <v>408</v>
      </c>
      <c r="Q41" s="28">
        <v>408</v>
      </c>
      <c r="R41" s="28"/>
      <c r="S41" s="22"/>
    </row>
    <row r="42" spans="1:19" ht="13.5">
      <c r="A42" s="6" t="s">
        <v>89</v>
      </c>
      <c r="B42" s="28">
        <v>-8595</v>
      </c>
      <c r="C42" s="22">
        <v>-28872</v>
      </c>
      <c r="D42" s="28">
        <v>-66040</v>
      </c>
      <c r="E42" s="22">
        <v>-111</v>
      </c>
      <c r="F42" s="28">
        <v>-4134</v>
      </c>
      <c r="G42" s="22">
        <v>92</v>
      </c>
      <c r="H42" s="28">
        <v>-33826</v>
      </c>
      <c r="I42" s="28">
        <v>-20256</v>
      </c>
      <c r="J42" s="28">
        <v>-14945</v>
      </c>
      <c r="K42" s="22">
        <v>48</v>
      </c>
      <c r="L42" s="28">
        <v>-18921</v>
      </c>
      <c r="M42" s="28">
        <v>-17491</v>
      </c>
      <c r="N42" s="28">
        <v>-505</v>
      </c>
      <c r="O42" s="22">
        <v>-780</v>
      </c>
      <c r="P42" s="28">
        <v>-124567</v>
      </c>
      <c r="Q42" s="28">
        <v>-16971</v>
      </c>
      <c r="R42" s="28">
        <v>-7239</v>
      </c>
      <c r="S42" s="22">
        <v>-1180</v>
      </c>
    </row>
    <row r="43" spans="1:19" ht="14.25" thickBot="1">
      <c r="A43" s="5" t="s">
        <v>37</v>
      </c>
      <c r="B43" s="29">
        <v>-551103</v>
      </c>
      <c r="C43" s="23">
        <v>-1205496</v>
      </c>
      <c r="D43" s="29">
        <v>-743339</v>
      </c>
      <c r="E43" s="23">
        <v>-1165183</v>
      </c>
      <c r="F43" s="29">
        <v>-832478</v>
      </c>
      <c r="G43" s="23">
        <v>-1224756</v>
      </c>
      <c r="H43" s="29">
        <v>-1057036</v>
      </c>
      <c r="I43" s="29">
        <v>-676626</v>
      </c>
      <c r="J43" s="29">
        <v>-138853</v>
      </c>
      <c r="K43" s="23">
        <v>-141107</v>
      </c>
      <c r="L43" s="29">
        <v>-102784</v>
      </c>
      <c r="M43" s="29">
        <v>-316595</v>
      </c>
      <c r="N43" s="29">
        <v>-106332</v>
      </c>
      <c r="O43" s="23">
        <v>-805436</v>
      </c>
      <c r="P43" s="29">
        <v>-783137</v>
      </c>
      <c r="Q43" s="29">
        <v>-584923</v>
      </c>
      <c r="R43" s="29">
        <v>-226751</v>
      </c>
      <c r="S43" s="23">
        <v>-2193567</v>
      </c>
    </row>
    <row r="44" spans="1:19" ht="14.25" thickTop="1">
      <c r="A44" s="6" t="s">
        <v>38</v>
      </c>
      <c r="B44" s="28">
        <v>235218</v>
      </c>
      <c r="C44" s="22">
        <v>161963</v>
      </c>
      <c r="D44" s="28">
        <v>160728</v>
      </c>
      <c r="E44" s="22">
        <v>-358784</v>
      </c>
      <c r="F44" s="28">
        <v>-470000</v>
      </c>
      <c r="G44" s="22">
        <v>395296</v>
      </c>
      <c r="H44" s="28">
        <v>728749</v>
      </c>
      <c r="I44" s="28">
        <v>1020326</v>
      </c>
      <c r="J44" s="28">
        <v>471126</v>
      </c>
      <c r="K44" s="22">
        <v>157235</v>
      </c>
      <c r="L44" s="28">
        <v>93017</v>
      </c>
      <c r="M44" s="28">
        <v>264277</v>
      </c>
      <c r="N44" s="28">
        <v>-78895</v>
      </c>
      <c r="O44" s="22">
        <v>-391480</v>
      </c>
      <c r="P44" s="28">
        <v>-116520</v>
      </c>
      <c r="Q44" s="28">
        <v>568359</v>
      </c>
      <c r="R44" s="28">
        <v>260000</v>
      </c>
      <c r="S44" s="22">
        <v>370000</v>
      </c>
    </row>
    <row r="45" spans="1:19" ht="13.5">
      <c r="A45" s="6" t="s">
        <v>39</v>
      </c>
      <c r="B45" s="28"/>
      <c r="C45" s="22"/>
      <c r="D45" s="28"/>
      <c r="E45" s="22">
        <v>1000000</v>
      </c>
      <c r="F45" s="28">
        <v>1006962</v>
      </c>
      <c r="G45" s="22">
        <v>136337</v>
      </c>
      <c r="H45" s="28">
        <v>73150</v>
      </c>
      <c r="I45" s="28">
        <v>73130</v>
      </c>
      <c r="J45" s="28"/>
      <c r="K45" s="22">
        <v>25086</v>
      </c>
      <c r="L45" s="28">
        <v>25086</v>
      </c>
      <c r="M45" s="28"/>
      <c r="N45" s="28"/>
      <c r="O45" s="22"/>
      <c r="P45" s="28"/>
      <c r="Q45" s="28"/>
      <c r="R45" s="28"/>
      <c r="S45" s="22"/>
    </row>
    <row r="46" spans="1:19" ht="13.5">
      <c r="A46" s="6" t="s">
        <v>40</v>
      </c>
      <c r="B46" s="28">
        <v>-171336</v>
      </c>
      <c r="C46" s="22">
        <v>-437027</v>
      </c>
      <c r="D46" s="28">
        <v>-171336</v>
      </c>
      <c r="E46" s="22">
        <v>-300577</v>
      </c>
      <c r="F46" s="28">
        <v>-85858</v>
      </c>
      <c r="G46" s="22">
        <v>-627666</v>
      </c>
      <c r="H46" s="28">
        <v>-524884</v>
      </c>
      <c r="I46" s="28">
        <v>-370586</v>
      </c>
      <c r="J46" s="28">
        <v>-204103</v>
      </c>
      <c r="K46" s="22">
        <v>-933878</v>
      </c>
      <c r="L46" s="28">
        <v>-703784</v>
      </c>
      <c r="M46" s="28">
        <v>-498776</v>
      </c>
      <c r="N46" s="28">
        <v>-257688</v>
      </c>
      <c r="O46" s="22">
        <v>-1030752</v>
      </c>
      <c r="P46" s="28">
        <v>-773064</v>
      </c>
      <c r="Q46" s="28">
        <v>-515376</v>
      </c>
      <c r="R46" s="28">
        <v>-257688</v>
      </c>
      <c r="S46" s="22">
        <v>-1046052</v>
      </c>
    </row>
    <row r="47" spans="1:19" ht="13.5">
      <c r="A47" s="6" t="s">
        <v>41</v>
      </c>
      <c r="B47" s="28"/>
      <c r="C47" s="22"/>
      <c r="D47" s="28"/>
      <c r="E47" s="22">
        <v>-38</v>
      </c>
      <c r="F47" s="28"/>
      <c r="G47" s="22">
        <v>-19</v>
      </c>
      <c r="H47" s="28">
        <v>-19</v>
      </c>
      <c r="I47" s="28">
        <v>-19</v>
      </c>
      <c r="J47" s="28"/>
      <c r="K47" s="22">
        <v>-134</v>
      </c>
      <c r="L47" s="28">
        <v>-16</v>
      </c>
      <c r="M47" s="28">
        <v>-16</v>
      </c>
      <c r="N47" s="28"/>
      <c r="O47" s="22"/>
      <c r="P47" s="28"/>
      <c r="Q47" s="28"/>
      <c r="R47" s="28"/>
      <c r="S47" s="22"/>
    </row>
    <row r="48" spans="1:19" ht="13.5">
      <c r="A48" s="6" t="s">
        <v>42</v>
      </c>
      <c r="B48" s="28">
        <v>-166278</v>
      </c>
      <c r="C48" s="22">
        <v>-154351</v>
      </c>
      <c r="D48" s="28">
        <v>-154010</v>
      </c>
      <c r="E48" s="22">
        <v>-136226</v>
      </c>
      <c r="F48" s="28">
        <v>-136246</v>
      </c>
      <c r="G48" s="22">
        <v>-135699</v>
      </c>
      <c r="H48" s="28">
        <v>-135614</v>
      </c>
      <c r="I48" s="28">
        <v>-135338</v>
      </c>
      <c r="J48" s="28">
        <v>-118948</v>
      </c>
      <c r="K48" s="22">
        <v>-135674</v>
      </c>
      <c r="L48" s="28">
        <v>-135756</v>
      </c>
      <c r="M48" s="28">
        <v>-135541</v>
      </c>
      <c r="N48" s="28">
        <v>-119701</v>
      </c>
      <c r="O48" s="22">
        <v>-167056</v>
      </c>
      <c r="P48" s="28">
        <v>-166971</v>
      </c>
      <c r="Q48" s="28">
        <v>-166657</v>
      </c>
      <c r="R48" s="28">
        <v>-147639</v>
      </c>
      <c r="S48" s="22">
        <v>-136393</v>
      </c>
    </row>
    <row r="49" spans="1:19" ht="13.5">
      <c r="A49" s="6" t="s">
        <v>43</v>
      </c>
      <c r="B49" s="28">
        <v>85802</v>
      </c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>
        <v>89698</v>
      </c>
      <c r="P49" s="28">
        <v>89698</v>
      </c>
      <c r="Q49" s="28">
        <v>63628</v>
      </c>
      <c r="R49" s="28"/>
      <c r="S49" s="22"/>
    </row>
    <row r="50" spans="1:19" ht="13.5">
      <c r="A50" s="6" t="s">
        <v>44</v>
      </c>
      <c r="B50" s="28">
        <v>-181300</v>
      </c>
      <c r="C50" s="22">
        <v>-147000</v>
      </c>
      <c r="D50" s="28">
        <v>-147000</v>
      </c>
      <c r="E50" s="22">
        <v>-54880</v>
      </c>
      <c r="F50" s="28">
        <v>-54880</v>
      </c>
      <c r="G50" s="22">
        <v>-54880</v>
      </c>
      <c r="H50" s="28">
        <v>-54880</v>
      </c>
      <c r="I50" s="28">
        <v>-54880</v>
      </c>
      <c r="J50" s="28">
        <v>-54880</v>
      </c>
      <c r="K50" s="22">
        <v>-7840</v>
      </c>
      <c r="L50" s="28">
        <v>-7840</v>
      </c>
      <c r="M50" s="28">
        <v>-7840</v>
      </c>
      <c r="N50" s="28">
        <v>-7840</v>
      </c>
      <c r="O50" s="22">
        <v>-7840</v>
      </c>
      <c r="P50" s="28">
        <v>-7840</v>
      </c>
      <c r="Q50" s="28">
        <v>-7840</v>
      </c>
      <c r="R50" s="28">
        <v>-7840</v>
      </c>
      <c r="S50" s="22"/>
    </row>
    <row r="51" spans="1:19" ht="13.5">
      <c r="A51" s="6" t="s">
        <v>89</v>
      </c>
      <c r="B51" s="28"/>
      <c r="C51" s="22"/>
      <c r="D51" s="28"/>
      <c r="E51" s="22"/>
      <c r="F51" s="28"/>
      <c r="G51" s="22">
        <v>-451</v>
      </c>
      <c r="H51" s="28">
        <v>-451</v>
      </c>
      <c r="I51" s="28">
        <v>-451</v>
      </c>
      <c r="J51" s="28"/>
      <c r="K51" s="22">
        <v>-232</v>
      </c>
      <c r="L51" s="28"/>
      <c r="M51" s="28"/>
      <c r="N51" s="28"/>
      <c r="O51" s="22"/>
      <c r="P51" s="28"/>
      <c r="Q51" s="28"/>
      <c r="R51" s="28"/>
      <c r="S51" s="22">
        <v>345</v>
      </c>
    </row>
    <row r="52" spans="1:19" ht="14.25" thickBot="1">
      <c r="A52" s="5" t="s">
        <v>45</v>
      </c>
      <c r="B52" s="29">
        <v>-197893</v>
      </c>
      <c r="C52" s="23">
        <v>-576416</v>
      </c>
      <c r="D52" s="29">
        <v>-311617</v>
      </c>
      <c r="E52" s="23">
        <v>149492</v>
      </c>
      <c r="F52" s="29">
        <v>259977</v>
      </c>
      <c r="G52" s="23">
        <v>-287082</v>
      </c>
      <c r="H52" s="29">
        <v>86049</v>
      </c>
      <c r="I52" s="29">
        <v>532181</v>
      </c>
      <c r="J52" s="29">
        <v>93194</v>
      </c>
      <c r="K52" s="23">
        <v>-895437</v>
      </c>
      <c r="L52" s="29">
        <v>-729292</v>
      </c>
      <c r="M52" s="29">
        <v>-377896</v>
      </c>
      <c r="N52" s="29">
        <v>-464124</v>
      </c>
      <c r="O52" s="23">
        <v>-1507429</v>
      </c>
      <c r="P52" s="29">
        <v>-974697</v>
      </c>
      <c r="Q52" s="29">
        <v>-57885</v>
      </c>
      <c r="R52" s="29">
        <v>-153167</v>
      </c>
      <c r="S52" s="23">
        <v>-812100</v>
      </c>
    </row>
    <row r="53" spans="1:19" ht="14.25" thickTop="1">
      <c r="A53" s="7" t="s">
        <v>46</v>
      </c>
      <c r="B53" s="28">
        <v>-18123</v>
      </c>
      <c r="C53" s="22">
        <v>-63207</v>
      </c>
      <c r="D53" s="28">
        <v>25502</v>
      </c>
      <c r="E53" s="22">
        <v>-14241</v>
      </c>
      <c r="F53" s="28">
        <v>24143</v>
      </c>
      <c r="G53" s="22">
        <v>21893</v>
      </c>
      <c r="H53" s="28">
        <v>18639</v>
      </c>
      <c r="I53" s="28">
        <v>24607</v>
      </c>
      <c r="J53" s="28">
        <v>4778</v>
      </c>
      <c r="K53" s="22">
        <v>-9675</v>
      </c>
      <c r="L53" s="28">
        <v>-4273</v>
      </c>
      <c r="M53" s="28">
        <v>3630</v>
      </c>
      <c r="N53" s="28">
        <v>-2685</v>
      </c>
      <c r="O53" s="22">
        <v>7940</v>
      </c>
      <c r="P53" s="28">
        <v>4070</v>
      </c>
      <c r="Q53" s="28">
        <v>10231</v>
      </c>
      <c r="R53" s="28"/>
      <c r="S53" s="22"/>
    </row>
    <row r="54" spans="1:19" ht="13.5">
      <c r="A54" s="7" t="s">
        <v>47</v>
      </c>
      <c r="B54" s="28">
        <v>160872</v>
      </c>
      <c r="C54" s="22">
        <v>264013</v>
      </c>
      <c r="D54" s="28">
        <v>-1993</v>
      </c>
      <c r="E54" s="22">
        <v>878034</v>
      </c>
      <c r="F54" s="28">
        <v>282148</v>
      </c>
      <c r="G54" s="22">
        <v>57594</v>
      </c>
      <c r="H54" s="28">
        <v>89080</v>
      </c>
      <c r="I54" s="28">
        <v>102194</v>
      </c>
      <c r="J54" s="28">
        <v>50302</v>
      </c>
      <c r="K54" s="22">
        <v>-45094</v>
      </c>
      <c r="L54" s="28">
        <v>-49440</v>
      </c>
      <c r="M54" s="28">
        <v>-75185</v>
      </c>
      <c r="N54" s="28">
        <v>-180681</v>
      </c>
      <c r="O54" s="22">
        <v>-192198</v>
      </c>
      <c r="P54" s="28">
        <v>-309582</v>
      </c>
      <c r="Q54" s="28">
        <v>-72717</v>
      </c>
      <c r="R54" s="28">
        <v>-183596</v>
      </c>
      <c r="S54" s="22">
        <v>-236210</v>
      </c>
    </row>
    <row r="55" spans="1:19" ht="13.5">
      <c r="A55" s="7" t="s">
        <v>48</v>
      </c>
      <c r="B55" s="28">
        <v>1721351</v>
      </c>
      <c r="C55" s="22">
        <v>1457338</v>
      </c>
      <c r="D55" s="28">
        <v>1457338</v>
      </c>
      <c r="E55" s="22">
        <v>579303</v>
      </c>
      <c r="F55" s="28">
        <v>579303</v>
      </c>
      <c r="G55" s="22">
        <v>521709</v>
      </c>
      <c r="H55" s="28">
        <v>521709</v>
      </c>
      <c r="I55" s="28">
        <v>521709</v>
      </c>
      <c r="J55" s="28">
        <v>521709</v>
      </c>
      <c r="K55" s="22">
        <v>566803</v>
      </c>
      <c r="L55" s="28">
        <v>566803</v>
      </c>
      <c r="M55" s="28">
        <v>566803</v>
      </c>
      <c r="N55" s="28">
        <v>566803</v>
      </c>
      <c r="O55" s="22">
        <v>669122</v>
      </c>
      <c r="P55" s="28">
        <v>669122</v>
      </c>
      <c r="Q55" s="28">
        <v>669122</v>
      </c>
      <c r="R55" s="28">
        <v>669122</v>
      </c>
      <c r="S55" s="22">
        <v>905332</v>
      </c>
    </row>
    <row r="56" spans="1:19" ht="13.5">
      <c r="A56" s="7" t="s">
        <v>49</v>
      </c>
      <c r="B56" s="28"/>
      <c r="C56" s="22"/>
      <c r="D56" s="28"/>
      <c r="E56" s="22"/>
      <c r="F56" s="28"/>
      <c r="G56" s="22"/>
      <c r="H56" s="28"/>
      <c r="I56" s="28"/>
      <c r="J56" s="28"/>
      <c r="K56" s="22"/>
      <c r="L56" s="28"/>
      <c r="M56" s="28"/>
      <c r="N56" s="28"/>
      <c r="O56" s="22"/>
      <c r="P56" s="28">
        <v>89880</v>
      </c>
      <c r="Q56" s="28">
        <v>89880</v>
      </c>
      <c r="R56" s="28"/>
      <c r="S56" s="22"/>
    </row>
    <row r="57" spans="1:19" ht="14.25" thickBot="1">
      <c r="A57" s="7" t="s">
        <v>48</v>
      </c>
      <c r="B57" s="28">
        <v>1882223</v>
      </c>
      <c r="C57" s="22">
        <v>1721351</v>
      </c>
      <c r="D57" s="28">
        <v>1455345</v>
      </c>
      <c r="E57" s="22">
        <v>1457338</v>
      </c>
      <c r="F57" s="28">
        <v>861452</v>
      </c>
      <c r="G57" s="22">
        <v>579303</v>
      </c>
      <c r="H57" s="28">
        <v>610789</v>
      </c>
      <c r="I57" s="28">
        <v>623903</v>
      </c>
      <c r="J57" s="28">
        <v>572012</v>
      </c>
      <c r="K57" s="22">
        <v>521709</v>
      </c>
      <c r="L57" s="28">
        <v>517363</v>
      </c>
      <c r="M57" s="28">
        <v>491618</v>
      </c>
      <c r="N57" s="28">
        <v>386122</v>
      </c>
      <c r="O57" s="22">
        <v>566803</v>
      </c>
      <c r="P57" s="28">
        <v>449419</v>
      </c>
      <c r="Q57" s="28">
        <v>686284</v>
      </c>
      <c r="R57" s="28">
        <v>485525</v>
      </c>
      <c r="S57" s="22">
        <v>669122</v>
      </c>
    </row>
    <row r="58" spans="1:19" ht="14.25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</row>
    <row r="60" ht="13.5">
      <c r="A60" s="20" t="s">
        <v>166</v>
      </c>
    </row>
    <row r="61" ht="13.5">
      <c r="A61" s="20" t="s">
        <v>167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X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4" width="17.625" style="0" customWidth="1"/>
  </cols>
  <sheetData>
    <row r="1" ht="14.25" thickBot="1"/>
    <row r="2" spans="1:24" ht="14.25" thickTop="1">
      <c r="A2" s="10" t="s">
        <v>162</v>
      </c>
      <c r="B2" s="14">
        <v>6785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4.25" thickBot="1">
      <c r="A3" s="11" t="s">
        <v>163</v>
      </c>
      <c r="B3" s="1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Top="1">
      <c r="A4" s="10" t="s">
        <v>56</v>
      </c>
      <c r="B4" s="15" t="str">
        <f>HYPERLINK("http://www.kabupro.jp/mark/20140514/S1001RRS.htm","四半期報告書")</f>
        <v>四半期報告書</v>
      </c>
      <c r="C4" s="15" t="str">
        <f>HYPERLINK("http://www.kabupro.jp/mark/20140213/S10015CO.htm","四半期報告書")</f>
        <v>四半期報告書</v>
      </c>
      <c r="D4" s="15" t="str">
        <f>HYPERLINK("http://www.kabupro.jp/mark/20131113/S1000FJO.htm","四半期報告書")</f>
        <v>四半期報告書</v>
      </c>
      <c r="E4" s="15" t="str">
        <f>HYPERLINK("http://www.kabupro.jp/mark/20140514/S1001RRS.htm","四半期報告書")</f>
        <v>四半期報告書</v>
      </c>
      <c r="F4" s="15" t="str">
        <f>HYPERLINK("http://www.kabupro.jp/mark/20130514/S000DDDL.htm","四半期報告書")</f>
        <v>四半期報告書</v>
      </c>
      <c r="G4" s="15" t="str">
        <f>HYPERLINK("http://www.kabupro.jp/mark/20130213/S000CTAU.htm","四半期報告書")</f>
        <v>四半期報告書</v>
      </c>
      <c r="H4" s="15" t="str">
        <f>HYPERLINK("http://www.kabupro.jp/mark/20121113/S000C907.htm","四半期報告書")</f>
        <v>四半期報告書</v>
      </c>
      <c r="I4" s="15" t="str">
        <f>HYPERLINK("http://www.kabupro.jp/mark/20130927/S10002TX.htm","有価証券報告書")</f>
        <v>有価証券報告書</v>
      </c>
      <c r="J4" s="15" t="str">
        <f>HYPERLINK("http://www.kabupro.jp/mark/20120514/S000ATEB.htm","四半期報告書")</f>
        <v>四半期報告書</v>
      </c>
      <c r="K4" s="15" t="str">
        <f>HYPERLINK("http://www.kabupro.jp/mark/20120213/S000AA28.htm","四半期報告書")</f>
        <v>四半期報告書</v>
      </c>
      <c r="L4" s="15" t="str">
        <f>HYPERLINK("http://www.kabupro.jp/mark/20111110/S0009MBK.htm","四半期報告書")</f>
        <v>四半期報告書</v>
      </c>
      <c r="M4" s="15" t="str">
        <f>HYPERLINK("http://www.kabupro.jp/mark/20120927/S000BYR6.htm","有価証券報告書")</f>
        <v>有価証券報告書</v>
      </c>
      <c r="N4" s="15" t="str">
        <f>HYPERLINK("http://www.kabupro.jp/mark/20110512/S00089N3.htm","四半期報告書")</f>
        <v>四半期報告書</v>
      </c>
      <c r="O4" s="15" t="str">
        <f>HYPERLINK("http://www.kabupro.jp/mark/20101112/S00074MM.htm","四半期報告書")</f>
        <v>四半期報告書</v>
      </c>
      <c r="P4" s="15" t="str">
        <f>HYPERLINK("http://www.kabupro.jp/mark/20110929/S0009EQT.htm","有価証券報告書")</f>
        <v>有価証券報告書</v>
      </c>
      <c r="Q4" s="15" t="str">
        <f>HYPERLINK("http://www.kabupro.jp/mark/20100514/S0005P11.htm","四半期報告書")</f>
        <v>四半期報告書</v>
      </c>
      <c r="R4" s="15" t="str">
        <f>HYPERLINK("http://www.kabupro.jp/mark/20100212/S000548A.htm","四半期報告書")</f>
        <v>四半期報告書</v>
      </c>
      <c r="S4" s="15" t="str">
        <f>HYPERLINK("http://www.kabupro.jp/mark/20091113/S0004KV2.htm","四半期報告書")</f>
        <v>四半期報告書</v>
      </c>
      <c r="T4" s="15" t="str">
        <f>HYPERLINK("http://www.kabupro.jp/mark/20100929/S0006URJ.htm","有価証券報告書")</f>
        <v>有価証券報告書</v>
      </c>
      <c r="U4" s="15" t="str">
        <f>HYPERLINK("http://www.kabupro.jp/mark/20090514/S00031PO.htm","四半期報告書")</f>
        <v>四半期報告書</v>
      </c>
      <c r="V4" s="15" t="str">
        <f>HYPERLINK("http://www.kabupro.jp/mark/20090212/S0002EAL.htm","四半期報告書")</f>
        <v>四半期報告書</v>
      </c>
      <c r="W4" s="15" t="str">
        <f>HYPERLINK("http://www.kabupro.jp/mark/20081114/S0001Q95.htm","四半期報告書")</f>
        <v>四半期報告書</v>
      </c>
      <c r="X4" s="15" t="str">
        <f>HYPERLINK("http://www.kabupro.jp/mark/20090925/S00047H4.htm","有価証券報告書")</f>
        <v>有価証券報告書</v>
      </c>
    </row>
    <row r="5" spans="1:24" ht="14.25" thickBot="1">
      <c r="A5" s="11" t="s">
        <v>57</v>
      </c>
      <c r="B5" s="1" t="s">
        <v>231</v>
      </c>
      <c r="C5" s="1" t="s">
        <v>234</v>
      </c>
      <c r="D5" s="1" t="s">
        <v>236</v>
      </c>
      <c r="E5" s="1" t="s">
        <v>231</v>
      </c>
      <c r="F5" s="1" t="s">
        <v>238</v>
      </c>
      <c r="G5" s="1" t="s">
        <v>240</v>
      </c>
      <c r="H5" s="1" t="s">
        <v>242</v>
      </c>
      <c r="I5" s="1" t="s">
        <v>63</v>
      </c>
      <c r="J5" s="1" t="s">
        <v>244</v>
      </c>
      <c r="K5" s="1" t="s">
        <v>246</v>
      </c>
      <c r="L5" s="1" t="s">
        <v>248</v>
      </c>
      <c r="M5" s="1" t="s">
        <v>67</v>
      </c>
      <c r="N5" s="1" t="s">
        <v>250</v>
      </c>
      <c r="O5" s="1" t="s">
        <v>252</v>
      </c>
      <c r="P5" s="1" t="s">
        <v>69</v>
      </c>
      <c r="Q5" s="1" t="s">
        <v>254</v>
      </c>
      <c r="R5" s="1" t="s">
        <v>256</v>
      </c>
      <c r="S5" s="1" t="s">
        <v>258</v>
      </c>
      <c r="T5" s="1" t="s">
        <v>71</v>
      </c>
      <c r="U5" s="1" t="s">
        <v>260</v>
      </c>
      <c r="V5" s="1" t="s">
        <v>262</v>
      </c>
      <c r="W5" s="1" t="s">
        <v>264</v>
      </c>
      <c r="X5" s="1" t="s">
        <v>73</v>
      </c>
    </row>
    <row r="6" spans="1:24" ht="15" thickBot="1" thickTop="1">
      <c r="A6" s="10" t="s">
        <v>58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4.25" thickTop="1">
      <c r="A7" s="12" t="s">
        <v>59</v>
      </c>
      <c r="B7" s="14" t="s">
        <v>232</v>
      </c>
      <c r="C7" s="14" t="s">
        <v>232</v>
      </c>
      <c r="D7" s="14" t="s">
        <v>232</v>
      </c>
      <c r="E7" s="16" t="s">
        <v>64</v>
      </c>
      <c r="F7" s="14" t="s">
        <v>232</v>
      </c>
      <c r="G7" s="14" t="s">
        <v>232</v>
      </c>
      <c r="H7" s="14" t="s">
        <v>232</v>
      </c>
      <c r="I7" s="16" t="s">
        <v>64</v>
      </c>
      <c r="J7" s="14" t="s">
        <v>232</v>
      </c>
      <c r="K7" s="14" t="s">
        <v>232</v>
      </c>
      <c r="L7" s="14" t="s">
        <v>232</v>
      </c>
      <c r="M7" s="16" t="s">
        <v>64</v>
      </c>
      <c r="N7" s="14" t="s">
        <v>232</v>
      </c>
      <c r="O7" s="14" t="s">
        <v>232</v>
      </c>
      <c r="P7" s="16" t="s">
        <v>64</v>
      </c>
      <c r="Q7" s="14" t="s">
        <v>232</v>
      </c>
      <c r="R7" s="14" t="s">
        <v>232</v>
      </c>
      <c r="S7" s="14" t="s">
        <v>232</v>
      </c>
      <c r="T7" s="16" t="s">
        <v>64</v>
      </c>
      <c r="U7" s="14" t="s">
        <v>232</v>
      </c>
      <c r="V7" s="14" t="s">
        <v>232</v>
      </c>
      <c r="W7" s="14" t="s">
        <v>232</v>
      </c>
      <c r="X7" s="16" t="s">
        <v>64</v>
      </c>
    </row>
    <row r="8" spans="1:24" ht="13.5">
      <c r="A8" s="13" t="s">
        <v>60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7"/>
      <c r="Q8" s="1"/>
      <c r="R8" s="1"/>
      <c r="S8" s="1"/>
      <c r="T8" s="17"/>
      <c r="U8" s="1"/>
      <c r="V8" s="1"/>
      <c r="W8" s="1"/>
      <c r="X8" s="17"/>
    </row>
    <row r="9" spans="1:24" ht="13.5">
      <c r="A9" s="13" t="s">
        <v>61</v>
      </c>
      <c r="B9" s="1" t="s">
        <v>233</v>
      </c>
      <c r="C9" s="1" t="s">
        <v>235</v>
      </c>
      <c r="D9" s="1" t="s">
        <v>237</v>
      </c>
      <c r="E9" s="17" t="s">
        <v>65</v>
      </c>
      <c r="F9" s="1" t="s">
        <v>239</v>
      </c>
      <c r="G9" s="1" t="s">
        <v>241</v>
      </c>
      <c r="H9" s="1" t="s">
        <v>243</v>
      </c>
      <c r="I9" s="17" t="s">
        <v>66</v>
      </c>
      <c r="J9" s="1" t="s">
        <v>245</v>
      </c>
      <c r="K9" s="1" t="s">
        <v>247</v>
      </c>
      <c r="L9" s="1" t="s">
        <v>249</v>
      </c>
      <c r="M9" s="17" t="s">
        <v>68</v>
      </c>
      <c r="N9" s="1" t="s">
        <v>251</v>
      </c>
      <c r="O9" s="1" t="s">
        <v>253</v>
      </c>
      <c r="P9" s="17" t="s">
        <v>70</v>
      </c>
      <c r="Q9" s="1" t="s">
        <v>255</v>
      </c>
      <c r="R9" s="1" t="s">
        <v>257</v>
      </c>
      <c r="S9" s="1" t="s">
        <v>259</v>
      </c>
      <c r="T9" s="17" t="s">
        <v>72</v>
      </c>
      <c r="U9" s="1" t="s">
        <v>261</v>
      </c>
      <c r="V9" s="1" t="s">
        <v>263</v>
      </c>
      <c r="W9" s="1" t="s">
        <v>265</v>
      </c>
      <c r="X9" s="17" t="s">
        <v>74</v>
      </c>
    </row>
    <row r="10" spans="1:24" ht="14.25" thickBot="1">
      <c r="A10" s="13" t="s">
        <v>62</v>
      </c>
      <c r="B10" s="1" t="s">
        <v>76</v>
      </c>
      <c r="C10" s="1" t="s">
        <v>76</v>
      </c>
      <c r="D10" s="1" t="s">
        <v>76</v>
      </c>
      <c r="E10" s="17" t="s">
        <v>76</v>
      </c>
      <c r="F10" s="1" t="s">
        <v>76</v>
      </c>
      <c r="G10" s="1" t="s">
        <v>76</v>
      </c>
      <c r="H10" s="1" t="s">
        <v>76</v>
      </c>
      <c r="I10" s="17" t="s">
        <v>76</v>
      </c>
      <c r="J10" s="1" t="s">
        <v>76</v>
      </c>
      <c r="K10" s="1" t="s">
        <v>76</v>
      </c>
      <c r="L10" s="1" t="s">
        <v>76</v>
      </c>
      <c r="M10" s="17" t="s">
        <v>76</v>
      </c>
      <c r="N10" s="1" t="s">
        <v>76</v>
      </c>
      <c r="O10" s="1" t="s">
        <v>76</v>
      </c>
      <c r="P10" s="17" t="s">
        <v>76</v>
      </c>
      <c r="Q10" s="1" t="s">
        <v>76</v>
      </c>
      <c r="R10" s="1" t="s">
        <v>76</v>
      </c>
      <c r="S10" s="1" t="s">
        <v>76</v>
      </c>
      <c r="T10" s="17" t="s">
        <v>76</v>
      </c>
      <c r="U10" s="1" t="s">
        <v>76</v>
      </c>
      <c r="V10" s="1" t="s">
        <v>76</v>
      </c>
      <c r="W10" s="1" t="s">
        <v>76</v>
      </c>
      <c r="X10" s="17" t="s">
        <v>76</v>
      </c>
    </row>
    <row r="11" spans="1:24" ht="14.25" thickTop="1">
      <c r="A11" s="9" t="s">
        <v>75</v>
      </c>
      <c r="B11" s="27">
        <v>2369809</v>
      </c>
      <c r="C11" s="27">
        <v>2169881</v>
      </c>
      <c r="D11" s="27">
        <v>1882691</v>
      </c>
      <c r="E11" s="21">
        <v>2008978</v>
      </c>
      <c r="F11" s="27">
        <v>1806275</v>
      </c>
      <c r="G11" s="27">
        <v>1742937</v>
      </c>
      <c r="H11" s="27">
        <v>1654909</v>
      </c>
      <c r="I11" s="21">
        <v>1744895</v>
      </c>
      <c r="J11" s="27">
        <v>1390969</v>
      </c>
      <c r="K11" s="27">
        <v>1148964</v>
      </c>
      <c r="L11" s="27">
        <v>832374</v>
      </c>
      <c r="M11" s="21">
        <v>866763</v>
      </c>
      <c r="N11" s="27">
        <v>898201</v>
      </c>
      <c r="O11" s="27">
        <v>859230</v>
      </c>
      <c r="P11" s="21">
        <v>808863</v>
      </c>
      <c r="Q11" s="27">
        <v>804363</v>
      </c>
      <c r="R11" s="27">
        <v>778463</v>
      </c>
      <c r="S11" s="27">
        <v>672723</v>
      </c>
      <c r="T11" s="21">
        <v>853274</v>
      </c>
      <c r="U11" s="27">
        <v>826508</v>
      </c>
      <c r="V11" s="27">
        <v>972300</v>
      </c>
      <c r="W11" s="27">
        <v>771216</v>
      </c>
      <c r="X11" s="21">
        <v>954682</v>
      </c>
    </row>
    <row r="12" spans="1:24" ht="13.5">
      <c r="A12" s="2" t="s">
        <v>266</v>
      </c>
      <c r="B12" s="28">
        <v>3863261</v>
      </c>
      <c r="C12" s="28">
        <v>3577805</v>
      </c>
      <c r="D12" s="28">
        <v>3858515</v>
      </c>
      <c r="E12" s="22">
        <v>3829924</v>
      </c>
      <c r="F12" s="28">
        <v>3649101</v>
      </c>
      <c r="G12" s="28">
        <v>3746847</v>
      </c>
      <c r="H12" s="28">
        <v>3931037</v>
      </c>
      <c r="I12" s="22">
        <v>4005180</v>
      </c>
      <c r="J12" s="28">
        <v>3923076</v>
      </c>
      <c r="K12" s="28">
        <v>3929587</v>
      </c>
      <c r="L12" s="28">
        <v>4210225</v>
      </c>
      <c r="M12" s="22">
        <v>3864279</v>
      </c>
      <c r="N12" s="28">
        <v>3832221</v>
      </c>
      <c r="O12" s="28">
        <v>4204690</v>
      </c>
      <c r="P12" s="22">
        <v>3703148</v>
      </c>
      <c r="Q12" s="28">
        <v>3382828</v>
      </c>
      <c r="R12" s="28">
        <v>3205538</v>
      </c>
      <c r="S12" s="28">
        <v>2748930</v>
      </c>
      <c r="T12" s="22">
        <v>2384755</v>
      </c>
      <c r="U12" s="28">
        <v>2179325</v>
      </c>
      <c r="V12" s="28">
        <v>3274835</v>
      </c>
      <c r="W12" s="28">
        <v>3990852</v>
      </c>
      <c r="X12" s="22">
        <v>4044448</v>
      </c>
    </row>
    <row r="13" spans="1:24" ht="13.5">
      <c r="A13" s="2" t="s">
        <v>80</v>
      </c>
      <c r="B13" s="28">
        <v>219373</v>
      </c>
      <c r="C13" s="28">
        <v>307728</v>
      </c>
      <c r="D13" s="28">
        <v>243453</v>
      </c>
      <c r="E13" s="22">
        <v>165726</v>
      </c>
      <c r="F13" s="28">
        <v>101465</v>
      </c>
      <c r="G13" s="28">
        <v>91682</v>
      </c>
      <c r="H13" s="28">
        <v>88938</v>
      </c>
      <c r="I13" s="22">
        <v>102247</v>
      </c>
      <c r="J13" s="28">
        <v>102724</v>
      </c>
      <c r="K13" s="28">
        <v>114485</v>
      </c>
      <c r="L13" s="28">
        <v>79519</v>
      </c>
      <c r="M13" s="22">
        <v>77340</v>
      </c>
      <c r="N13" s="28">
        <v>91195</v>
      </c>
      <c r="O13" s="28">
        <v>71679</v>
      </c>
      <c r="P13" s="22">
        <v>57088</v>
      </c>
      <c r="Q13" s="28">
        <v>48330</v>
      </c>
      <c r="R13" s="28">
        <v>55564</v>
      </c>
      <c r="S13" s="28">
        <v>36174</v>
      </c>
      <c r="T13" s="22">
        <v>55176</v>
      </c>
      <c r="U13" s="28"/>
      <c r="V13" s="28"/>
      <c r="W13" s="28"/>
      <c r="X13" s="22"/>
    </row>
    <row r="14" spans="1:24" ht="13.5">
      <c r="A14" s="2" t="s">
        <v>81</v>
      </c>
      <c r="B14" s="28">
        <v>497414</v>
      </c>
      <c r="C14" s="28">
        <v>456141</v>
      </c>
      <c r="D14" s="28">
        <v>442955</v>
      </c>
      <c r="E14" s="22">
        <v>442725</v>
      </c>
      <c r="F14" s="28">
        <v>534291</v>
      </c>
      <c r="G14" s="28">
        <v>484153</v>
      </c>
      <c r="H14" s="28">
        <v>492604</v>
      </c>
      <c r="I14" s="22">
        <v>481042</v>
      </c>
      <c r="J14" s="28">
        <v>561420</v>
      </c>
      <c r="K14" s="28">
        <v>501152</v>
      </c>
      <c r="L14" s="28">
        <v>483694</v>
      </c>
      <c r="M14" s="22">
        <v>525728</v>
      </c>
      <c r="N14" s="28">
        <v>511756</v>
      </c>
      <c r="O14" s="28">
        <v>593714</v>
      </c>
      <c r="P14" s="22">
        <v>576907</v>
      </c>
      <c r="Q14" s="28">
        <v>397907</v>
      </c>
      <c r="R14" s="28">
        <v>444562</v>
      </c>
      <c r="S14" s="28">
        <v>451344</v>
      </c>
      <c r="T14" s="22">
        <v>317116</v>
      </c>
      <c r="U14" s="28">
        <v>317327</v>
      </c>
      <c r="V14" s="28">
        <v>541220</v>
      </c>
      <c r="W14" s="28">
        <v>578336</v>
      </c>
      <c r="X14" s="22"/>
    </row>
    <row r="15" spans="1:24" ht="13.5">
      <c r="A15" s="2" t="s">
        <v>84</v>
      </c>
      <c r="B15" s="28">
        <v>906397</v>
      </c>
      <c r="C15" s="28">
        <v>883192</v>
      </c>
      <c r="D15" s="28">
        <v>905938</v>
      </c>
      <c r="E15" s="22">
        <v>793647</v>
      </c>
      <c r="F15" s="28">
        <v>815942</v>
      </c>
      <c r="G15" s="28">
        <v>802796</v>
      </c>
      <c r="H15" s="28">
        <v>818785</v>
      </c>
      <c r="I15" s="22">
        <v>750748</v>
      </c>
      <c r="J15" s="28">
        <v>805503</v>
      </c>
      <c r="K15" s="28">
        <v>817825</v>
      </c>
      <c r="L15" s="28">
        <v>792118</v>
      </c>
      <c r="M15" s="22">
        <v>738722</v>
      </c>
      <c r="N15" s="28">
        <v>715519</v>
      </c>
      <c r="O15" s="28">
        <v>731253</v>
      </c>
      <c r="P15" s="22">
        <v>650619</v>
      </c>
      <c r="Q15" s="28">
        <v>554053</v>
      </c>
      <c r="R15" s="28">
        <v>472445</v>
      </c>
      <c r="S15" s="28">
        <v>436949</v>
      </c>
      <c r="T15" s="22">
        <v>347940</v>
      </c>
      <c r="U15" s="28"/>
      <c r="V15" s="28"/>
      <c r="W15" s="28"/>
      <c r="X15" s="22"/>
    </row>
    <row r="16" spans="1:24" ht="13.5">
      <c r="A16" s="2" t="s">
        <v>86</v>
      </c>
      <c r="B16" s="28"/>
      <c r="C16" s="28"/>
      <c r="D16" s="28"/>
      <c r="E16" s="22"/>
      <c r="F16" s="28"/>
      <c r="G16" s="28"/>
      <c r="H16" s="28"/>
      <c r="I16" s="22">
        <v>89145</v>
      </c>
      <c r="J16" s="28"/>
      <c r="K16" s="28"/>
      <c r="L16" s="28"/>
      <c r="M16" s="22">
        <v>86048</v>
      </c>
      <c r="N16" s="28"/>
      <c r="O16" s="28"/>
      <c r="P16" s="22">
        <v>112652</v>
      </c>
      <c r="Q16" s="28"/>
      <c r="R16" s="28"/>
      <c r="S16" s="28"/>
      <c r="T16" s="22">
        <v>67421</v>
      </c>
      <c r="U16" s="28"/>
      <c r="V16" s="28"/>
      <c r="W16" s="28"/>
      <c r="X16" s="22">
        <v>103444</v>
      </c>
    </row>
    <row r="17" spans="1:24" ht="13.5">
      <c r="A17" s="2" t="s">
        <v>89</v>
      </c>
      <c r="B17" s="28">
        <v>443476</v>
      </c>
      <c r="C17" s="28">
        <v>400089</v>
      </c>
      <c r="D17" s="28">
        <v>485637</v>
      </c>
      <c r="E17" s="22">
        <v>407015</v>
      </c>
      <c r="F17" s="28">
        <v>417553</v>
      </c>
      <c r="G17" s="28">
        <v>299270</v>
      </c>
      <c r="H17" s="28">
        <v>386787</v>
      </c>
      <c r="I17" s="22">
        <v>169375</v>
      </c>
      <c r="J17" s="28">
        <v>272872</v>
      </c>
      <c r="K17" s="28">
        <v>251218</v>
      </c>
      <c r="L17" s="28">
        <v>280506</v>
      </c>
      <c r="M17" s="22">
        <v>153015</v>
      </c>
      <c r="N17" s="28">
        <v>260744</v>
      </c>
      <c r="O17" s="28">
        <v>237522</v>
      </c>
      <c r="P17" s="22">
        <v>161265</v>
      </c>
      <c r="Q17" s="28">
        <v>228619</v>
      </c>
      <c r="R17" s="28">
        <v>114024</v>
      </c>
      <c r="S17" s="28">
        <v>273002</v>
      </c>
      <c r="T17" s="22">
        <v>215734</v>
      </c>
      <c r="U17" s="28">
        <v>330194</v>
      </c>
      <c r="V17" s="28">
        <v>110650</v>
      </c>
      <c r="W17" s="28">
        <v>199086</v>
      </c>
      <c r="X17" s="22">
        <v>135600</v>
      </c>
    </row>
    <row r="18" spans="1:24" ht="13.5">
      <c r="A18" s="2" t="s">
        <v>91</v>
      </c>
      <c r="B18" s="28">
        <v>8299733</v>
      </c>
      <c r="C18" s="28">
        <v>7794838</v>
      </c>
      <c r="D18" s="28">
        <v>7819192</v>
      </c>
      <c r="E18" s="22">
        <v>7648017</v>
      </c>
      <c r="F18" s="28">
        <v>7324629</v>
      </c>
      <c r="G18" s="28">
        <v>7167687</v>
      </c>
      <c r="H18" s="28">
        <v>7373062</v>
      </c>
      <c r="I18" s="22">
        <v>7342635</v>
      </c>
      <c r="J18" s="28">
        <v>7056567</v>
      </c>
      <c r="K18" s="28">
        <v>6763233</v>
      </c>
      <c r="L18" s="28">
        <v>6678437</v>
      </c>
      <c r="M18" s="22">
        <v>6311898</v>
      </c>
      <c r="N18" s="28">
        <v>6309638</v>
      </c>
      <c r="O18" s="28">
        <v>6698091</v>
      </c>
      <c r="P18" s="22">
        <v>6070543</v>
      </c>
      <c r="Q18" s="28">
        <v>5416102</v>
      </c>
      <c r="R18" s="28">
        <v>5070598</v>
      </c>
      <c r="S18" s="28">
        <v>4619124</v>
      </c>
      <c r="T18" s="22">
        <v>4241418</v>
      </c>
      <c r="U18" s="28">
        <v>4090896</v>
      </c>
      <c r="V18" s="28">
        <v>5405228</v>
      </c>
      <c r="W18" s="28">
        <v>6099469</v>
      </c>
      <c r="X18" s="22">
        <v>6353957</v>
      </c>
    </row>
    <row r="19" spans="1:24" ht="13.5">
      <c r="A19" s="3" t="s">
        <v>267</v>
      </c>
      <c r="B19" s="28">
        <v>3478197</v>
      </c>
      <c r="C19" s="28">
        <v>3354464</v>
      </c>
      <c r="D19" s="28">
        <v>3390899</v>
      </c>
      <c r="E19" s="22">
        <v>3517297</v>
      </c>
      <c r="F19" s="28">
        <v>3587657</v>
      </c>
      <c r="G19" s="28">
        <v>3643148</v>
      </c>
      <c r="H19" s="28">
        <v>3676357</v>
      </c>
      <c r="I19" s="22">
        <v>3437663</v>
      </c>
      <c r="J19" s="28">
        <v>3504148</v>
      </c>
      <c r="K19" s="28">
        <v>3555408</v>
      </c>
      <c r="L19" s="28">
        <v>3575366</v>
      </c>
      <c r="M19" s="22">
        <v>3649730</v>
      </c>
      <c r="N19" s="28">
        <v>3604883</v>
      </c>
      <c r="O19" s="28">
        <v>3542726</v>
      </c>
      <c r="P19" s="22">
        <v>3618003</v>
      </c>
      <c r="Q19" s="28">
        <v>3717185</v>
      </c>
      <c r="R19" s="28">
        <v>3773475</v>
      </c>
      <c r="S19" s="28">
        <v>3855551</v>
      </c>
      <c r="T19" s="22">
        <v>3900685</v>
      </c>
      <c r="U19" s="28">
        <v>3986128</v>
      </c>
      <c r="V19" s="28">
        <v>4083272</v>
      </c>
      <c r="W19" s="28">
        <v>4100724</v>
      </c>
      <c r="X19" s="22">
        <v>4189617</v>
      </c>
    </row>
    <row r="20" spans="1:24" ht="13.5">
      <c r="A20" s="3" t="s">
        <v>268</v>
      </c>
      <c r="B20" s="28">
        <v>2941393</v>
      </c>
      <c r="C20" s="28">
        <v>2843357</v>
      </c>
      <c r="D20" s="28">
        <v>2860783</v>
      </c>
      <c r="E20" s="22">
        <v>2921446</v>
      </c>
      <c r="F20" s="28">
        <v>3043110</v>
      </c>
      <c r="G20" s="28">
        <v>3050514</v>
      </c>
      <c r="H20" s="28">
        <v>3087985</v>
      </c>
      <c r="I20" s="22">
        <v>3090785</v>
      </c>
      <c r="J20" s="28">
        <v>3183037</v>
      </c>
      <c r="K20" s="28">
        <v>3282910</v>
      </c>
      <c r="L20" s="28">
        <v>3003971</v>
      </c>
      <c r="M20" s="22">
        <v>2991943</v>
      </c>
      <c r="N20" s="28">
        <v>3077209</v>
      </c>
      <c r="O20" s="28">
        <v>3051595</v>
      </c>
      <c r="P20" s="22">
        <v>3089285</v>
      </c>
      <c r="Q20" s="28">
        <v>3277028</v>
      </c>
      <c r="R20" s="28">
        <v>3402245</v>
      </c>
      <c r="S20" s="28">
        <v>3213405</v>
      </c>
      <c r="T20" s="22">
        <v>3372549</v>
      </c>
      <c r="U20" s="28">
        <v>3586724</v>
      </c>
      <c r="V20" s="28">
        <v>3773194</v>
      </c>
      <c r="W20" s="28">
        <v>3591838</v>
      </c>
      <c r="X20" s="22">
        <v>3640957</v>
      </c>
    </row>
    <row r="21" spans="1:24" ht="13.5">
      <c r="A21" s="3" t="s">
        <v>104</v>
      </c>
      <c r="B21" s="28">
        <v>1217584</v>
      </c>
      <c r="C21" s="28">
        <v>1217584</v>
      </c>
      <c r="D21" s="28">
        <v>1217584</v>
      </c>
      <c r="E21" s="22">
        <v>1217584</v>
      </c>
      <c r="F21" s="28">
        <v>1233666</v>
      </c>
      <c r="G21" s="28">
        <v>1233666</v>
      </c>
      <c r="H21" s="28">
        <v>1233666</v>
      </c>
      <c r="I21" s="22">
        <v>1233666</v>
      </c>
      <c r="J21" s="28">
        <v>1233666</v>
      </c>
      <c r="K21" s="28">
        <v>1233666</v>
      </c>
      <c r="L21" s="28">
        <v>1233666</v>
      </c>
      <c r="M21" s="22">
        <v>1233666</v>
      </c>
      <c r="N21" s="28">
        <v>1233666</v>
      </c>
      <c r="O21" s="28">
        <v>1233666</v>
      </c>
      <c r="P21" s="22">
        <v>1233666</v>
      </c>
      <c r="Q21" s="28">
        <v>1233666</v>
      </c>
      <c r="R21" s="28">
        <v>1233666</v>
      </c>
      <c r="S21" s="28">
        <v>1233666</v>
      </c>
      <c r="T21" s="22">
        <v>1233666</v>
      </c>
      <c r="U21" s="28">
        <v>1233666</v>
      </c>
      <c r="V21" s="28">
        <v>1233666</v>
      </c>
      <c r="W21" s="28">
        <v>1233666</v>
      </c>
      <c r="X21" s="22">
        <v>1233666</v>
      </c>
    </row>
    <row r="22" spans="1:24" ht="13.5">
      <c r="A22" s="3" t="s">
        <v>106</v>
      </c>
      <c r="B22" s="28">
        <v>253913</v>
      </c>
      <c r="C22" s="28">
        <v>546649</v>
      </c>
      <c r="D22" s="28">
        <v>504143</v>
      </c>
      <c r="E22" s="22">
        <v>331369</v>
      </c>
      <c r="F22" s="28">
        <v>254560</v>
      </c>
      <c r="G22" s="28">
        <v>212922</v>
      </c>
      <c r="H22" s="28">
        <v>205808</v>
      </c>
      <c r="I22" s="22">
        <v>201183</v>
      </c>
      <c r="J22" s="28">
        <v>277842</v>
      </c>
      <c r="K22" s="28">
        <v>297510</v>
      </c>
      <c r="L22" s="28">
        <v>304957</v>
      </c>
      <c r="M22" s="22">
        <v>282333</v>
      </c>
      <c r="N22" s="28">
        <v>344682</v>
      </c>
      <c r="O22" s="28">
        <v>372077</v>
      </c>
      <c r="P22" s="22">
        <v>289436</v>
      </c>
      <c r="Q22" s="28">
        <v>334798</v>
      </c>
      <c r="R22" s="28">
        <v>347661</v>
      </c>
      <c r="S22" s="28">
        <v>406029</v>
      </c>
      <c r="T22" s="22">
        <v>347711</v>
      </c>
      <c r="U22" s="28">
        <v>439467</v>
      </c>
      <c r="V22" s="28">
        <v>444985</v>
      </c>
      <c r="W22" s="28">
        <v>498738</v>
      </c>
      <c r="X22" s="22">
        <v>499492</v>
      </c>
    </row>
    <row r="23" spans="1:24" ht="13.5">
      <c r="A23" s="3" t="s">
        <v>107</v>
      </c>
      <c r="B23" s="28">
        <v>7891089</v>
      </c>
      <c r="C23" s="28">
        <v>7962055</v>
      </c>
      <c r="D23" s="28">
        <v>7973412</v>
      </c>
      <c r="E23" s="22">
        <v>7987698</v>
      </c>
      <c r="F23" s="28">
        <v>8118994</v>
      </c>
      <c r="G23" s="28">
        <v>8140251</v>
      </c>
      <c r="H23" s="28">
        <v>8203818</v>
      </c>
      <c r="I23" s="22">
        <v>8259152</v>
      </c>
      <c r="J23" s="28">
        <v>8198695</v>
      </c>
      <c r="K23" s="28">
        <v>8369495</v>
      </c>
      <c r="L23" s="28">
        <v>8117962</v>
      </c>
      <c r="M23" s="22">
        <v>8186473</v>
      </c>
      <c r="N23" s="28">
        <v>8260442</v>
      </c>
      <c r="O23" s="28">
        <v>8200065</v>
      </c>
      <c r="P23" s="22">
        <v>8233372</v>
      </c>
      <c r="Q23" s="28">
        <v>8562679</v>
      </c>
      <c r="R23" s="28">
        <v>8757048</v>
      </c>
      <c r="S23" s="28">
        <v>8708653</v>
      </c>
      <c r="T23" s="22">
        <v>8913442</v>
      </c>
      <c r="U23" s="28">
        <v>9245987</v>
      </c>
      <c r="V23" s="28">
        <v>9535118</v>
      </c>
      <c r="W23" s="28">
        <v>9424967</v>
      </c>
      <c r="X23" s="22">
        <v>9572524</v>
      </c>
    </row>
    <row r="24" spans="1:24" ht="13.5">
      <c r="A24" s="2" t="s">
        <v>112</v>
      </c>
      <c r="B24" s="28">
        <v>64113</v>
      </c>
      <c r="C24" s="28">
        <v>70292</v>
      </c>
      <c r="D24" s="28">
        <v>74253</v>
      </c>
      <c r="E24" s="22">
        <v>75802</v>
      </c>
      <c r="F24" s="28">
        <v>75191</v>
      </c>
      <c r="G24" s="28">
        <v>81998</v>
      </c>
      <c r="H24" s="28">
        <v>90127</v>
      </c>
      <c r="I24" s="22">
        <v>68360</v>
      </c>
      <c r="J24" s="28">
        <v>77970</v>
      </c>
      <c r="K24" s="28">
        <v>89241</v>
      </c>
      <c r="L24" s="28">
        <v>100277</v>
      </c>
      <c r="M24" s="22">
        <v>112050</v>
      </c>
      <c r="N24" s="28">
        <v>115260</v>
      </c>
      <c r="O24" s="28">
        <v>122930</v>
      </c>
      <c r="P24" s="22">
        <v>120810</v>
      </c>
      <c r="Q24" s="28">
        <v>132951</v>
      </c>
      <c r="R24" s="28">
        <v>144145</v>
      </c>
      <c r="S24" s="28">
        <v>139803</v>
      </c>
      <c r="T24" s="22">
        <v>154187</v>
      </c>
      <c r="U24" s="28">
        <v>169032</v>
      </c>
      <c r="V24" s="28">
        <v>174849</v>
      </c>
      <c r="W24" s="28">
        <v>179976</v>
      </c>
      <c r="X24" s="22">
        <v>187022</v>
      </c>
    </row>
    <row r="25" spans="1:24" ht="13.5">
      <c r="A25" s="3" t="s">
        <v>114</v>
      </c>
      <c r="B25" s="28">
        <v>1531133</v>
      </c>
      <c r="C25" s="28">
        <v>1500760</v>
      </c>
      <c r="D25" s="28">
        <v>1329817</v>
      </c>
      <c r="E25" s="22">
        <v>1187718</v>
      </c>
      <c r="F25" s="28">
        <v>1199215</v>
      </c>
      <c r="G25" s="28">
        <v>988547</v>
      </c>
      <c r="H25" s="28">
        <v>828103</v>
      </c>
      <c r="I25" s="22">
        <v>806269</v>
      </c>
      <c r="J25" s="28">
        <v>936388</v>
      </c>
      <c r="K25" s="28">
        <v>707849</v>
      </c>
      <c r="L25" s="28">
        <v>760951</v>
      </c>
      <c r="M25" s="22">
        <v>946959</v>
      </c>
      <c r="N25" s="28">
        <v>1043628</v>
      </c>
      <c r="O25" s="28">
        <v>1053134</v>
      </c>
      <c r="P25" s="22">
        <v>1053758</v>
      </c>
      <c r="Q25" s="28">
        <v>1235819</v>
      </c>
      <c r="R25" s="28">
        <v>1522362</v>
      </c>
      <c r="S25" s="28">
        <v>1536837</v>
      </c>
      <c r="T25" s="22">
        <v>1297920</v>
      </c>
      <c r="U25" s="28">
        <v>1169372</v>
      </c>
      <c r="V25" s="28">
        <v>1164345</v>
      </c>
      <c r="W25" s="28">
        <v>1617967</v>
      </c>
      <c r="X25" s="22">
        <v>1787361</v>
      </c>
    </row>
    <row r="26" spans="1:24" ht="13.5">
      <c r="A26" s="3" t="s">
        <v>89</v>
      </c>
      <c r="B26" s="28">
        <v>101546</v>
      </c>
      <c r="C26" s="28">
        <v>96852</v>
      </c>
      <c r="D26" s="28">
        <v>122223</v>
      </c>
      <c r="E26" s="22">
        <v>163451</v>
      </c>
      <c r="F26" s="28">
        <v>145822</v>
      </c>
      <c r="G26" s="28">
        <v>219642</v>
      </c>
      <c r="H26" s="28">
        <v>234774</v>
      </c>
      <c r="I26" s="22">
        <v>29876</v>
      </c>
      <c r="J26" s="28">
        <v>178607</v>
      </c>
      <c r="K26" s="28">
        <v>256873</v>
      </c>
      <c r="L26" s="28">
        <v>250881</v>
      </c>
      <c r="M26" s="22">
        <v>29639</v>
      </c>
      <c r="N26" s="28">
        <v>138096</v>
      </c>
      <c r="O26" s="28">
        <v>140127</v>
      </c>
      <c r="P26" s="22">
        <v>30025</v>
      </c>
      <c r="Q26" s="28">
        <v>81276</v>
      </c>
      <c r="R26" s="28">
        <v>119718</v>
      </c>
      <c r="S26" s="28">
        <v>133360</v>
      </c>
      <c r="T26" s="22">
        <v>30253</v>
      </c>
      <c r="U26" s="28">
        <v>326210</v>
      </c>
      <c r="V26" s="28">
        <v>412626</v>
      </c>
      <c r="W26" s="28">
        <v>367468</v>
      </c>
      <c r="X26" s="22">
        <v>29642</v>
      </c>
    </row>
    <row r="27" spans="1:24" ht="13.5">
      <c r="A27" s="3" t="s">
        <v>90</v>
      </c>
      <c r="B27" s="28">
        <v>-936</v>
      </c>
      <c r="C27" s="28">
        <v>-936</v>
      </c>
      <c r="D27" s="28">
        <v>-936</v>
      </c>
      <c r="E27" s="22">
        <v>-936</v>
      </c>
      <c r="F27" s="28">
        <v>-915</v>
      </c>
      <c r="G27" s="28">
        <v>-915</v>
      </c>
      <c r="H27" s="28">
        <v>-915</v>
      </c>
      <c r="I27" s="22">
        <v>-915</v>
      </c>
      <c r="J27" s="28">
        <v>-915</v>
      </c>
      <c r="K27" s="28">
        <v>-860</v>
      </c>
      <c r="L27" s="28">
        <v>-870</v>
      </c>
      <c r="M27" s="22">
        <v>-430</v>
      </c>
      <c r="N27" s="28">
        <v>-420</v>
      </c>
      <c r="O27" s="28"/>
      <c r="P27" s="22"/>
      <c r="Q27" s="28">
        <v>-1100</v>
      </c>
      <c r="R27" s="28">
        <v>-1100</v>
      </c>
      <c r="S27" s="28"/>
      <c r="T27" s="22"/>
      <c r="U27" s="28"/>
      <c r="V27" s="28"/>
      <c r="W27" s="28"/>
      <c r="X27" s="22"/>
    </row>
    <row r="28" spans="1:24" ht="13.5">
      <c r="A28" s="3" t="s">
        <v>122</v>
      </c>
      <c r="B28" s="28">
        <v>1631743</v>
      </c>
      <c r="C28" s="28">
        <v>1596677</v>
      </c>
      <c r="D28" s="28">
        <v>1451104</v>
      </c>
      <c r="E28" s="22">
        <v>1350233</v>
      </c>
      <c r="F28" s="28">
        <v>1344122</v>
      </c>
      <c r="G28" s="28">
        <v>1207273</v>
      </c>
      <c r="H28" s="28">
        <v>1061961</v>
      </c>
      <c r="I28" s="22">
        <v>1037906</v>
      </c>
      <c r="J28" s="28">
        <v>1114079</v>
      </c>
      <c r="K28" s="28">
        <v>963862</v>
      </c>
      <c r="L28" s="28">
        <v>1010963</v>
      </c>
      <c r="M28" s="22">
        <v>1120663</v>
      </c>
      <c r="N28" s="28">
        <v>1181304</v>
      </c>
      <c r="O28" s="28">
        <v>1193261</v>
      </c>
      <c r="P28" s="22">
        <v>1187158</v>
      </c>
      <c r="Q28" s="28">
        <v>1315996</v>
      </c>
      <c r="R28" s="28">
        <v>1640980</v>
      </c>
      <c r="S28" s="28">
        <v>1670197</v>
      </c>
      <c r="T28" s="22">
        <v>1549521</v>
      </c>
      <c r="U28" s="28">
        <v>1495583</v>
      </c>
      <c r="V28" s="28">
        <v>1576971</v>
      </c>
      <c r="W28" s="28">
        <v>1985436</v>
      </c>
      <c r="X28" s="22">
        <v>2067846</v>
      </c>
    </row>
    <row r="29" spans="1:24" ht="13.5">
      <c r="A29" s="2" t="s">
        <v>123</v>
      </c>
      <c r="B29" s="28">
        <v>9586947</v>
      </c>
      <c r="C29" s="28">
        <v>9629025</v>
      </c>
      <c r="D29" s="28">
        <v>9498770</v>
      </c>
      <c r="E29" s="22">
        <v>9413734</v>
      </c>
      <c r="F29" s="28">
        <v>9538308</v>
      </c>
      <c r="G29" s="28">
        <v>9429524</v>
      </c>
      <c r="H29" s="28">
        <v>9355907</v>
      </c>
      <c r="I29" s="22">
        <v>9365419</v>
      </c>
      <c r="J29" s="28">
        <v>9390745</v>
      </c>
      <c r="K29" s="28">
        <v>9422599</v>
      </c>
      <c r="L29" s="28">
        <v>9229202</v>
      </c>
      <c r="M29" s="22">
        <v>9419187</v>
      </c>
      <c r="N29" s="28">
        <v>9557007</v>
      </c>
      <c r="O29" s="28">
        <v>9516257</v>
      </c>
      <c r="P29" s="22">
        <v>9541341</v>
      </c>
      <c r="Q29" s="28">
        <v>10011627</v>
      </c>
      <c r="R29" s="28">
        <v>10542174</v>
      </c>
      <c r="S29" s="28">
        <v>10518654</v>
      </c>
      <c r="T29" s="22">
        <v>10617152</v>
      </c>
      <c r="U29" s="28">
        <v>10910603</v>
      </c>
      <c r="V29" s="28">
        <v>11286940</v>
      </c>
      <c r="W29" s="28">
        <v>11590380</v>
      </c>
      <c r="X29" s="22">
        <v>11827393</v>
      </c>
    </row>
    <row r="30" spans="1:24" ht="14.25" thickBot="1">
      <c r="A30" s="5" t="s">
        <v>2</v>
      </c>
      <c r="B30" s="29">
        <v>17886680</v>
      </c>
      <c r="C30" s="29">
        <v>17423864</v>
      </c>
      <c r="D30" s="29">
        <v>17317962</v>
      </c>
      <c r="E30" s="23">
        <v>17061752</v>
      </c>
      <c r="F30" s="29">
        <v>16862938</v>
      </c>
      <c r="G30" s="29">
        <v>16597211</v>
      </c>
      <c r="H30" s="29">
        <v>16728970</v>
      </c>
      <c r="I30" s="23">
        <v>16708054</v>
      </c>
      <c r="J30" s="29">
        <v>16447312</v>
      </c>
      <c r="K30" s="29">
        <v>16185833</v>
      </c>
      <c r="L30" s="29">
        <v>15907640</v>
      </c>
      <c r="M30" s="23">
        <v>15731085</v>
      </c>
      <c r="N30" s="29">
        <v>15866646</v>
      </c>
      <c r="O30" s="29">
        <v>16214348</v>
      </c>
      <c r="P30" s="23">
        <v>15611885</v>
      </c>
      <c r="Q30" s="29">
        <v>15427729</v>
      </c>
      <c r="R30" s="29">
        <v>15612773</v>
      </c>
      <c r="S30" s="29">
        <v>15137779</v>
      </c>
      <c r="T30" s="23">
        <v>14858570</v>
      </c>
      <c r="U30" s="29">
        <v>15001499</v>
      </c>
      <c r="V30" s="29">
        <v>16692169</v>
      </c>
      <c r="W30" s="29">
        <v>17689850</v>
      </c>
      <c r="X30" s="23">
        <v>18181350</v>
      </c>
    </row>
    <row r="31" spans="1:24" ht="14.25" thickTop="1">
      <c r="A31" s="2" t="s">
        <v>3</v>
      </c>
      <c r="B31" s="28">
        <v>2132020</v>
      </c>
      <c r="C31" s="28">
        <v>2006262</v>
      </c>
      <c r="D31" s="28">
        <v>1992835</v>
      </c>
      <c r="E31" s="22">
        <v>1933603</v>
      </c>
      <c r="F31" s="28">
        <v>1769514</v>
      </c>
      <c r="G31" s="28">
        <v>1853394</v>
      </c>
      <c r="H31" s="28">
        <v>1995099</v>
      </c>
      <c r="I31" s="22">
        <v>1867946</v>
      </c>
      <c r="J31" s="28">
        <v>1937987</v>
      </c>
      <c r="K31" s="28">
        <v>1806333</v>
      </c>
      <c r="L31" s="28">
        <v>1981391</v>
      </c>
      <c r="M31" s="22">
        <v>1584105</v>
      </c>
      <c r="N31" s="28">
        <v>1530288</v>
      </c>
      <c r="O31" s="28">
        <v>1892686</v>
      </c>
      <c r="P31" s="22">
        <v>1764657</v>
      </c>
      <c r="Q31" s="28">
        <v>1434172</v>
      </c>
      <c r="R31" s="28">
        <v>1372044</v>
      </c>
      <c r="S31" s="28">
        <v>1261082</v>
      </c>
      <c r="T31" s="22">
        <v>907693</v>
      </c>
      <c r="U31" s="28">
        <v>573458</v>
      </c>
      <c r="V31" s="28">
        <v>914009</v>
      </c>
      <c r="W31" s="28">
        <v>1488324</v>
      </c>
      <c r="X31" s="22">
        <v>1570198</v>
      </c>
    </row>
    <row r="32" spans="1:24" ht="13.5">
      <c r="A32" s="2" t="s">
        <v>126</v>
      </c>
      <c r="B32" s="28">
        <v>1359527</v>
      </c>
      <c r="C32" s="28">
        <v>1291035</v>
      </c>
      <c r="D32" s="28">
        <v>1236944</v>
      </c>
      <c r="E32" s="22">
        <v>1035519</v>
      </c>
      <c r="F32" s="28">
        <v>1187458</v>
      </c>
      <c r="G32" s="28">
        <v>965415</v>
      </c>
      <c r="H32" s="28">
        <v>1019076</v>
      </c>
      <c r="I32" s="22">
        <v>816426</v>
      </c>
      <c r="J32" s="28">
        <v>732231</v>
      </c>
      <c r="K32" s="28">
        <v>700000</v>
      </c>
      <c r="L32" s="28">
        <v>1260000</v>
      </c>
      <c r="M32" s="22">
        <v>1170000</v>
      </c>
      <c r="N32" s="28">
        <v>1484503</v>
      </c>
      <c r="O32" s="28">
        <v>1242234</v>
      </c>
      <c r="P32" s="22">
        <v>782330</v>
      </c>
      <c r="Q32" s="28">
        <v>717418</v>
      </c>
      <c r="R32" s="28">
        <v>887510</v>
      </c>
      <c r="S32" s="28">
        <v>547485</v>
      </c>
      <c r="T32" s="22">
        <v>627510</v>
      </c>
      <c r="U32" s="28">
        <v>897276</v>
      </c>
      <c r="V32" s="28">
        <v>1587500</v>
      </c>
      <c r="W32" s="28">
        <v>1280000</v>
      </c>
      <c r="X32" s="22">
        <v>1020000</v>
      </c>
    </row>
    <row r="33" spans="1:24" ht="13.5">
      <c r="A33" s="2" t="s">
        <v>127</v>
      </c>
      <c r="B33" s="28">
        <v>200432</v>
      </c>
      <c r="C33" s="28">
        <v>286100</v>
      </c>
      <c r="D33" s="28">
        <v>342672</v>
      </c>
      <c r="E33" s="22">
        <v>342672</v>
      </c>
      <c r="F33" s="28">
        <v>342672</v>
      </c>
      <c r="G33" s="28">
        <v>435300</v>
      </c>
      <c r="H33" s="28">
        <v>434974</v>
      </c>
      <c r="I33" s="22">
        <v>434853</v>
      </c>
      <c r="J33" s="28">
        <v>434905</v>
      </c>
      <c r="K33" s="28">
        <v>406874</v>
      </c>
      <c r="L33" s="28">
        <v>66622</v>
      </c>
      <c r="M33" s="22">
        <v>99611</v>
      </c>
      <c r="N33" s="28">
        <v>160084</v>
      </c>
      <c r="O33" s="28">
        <v>456569</v>
      </c>
      <c r="P33" s="22">
        <v>627666</v>
      </c>
      <c r="Q33" s="28">
        <v>729892</v>
      </c>
      <c r="R33" s="28">
        <v>780602</v>
      </c>
      <c r="S33" s="28">
        <v>855207</v>
      </c>
      <c r="T33" s="22">
        <v>908792</v>
      </c>
      <c r="U33" s="28">
        <v>961472</v>
      </c>
      <c r="V33" s="28">
        <v>1014152</v>
      </c>
      <c r="W33" s="28">
        <v>1030752</v>
      </c>
      <c r="X33" s="22">
        <v>1030752</v>
      </c>
    </row>
    <row r="34" spans="1:24" ht="13.5">
      <c r="A34" s="2" t="s">
        <v>130</v>
      </c>
      <c r="B34" s="28">
        <v>209974</v>
      </c>
      <c r="C34" s="28">
        <v>233434</v>
      </c>
      <c r="D34" s="28">
        <v>178312</v>
      </c>
      <c r="E34" s="22">
        <v>211867</v>
      </c>
      <c r="F34" s="28">
        <v>137563</v>
      </c>
      <c r="G34" s="28">
        <v>198088</v>
      </c>
      <c r="H34" s="28">
        <v>134739</v>
      </c>
      <c r="I34" s="22">
        <v>185853</v>
      </c>
      <c r="J34" s="28">
        <v>130439</v>
      </c>
      <c r="K34" s="28">
        <v>209958</v>
      </c>
      <c r="L34" s="28">
        <v>180783</v>
      </c>
      <c r="M34" s="22">
        <v>297131</v>
      </c>
      <c r="N34" s="28">
        <v>271228</v>
      </c>
      <c r="O34" s="28">
        <v>223367</v>
      </c>
      <c r="P34" s="22">
        <v>350097</v>
      </c>
      <c r="Q34" s="28">
        <v>262177</v>
      </c>
      <c r="R34" s="28">
        <v>161597</v>
      </c>
      <c r="S34" s="28">
        <v>98689</v>
      </c>
      <c r="T34" s="22">
        <v>37316</v>
      </c>
      <c r="U34" s="28">
        <v>13872</v>
      </c>
      <c r="V34" s="28">
        <v>163242</v>
      </c>
      <c r="W34" s="28">
        <v>208574</v>
      </c>
      <c r="X34" s="22">
        <v>545935</v>
      </c>
    </row>
    <row r="35" spans="1:24" ht="13.5">
      <c r="A35" s="2" t="s">
        <v>134</v>
      </c>
      <c r="B35" s="28">
        <v>284545</v>
      </c>
      <c r="C35" s="28">
        <v>93762</v>
      </c>
      <c r="D35" s="28">
        <v>225387</v>
      </c>
      <c r="E35" s="22">
        <v>70465</v>
      </c>
      <c r="F35" s="28">
        <v>277435</v>
      </c>
      <c r="G35" s="28">
        <v>89605</v>
      </c>
      <c r="H35" s="28">
        <v>267413</v>
      </c>
      <c r="I35" s="22">
        <v>83186</v>
      </c>
      <c r="J35" s="28">
        <v>224577</v>
      </c>
      <c r="K35" s="28">
        <v>85522</v>
      </c>
      <c r="L35" s="28">
        <v>271904</v>
      </c>
      <c r="M35" s="22">
        <v>84930</v>
      </c>
      <c r="N35" s="28">
        <v>228726</v>
      </c>
      <c r="O35" s="28">
        <v>253191</v>
      </c>
      <c r="P35" s="22">
        <v>78051</v>
      </c>
      <c r="Q35" s="28">
        <v>208207</v>
      </c>
      <c r="R35" s="28">
        <v>85225</v>
      </c>
      <c r="S35" s="28">
        <v>195873</v>
      </c>
      <c r="T35" s="22">
        <v>60484</v>
      </c>
      <c r="U35" s="28">
        <v>96651</v>
      </c>
      <c r="V35" s="28">
        <v>29876</v>
      </c>
      <c r="W35" s="28">
        <v>252107</v>
      </c>
      <c r="X35" s="22">
        <v>69807</v>
      </c>
    </row>
    <row r="36" spans="1:24" ht="13.5">
      <c r="A36" s="2" t="s">
        <v>135</v>
      </c>
      <c r="B36" s="28">
        <v>25349</v>
      </c>
      <c r="C36" s="28">
        <v>16898</v>
      </c>
      <c r="D36" s="28">
        <v>9648</v>
      </c>
      <c r="E36" s="22">
        <v>38600</v>
      </c>
      <c r="F36" s="28">
        <v>46520</v>
      </c>
      <c r="G36" s="28">
        <v>31020</v>
      </c>
      <c r="H36" s="28">
        <v>15510</v>
      </c>
      <c r="I36" s="22">
        <v>38600</v>
      </c>
      <c r="J36" s="28">
        <v>28950</v>
      </c>
      <c r="K36" s="28">
        <v>31020</v>
      </c>
      <c r="L36" s="28">
        <v>15510</v>
      </c>
      <c r="M36" s="22">
        <v>38100</v>
      </c>
      <c r="N36" s="28">
        <v>46520</v>
      </c>
      <c r="O36" s="28">
        <v>15510</v>
      </c>
      <c r="P36" s="22">
        <v>45000</v>
      </c>
      <c r="Q36" s="28"/>
      <c r="R36" s="28"/>
      <c r="S36" s="28"/>
      <c r="T36" s="22"/>
      <c r="U36" s="28"/>
      <c r="V36" s="28"/>
      <c r="W36" s="28">
        <v>16500</v>
      </c>
      <c r="X36" s="22">
        <v>63400</v>
      </c>
    </row>
    <row r="37" spans="1:24" ht="13.5">
      <c r="A37" s="2" t="s">
        <v>193</v>
      </c>
      <c r="B37" s="28">
        <v>435064</v>
      </c>
      <c r="C37" s="28">
        <v>495233</v>
      </c>
      <c r="D37" s="28">
        <v>501782</v>
      </c>
      <c r="E37" s="22">
        <v>455172</v>
      </c>
      <c r="F37" s="28">
        <v>372088</v>
      </c>
      <c r="G37" s="28">
        <v>510624</v>
      </c>
      <c r="H37" s="28">
        <v>576752</v>
      </c>
      <c r="I37" s="22">
        <v>207359</v>
      </c>
      <c r="J37" s="28">
        <v>433968</v>
      </c>
      <c r="K37" s="28">
        <v>627918</v>
      </c>
      <c r="L37" s="28">
        <v>529730</v>
      </c>
      <c r="M37" s="22">
        <v>222007</v>
      </c>
      <c r="N37" s="28">
        <v>401380</v>
      </c>
      <c r="O37" s="28">
        <v>628441</v>
      </c>
      <c r="P37" s="22">
        <v>193525</v>
      </c>
      <c r="Q37" s="28">
        <v>345718</v>
      </c>
      <c r="R37" s="28">
        <v>664943</v>
      </c>
      <c r="S37" s="28">
        <v>409897</v>
      </c>
      <c r="T37" s="22">
        <v>123181</v>
      </c>
      <c r="U37" s="28">
        <v>360139</v>
      </c>
      <c r="V37" s="28">
        <v>399355</v>
      </c>
      <c r="W37" s="28">
        <v>613088</v>
      </c>
      <c r="X37" s="22">
        <v>183295</v>
      </c>
    </row>
    <row r="38" spans="1:24" ht="13.5">
      <c r="A38" s="2" t="s">
        <v>136</v>
      </c>
      <c r="B38" s="28">
        <v>4646914</v>
      </c>
      <c r="C38" s="28">
        <v>4422727</v>
      </c>
      <c r="D38" s="28">
        <v>4487582</v>
      </c>
      <c r="E38" s="22">
        <v>4087902</v>
      </c>
      <c r="F38" s="28">
        <v>4133252</v>
      </c>
      <c r="G38" s="28">
        <v>4083449</v>
      </c>
      <c r="H38" s="28">
        <v>4443565</v>
      </c>
      <c r="I38" s="22">
        <v>4182565</v>
      </c>
      <c r="J38" s="28">
        <v>3923059</v>
      </c>
      <c r="K38" s="28">
        <v>3867627</v>
      </c>
      <c r="L38" s="28">
        <v>4305942</v>
      </c>
      <c r="M38" s="22">
        <v>3937746</v>
      </c>
      <c r="N38" s="28">
        <v>4122732</v>
      </c>
      <c r="O38" s="28">
        <v>4712000</v>
      </c>
      <c r="P38" s="22">
        <v>4074257</v>
      </c>
      <c r="Q38" s="28">
        <v>3697586</v>
      </c>
      <c r="R38" s="28">
        <v>3951923</v>
      </c>
      <c r="S38" s="28">
        <v>3368235</v>
      </c>
      <c r="T38" s="22">
        <v>2859975</v>
      </c>
      <c r="U38" s="28">
        <v>2902870</v>
      </c>
      <c r="V38" s="28">
        <v>4108136</v>
      </c>
      <c r="W38" s="28">
        <v>4889347</v>
      </c>
      <c r="X38" s="22">
        <v>5024767</v>
      </c>
    </row>
    <row r="39" spans="1:24" ht="13.5">
      <c r="A39" s="2" t="s">
        <v>4</v>
      </c>
      <c r="B39" s="28"/>
      <c r="C39" s="28"/>
      <c r="D39" s="28">
        <v>29096</v>
      </c>
      <c r="E39" s="22">
        <v>114764</v>
      </c>
      <c r="F39" s="28">
        <v>200432</v>
      </c>
      <c r="G39" s="28">
        <v>286100</v>
      </c>
      <c r="H39" s="28">
        <v>371768</v>
      </c>
      <c r="I39" s="22">
        <v>457436</v>
      </c>
      <c r="J39" s="28">
        <v>543104</v>
      </c>
      <c r="K39" s="28">
        <v>698705</v>
      </c>
      <c r="L39" s="28">
        <v>92056</v>
      </c>
      <c r="M39" s="22">
        <v>92514</v>
      </c>
      <c r="N39" s="28">
        <v>69964</v>
      </c>
      <c r="O39" s="28">
        <v>24296</v>
      </c>
      <c r="P39" s="22">
        <v>57302</v>
      </c>
      <c r="Q39" s="28">
        <v>184767</v>
      </c>
      <c r="R39" s="28">
        <v>314382</v>
      </c>
      <c r="S39" s="28">
        <v>480865</v>
      </c>
      <c r="T39" s="22">
        <v>684968</v>
      </c>
      <c r="U39" s="28">
        <v>889976</v>
      </c>
      <c r="V39" s="28">
        <v>1094984</v>
      </c>
      <c r="W39" s="28">
        <v>1336072</v>
      </c>
      <c r="X39" s="22">
        <v>1593760</v>
      </c>
    </row>
    <row r="40" spans="1:24" ht="13.5">
      <c r="A40" s="2" t="s">
        <v>141</v>
      </c>
      <c r="B40" s="28">
        <v>422700</v>
      </c>
      <c r="C40" s="28">
        <v>422700</v>
      </c>
      <c r="D40" s="28">
        <v>422700</v>
      </c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2"/>
      <c r="Q40" s="28"/>
      <c r="R40" s="28"/>
      <c r="S40" s="28"/>
      <c r="T40" s="22"/>
      <c r="U40" s="28"/>
      <c r="V40" s="28"/>
      <c r="W40" s="28"/>
      <c r="X40" s="22"/>
    </row>
    <row r="41" spans="1:24" ht="13.5">
      <c r="A41" s="2" t="s">
        <v>139</v>
      </c>
      <c r="B41" s="28">
        <v>726413</v>
      </c>
      <c r="C41" s="28">
        <v>717107</v>
      </c>
      <c r="D41" s="28">
        <v>705768</v>
      </c>
      <c r="E41" s="22">
        <v>691845</v>
      </c>
      <c r="F41" s="28">
        <v>678417</v>
      </c>
      <c r="G41" s="28">
        <v>694333</v>
      </c>
      <c r="H41" s="28">
        <v>684690</v>
      </c>
      <c r="I41" s="22">
        <v>674812</v>
      </c>
      <c r="J41" s="28">
        <v>662382</v>
      </c>
      <c r="K41" s="28">
        <v>658424</v>
      </c>
      <c r="L41" s="28">
        <v>645650</v>
      </c>
      <c r="M41" s="22">
        <v>632876</v>
      </c>
      <c r="N41" s="28">
        <v>620920</v>
      </c>
      <c r="O41" s="28">
        <v>605964</v>
      </c>
      <c r="P41" s="22">
        <v>597899</v>
      </c>
      <c r="Q41" s="28">
        <v>589957</v>
      </c>
      <c r="R41" s="28">
        <v>583364</v>
      </c>
      <c r="S41" s="28">
        <v>575378</v>
      </c>
      <c r="T41" s="22">
        <v>575749</v>
      </c>
      <c r="U41" s="28">
        <v>568817</v>
      </c>
      <c r="V41" s="28">
        <v>580277</v>
      </c>
      <c r="W41" s="28">
        <v>569541</v>
      </c>
      <c r="X41" s="22">
        <v>561961</v>
      </c>
    </row>
    <row r="42" spans="1:24" ht="13.5">
      <c r="A42" s="2" t="s">
        <v>140</v>
      </c>
      <c r="B42" s="28"/>
      <c r="C42" s="28"/>
      <c r="D42" s="28"/>
      <c r="E42" s="22">
        <v>413140</v>
      </c>
      <c r="F42" s="28">
        <v>404080</v>
      </c>
      <c r="G42" s="28">
        <v>394960</v>
      </c>
      <c r="H42" s="28">
        <v>385790</v>
      </c>
      <c r="I42" s="22">
        <v>376600</v>
      </c>
      <c r="J42" s="28">
        <v>367790</v>
      </c>
      <c r="K42" s="28">
        <v>358990</v>
      </c>
      <c r="L42" s="28">
        <v>350210</v>
      </c>
      <c r="M42" s="22">
        <v>341020</v>
      </c>
      <c r="N42" s="28">
        <v>332240</v>
      </c>
      <c r="O42" s="28">
        <v>314600</v>
      </c>
      <c r="P42" s="22">
        <v>305730</v>
      </c>
      <c r="Q42" s="28">
        <v>297020</v>
      </c>
      <c r="R42" s="28">
        <v>288270</v>
      </c>
      <c r="S42" s="28">
        <v>279510</v>
      </c>
      <c r="T42" s="22">
        <v>313240</v>
      </c>
      <c r="U42" s="28">
        <v>307530</v>
      </c>
      <c r="V42" s="28">
        <v>301170</v>
      </c>
      <c r="W42" s="28">
        <v>295370</v>
      </c>
      <c r="X42" s="22">
        <v>316290</v>
      </c>
    </row>
    <row r="43" spans="1:24" ht="13.5">
      <c r="A43" s="2" t="s">
        <v>111</v>
      </c>
      <c r="B43" s="28">
        <v>21197</v>
      </c>
      <c r="C43" s="28">
        <v>7031</v>
      </c>
      <c r="D43" s="28"/>
      <c r="E43" s="22"/>
      <c r="F43" s="28"/>
      <c r="G43" s="28"/>
      <c r="H43" s="28"/>
      <c r="I43" s="22"/>
      <c r="J43" s="28"/>
      <c r="K43" s="28"/>
      <c r="L43" s="28"/>
      <c r="M43" s="22"/>
      <c r="N43" s="28"/>
      <c r="O43" s="28">
        <v>12601</v>
      </c>
      <c r="P43" s="22">
        <v>13076</v>
      </c>
      <c r="Q43" s="28">
        <v>39723</v>
      </c>
      <c r="R43" s="28">
        <v>25699</v>
      </c>
      <c r="S43" s="28">
        <v>28064</v>
      </c>
      <c r="T43" s="22">
        <v>29277</v>
      </c>
      <c r="U43" s="28">
        <v>29651</v>
      </c>
      <c r="V43" s="28">
        <v>45651</v>
      </c>
      <c r="W43" s="28">
        <v>48229</v>
      </c>
      <c r="X43" s="22">
        <v>50317</v>
      </c>
    </row>
    <row r="44" spans="1:24" ht="13.5">
      <c r="A44" s="2" t="s">
        <v>143</v>
      </c>
      <c r="B44" s="28">
        <v>1170310</v>
      </c>
      <c r="C44" s="28">
        <v>1146839</v>
      </c>
      <c r="D44" s="28">
        <v>1157564</v>
      </c>
      <c r="E44" s="22">
        <v>1219749</v>
      </c>
      <c r="F44" s="28">
        <v>1282929</v>
      </c>
      <c r="G44" s="28">
        <v>1375393</v>
      </c>
      <c r="H44" s="28">
        <v>1442248</v>
      </c>
      <c r="I44" s="22">
        <v>1508848</v>
      </c>
      <c r="J44" s="28">
        <v>1573276</v>
      </c>
      <c r="K44" s="28">
        <v>1716120</v>
      </c>
      <c r="L44" s="28">
        <v>1087916</v>
      </c>
      <c r="M44" s="22">
        <v>1066410</v>
      </c>
      <c r="N44" s="28">
        <v>1023125</v>
      </c>
      <c r="O44" s="28">
        <v>957461</v>
      </c>
      <c r="P44" s="22">
        <v>974008</v>
      </c>
      <c r="Q44" s="28">
        <v>1111469</v>
      </c>
      <c r="R44" s="28">
        <v>1211715</v>
      </c>
      <c r="S44" s="28">
        <v>1363818</v>
      </c>
      <c r="T44" s="22">
        <v>1603235</v>
      </c>
      <c r="U44" s="28">
        <v>1795974</v>
      </c>
      <c r="V44" s="28">
        <v>2022082</v>
      </c>
      <c r="W44" s="28">
        <v>2249213</v>
      </c>
      <c r="X44" s="22">
        <v>2522329</v>
      </c>
    </row>
    <row r="45" spans="1:24" ht="14.25" thickBot="1">
      <c r="A45" s="5" t="s">
        <v>5</v>
      </c>
      <c r="B45" s="29">
        <v>5817224</v>
      </c>
      <c r="C45" s="29">
        <v>5569566</v>
      </c>
      <c r="D45" s="29">
        <v>5645146</v>
      </c>
      <c r="E45" s="23">
        <v>5307651</v>
      </c>
      <c r="F45" s="29">
        <v>5416182</v>
      </c>
      <c r="G45" s="29">
        <v>5458843</v>
      </c>
      <c r="H45" s="29">
        <v>5885813</v>
      </c>
      <c r="I45" s="23">
        <v>5691413</v>
      </c>
      <c r="J45" s="29">
        <v>5496336</v>
      </c>
      <c r="K45" s="29">
        <v>5583747</v>
      </c>
      <c r="L45" s="29">
        <v>5393859</v>
      </c>
      <c r="M45" s="23">
        <v>5004157</v>
      </c>
      <c r="N45" s="29">
        <v>5145858</v>
      </c>
      <c r="O45" s="29">
        <v>5669461</v>
      </c>
      <c r="P45" s="23">
        <v>5048266</v>
      </c>
      <c r="Q45" s="29">
        <v>4809055</v>
      </c>
      <c r="R45" s="29">
        <v>5163638</v>
      </c>
      <c r="S45" s="29">
        <v>4732053</v>
      </c>
      <c r="T45" s="23">
        <v>4463210</v>
      </c>
      <c r="U45" s="29">
        <v>4698845</v>
      </c>
      <c r="V45" s="29">
        <v>6130218</v>
      </c>
      <c r="W45" s="29">
        <v>7138561</v>
      </c>
      <c r="X45" s="23">
        <v>7547096</v>
      </c>
    </row>
    <row r="46" spans="1:24" ht="14.25" thickTop="1">
      <c r="A46" s="2" t="s">
        <v>145</v>
      </c>
      <c r="B46" s="28">
        <v>1435300</v>
      </c>
      <c r="C46" s="28">
        <v>1435300</v>
      </c>
      <c r="D46" s="28">
        <v>1435300</v>
      </c>
      <c r="E46" s="22">
        <v>1435300</v>
      </c>
      <c r="F46" s="28">
        <v>1435300</v>
      </c>
      <c r="G46" s="28">
        <v>1435300</v>
      </c>
      <c r="H46" s="28">
        <v>1435300</v>
      </c>
      <c r="I46" s="22">
        <v>1435300</v>
      </c>
      <c r="J46" s="28">
        <v>1435300</v>
      </c>
      <c r="K46" s="28">
        <v>1435300</v>
      </c>
      <c r="L46" s="28">
        <v>1435300</v>
      </c>
      <c r="M46" s="22">
        <v>1435300</v>
      </c>
      <c r="N46" s="28">
        <v>1435300</v>
      </c>
      <c r="O46" s="28">
        <v>1435300</v>
      </c>
      <c r="P46" s="22">
        <v>1435300</v>
      </c>
      <c r="Q46" s="28">
        <v>1435300</v>
      </c>
      <c r="R46" s="28">
        <v>1435300</v>
      </c>
      <c r="S46" s="28">
        <v>1435300</v>
      </c>
      <c r="T46" s="22">
        <v>1435300</v>
      </c>
      <c r="U46" s="28">
        <v>1435300</v>
      </c>
      <c r="V46" s="28">
        <v>1435300</v>
      </c>
      <c r="W46" s="28">
        <v>1435300</v>
      </c>
      <c r="X46" s="22">
        <v>1435300</v>
      </c>
    </row>
    <row r="47" spans="1:24" ht="13.5">
      <c r="A47" s="2" t="s">
        <v>147</v>
      </c>
      <c r="B47" s="28">
        <v>1439733</v>
      </c>
      <c r="C47" s="28">
        <v>1439733</v>
      </c>
      <c r="D47" s="28">
        <v>1439733</v>
      </c>
      <c r="E47" s="22">
        <v>1439733</v>
      </c>
      <c r="F47" s="28">
        <v>1439733</v>
      </c>
      <c r="G47" s="28">
        <v>1439733</v>
      </c>
      <c r="H47" s="28">
        <v>1439733</v>
      </c>
      <c r="I47" s="22">
        <v>1439733</v>
      </c>
      <c r="J47" s="28">
        <v>1439733</v>
      </c>
      <c r="K47" s="28">
        <v>1439733</v>
      </c>
      <c r="L47" s="28">
        <v>1439733</v>
      </c>
      <c r="M47" s="22">
        <v>1439733</v>
      </c>
      <c r="N47" s="28">
        <v>1439733</v>
      </c>
      <c r="O47" s="28">
        <v>1439733</v>
      </c>
      <c r="P47" s="22">
        <v>1439733</v>
      </c>
      <c r="Q47" s="28">
        <v>1439733</v>
      </c>
      <c r="R47" s="28">
        <v>1439733</v>
      </c>
      <c r="S47" s="28">
        <v>1439733</v>
      </c>
      <c r="T47" s="22">
        <v>1439733</v>
      </c>
      <c r="U47" s="28">
        <v>1439733</v>
      </c>
      <c r="V47" s="28">
        <v>1439733</v>
      </c>
      <c r="W47" s="28">
        <v>1439733</v>
      </c>
      <c r="X47" s="22">
        <v>1439733</v>
      </c>
    </row>
    <row r="48" spans="1:24" ht="13.5">
      <c r="A48" s="2" t="s">
        <v>152</v>
      </c>
      <c r="B48" s="28">
        <v>7905820</v>
      </c>
      <c r="C48" s="28">
        <v>7813846</v>
      </c>
      <c r="D48" s="28">
        <v>7822136</v>
      </c>
      <c r="E48" s="22">
        <v>7888739</v>
      </c>
      <c r="F48" s="28">
        <v>7670573</v>
      </c>
      <c r="G48" s="28">
        <v>7576897</v>
      </c>
      <c r="H48" s="28">
        <v>7436281</v>
      </c>
      <c r="I48" s="22">
        <v>7531252</v>
      </c>
      <c r="J48" s="28">
        <v>7463918</v>
      </c>
      <c r="K48" s="28">
        <v>7323186</v>
      </c>
      <c r="L48" s="28">
        <v>7247527</v>
      </c>
      <c r="M48" s="22">
        <v>7320049</v>
      </c>
      <c r="N48" s="28">
        <v>7244981</v>
      </c>
      <c r="O48" s="28">
        <v>7059877</v>
      </c>
      <c r="P48" s="22">
        <v>7027721</v>
      </c>
      <c r="Q48" s="28">
        <v>6982885</v>
      </c>
      <c r="R48" s="28">
        <v>7006061</v>
      </c>
      <c r="S48" s="28">
        <v>6967703</v>
      </c>
      <c r="T48" s="22">
        <v>7092142</v>
      </c>
      <c r="U48" s="28">
        <v>7135596</v>
      </c>
      <c r="V48" s="28">
        <v>7379269</v>
      </c>
      <c r="W48" s="28">
        <v>7417213</v>
      </c>
      <c r="X48" s="22">
        <v>7377982</v>
      </c>
    </row>
    <row r="49" spans="1:24" ht="13.5">
      <c r="A49" s="2" t="s">
        <v>153</v>
      </c>
      <c r="B49" s="28">
        <v>-1130</v>
      </c>
      <c r="C49" s="28">
        <v>-1130</v>
      </c>
      <c r="D49" s="28">
        <v>-1130</v>
      </c>
      <c r="E49" s="22">
        <v>-1130</v>
      </c>
      <c r="F49" s="28">
        <v>-1130</v>
      </c>
      <c r="G49" s="28">
        <v>-1130</v>
      </c>
      <c r="H49" s="28">
        <v>-1130</v>
      </c>
      <c r="I49" s="22">
        <v>-1130</v>
      </c>
      <c r="J49" s="28">
        <v>-1091</v>
      </c>
      <c r="K49" s="28">
        <v>-1091</v>
      </c>
      <c r="L49" s="28">
        <v>-1091</v>
      </c>
      <c r="M49" s="22">
        <v>-1091</v>
      </c>
      <c r="N49" s="28">
        <v>-1091</v>
      </c>
      <c r="O49" s="28">
        <v>-1071</v>
      </c>
      <c r="P49" s="22">
        <v>-1071</v>
      </c>
      <c r="Q49" s="28">
        <v>-953</v>
      </c>
      <c r="R49" s="28">
        <v>-953</v>
      </c>
      <c r="S49" s="28">
        <v>-937</v>
      </c>
      <c r="T49" s="22">
        <v>-937</v>
      </c>
      <c r="U49" s="28">
        <v>-937</v>
      </c>
      <c r="V49" s="28">
        <v>-937</v>
      </c>
      <c r="W49" s="28">
        <v>-937</v>
      </c>
      <c r="X49" s="22">
        <v>-937</v>
      </c>
    </row>
    <row r="50" spans="1:24" ht="13.5">
      <c r="A50" s="2" t="s">
        <v>154</v>
      </c>
      <c r="B50" s="28">
        <v>10779722</v>
      </c>
      <c r="C50" s="28">
        <v>10687749</v>
      </c>
      <c r="D50" s="28">
        <v>10696039</v>
      </c>
      <c r="E50" s="22">
        <v>10762642</v>
      </c>
      <c r="F50" s="28">
        <v>10544476</v>
      </c>
      <c r="G50" s="28">
        <v>10450800</v>
      </c>
      <c r="H50" s="28">
        <v>10310183</v>
      </c>
      <c r="I50" s="22">
        <v>10405155</v>
      </c>
      <c r="J50" s="28">
        <v>10337860</v>
      </c>
      <c r="K50" s="28">
        <v>10197127</v>
      </c>
      <c r="L50" s="28">
        <v>10121469</v>
      </c>
      <c r="M50" s="22">
        <v>10193991</v>
      </c>
      <c r="N50" s="28">
        <v>10118923</v>
      </c>
      <c r="O50" s="28">
        <v>9933839</v>
      </c>
      <c r="P50" s="22">
        <v>9901683</v>
      </c>
      <c r="Q50" s="28">
        <v>9856965</v>
      </c>
      <c r="R50" s="28">
        <v>9880140</v>
      </c>
      <c r="S50" s="28">
        <v>9841799</v>
      </c>
      <c r="T50" s="22">
        <v>9966237</v>
      </c>
      <c r="U50" s="28">
        <v>10009692</v>
      </c>
      <c r="V50" s="28">
        <v>10253365</v>
      </c>
      <c r="W50" s="28">
        <v>10291309</v>
      </c>
      <c r="X50" s="22">
        <v>10252078</v>
      </c>
    </row>
    <row r="51" spans="1:24" ht="13.5">
      <c r="A51" s="2" t="s">
        <v>156</v>
      </c>
      <c r="B51" s="28">
        <v>631238</v>
      </c>
      <c r="C51" s="28">
        <v>611256</v>
      </c>
      <c r="D51" s="28">
        <v>540397</v>
      </c>
      <c r="E51" s="22">
        <v>452903</v>
      </c>
      <c r="F51" s="28">
        <v>462938</v>
      </c>
      <c r="G51" s="28">
        <v>328380</v>
      </c>
      <c r="H51" s="28">
        <v>228314</v>
      </c>
      <c r="I51" s="22">
        <v>218153</v>
      </c>
      <c r="J51" s="28">
        <v>297472</v>
      </c>
      <c r="K51" s="28">
        <v>152518</v>
      </c>
      <c r="L51" s="28">
        <v>174647</v>
      </c>
      <c r="M51" s="22">
        <v>289205</v>
      </c>
      <c r="N51" s="28">
        <v>349258</v>
      </c>
      <c r="O51" s="28">
        <v>360958</v>
      </c>
      <c r="P51" s="22">
        <v>364788</v>
      </c>
      <c r="Q51" s="28">
        <v>475711</v>
      </c>
      <c r="R51" s="28">
        <v>415587</v>
      </c>
      <c r="S51" s="28">
        <v>399200</v>
      </c>
      <c r="T51" s="22">
        <v>251584</v>
      </c>
      <c r="U51" s="28">
        <v>187916</v>
      </c>
      <c r="V51" s="28">
        <v>116239</v>
      </c>
      <c r="W51" s="28">
        <v>199640</v>
      </c>
      <c r="X51" s="22">
        <v>346615</v>
      </c>
    </row>
    <row r="52" spans="1:24" ht="13.5">
      <c r="A52" s="2" t="s">
        <v>6</v>
      </c>
      <c r="B52" s="28">
        <v>72254</v>
      </c>
      <c r="C52" s="28">
        <v>32726</v>
      </c>
      <c r="D52" s="28">
        <v>35314</v>
      </c>
      <c r="E52" s="22">
        <v>6331</v>
      </c>
      <c r="F52" s="28">
        <v>-29228</v>
      </c>
      <c r="G52" s="28">
        <v>-43832</v>
      </c>
      <c r="H52" s="28">
        <v>-42367</v>
      </c>
      <c r="I52" s="22">
        <v>-38659</v>
      </c>
      <c r="J52" s="28">
        <v>-45728</v>
      </c>
      <c r="K52" s="28">
        <v>-46676</v>
      </c>
      <c r="L52" s="28">
        <v>-45572</v>
      </c>
      <c r="M52" s="22">
        <v>-45332</v>
      </c>
      <c r="N52" s="28">
        <v>-47676</v>
      </c>
      <c r="O52" s="28">
        <v>-42023</v>
      </c>
      <c r="P52" s="22">
        <v>-34670</v>
      </c>
      <c r="Q52" s="28">
        <v>-36365</v>
      </c>
      <c r="R52" s="28">
        <v>-141241</v>
      </c>
      <c r="S52" s="28">
        <v>-101726</v>
      </c>
      <c r="T52" s="22">
        <v>-86050</v>
      </c>
      <c r="U52" s="28">
        <v>-142115</v>
      </c>
      <c r="V52" s="28">
        <v>-52533</v>
      </c>
      <c r="W52" s="28">
        <v>-31801</v>
      </c>
      <c r="X52" s="22">
        <v>-57670</v>
      </c>
    </row>
    <row r="53" spans="1:24" ht="13.5">
      <c r="A53" s="2" t="s">
        <v>157</v>
      </c>
      <c r="B53" s="28">
        <v>703493</v>
      </c>
      <c r="C53" s="28">
        <v>643983</v>
      </c>
      <c r="D53" s="28">
        <v>575712</v>
      </c>
      <c r="E53" s="22">
        <v>459234</v>
      </c>
      <c r="F53" s="28">
        <v>433709</v>
      </c>
      <c r="G53" s="28">
        <v>284548</v>
      </c>
      <c r="H53" s="28">
        <v>185947</v>
      </c>
      <c r="I53" s="22">
        <v>179493</v>
      </c>
      <c r="J53" s="28">
        <v>251744</v>
      </c>
      <c r="K53" s="28">
        <v>105842</v>
      </c>
      <c r="L53" s="28">
        <v>129075</v>
      </c>
      <c r="M53" s="22">
        <v>243873</v>
      </c>
      <c r="N53" s="28">
        <v>301582</v>
      </c>
      <c r="O53" s="28">
        <v>318935</v>
      </c>
      <c r="P53" s="22">
        <v>330118</v>
      </c>
      <c r="Q53" s="28">
        <v>439346</v>
      </c>
      <c r="R53" s="28">
        <v>274345</v>
      </c>
      <c r="S53" s="28">
        <v>297473</v>
      </c>
      <c r="T53" s="22">
        <v>165533</v>
      </c>
      <c r="U53" s="28">
        <v>45800</v>
      </c>
      <c r="V53" s="28">
        <v>63706</v>
      </c>
      <c r="W53" s="28">
        <v>167839</v>
      </c>
      <c r="X53" s="22">
        <v>288945</v>
      </c>
    </row>
    <row r="54" spans="1:24" ht="13.5">
      <c r="A54" s="6" t="s">
        <v>7</v>
      </c>
      <c r="B54" s="28">
        <v>586239</v>
      </c>
      <c r="C54" s="28">
        <v>522565</v>
      </c>
      <c r="D54" s="28">
        <v>401064</v>
      </c>
      <c r="E54" s="22">
        <v>532223</v>
      </c>
      <c r="F54" s="28">
        <v>468569</v>
      </c>
      <c r="G54" s="28">
        <v>403018</v>
      </c>
      <c r="H54" s="28">
        <v>347026</v>
      </c>
      <c r="I54" s="22">
        <v>431992</v>
      </c>
      <c r="J54" s="28">
        <v>361371</v>
      </c>
      <c r="K54" s="28">
        <v>299115</v>
      </c>
      <c r="L54" s="28">
        <v>263236</v>
      </c>
      <c r="M54" s="22">
        <v>289063</v>
      </c>
      <c r="N54" s="28">
        <v>300282</v>
      </c>
      <c r="O54" s="28">
        <v>292112</v>
      </c>
      <c r="P54" s="22">
        <v>331817</v>
      </c>
      <c r="Q54" s="28">
        <v>322362</v>
      </c>
      <c r="R54" s="28">
        <v>294648</v>
      </c>
      <c r="S54" s="28">
        <v>266452</v>
      </c>
      <c r="T54" s="22">
        <v>263588</v>
      </c>
      <c r="U54" s="28">
        <v>247161</v>
      </c>
      <c r="V54" s="28">
        <v>244878</v>
      </c>
      <c r="W54" s="28">
        <v>92140</v>
      </c>
      <c r="X54" s="22">
        <v>93229</v>
      </c>
    </row>
    <row r="55" spans="1:24" ht="13.5">
      <c r="A55" s="6" t="s">
        <v>159</v>
      </c>
      <c r="B55" s="28">
        <v>12069455</v>
      </c>
      <c r="C55" s="28">
        <v>11854298</v>
      </c>
      <c r="D55" s="28">
        <v>11672816</v>
      </c>
      <c r="E55" s="22">
        <v>11754100</v>
      </c>
      <c r="F55" s="28">
        <v>11446756</v>
      </c>
      <c r="G55" s="28">
        <v>11138367</v>
      </c>
      <c r="H55" s="28">
        <v>10843156</v>
      </c>
      <c r="I55" s="22">
        <v>11016641</v>
      </c>
      <c r="J55" s="28">
        <v>10950976</v>
      </c>
      <c r="K55" s="28">
        <v>10602085</v>
      </c>
      <c r="L55" s="28">
        <v>10513781</v>
      </c>
      <c r="M55" s="22">
        <v>10726928</v>
      </c>
      <c r="N55" s="28">
        <v>10720787</v>
      </c>
      <c r="O55" s="28">
        <v>10544886</v>
      </c>
      <c r="P55" s="22">
        <v>10563619</v>
      </c>
      <c r="Q55" s="28">
        <v>10618674</v>
      </c>
      <c r="R55" s="28">
        <v>10449135</v>
      </c>
      <c r="S55" s="28">
        <v>10405725</v>
      </c>
      <c r="T55" s="22">
        <v>10395359</v>
      </c>
      <c r="U55" s="28">
        <v>10302654</v>
      </c>
      <c r="V55" s="28">
        <v>10561950</v>
      </c>
      <c r="W55" s="28">
        <v>10551289</v>
      </c>
      <c r="X55" s="22">
        <v>10634253</v>
      </c>
    </row>
    <row r="56" spans="1:24" ht="14.25" thickBot="1">
      <c r="A56" s="7" t="s">
        <v>161</v>
      </c>
      <c r="B56" s="28">
        <v>17886680</v>
      </c>
      <c r="C56" s="28">
        <v>17423864</v>
      </c>
      <c r="D56" s="28">
        <v>17317962</v>
      </c>
      <c r="E56" s="22">
        <v>17061752</v>
      </c>
      <c r="F56" s="28">
        <v>16862938</v>
      </c>
      <c r="G56" s="28">
        <v>16597211</v>
      </c>
      <c r="H56" s="28">
        <v>16728970</v>
      </c>
      <c r="I56" s="22">
        <v>16708054</v>
      </c>
      <c r="J56" s="28">
        <v>16447312</v>
      </c>
      <c r="K56" s="28">
        <v>16185833</v>
      </c>
      <c r="L56" s="28">
        <v>15907640</v>
      </c>
      <c r="M56" s="22">
        <v>15731085</v>
      </c>
      <c r="N56" s="28">
        <v>15866646</v>
      </c>
      <c r="O56" s="28">
        <v>16214348</v>
      </c>
      <c r="P56" s="22">
        <v>15611885</v>
      </c>
      <c r="Q56" s="28">
        <v>15427729</v>
      </c>
      <c r="R56" s="28">
        <v>15612773</v>
      </c>
      <c r="S56" s="28">
        <v>15137779</v>
      </c>
      <c r="T56" s="22">
        <v>14858570</v>
      </c>
      <c r="U56" s="28">
        <v>15001499</v>
      </c>
      <c r="V56" s="28">
        <v>16692169</v>
      </c>
      <c r="W56" s="28">
        <v>17689850</v>
      </c>
      <c r="X56" s="22">
        <v>18181350</v>
      </c>
    </row>
    <row r="57" spans="1:24" ht="14.25" thickTop="1">
      <c r="A57" s="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</row>
    <row r="59" ht="13.5">
      <c r="A59" s="20" t="s">
        <v>166</v>
      </c>
    </row>
    <row r="60" ht="13.5">
      <c r="A60" s="20" t="s">
        <v>167</v>
      </c>
    </row>
  </sheetData>
  <mergeCells count="1">
    <mergeCell ref="B6:X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1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162</v>
      </c>
      <c r="B2" s="14">
        <v>6785</v>
      </c>
      <c r="C2" s="14"/>
      <c r="D2" s="14"/>
      <c r="E2" s="14"/>
      <c r="F2" s="14"/>
      <c r="G2" s="14"/>
    </row>
    <row r="3" spans="1:7" ht="14.25" thickBot="1">
      <c r="A3" s="11" t="s">
        <v>163</v>
      </c>
      <c r="B3" s="1" t="s">
        <v>164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HYPERLINK("http://www.kabupro.jp/mark/20130927/S10002TX.htm","有価証券報告書")</f>
        <v>有価証券報告書</v>
      </c>
      <c r="C4" s="15" t="str">
        <f>HYPERLINK("http://www.kabupro.jp/mark/20130927/S10002TX.htm","有価証券報告書")</f>
        <v>有価証券報告書</v>
      </c>
      <c r="D4" s="15" t="str">
        <f>HYPERLINK("http://www.kabupro.jp/mark/20120927/S000BYR6.htm","有価証券報告書")</f>
        <v>有価証券報告書</v>
      </c>
      <c r="E4" s="15" t="str">
        <f>HYPERLINK("http://www.kabupro.jp/mark/20110929/S0009EQT.htm","有価証券報告書")</f>
        <v>有価証券報告書</v>
      </c>
      <c r="F4" s="15" t="str">
        <f>HYPERLINK("http://www.kabupro.jp/mark/20100929/S0006URJ.htm","有価証券報告書")</f>
        <v>有価証券報告書</v>
      </c>
      <c r="G4" s="15" t="str">
        <f>HYPERLINK("http://www.kabupro.jp/mark/20090925/S00047H4.htm","有価証券報告書")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230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 t="s">
        <v>168</v>
      </c>
      <c r="C8" s="17" t="s">
        <v>169</v>
      </c>
      <c r="D8" s="17" t="s">
        <v>170</v>
      </c>
      <c r="E8" s="17" t="s">
        <v>171</v>
      </c>
      <c r="F8" s="17" t="s">
        <v>172</v>
      </c>
      <c r="G8" s="17" t="s">
        <v>173</v>
      </c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26" t="s">
        <v>174</v>
      </c>
      <c r="B11" s="21">
        <v>11268961</v>
      </c>
      <c r="C11" s="21">
        <v>11693359</v>
      </c>
      <c r="D11" s="21">
        <v>12337122</v>
      </c>
      <c r="E11" s="21">
        <v>10035864</v>
      </c>
      <c r="F11" s="21">
        <v>8832968</v>
      </c>
      <c r="G11" s="21">
        <v>13264529</v>
      </c>
    </row>
    <row r="12" spans="1:7" ht="13.5">
      <c r="A12" s="6" t="s">
        <v>175</v>
      </c>
      <c r="B12" s="22"/>
      <c r="C12" s="22"/>
      <c r="D12" s="22"/>
      <c r="E12" s="22"/>
      <c r="F12" s="22"/>
      <c r="G12" s="22"/>
    </row>
    <row r="13" spans="1:7" ht="13.5">
      <c r="A13" s="6" t="s">
        <v>176</v>
      </c>
      <c r="B13" s="22">
        <v>9934332</v>
      </c>
      <c r="C13" s="22">
        <v>10291507</v>
      </c>
      <c r="D13" s="22">
        <v>10417085</v>
      </c>
      <c r="E13" s="22">
        <v>8677242</v>
      </c>
      <c r="F13" s="22">
        <v>7792850</v>
      </c>
      <c r="G13" s="22">
        <v>10595996</v>
      </c>
    </row>
    <row r="14" spans="1:7" ht="13.5">
      <c r="A14" s="6" t="s">
        <v>177</v>
      </c>
      <c r="B14" s="22">
        <v>9934332</v>
      </c>
      <c r="C14" s="22">
        <v>10291507</v>
      </c>
      <c r="D14" s="22">
        <v>10417085</v>
      </c>
      <c r="E14" s="22">
        <v>8677242</v>
      </c>
      <c r="F14" s="22">
        <v>7792850</v>
      </c>
      <c r="G14" s="22">
        <v>10595996</v>
      </c>
    </row>
    <row r="15" spans="1:7" ht="13.5">
      <c r="A15" s="6" t="s">
        <v>178</v>
      </c>
      <c r="B15" s="22"/>
      <c r="C15" s="22"/>
      <c r="D15" s="22"/>
      <c r="E15" s="22"/>
      <c r="F15" s="22"/>
      <c r="G15" s="22"/>
    </row>
    <row r="16" spans="1:7" ht="13.5">
      <c r="A16" s="6" t="s">
        <v>179</v>
      </c>
      <c r="B16" s="22">
        <v>9934332</v>
      </c>
      <c r="C16" s="22">
        <v>10291507</v>
      </c>
      <c r="D16" s="22">
        <v>10417085</v>
      </c>
      <c r="E16" s="22">
        <v>8677242</v>
      </c>
      <c r="F16" s="22">
        <v>7792850</v>
      </c>
      <c r="G16" s="22">
        <v>10595996</v>
      </c>
    </row>
    <row r="17" spans="1:7" ht="13.5">
      <c r="A17" s="7" t="s">
        <v>180</v>
      </c>
      <c r="B17" s="22">
        <v>1334629</v>
      </c>
      <c r="C17" s="22">
        <v>1401852</v>
      </c>
      <c r="D17" s="22">
        <v>1920036</v>
      </c>
      <c r="E17" s="22">
        <v>1358622</v>
      </c>
      <c r="F17" s="22">
        <v>1040118</v>
      </c>
      <c r="G17" s="22">
        <v>2668533</v>
      </c>
    </row>
    <row r="18" spans="1:7" ht="13.5">
      <c r="A18" s="6" t="s">
        <v>181</v>
      </c>
      <c r="B18" s="22">
        <v>107799</v>
      </c>
      <c r="C18" s="22">
        <v>129222</v>
      </c>
      <c r="D18" s="22">
        <v>165870</v>
      </c>
      <c r="E18" s="22">
        <v>117230</v>
      </c>
      <c r="F18" s="22">
        <v>82861</v>
      </c>
      <c r="G18" s="22">
        <v>104873</v>
      </c>
    </row>
    <row r="19" spans="1:7" ht="13.5">
      <c r="A19" s="6" t="s">
        <v>182</v>
      </c>
      <c r="B19" s="22">
        <v>625</v>
      </c>
      <c r="C19" s="22">
        <v>1063</v>
      </c>
      <c r="D19" s="22">
        <v>2844</v>
      </c>
      <c r="E19" s="22">
        <v>4328</v>
      </c>
      <c r="F19" s="22">
        <v>2422</v>
      </c>
      <c r="G19" s="22">
        <v>4252</v>
      </c>
    </row>
    <row r="20" spans="1:7" ht="13.5">
      <c r="A20" s="6" t="s">
        <v>183</v>
      </c>
      <c r="B20" s="22">
        <v>411630</v>
      </c>
      <c r="C20" s="22">
        <v>409694</v>
      </c>
      <c r="D20" s="22">
        <v>415747</v>
      </c>
      <c r="E20" s="22">
        <v>381263</v>
      </c>
      <c r="F20" s="22">
        <v>321300</v>
      </c>
      <c r="G20" s="22">
        <v>366599</v>
      </c>
    </row>
    <row r="21" spans="1:7" ht="13.5">
      <c r="A21" s="6" t="s">
        <v>184</v>
      </c>
      <c r="B21" s="22">
        <v>8797</v>
      </c>
      <c r="C21" s="22">
        <v>11578</v>
      </c>
      <c r="D21" s="22">
        <v>10521</v>
      </c>
      <c r="E21" s="22">
        <v>9585</v>
      </c>
      <c r="F21" s="22">
        <v>8503</v>
      </c>
      <c r="G21" s="22">
        <v>11155</v>
      </c>
    </row>
    <row r="22" spans="1:7" ht="13.5">
      <c r="A22" s="6" t="s">
        <v>185</v>
      </c>
      <c r="B22" s="22">
        <v>23081</v>
      </c>
      <c r="C22" s="22">
        <v>19040</v>
      </c>
      <c r="D22" s="22">
        <v>18516</v>
      </c>
      <c r="E22" s="22">
        <v>28055</v>
      </c>
      <c r="F22" s="22">
        <v>22338</v>
      </c>
      <c r="G22" s="22">
        <v>25200</v>
      </c>
    </row>
    <row r="23" spans="1:7" ht="13.5">
      <c r="A23" s="6" t="s">
        <v>186</v>
      </c>
      <c r="B23" s="22">
        <v>36540</v>
      </c>
      <c r="C23" s="22">
        <v>35580</v>
      </c>
      <c r="D23" s="22">
        <v>35290</v>
      </c>
      <c r="E23" s="22">
        <v>32560</v>
      </c>
      <c r="F23" s="22">
        <v>23580</v>
      </c>
      <c r="G23" s="22">
        <v>23390</v>
      </c>
    </row>
    <row r="24" spans="1:7" ht="13.5">
      <c r="A24" s="6" t="s">
        <v>187</v>
      </c>
      <c r="B24" s="22">
        <v>38600</v>
      </c>
      <c r="C24" s="22">
        <v>38600</v>
      </c>
      <c r="D24" s="22">
        <v>38100</v>
      </c>
      <c r="E24" s="22">
        <v>45000</v>
      </c>
      <c r="F24" s="22"/>
      <c r="G24" s="22">
        <v>63400</v>
      </c>
    </row>
    <row r="25" spans="1:7" ht="13.5">
      <c r="A25" s="6" t="s">
        <v>188</v>
      </c>
      <c r="B25" s="22">
        <v>38322</v>
      </c>
      <c r="C25" s="22">
        <v>33994</v>
      </c>
      <c r="D25" s="22">
        <v>38492</v>
      </c>
      <c r="E25" s="22">
        <v>36733</v>
      </c>
      <c r="F25" s="22">
        <v>33099</v>
      </c>
      <c r="G25" s="22">
        <v>39023</v>
      </c>
    </row>
    <row r="26" spans="1:7" ht="13.5">
      <c r="A26" s="6" t="s">
        <v>189</v>
      </c>
      <c r="B26" s="22">
        <v>87170</v>
      </c>
      <c r="C26" s="22">
        <v>117326</v>
      </c>
      <c r="D26" s="22">
        <v>90213</v>
      </c>
      <c r="E26" s="22">
        <v>90594</v>
      </c>
      <c r="F26" s="22">
        <v>96142</v>
      </c>
      <c r="G26" s="22">
        <v>85951</v>
      </c>
    </row>
    <row r="27" spans="1:7" ht="13.5">
      <c r="A27" s="6" t="s">
        <v>191</v>
      </c>
      <c r="B27" s="22">
        <v>58271</v>
      </c>
      <c r="C27" s="22">
        <v>64402</v>
      </c>
      <c r="D27" s="22">
        <v>63693</v>
      </c>
      <c r="E27" s="22">
        <v>56806</v>
      </c>
      <c r="F27" s="22">
        <v>86550</v>
      </c>
      <c r="G27" s="22">
        <v>86867</v>
      </c>
    </row>
    <row r="28" spans="1:7" ht="13.5">
      <c r="A28" s="6" t="s">
        <v>192</v>
      </c>
      <c r="B28" s="22">
        <v>84001</v>
      </c>
      <c r="C28" s="22">
        <v>84360</v>
      </c>
      <c r="D28" s="22">
        <v>66026</v>
      </c>
      <c r="E28" s="22">
        <v>43709</v>
      </c>
      <c r="F28" s="22">
        <v>61336</v>
      </c>
      <c r="G28" s="22">
        <v>53763</v>
      </c>
    </row>
    <row r="29" spans="1:7" ht="13.5">
      <c r="A29" s="6" t="s">
        <v>193</v>
      </c>
      <c r="B29" s="22">
        <v>182498</v>
      </c>
      <c r="C29" s="22">
        <v>188000</v>
      </c>
      <c r="D29" s="22">
        <v>186098</v>
      </c>
      <c r="E29" s="22">
        <v>161830</v>
      </c>
      <c r="F29" s="22">
        <v>179587</v>
      </c>
      <c r="G29" s="22">
        <v>204571</v>
      </c>
    </row>
    <row r="30" spans="1:7" ht="13.5">
      <c r="A30" s="6" t="s">
        <v>194</v>
      </c>
      <c r="B30" s="22">
        <v>1077337</v>
      </c>
      <c r="C30" s="22">
        <v>1132864</v>
      </c>
      <c r="D30" s="22">
        <v>1131412</v>
      </c>
      <c r="E30" s="22">
        <v>1007698</v>
      </c>
      <c r="F30" s="22">
        <v>917721</v>
      </c>
      <c r="G30" s="22">
        <v>1069048</v>
      </c>
    </row>
    <row r="31" spans="1:7" ht="14.25" thickBot="1">
      <c r="A31" s="25" t="s">
        <v>195</v>
      </c>
      <c r="B31" s="23">
        <v>257291</v>
      </c>
      <c r="C31" s="23">
        <v>268987</v>
      </c>
      <c r="D31" s="23">
        <v>788623</v>
      </c>
      <c r="E31" s="23">
        <v>350923</v>
      </c>
      <c r="F31" s="23">
        <v>122396</v>
      </c>
      <c r="G31" s="23">
        <v>1599485</v>
      </c>
    </row>
    <row r="32" spans="1:7" ht="14.25" thickTop="1">
      <c r="A32" s="6" t="s">
        <v>196</v>
      </c>
      <c r="B32" s="22">
        <v>5833</v>
      </c>
      <c r="C32" s="22">
        <v>8248</v>
      </c>
      <c r="D32" s="22">
        <v>7714</v>
      </c>
      <c r="E32" s="22">
        <v>9000</v>
      </c>
      <c r="F32" s="22">
        <v>1473</v>
      </c>
      <c r="G32" s="22">
        <v>5432</v>
      </c>
    </row>
    <row r="33" spans="1:7" ht="13.5">
      <c r="A33" s="6" t="s">
        <v>198</v>
      </c>
      <c r="B33" s="22">
        <v>163118</v>
      </c>
      <c r="C33" s="22">
        <v>72239</v>
      </c>
      <c r="D33" s="22">
        <v>85827</v>
      </c>
      <c r="E33" s="22">
        <v>28512</v>
      </c>
      <c r="F33" s="22">
        <v>36722</v>
      </c>
      <c r="G33" s="22">
        <v>93546</v>
      </c>
    </row>
    <row r="34" spans="1:7" ht="13.5">
      <c r="A34" s="6" t="s">
        <v>199</v>
      </c>
      <c r="B34" s="22">
        <v>46838</v>
      </c>
      <c r="C34" s="22">
        <v>34788</v>
      </c>
      <c r="D34" s="22">
        <v>24638</v>
      </c>
      <c r="E34" s="22">
        <v>21038</v>
      </c>
      <c r="F34" s="22">
        <v>19838</v>
      </c>
      <c r="G34" s="22">
        <v>18600</v>
      </c>
    </row>
    <row r="35" spans="1:7" ht="13.5">
      <c r="A35" s="6" t="s">
        <v>200</v>
      </c>
      <c r="B35" s="22"/>
      <c r="C35" s="22">
        <v>31280</v>
      </c>
      <c r="D35" s="22"/>
      <c r="E35" s="22"/>
      <c r="F35" s="22"/>
      <c r="G35" s="22"/>
    </row>
    <row r="36" spans="1:7" ht="13.5">
      <c r="A36" s="6" t="s">
        <v>201</v>
      </c>
      <c r="B36" s="22">
        <v>28985</v>
      </c>
      <c r="C36" s="22">
        <v>17902</v>
      </c>
      <c r="D36" s="22">
        <v>5469</v>
      </c>
      <c r="E36" s="22"/>
      <c r="F36" s="22"/>
      <c r="G36" s="22"/>
    </row>
    <row r="37" spans="1:7" ht="13.5">
      <c r="A37" s="6" t="s">
        <v>202</v>
      </c>
      <c r="B37" s="22">
        <v>892</v>
      </c>
      <c r="C37" s="22"/>
      <c r="D37" s="22"/>
      <c r="E37" s="22"/>
      <c r="F37" s="22"/>
      <c r="G37" s="22"/>
    </row>
    <row r="38" spans="1:7" ht="13.5">
      <c r="A38" s="6" t="s">
        <v>89</v>
      </c>
      <c r="B38" s="22">
        <v>17087</v>
      </c>
      <c r="C38" s="22">
        <v>11068</v>
      </c>
      <c r="D38" s="22">
        <v>7884</v>
      </c>
      <c r="E38" s="22">
        <v>14392</v>
      </c>
      <c r="F38" s="22">
        <v>19424</v>
      </c>
      <c r="G38" s="22">
        <v>20816</v>
      </c>
    </row>
    <row r="39" spans="1:7" ht="13.5">
      <c r="A39" s="6" t="s">
        <v>203</v>
      </c>
      <c r="B39" s="22">
        <v>262756</v>
      </c>
      <c r="C39" s="22">
        <v>175527</v>
      </c>
      <c r="D39" s="22">
        <v>131534</v>
      </c>
      <c r="E39" s="22">
        <v>72943</v>
      </c>
      <c r="F39" s="22">
        <v>77458</v>
      </c>
      <c r="G39" s="22">
        <v>138395</v>
      </c>
    </row>
    <row r="40" spans="1:7" ht="13.5">
      <c r="A40" s="6" t="s">
        <v>204</v>
      </c>
      <c r="B40" s="22">
        <v>12683</v>
      </c>
      <c r="C40" s="22">
        <v>14351</v>
      </c>
      <c r="D40" s="22">
        <v>20881</v>
      </c>
      <c r="E40" s="22">
        <v>30349</v>
      </c>
      <c r="F40" s="22">
        <v>53865</v>
      </c>
      <c r="G40" s="22">
        <v>79152</v>
      </c>
    </row>
    <row r="41" spans="1:7" ht="13.5">
      <c r="A41" s="6" t="s">
        <v>205</v>
      </c>
      <c r="B41" s="22"/>
      <c r="C41" s="22">
        <v>1822</v>
      </c>
      <c r="D41" s="22">
        <v>305</v>
      </c>
      <c r="E41" s="22">
        <v>1267</v>
      </c>
      <c r="F41" s="22">
        <v>3314</v>
      </c>
      <c r="G41" s="22">
        <v>13656</v>
      </c>
    </row>
    <row r="42" spans="1:7" ht="13.5">
      <c r="A42" s="6" t="s">
        <v>206</v>
      </c>
      <c r="B42" s="22">
        <v>20</v>
      </c>
      <c r="C42" s="22"/>
      <c r="D42" s="22"/>
      <c r="E42" s="22"/>
      <c r="F42" s="22"/>
      <c r="G42" s="22"/>
    </row>
    <row r="43" spans="1:7" ht="13.5">
      <c r="A43" s="6" t="s">
        <v>111</v>
      </c>
      <c r="B43" s="22">
        <v>691</v>
      </c>
      <c r="C43" s="22">
        <v>1</v>
      </c>
      <c r="D43" s="22">
        <v>5</v>
      </c>
      <c r="E43" s="22">
        <v>59</v>
      </c>
      <c r="F43" s="22">
        <v>2</v>
      </c>
      <c r="G43" s="22">
        <v>19</v>
      </c>
    </row>
    <row r="44" spans="1:7" ht="13.5">
      <c r="A44" s="6" t="s">
        <v>207</v>
      </c>
      <c r="B44" s="22">
        <v>13395</v>
      </c>
      <c r="C44" s="22">
        <v>16175</v>
      </c>
      <c r="D44" s="22">
        <v>21193</v>
      </c>
      <c r="E44" s="22">
        <v>31676</v>
      </c>
      <c r="F44" s="22">
        <v>57182</v>
      </c>
      <c r="G44" s="22">
        <v>92828</v>
      </c>
    </row>
    <row r="45" spans="1:7" ht="14.25" thickBot="1">
      <c r="A45" s="25" t="s">
        <v>208</v>
      </c>
      <c r="B45" s="23">
        <v>506651</v>
      </c>
      <c r="C45" s="23">
        <v>428339</v>
      </c>
      <c r="D45" s="23">
        <v>898965</v>
      </c>
      <c r="E45" s="23">
        <v>392190</v>
      </c>
      <c r="F45" s="23">
        <v>142672</v>
      </c>
      <c r="G45" s="23">
        <v>1645052</v>
      </c>
    </row>
    <row r="46" spans="1:7" ht="14.25" thickTop="1">
      <c r="A46" s="6" t="s">
        <v>209</v>
      </c>
      <c r="B46" s="22">
        <v>15562</v>
      </c>
      <c r="C46" s="22">
        <v>3555</v>
      </c>
      <c r="D46" s="22">
        <v>2291</v>
      </c>
      <c r="E46" s="22">
        <v>28</v>
      </c>
      <c r="F46" s="22">
        <v>745</v>
      </c>
      <c r="G46" s="22">
        <v>29689</v>
      </c>
    </row>
    <row r="47" spans="1:7" ht="13.5">
      <c r="A47" s="6" t="s">
        <v>210</v>
      </c>
      <c r="B47" s="22"/>
      <c r="C47" s="22">
        <v>137</v>
      </c>
      <c r="D47" s="22"/>
      <c r="E47" s="22"/>
      <c r="F47" s="22"/>
      <c r="G47" s="22"/>
    </row>
    <row r="48" spans="1:7" ht="13.5">
      <c r="A48" s="6" t="s">
        <v>211</v>
      </c>
      <c r="B48" s="22"/>
      <c r="C48" s="22">
        <v>15</v>
      </c>
      <c r="D48" s="22"/>
      <c r="E48" s="22"/>
      <c r="F48" s="22"/>
      <c r="G48" s="22"/>
    </row>
    <row r="49" spans="1:7" ht="13.5">
      <c r="A49" s="6" t="s">
        <v>212</v>
      </c>
      <c r="B49" s="22"/>
      <c r="C49" s="22"/>
      <c r="D49" s="22"/>
      <c r="E49" s="22">
        <v>176287</v>
      </c>
      <c r="F49" s="22"/>
      <c r="G49" s="22"/>
    </row>
    <row r="50" spans="1:7" ht="13.5">
      <c r="A50" s="6" t="s">
        <v>89</v>
      </c>
      <c r="B50" s="22"/>
      <c r="C50" s="22"/>
      <c r="D50" s="22"/>
      <c r="E50" s="22"/>
      <c r="F50" s="22"/>
      <c r="G50" s="22">
        <v>5460</v>
      </c>
    </row>
    <row r="51" spans="1:7" ht="13.5">
      <c r="A51" s="6" t="s">
        <v>215</v>
      </c>
      <c r="B51" s="22">
        <v>15562</v>
      </c>
      <c r="C51" s="22">
        <v>3708</v>
      </c>
      <c r="D51" s="22">
        <v>2291</v>
      </c>
      <c r="E51" s="22">
        <v>176315</v>
      </c>
      <c r="F51" s="22">
        <v>745</v>
      </c>
      <c r="G51" s="22">
        <v>35149</v>
      </c>
    </row>
    <row r="52" spans="1:7" ht="13.5">
      <c r="A52" s="6" t="s">
        <v>216</v>
      </c>
      <c r="B52" s="22">
        <v>7259</v>
      </c>
      <c r="C52" s="22">
        <v>3053</v>
      </c>
      <c r="D52" s="22">
        <v>1979</v>
      </c>
      <c r="E52" s="22">
        <v>27538</v>
      </c>
      <c r="F52" s="22">
        <v>3875</v>
      </c>
      <c r="G52" s="22">
        <v>8868</v>
      </c>
    </row>
    <row r="53" spans="1:7" ht="13.5">
      <c r="A53" s="6" t="s">
        <v>217</v>
      </c>
      <c r="B53" s="22">
        <v>2627</v>
      </c>
      <c r="C53" s="22">
        <v>2153</v>
      </c>
      <c r="D53" s="22">
        <v>729</v>
      </c>
      <c r="E53" s="22">
        <v>967</v>
      </c>
      <c r="F53" s="22">
        <v>1075</v>
      </c>
      <c r="G53" s="22">
        <v>5485</v>
      </c>
    </row>
    <row r="54" spans="1:7" ht="13.5">
      <c r="A54" s="6" t="s">
        <v>218</v>
      </c>
      <c r="B54" s="22"/>
      <c r="C54" s="22">
        <v>800</v>
      </c>
      <c r="D54" s="22">
        <v>8770</v>
      </c>
      <c r="E54" s="22">
        <v>2375</v>
      </c>
      <c r="F54" s="22">
        <v>18538</v>
      </c>
      <c r="G54" s="22">
        <v>4880</v>
      </c>
    </row>
    <row r="55" spans="1:7" ht="13.5">
      <c r="A55" s="6" t="s">
        <v>219</v>
      </c>
      <c r="B55" s="22"/>
      <c r="C55" s="22"/>
      <c r="D55" s="22"/>
      <c r="E55" s="22"/>
      <c r="F55" s="22"/>
      <c r="G55" s="22">
        <v>21074</v>
      </c>
    </row>
    <row r="56" spans="1:7" ht="13.5">
      <c r="A56" s="6" t="s">
        <v>220</v>
      </c>
      <c r="B56" s="22">
        <v>1594</v>
      </c>
      <c r="C56" s="22">
        <v>12974</v>
      </c>
      <c r="D56" s="22"/>
      <c r="E56" s="22"/>
      <c r="F56" s="22">
        <v>71527</v>
      </c>
      <c r="G56" s="22">
        <v>37478</v>
      </c>
    </row>
    <row r="57" spans="1:7" ht="13.5">
      <c r="A57" s="6" t="s">
        <v>221</v>
      </c>
      <c r="B57" s="22"/>
      <c r="C57" s="22">
        <v>82</v>
      </c>
      <c r="D57" s="22"/>
      <c r="E57" s="22"/>
      <c r="F57" s="22"/>
      <c r="G57" s="22"/>
    </row>
    <row r="58" spans="1:7" ht="13.5">
      <c r="A58" s="6" t="s">
        <v>206</v>
      </c>
      <c r="B58" s="22"/>
      <c r="C58" s="22"/>
      <c r="D58" s="22">
        <v>32206</v>
      </c>
      <c r="E58" s="22"/>
      <c r="F58" s="22"/>
      <c r="G58" s="22"/>
    </row>
    <row r="59" spans="1:7" ht="13.5">
      <c r="A59" s="6" t="s">
        <v>222</v>
      </c>
      <c r="B59" s="22"/>
      <c r="C59" s="22"/>
      <c r="D59" s="22"/>
      <c r="E59" s="22">
        <v>37270</v>
      </c>
      <c r="F59" s="22"/>
      <c r="G59" s="22"/>
    </row>
    <row r="60" spans="1:7" ht="13.5">
      <c r="A60" s="6" t="s">
        <v>223</v>
      </c>
      <c r="B60" s="22"/>
      <c r="C60" s="22"/>
      <c r="D60" s="22">
        <v>344092</v>
      </c>
      <c r="E60" s="22"/>
      <c r="F60" s="22"/>
      <c r="G60" s="22"/>
    </row>
    <row r="61" spans="1:7" ht="13.5">
      <c r="A61" s="6" t="s">
        <v>111</v>
      </c>
      <c r="B61" s="22"/>
      <c r="C61" s="22"/>
      <c r="D61" s="22"/>
      <c r="E61" s="22"/>
      <c r="F61" s="22">
        <v>3908</v>
      </c>
      <c r="G61" s="22">
        <v>440</v>
      </c>
    </row>
    <row r="62" spans="1:7" ht="13.5">
      <c r="A62" s="6" t="s">
        <v>224</v>
      </c>
      <c r="B62" s="22">
        <v>11482</v>
      </c>
      <c r="C62" s="22">
        <v>19063</v>
      </c>
      <c r="D62" s="22">
        <v>387777</v>
      </c>
      <c r="E62" s="22">
        <v>68152</v>
      </c>
      <c r="F62" s="22">
        <v>98924</v>
      </c>
      <c r="G62" s="22">
        <v>78226</v>
      </c>
    </row>
    <row r="63" spans="1:7" ht="13.5">
      <c r="A63" s="7" t="s">
        <v>225</v>
      </c>
      <c r="B63" s="22">
        <v>510732</v>
      </c>
      <c r="C63" s="22">
        <v>412984</v>
      </c>
      <c r="D63" s="22">
        <v>513478</v>
      </c>
      <c r="E63" s="22">
        <v>500354</v>
      </c>
      <c r="F63" s="22">
        <v>44494</v>
      </c>
      <c r="G63" s="22">
        <v>1601975</v>
      </c>
    </row>
    <row r="64" spans="1:7" ht="13.5">
      <c r="A64" s="7" t="s">
        <v>226</v>
      </c>
      <c r="B64" s="22">
        <v>190237</v>
      </c>
      <c r="C64" s="22">
        <v>163872</v>
      </c>
      <c r="D64" s="22">
        <v>365345</v>
      </c>
      <c r="E64" s="22">
        <v>161532</v>
      </c>
      <c r="F64" s="22">
        <v>16449</v>
      </c>
      <c r="G64" s="22">
        <v>713211</v>
      </c>
    </row>
    <row r="65" spans="1:7" ht="13.5">
      <c r="A65" s="7" t="s">
        <v>227</v>
      </c>
      <c r="B65" s="22">
        <v>-29193</v>
      </c>
      <c r="C65" s="22">
        <v>49052</v>
      </c>
      <c r="D65" s="22">
        <v>8668</v>
      </c>
      <c r="E65" s="22">
        <v>8788</v>
      </c>
      <c r="F65" s="22">
        <v>87707</v>
      </c>
      <c r="G65" s="22">
        <v>23294</v>
      </c>
    </row>
    <row r="66" spans="1:7" ht="13.5">
      <c r="A66" s="7" t="s">
        <v>228</v>
      </c>
      <c r="B66" s="22">
        <v>161043</v>
      </c>
      <c r="C66" s="22">
        <v>212924</v>
      </c>
      <c r="D66" s="22">
        <v>374013</v>
      </c>
      <c r="E66" s="22">
        <v>170321</v>
      </c>
      <c r="F66" s="22">
        <v>104157</v>
      </c>
      <c r="G66" s="22">
        <v>736506</v>
      </c>
    </row>
    <row r="67" spans="1:7" ht="14.25" thickBot="1">
      <c r="A67" s="7" t="s">
        <v>229</v>
      </c>
      <c r="B67" s="22">
        <v>349688</v>
      </c>
      <c r="C67" s="22">
        <v>200060</v>
      </c>
      <c r="D67" s="22">
        <v>139464</v>
      </c>
      <c r="E67" s="22">
        <v>330033</v>
      </c>
      <c r="F67" s="22">
        <v>-59663</v>
      </c>
      <c r="G67" s="22">
        <v>865469</v>
      </c>
    </row>
    <row r="68" spans="1:7" ht="14.25" thickTop="1">
      <c r="A68" s="8"/>
      <c r="B68" s="24"/>
      <c r="C68" s="24"/>
      <c r="D68" s="24"/>
      <c r="E68" s="24"/>
      <c r="F68" s="24"/>
      <c r="G68" s="24"/>
    </row>
    <row r="70" ht="13.5">
      <c r="A70" s="20" t="s">
        <v>166</v>
      </c>
    </row>
    <row r="71" ht="13.5">
      <c r="A71" s="20" t="s">
        <v>167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162</v>
      </c>
      <c r="B2" s="14">
        <v>6785</v>
      </c>
      <c r="C2" s="14"/>
      <c r="D2" s="14"/>
      <c r="E2" s="14"/>
      <c r="F2" s="14"/>
      <c r="G2" s="14"/>
    </row>
    <row r="3" spans="1:7" ht="14.25" thickBot="1">
      <c r="A3" s="11" t="s">
        <v>163</v>
      </c>
      <c r="B3" s="1" t="s">
        <v>164</v>
      </c>
      <c r="C3" s="1"/>
      <c r="D3" s="1"/>
      <c r="E3" s="1"/>
      <c r="F3" s="1"/>
      <c r="G3" s="1"/>
    </row>
    <row r="4" spans="1:7" ht="14.25" thickTop="1">
      <c r="A4" s="10" t="s">
        <v>56</v>
      </c>
      <c r="B4" s="15" t="str">
        <f>HYPERLINK("http://www.kabupro.jp/mark/20130927/S10002TX.htm","有価証券報告書")</f>
        <v>有価証券報告書</v>
      </c>
      <c r="C4" s="15" t="str">
        <f>HYPERLINK("http://www.kabupro.jp/mark/20130927/S10002TX.htm","有価証券報告書")</f>
        <v>有価証券報告書</v>
      </c>
      <c r="D4" s="15" t="str">
        <f>HYPERLINK("http://www.kabupro.jp/mark/20120927/S000BYR6.htm","有価証券報告書")</f>
        <v>有価証券報告書</v>
      </c>
      <c r="E4" s="15" t="str">
        <f>HYPERLINK("http://www.kabupro.jp/mark/20110929/S0009EQT.htm","有価証券報告書")</f>
        <v>有価証券報告書</v>
      </c>
      <c r="F4" s="15" t="str">
        <f>HYPERLINK("http://www.kabupro.jp/mark/20100929/S0006URJ.htm","有価証券報告書")</f>
        <v>有価証券報告書</v>
      </c>
      <c r="G4" s="15" t="str">
        <f>HYPERLINK("http://www.kabupro.jp/mark/20090925/S00047H4.htm","有価証券報告書")</f>
        <v>有価証券報告書</v>
      </c>
    </row>
    <row r="5" spans="1:7" ht="14.25" thickBot="1">
      <c r="A5" s="11" t="s">
        <v>57</v>
      </c>
      <c r="B5" s="1" t="s">
        <v>63</v>
      </c>
      <c r="C5" s="1" t="s">
        <v>63</v>
      </c>
      <c r="D5" s="1" t="s">
        <v>67</v>
      </c>
      <c r="E5" s="1" t="s">
        <v>69</v>
      </c>
      <c r="F5" s="1" t="s">
        <v>71</v>
      </c>
      <c r="G5" s="1" t="s">
        <v>73</v>
      </c>
    </row>
    <row r="6" spans="1:7" ht="15" thickBot="1" thickTop="1">
      <c r="A6" s="10" t="s">
        <v>58</v>
      </c>
      <c r="B6" s="18" t="s">
        <v>165</v>
      </c>
      <c r="C6" s="19"/>
      <c r="D6" s="19"/>
      <c r="E6" s="19"/>
      <c r="F6" s="19"/>
      <c r="G6" s="19"/>
    </row>
    <row r="7" spans="1:7" ht="14.25" thickTop="1">
      <c r="A7" s="12" t="s">
        <v>59</v>
      </c>
      <c r="B7" s="16" t="s">
        <v>64</v>
      </c>
      <c r="C7" s="16" t="s">
        <v>64</v>
      </c>
      <c r="D7" s="16" t="s">
        <v>64</v>
      </c>
      <c r="E7" s="16" t="s">
        <v>64</v>
      </c>
      <c r="F7" s="16" t="s">
        <v>64</v>
      </c>
      <c r="G7" s="16" t="s">
        <v>64</v>
      </c>
    </row>
    <row r="8" spans="1:7" ht="13.5">
      <c r="A8" s="13" t="s">
        <v>60</v>
      </c>
      <c r="B8" s="17"/>
      <c r="C8" s="17"/>
      <c r="D8" s="17"/>
      <c r="E8" s="17"/>
      <c r="F8" s="17"/>
      <c r="G8" s="17"/>
    </row>
    <row r="9" spans="1:7" ht="13.5">
      <c r="A9" s="13" t="s">
        <v>61</v>
      </c>
      <c r="B9" s="17" t="s">
        <v>65</v>
      </c>
      <c r="C9" s="17" t="s">
        <v>66</v>
      </c>
      <c r="D9" s="17" t="s">
        <v>68</v>
      </c>
      <c r="E9" s="17" t="s">
        <v>70</v>
      </c>
      <c r="F9" s="17" t="s">
        <v>72</v>
      </c>
      <c r="G9" s="17" t="s">
        <v>74</v>
      </c>
    </row>
    <row r="10" spans="1:7" ht="14.25" thickBot="1">
      <c r="A10" s="13" t="s">
        <v>62</v>
      </c>
      <c r="B10" s="17" t="s">
        <v>76</v>
      </c>
      <c r="C10" s="17" t="s">
        <v>76</v>
      </c>
      <c r="D10" s="17" t="s">
        <v>76</v>
      </c>
      <c r="E10" s="17" t="s">
        <v>76</v>
      </c>
      <c r="F10" s="17" t="s">
        <v>76</v>
      </c>
      <c r="G10" s="17" t="s">
        <v>76</v>
      </c>
    </row>
    <row r="11" spans="1:7" ht="14.25" thickTop="1">
      <c r="A11" s="9" t="s">
        <v>75</v>
      </c>
      <c r="B11" s="21">
        <v>1296988</v>
      </c>
      <c r="C11" s="21">
        <v>1275718</v>
      </c>
      <c r="D11" s="21">
        <v>485172</v>
      </c>
      <c r="E11" s="21">
        <v>500460</v>
      </c>
      <c r="F11" s="21">
        <v>515720</v>
      </c>
      <c r="G11" s="21">
        <v>762009</v>
      </c>
    </row>
    <row r="12" spans="1:7" ht="13.5">
      <c r="A12" s="2" t="s">
        <v>77</v>
      </c>
      <c r="B12" s="22">
        <v>335885</v>
      </c>
      <c r="C12" s="22">
        <v>452660</v>
      </c>
      <c r="D12" s="22">
        <v>709032</v>
      </c>
      <c r="E12" s="22">
        <v>566802</v>
      </c>
      <c r="F12" s="22">
        <v>374871</v>
      </c>
      <c r="G12" s="22">
        <v>358344</v>
      </c>
    </row>
    <row r="13" spans="1:7" ht="13.5">
      <c r="A13" s="2" t="s">
        <v>78</v>
      </c>
      <c r="B13" s="22">
        <v>2957035</v>
      </c>
      <c r="C13" s="22">
        <v>2984597</v>
      </c>
      <c r="D13" s="22">
        <v>2838651</v>
      </c>
      <c r="E13" s="22">
        <v>2702826</v>
      </c>
      <c r="F13" s="22">
        <v>1738019</v>
      </c>
      <c r="G13" s="22">
        <v>3382929</v>
      </c>
    </row>
    <row r="14" spans="1:7" ht="13.5">
      <c r="A14" s="2" t="s">
        <v>79</v>
      </c>
      <c r="B14" s="22"/>
      <c r="C14" s="22"/>
      <c r="D14" s="22"/>
      <c r="E14" s="22"/>
      <c r="F14" s="22"/>
      <c r="G14" s="22">
        <v>216013</v>
      </c>
    </row>
    <row r="15" spans="1:7" ht="13.5">
      <c r="A15" s="2" t="s">
        <v>82</v>
      </c>
      <c r="B15" s="22">
        <v>433340</v>
      </c>
      <c r="C15" s="22">
        <v>472090</v>
      </c>
      <c r="D15" s="22">
        <v>510482</v>
      </c>
      <c r="E15" s="22">
        <v>566501</v>
      </c>
      <c r="F15" s="22">
        <v>314046</v>
      </c>
      <c r="G15" s="22">
        <v>588629</v>
      </c>
    </row>
    <row r="16" spans="1:7" ht="13.5">
      <c r="A16" s="2" t="s">
        <v>83</v>
      </c>
      <c r="B16" s="22"/>
      <c r="C16" s="22"/>
      <c r="D16" s="22"/>
      <c r="E16" s="22"/>
      <c r="F16" s="22"/>
      <c r="G16" s="22">
        <v>136970</v>
      </c>
    </row>
    <row r="17" spans="1:7" ht="13.5">
      <c r="A17" s="2" t="s">
        <v>84</v>
      </c>
      <c r="B17" s="22">
        <v>461054</v>
      </c>
      <c r="C17" s="22">
        <v>442941</v>
      </c>
      <c r="D17" s="22">
        <v>491412</v>
      </c>
      <c r="E17" s="22">
        <v>459638</v>
      </c>
      <c r="F17" s="22">
        <v>296210</v>
      </c>
      <c r="G17" s="22"/>
    </row>
    <row r="18" spans="1:7" ht="13.5">
      <c r="A18" s="2" t="s">
        <v>85</v>
      </c>
      <c r="B18" s="22">
        <v>11895</v>
      </c>
      <c r="C18" s="22">
        <v>10811</v>
      </c>
      <c r="D18" s="22">
        <v>8872</v>
      </c>
      <c r="E18" s="22">
        <v>11884</v>
      </c>
      <c r="F18" s="22">
        <v>2591</v>
      </c>
      <c r="G18" s="22">
        <v>5968</v>
      </c>
    </row>
    <row r="19" spans="1:7" ht="13.5">
      <c r="A19" s="2" t="s">
        <v>86</v>
      </c>
      <c r="B19" s="22">
        <v>54243</v>
      </c>
      <c r="C19" s="22">
        <v>48554</v>
      </c>
      <c r="D19" s="22">
        <v>79634</v>
      </c>
      <c r="E19" s="22">
        <v>91728</v>
      </c>
      <c r="F19" s="22">
        <v>66212</v>
      </c>
      <c r="G19" s="22">
        <v>93866</v>
      </c>
    </row>
    <row r="20" spans="1:7" ht="13.5">
      <c r="A20" s="2" t="s">
        <v>87</v>
      </c>
      <c r="B20" s="22">
        <v>398500</v>
      </c>
      <c r="C20" s="22">
        <v>398500</v>
      </c>
      <c r="D20" s="22">
        <v>268500</v>
      </c>
      <c r="E20" s="22">
        <v>78500</v>
      </c>
      <c r="F20" s="22">
        <v>32500</v>
      </c>
      <c r="G20" s="22"/>
    </row>
    <row r="21" spans="1:7" ht="13.5">
      <c r="A21" s="2" t="s">
        <v>88</v>
      </c>
      <c r="B21" s="22">
        <v>39067</v>
      </c>
      <c r="C21" s="22">
        <v>57344</v>
      </c>
      <c r="D21" s="22">
        <v>30299</v>
      </c>
      <c r="E21" s="22">
        <v>33852</v>
      </c>
      <c r="F21" s="22">
        <v>198502</v>
      </c>
      <c r="G21" s="22">
        <v>97835</v>
      </c>
    </row>
    <row r="22" spans="1:7" ht="13.5">
      <c r="A22" s="2" t="s">
        <v>89</v>
      </c>
      <c r="B22" s="22">
        <v>80901</v>
      </c>
      <c r="C22" s="22">
        <v>61565</v>
      </c>
      <c r="D22" s="22">
        <v>56875</v>
      </c>
      <c r="E22" s="22">
        <v>58817</v>
      </c>
      <c r="F22" s="22">
        <v>55571</v>
      </c>
      <c r="G22" s="22">
        <v>80232</v>
      </c>
    </row>
    <row r="23" spans="1:7" ht="13.5">
      <c r="A23" s="2" t="s">
        <v>92</v>
      </c>
      <c r="B23" s="22">
        <v>6068911</v>
      </c>
      <c r="C23" s="22">
        <v>6204785</v>
      </c>
      <c r="D23" s="22">
        <v>5478934</v>
      </c>
      <c r="E23" s="22">
        <v>5071012</v>
      </c>
      <c r="F23" s="22">
        <v>3594246</v>
      </c>
      <c r="G23" s="22">
        <v>5722798</v>
      </c>
    </row>
    <row r="24" spans="1:7" ht="13.5">
      <c r="A24" s="3" t="s">
        <v>93</v>
      </c>
      <c r="B24" s="22">
        <v>8151021</v>
      </c>
      <c r="C24" s="22">
        <v>7804995</v>
      </c>
      <c r="D24" s="22">
        <v>7732361</v>
      </c>
      <c r="E24" s="22">
        <v>7506308</v>
      </c>
      <c r="F24" s="22">
        <v>7515051</v>
      </c>
      <c r="G24" s="22">
        <v>7515301</v>
      </c>
    </row>
    <row r="25" spans="1:7" ht="13.5">
      <c r="A25" s="4" t="s">
        <v>94</v>
      </c>
      <c r="B25" s="22">
        <v>-4787079</v>
      </c>
      <c r="C25" s="22">
        <v>-4520581</v>
      </c>
      <c r="D25" s="22">
        <v>-4242220</v>
      </c>
      <c r="E25" s="22">
        <v>-4066632</v>
      </c>
      <c r="F25" s="22">
        <v>-3768562</v>
      </c>
      <c r="G25" s="22">
        <v>-3429234</v>
      </c>
    </row>
    <row r="26" spans="1:7" ht="13.5">
      <c r="A26" s="4" t="s">
        <v>95</v>
      </c>
      <c r="B26" s="22">
        <v>3363942</v>
      </c>
      <c r="C26" s="22">
        <v>3284413</v>
      </c>
      <c r="D26" s="22">
        <v>3490141</v>
      </c>
      <c r="E26" s="22">
        <v>3439675</v>
      </c>
      <c r="F26" s="22">
        <v>3746488</v>
      </c>
      <c r="G26" s="22">
        <v>4086067</v>
      </c>
    </row>
    <row r="27" spans="1:7" ht="13.5">
      <c r="A27" s="3" t="s">
        <v>96</v>
      </c>
      <c r="B27" s="22">
        <v>254632</v>
      </c>
      <c r="C27" s="22">
        <v>223162</v>
      </c>
      <c r="D27" s="22">
        <v>238186</v>
      </c>
      <c r="E27" s="22">
        <v>241536</v>
      </c>
      <c r="F27" s="22">
        <v>242912</v>
      </c>
      <c r="G27" s="22">
        <v>242912</v>
      </c>
    </row>
    <row r="28" spans="1:7" ht="13.5">
      <c r="A28" s="4" t="s">
        <v>94</v>
      </c>
      <c r="B28" s="22">
        <v>-193002</v>
      </c>
      <c r="C28" s="22">
        <v>-158977</v>
      </c>
      <c r="D28" s="22">
        <v>-175533</v>
      </c>
      <c r="E28" s="22">
        <v>-173316</v>
      </c>
      <c r="F28" s="22">
        <v>-161834</v>
      </c>
      <c r="G28" s="22">
        <v>-147819</v>
      </c>
    </row>
    <row r="29" spans="1:7" ht="13.5">
      <c r="A29" s="4" t="s">
        <v>97</v>
      </c>
      <c r="B29" s="22">
        <v>61629</v>
      </c>
      <c r="C29" s="22">
        <v>64185</v>
      </c>
      <c r="D29" s="22">
        <v>62653</v>
      </c>
      <c r="E29" s="22">
        <v>68220</v>
      </c>
      <c r="F29" s="22">
        <v>81078</v>
      </c>
      <c r="G29" s="22">
        <v>95093</v>
      </c>
    </row>
    <row r="30" spans="1:7" ht="13.5">
      <c r="A30" s="3" t="s">
        <v>98</v>
      </c>
      <c r="B30" s="22">
        <v>9475119</v>
      </c>
      <c r="C30" s="22">
        <v>9647201</v>
      </c>
      <c r="D30" s="22">
        <v>9228324</v>
      </c>
      <c r="E30" s="22">
        <v>8832122</v>
      </c>
      <c r="F30" s="22">
        <v>8929834</v>
      </c>
      <c r="G30" s="22">
        <v>8697563</v>
      </c>
    </row>
    <row r="31" spans="1:7" ht="13.5">
      <c r="A31" s="4" t="s">
        <v>94</v>
      </c>
      <c r="B31" s="22">
        <v>-7687801</v>
      </c>
      <c r="C31" s="22">
        <v>-7594826</v>
      </c>
      <c r="D31" s="22">
        <v>-7172185</v>
      </c>
      <c r="E31" s="22">
        <v>-6663013</v>
      </c>
      <c r="F31" s="22">
        <v>-6274585</v>
      </c>
      <c r="G31" s="22">
        <v>-5676752</v>
      </c>
    </row>
    <row r="32" spans="1:7" ht="13.5">
      <c r="A32" s="4" t="s">
        <v>99</v>
      </c>
      <c r="B32" s="22">
        <v>1787318</v>
      </c>
      <c r="C32" s="22">
        <v>2052374</v>
      </c>
      <c r="D32" s="22">
        <v>2056139</v>
      </c>
      <c r="E32" s="22">
        <v>2169108</v>
      </c>
      <c r="F32" s="22">
        <v>2655248</v>
      </c>
      <c r="G32" s="22">
        <v>3020810</v>
      </c>
    </row>
    <row r="33" spans="1:7" ht="13.5">
      <c r="A33" s="3" t="s">
        <v>100</v>
      </c>
      <c r="B33" s="22">
        <v>117032</v>
      </c>
      <c r="C33" s="22">
        <v>116005</v>
      </c>
      <c r="D33" s="22">
        <v>130532</v>
      </c>
      <c r="E33" s="22">
        <v>112704</v>
      </c>
      <c r="F33" s="22">
        <v>112524</v>
      </c>
      <c r="G33" s="22">
        <v>113604</v>
      </c>
    </row>
    <row r="34" spans="1:7" ht="13.5">
      <c r="A34" s="4" t="s">
        <v>94</v>
      </c>
      <c r="B34" s="22">
        <v>-100191</v>
      </c>
      <c r="C34" s="22">
        <v>-92482</v>
      </c>
      <c r="D34" s="22">
        <v>-96693</v>
      </c>
      <c r="E34" s="22">
        <v>-92315</v>
      </c>
      <c r="F34" s="22">
        <v>-83325</v>
      </c>
      <c r="G34" s="22">
        <v>-64509</v>
      </c>
    </row>
    <row r="35" spans="1:7" ht="13.5">
      <c r="A35" s="4" t="s">
        <v>101</v>
      </c>
      <c r="B35" s="22">
        <v>16841</v>
      </c>
      <c r="C35" s="22">
        <v>23522</v>
      </c>
      <c r="D35" s="22">
        <v>33838</v>
      </c>
      <c r="E35" s="22">
        <v>20388</v>
      </c>
      <c r="F35" s="22">
        <v>29198</v>
      </c>
      <c r="G35" s="22">
        <v>49094</v>
      </c>
    </row>
    <row r="36" spans="1:7" ht="13.5">
      <c r="A36" s="3" t="s">
        <v>102</v>
      </c>
      <c r="B36" s="22">
        <v>1514798</v>
      </c>
      <c r="C36" s="22">
        <v>1587185</v>
      </c>
      <c r="D36" s="22">
        <v>1656149</v>
      </c>
      <c r="E36" s="22">
        <v>1675291</v>
      </c>
      <c r="F36" s="22">
        <v>1783232</v>
      </c>
      <c r="G36" s="22">
        <v>1819861</v>
      </c>
    </row>
    <row r="37" spans="1:7" ht="13.5">
      <c r="A37" s="4" t="s">
        <v>94</v>
      </c>
      <c r="B37" s="22">
        <v>-1390094</v>
      </c>
      <c r="C37" s="22">
        <v>-1442563</v>
      </c>
      <c r="D37" s="22">
        <v>-1453715</v>
      </c>
      <c r="E37" s="22">
        <v>-1444093</v>
      </c>
      <c r="F37" s="22">
        <v>-1500148</v>
      </c>
      <c r="G37" s="22">
        <v>-1451609</v>
      </c>
    </row>
    <row r="38" spans="1:7" ht="13.5">
      <c r="A38" s="4" t="s">
        <v>103</v>
      </c>
      <c r="B38" s="22">
        <v>124704</v>
      </c>
      <c r="C38" s="22">
        <v>144622</v>
      </c>
      <c r="D38" s="22">
        <v>202434</v>
      </c>
      <c r="E38" s="22">
        <v>231197</v>
      </c>
      <c r="F38" s="22">
        <v>283084</v>
      </c>
      <c r="G38" s="22">
        <v>368251</v>
      </c>
    </row>
    <row r="39" spans="1:7" ht="13.5">
      <c r="A39" s="3" t="s">
        <v>104</v>
      </c>
      <c r="B39" s="22">
        <v>1217584</v>
      </c>
      <c r="C39" s="22">
        <v>1233666</v>
      </c>
      <c r="D39" s="22">
        <v>1233666</v>
      </c>
      <c r="E39" s="22">
        <v>1233666</v>
      </c>
      <c r="F39" s="22">
        <v>1233666</v>
      </c>
      <c r="G39" s="22">
        <v>1233666</v>
      </c>
    </row>
    <row r="40" spans="1:7" ht="13.5">
      <c r="A40" s="3" t="s">
        <v>105</v>
      </c>
      <c r="B40" s="22"/>
      <c r="C40" s="22">
        <v>288294</v>
      </c>
      <c r="D40" s="22">
        <v>28800</v>
      </c>
      <c r="E40" s="22">
        <v>2000</v>
      </c>
      <c r="F40" s="22"/>
      <c r="G40" s="22">
        <v>8789</v>
      </c>
    </row>
    <row r="41" spans="1:7" ht="13.5">
      <c r="A41" s="3" t="s">
        <v>108</v>
      </c>
      <c r="B41" s="22">
        <v>6572022</v>
      </c>
      <c r="C41" s="22">
        <v>7091079</v>
      </c>
      <c r="D41" s="22">
        <v>7107674</v>
      </c>
      <c r="E41" s="22">
        <v>7164258</v>
      </c>
      <c r="F41" s="22">
        <v>8028765</v>
      </c>
      <c r="G41" s="22">
        <v>8861772</v>
      </c>
    </row>
    <row r="42" spans="1:7" ht="13.5">
      <c r="A42" s="3" t="s">
        <v>109</v>
      </c>
      <c r="B42" s="22">
        <v>53200</v>
      </c>
      <c r="C42" s="22">
        <v>57424</v>
      </c>
      <c r="D42" s="22">
        <v>97763</v>
      </c>
      <c r="E42" s="22">
        <v>101431</v>
      </c>
      <c r="F42" s="22">
        <v>132226</v>
      </c>
      <c r="G42" s="22">
        <v>160033</v>
      </c>
    </row>
    <row r="43" spans="1:7" ht="13.5">
      <c r="A43" s="3" t="s">
        <v>110</v>
      </c>
      <c r="B43" s="22">
        <v>2931</v>
      </c>
      <c r="C43" s="22">
        <v>2953</v>
      </c>
      <c r="D43" s="22">
        <v>2975</v>
      </c>
      <c r="E43" s="22">
        <v>3002</v>
      </c>
      <c r="F43" s="22">
        <v>3023</v>
      </c>
      <c r="G43" s="22">
        <v>3052</v>
      </c>
    </row>
    <row r="44" spans="1:7" ht="13.5">
      <c r="A44" s="3" t="s">
        <v>113</v>
      </c>
      <c r="B44" s="22">
        <v>56132</v>
      </c>
      <c r="C44" s="22">
        <v>60377</v>
      </c>
      <c r="D44" s="22">
        <v>100738</v>
      </c>
      <c r="E44" s="22">
        <v>104433</v>
      </c>
      <c r="F44" s="22">
        <v>135250</v>
      </c>
      <c r="G44" s="22">
        <v>163086</v>
      </c>
    </row>
    <row r="45" spans="1:7" ht="13.5">
      <c r="A45" s="3" t="s">
        <v>114</v>
      </c>
      <c r="B45" s="22">
        <v>1187718</v>
      </c>
      <c r="C45" s="22">
        <v>806269</v>
      </c>
      <c r="D45" s="22">
        <v>946959</v>
      </c>
      <c r="E45" s="22">
        <v>1053758</v>
      </c>
      <c r="F45" s="22">
        <v>844778</v>
      </c>
      <c r="G45" s="22">
        <v>1055510</v>
      </c>
    </row>
    <row r="46" spans="1:7" ht="13.5">
      <c r="A46" s="3" t="s">
        <v>115</v>
      </c>
      <c r="B46" s="22">
        <v>340843</v>
      </c>
      <c r="C46" s="22">
        <v>119386</v>
      </c>
      <c r="D46" s="22">
        <v>119386</v>
      </c>
      <c r="E46" s="22">
        <v>463479</v>
      </c>
      <c r="F46" s="22">
        <v>667389</v>
      </c>
      <c r="G46" s="22">
        <v>544189</v>
      </c>
    </row>
    <row r="47" spans="1:7" ht="13.5">
      <c r="A47" s="3" t="s">
        <v>116</v>
      </c>
      <c r="B47" s="22">
        <v>4460</v>
      </c>
      <c r="C47" s="22">
        <v>4460</v>
      </c>
      <c r="D47" s="22">
        <v>4460</v>
      </c>
      <c r="E47" s="22">
        <v>4460</v>
      </c>
      <c r="F47" s="22">
        <v>4510</v>
      </c>
      <c r="G47" s="22">
        <v>4510</v>
      </c>
    </row>
    <row r="48" spans="1:7" ht="13.5">
      <c r="A48" s="3" t="s">
        <v>117</v>
      </c>
      <c r="B48" s="22"/>
      <c r="C48" s="22"/>
      <c r="D48" s="22">
        <v>130000</v>
      </c>
      <c r="E48" s="22">
        <v>190000</v>
      </c>
      <c r="F48" s="22"/>
      <c r="G48" s="22"/>
    </row>
    <row r="49" spans="1:7" ht="13.5">
      <c r="A49" s="3" t="s">
        <v>118</v>
      </c>
      <c r="B49" s="22"/>
      <c r="C49" s="22">
        <v>183714</v>
      </c>
      <c r="D49" s="22">
        <v>183714</v>
      </c>
      <c r="E49" s="22">
        <v>183714</v>
      </c>
      <c r="F49" s="22"/>
      <c r="G49" s="22"/>
    </row>
    <row r="50" spans="1:7" ht="13.5">
      <c r="A50" s="3" t="s">
        <v>119</v>
      </c>
      <c r="B50" s="22">
        <v>890</v>
      </c>
      <c r="C50" s="22">
        <v>1004</v>
      </c>
      <c r="D50" s="22">
        <v>1118</v>
      </c>
      <c r="E50" s="22">
        <v>1232</v>
      </c>
      <c r="F50" s="22">
        <v>1346</v>
      </c>
      <c r="G50" s="22">
        <v>1383</v>
      </c>
    </row>
    <row r="51" spans="1:7" ht="13.5">
      <c r="A51" s="3" t="s">
        <v>120</v>
      </c>
      <c r="B51" s="22">
        <v>34816</v>
      </c>
      <c r="C51" s="22">
        <v>139784</v>
      </c>
      <c r="D51" s="22">
        <v>80861</v>
      </c>
      <c r="E51" s="22">
        <v>26137</v>
      </c>
      <c r="F51" s="22">
        <v>137274</v>
      </c>
      <c r="G51" s="22">
        <v>132830</v>
      </c>
    </row>
    <row r="52" spans="1:7" ht="13.5">
      <c r="A52" s="3" t="s">
        <v>121</v>
      </c>
      <c r="B52" s="22">
        <v>33394</v>
      </c>
      <c r="C52" s="22">
        <v>33441</v>
      </c>
      <c r="D52" s="22">
        <v>34318</v>
      </c>
      <c r="E52" s="22">
        <v>43183</v>
      </c>
      <c r="F52" s="22">
        <v>45182</v>
      </c>
      <c r="G52" s="22">
        <v>63784</v>
      </c>
    </row>
    <row r="53" spans="1:7" ht="13.5">
      <c r="A53" s="3" t="s">
        <v>89</v>
      </c>
      <c r="B53" s="22">
        <v>26153</v>
      </c>
      <c r="C53" s="22">
        <v>25571</v>
      </c>
      <c r="D53" s="22">
        <v>25505</v>
      </c>
      <c r="E53" s="22">
        <v>25670</v>
      </c>
      <c r="F53" s="22">
        <v>25635</v>
      </c>
      <c r="G53" s="22">
        <v>29621</v>
      </c>
    </row>
    <row r="54" spans="1:7" ht="13.5">
      <c r="A54" s="3" t="s">
        <v>90</v>
      </c>
      <c r="B54" s="22">
        <v>-936</v>
      </c>
      <c r="C54" s="22">
        <v>-915</v>
      </c>
      <c r="D54" s="22">
        <v>-32206</v>
      </c>
      <c r="E54" s="22"/>
      <c r="F54" s="22"/>
      <c r="G54" s="22"/>
    </row>
    <row r="55" spans="1:7" ht="13.5">
      <c r="A55" s="3" t="s">
        <v>122</v>
      </c>
      <c r="B55" s="22">
        <v>1627342</v>
      </c>
      <c r="C55" s="22">
        <v>1312717</v>
      </c>
      <c r="D55" s="22">
        <v>1494119</v>
      </c>
      <c r="E55" s="22">
        <v>1991635</v>
      </c>
      <c r="F55" s="22">
        <v>1726117</v>
      </c>
      <c r="G55" s="22">
        <v>1831830</v>
      </c>
    </row>
    <row r="56" spans="1:7" ht="13.5">
      <c r="A56" s="2" t="s">
        <v>123</v>
      </c>
      <c r="B56" s="22">
        <v>8255496</v>
      </c>
      <c r="C56" s="22">
        <v>8464175</v>
      </c>
      <c r="D56" s="22">
        <v>8702532</v>
      </c>
      <c r="E56" s="22">
        <v>9260328</v>
      </c>
      <c r="F56" s="22">
        <v>9890133</v>
      </c>
      <c r="G56" s="22">
        <v>10856689</v>
      </c>
    </row>
    <row r="57" spans="1:7" ht="14.25" thickBot="1">
      <c r="A57" s="5" t="s">
        <v>124</v>
      </c>
      <c r="B57" s="23">
        <v>14324407</v>
      </c>
      <c r="C57" s="23">
        <v>14668961</v>
      </c>
      <c r="D57" s="23">
        <v>14181466</v>
      </c>
      <c r="E57" s="23">
        <v>14331340</v>
      </c>
      <c r="F57" s="23">
        <v>13484379</v>
      </c>
      <c r="G57" s="23">
        <v>16579487</v>
      </c>
    </row>
    <row r="58" spans="1:7" ht="14.25" thickTop="1">
      <c r="A58" s="2" t="s">
        <v>125</v>
      </c>
      <c r="B58" s="22">
        <v>1061096</v>
      </c>
      <c r="C58" s="22">
        <v>1124212</v>
      </c>
      <c r="D58" s="22">
        <v>1116516</v>
      </c>
      <c r="E58" s="22">
        <v>1184031</v>
      </c>
      <c r="F58" s="22">
        <v>635674</v>
      </c>
      <c r="G58" s="22">
        <v>1231755</v>
      </c>
    </row>
    <row r="59" spans="1:7" ht="13.5">
      <c r="A59" s="2" t="s">
        <v>126</v>
      </c>
      <c r="B59" s="22">
        <v>500000</v>
      </c>
      <c r="C59" s="22">
        <v>700000</v>
      </c>
      <c r="D59" s="22">
        <v>830000</v>
      </c>
      <c r="E59" s="22">
        <v>600000</v>
      </c>
      <c r="F59" s="22"/>
      <c r="G59" s="22">
        <v>190000</v>
      </c>
    </row>
    <row r="60" spans="1:7" ht="13.5">
      <c r="A60" s="2" t="s">
        <v>127</v>
      </c>
      <c r="B60" s="22">
        <v>342672</v>
      </c>
      <c r="C60" s="22">
        <v>342672</v>
      </c>
      <c r="D60" s="22">
        <v>57302</v>
      </c>
      <c r="E60" s="22">
        <v>627666</v>
      </c>
      <c r="F60" s="22">
        <v>908792</v>
      </c>
      <c r="G60" s="22">
        <v>1030752</v>
      </c>
    </row>
    <row r="61" spans="1:7" ht="13.5">
      <c r="A61" s="2" t="s">
        <v>128</v>
      </c>
      <c r="B61" s="22">
        <v>133959</v>
      </c>
      <c r="C61" s="22">
        <v>454154</v>
      </c>
      <c r="D61" s="22">
        <v>304254</v>
      </c>
      <c r="E61" s="22">
        <v>171121</v>
      </c>
      <c r="F61" s="22">
        <v>155668</v>
      </c>
      <c r="G61" s="22">
        <v>286394</v>
      </c>
    </row>
    <row r="62" spans="1:7" ht="13.5">
      <c r="A62" s="2" t="s">
        <v>129</v>
      </c>
      <c r="B62" s="22">
        <v>104732</v>
      </c>
      <c r="C62" s="22">
        <v>113269</v>
      </c>
      <c r="D62" s="22">
        <v>118189</v>
      </c>
      <c r="E62" s="22">
        <v>109756</v>
      </c>
      <c r="F62" s="22">
        <v>75844</v>
      </c>
      <c r="G62" s="22">
        <v>96711</v>
      </c>
    </row>
    <row r="63" spans="1:7" ht="13.5">
      <c r="A63" s="2" t="s">
        <v>130</v>
      </c>
      <c r="B63" s="22">
        <v>83278</v>
      </c>
      <c r="C63" s="22">
        <v>3041</v>
      </c>
      <c r="D63" s="22">
        <v>285247</v>
      </c>
      <c r="E63" s="22">
        <v>168104</v>
      </c>
      <c r="F63" s="22">
        <v>8682</v>
      </c>
      <c r="G63" s="22">
        <v>479853</v>
      </c>
    </row>
    <row r="64" spans="1:7" ht="13.5">
      <c r="A64" s="2" t="s">
        <v>131</v>
      </c>
      <c r="B64" s="22">
        <v>41175</v>
      </c>
      <c r="C64" s="22"/>
      <c r="D64" s="22">
        <v>54689</v>
      </c>
      <c r="E64" s="22"/>
      <c r="F64" s="22"/>
      <c r="G64" s="22">
        <v>210755</v>
      </c>
    </row>
    <row r="65" spans="1:7" ht="13.5">
      <c r="A65" s="2" t="s">
        <v>132</v>
      </c>
      <c r="B65" s="22">
        <v>372</v>
      </c>
      <c r="C65" s="22">
        <v>2205</v>
      </c>
      <c r="D65" s="22">
        <v>4327</v>
      </c>
      <c r="E65" s="22">
        <v>57</v>
      </c>
      <c r="F65" s="22">
        <v>3429</v>
      </c>
      <c r="G65" s="22">
        <v>7164</v>
      </c>
    </row>
    <row r="66" spans="1:7" ht="13.5">
      <c r="A66" s="2" t="s">
        <v>133</v>
      </c>
      <c r="B66" s="22">
        <v>78915</v>
      </c>
      <c r="C66" s="22">
        <v>76931</v>
      </c>
      <c r="D66" s="22">
        <v>85547</v>
      </c>
      <c r="E66" s="22">
        <v>70402</v>
      </c>
      <c r="F66" s="22">
        <v>34719</v>
      </c>
      <c r="G66" s="22">
        <v>69824</v>
      </c>
    </row>
    <row r="67" spans="1:7" ht="13.5">
      <c r="A67" s="2" t="s">
        <v>134</v>
      </c>
      <c r="B67" s="22">
        <v>57422</v>
      </c>
      <c r="C67" s="22">
        <v>72209</v>
      </c>
      <c r="D67" s="22">
        <v>73305</v>
      </c>
      <c r="E67" s="22">
        <v>68719</v>
      </c>
      <c r="F67" s="22">
        <v>52716</v>
      </c>
      <c r="G67" s="22">
        <v>63023</v>
      </c>
    </row>
    <row r="68" spans="1:7" ht="13.5">
      <c r="A68" s="2" t="s">
        <v>135</v>
      </c>
      <c r="B68" s="22">
        <v>38600</v>
      </c>
      <c r="C68" s="22">
        <v>38600</v>
      </c>
      <c r="D68" s="22">
        <v>38100</v>
      </c>
      <c r="E68" s="22">
        <v>45000</v>
      </c>
      <c r="F68" s="22"/>
      <c r="G68" s="22">
        <v>63400</v>
      </c>
    </row>
    <row r="69" spans="1:7" ht="13.5">
      <c r="A69" s="2" t="s">
        <v>137</v>
      </c>
      <c r="B69" s="22">
        <v>2442224</v>
      </c>
      <c r="C69" s="22">
        <v>2927296</v>
      </c>
      <c r="D69" s="22">
        <v>2967480</v>
      </c>
      <c r="E69" s="22">
        <v>3044858</v>
      </c>
      <c r="F69" s="22">
        <v>1875526</v>
      </c>
      <c r="G69" s="22">
        <v>3729632</v>
      </c>
    </row>
    <row r="70" spans="1:7" ht="13.5">
      <c r="A70" s="2" t="s">
        <v>138</v>
      </c>
      <c r="B70" s="22">
        <v>114764</v>
      </c>
      <c r="C70" s="22">
        <v>457436</v>
      </c>
      <c r="D70" s="22"/>
      <c r="E70" s="22">
        <v>57302</v>
      </c>
      <c r="F70" s="22">
        <v>684968</v>
      </c>
      <c r="G70" s="22">
        <v>1593760</v>
      </c>
    </row>
    <row r="71" spans="1:7" ht="13.5">
      <c r="A71" s="2" t="s">
        <v>139</v>
      </c>
      <c r="B71" s="22">
        <v>691845</v>
      </c>
      <c r="C71" s="22">
        <v>674812</v>
      </c>
      <c r="D71" s="22">
        <v>632876</v>
      </c>
      <c r="E71" s="22">
        <v>597899</v>
      </c>
      <c r="F71" s="22">
        <v>575749</v>
      </c>
      <c r="G71" s="22">
        <v>561961</v>
      </c>
    </row>
    <row r="72" spans="1:7" ht="13.5">
      <c r="A72" s="2" t="s">
        <v>140</v>
      </c>
      <c r="B72" s="22">
        <v>413140</v>
      </c>
      <c r="C72" s="22">
        <v>376600</v>
      </c>
      <c r="D72" s="22">
        <v>341020</v>
      </c>
      <c r="E72" s="22">
        <v>305730</v>
      </c>
      <c r="F72" s="22">
        <v>313240</v>
      </c>
      <c r="G72" s="22">
        <v>316290</v>
      </c>
    </row>
    <row r="73" spans="1:7" ht="13.5">
      <c r="A73" s="2" t="s">
        <v>142</v>
      </c>
      <c r="B73" s="22"/>
      <c r="C73" s="22"/>
      <c r="D73" s="22"/>
      <c r="E73" s="22">
        <v>13076</v>
      </c>
      <c r="F73" s="22">
        <v>28777</v>
      </c>
      <c r="G73" s="22">
        <v>49317</v>
      </c>
    </row>
    <row r="74" spans="1:7" ht="13.5">
      <c r="A74" s="2" t="s">
        <v>111</v>
      </c>
      <c r="B74" s="22"/>
      <c r="C74" s="22"/>
      <c r="D74" s="22"/>
      <c r="E74" s="22"/>
      <c r="F74" s="22">
        <v>500</v>
      </c>
      <c r="G74" s="22">
        <v>1000</v>
      </c>
    </row>
    <row r="75" spans="1:7" ht="13.5">
      <c r="A75" s="2" t="s">
        <v>143</v>
      </c>
      <c r="B75" s="22">
        <v>1219749</v>
      </c>
      <c r="C75" s="22">
        <v>1508848</v>
      </c>
      <c r="D75" s="22">
        <v>973896</v>
      </c>
      <c r="E75" s="22">
        <v>974008</v>
      </c>
      <c r="F75" s="22">
        <v>1603235</v>
      </c>
      <c r="G75" s="22">
        <v>2522329</v>
      </c>
    </row>
    <row r="76" spans="1:7" ht="14.25" thickBot="1">
      <c r="A76" s="5" t="s">
        <v>144</v>
      </c>
      <c r="B76" s="23">
        <v>3661973</v>
      </c>
      <c r="C76" s="23">
        <v>4436144</v>
      </c>
      <c r="D76" s="23">
        <v>3941376</v>
      </c>
      <c r="E76" s="23">
        <v>4018867</v>
      </c>
      <c r="F76" s="23">
        <v>3478762</v>
      </c>
      <c r="G76" s="23">
        <v>6251961</v>
      </c>
    </row>
    <row r="77" spans="1:7" ht="14.25" thickTop="1">
      <c r="A77" s="2" t="s">
        <v>145</v>
      </c>
      <c r="B77" s="22">
        <v>1435300</v>
      </c>
      <c r="C77" s="22">
        <v>1435300</v>
      </c>
      <c r="D77" s="22">
        <v>1435300</v>
      </c>
      <c r="E77" s="22">
        <v>1435300</v>
      </c>
      <c r="F77" s="22">
        <v>1435300</v>
      </c>
      <c r="G77" s="22">
        <v>1435300</v>
      </c>
    </row>
    <row r="78" spans="1:7" ht="13.5">
      <c r="A78" s="3" t="s">
        <v>146</v>
      </c>
      <c r="B78" s="22">
        <v>1439733</v>
      </c>
      <c r="C78" s="22">
        <v>1439733</v>
      </c>
      <c r="D78" s="22">
        <v>1439733</v>
      </c>
      <c r="E78" s="22">
        <v>1439733</v>
      </c>
      <c r="F78" s="22">
        <v>1439733</v>
      </c>
      <c r="G78" s="22">
        <v>1439733</v>
      </c>
    </row>
    <row r="79" spans="1:7" ht="13.5">
      <c r="A79" s="3" t="s">
        <v>148</v>
      </c>
      <c r="B79" s="22">
        <v>1439733</v>
      </c>
      <c r="C79" s="22">
        <v>1439733</v>
      </c>
      <c r="D79" s="22">
        <v>1439733</v>
      </c>
      <c r="E79" s="22">
        <v>1439733</v>
      </c>
      <c r="F79" s="22">
        <v>1439733</v>
      </c>
      <c r="G79" s="22">
        <v>1439733</v>
      </c>
    </row>
    <row r="80" spans="1:7" ht="13.5">
      <c r="A80" s="3" t="s">
        <v>149</v>
      </c>
      <c r="B80" s="22">
        <v>115000</v>
      </c>
      <c r="C80" s="22">
        <v>115000</v>
      </c>
      <c r="D80" s="22">
        <v>115000</v>
      </c>
      <c r="E80" s="22">
        <v>115000</v>
      </c>
      <c r="F80" s="22">
        <v>115000</v>
      </c>
      <c r="G80" s="22">
        <v>115000</v>
      </c>
    </row>
    <row r="81" spans="1:7" ht="13.5">
      <c r="A81" s="4" t="s">
        <v>150</v>
      </c>
      <c r="B81" s="22">
        <v>6250000</v>
      </c>
      <c r="C81" s="22">
        <v>6250000</v>
      </c>
      <c r="D81" s="22">
        <v>6250000</v>
      </c>
      <c r="E81" s="22">
        <v>6100000</v>
      </c>
      <c r="F81" s="22">
        <v>6100000</v>
      </c>
      <c r="G81" s="22">
        <v>5700000</v>
      </c>
    </row>
    <row r="82" spans="1:7" ht="13.5">
      <c r="A82" s="4" t="s">
        <v>151</v>
      </c>
      <c r="B82" s="22">
        <v>970628</v>
      </c>
      <c r="C82" s="22">
        <v>775760</v>
      </c>
      <c r="D82" s="22">
        <v>711943</v>
      </c>
      <c r="E82" s="22">
        <v>858722</v>
      </c>
      <c r="F82" s="22">
        <v>664937</v>
      </c>
      <c r="G82" s="22">
        <v>1291814</v>
      </c>
    </row>
    <row r="83" spans="1:7" ht="13.5">
      <c r="A83" s="3" t="s">
        <v>152</v>
      </c>
      <c r="B83" s="22">
        <v>7335628</v>
      </c>
      <c r="C83" s="22">
        <v>7140760</v>
      </c>
      <c r="D83" s="22">
        <v>7076943</v>
      </c>
      <c r="E83" s="22">
        <v>7073722</v>
      </c>
      <c r="F83" s="22">
        <v>6879937</v>
      </c>
      <c r="G83" s="22">
        <v>7106814</v>
      </c>
    </row>
    <row r="84" spans="1:7" ht="13.5">
      <c r="A84" s="2" t="s">
        <v>153</v>
      </c>
      <c r="B84" s="22">
        <v>-1130</v>
      </c>
      <c r="C84" s="22">
        <v>-1130</v>
      </c>
      <c r="D84" s="22">
        <v>-1091</v>
      </c>
      <c r="E84" s="22">
        <v>-1071</v>
      </c>
      <c r="F84" s="22">
        <v>-937</v>
      </c>
      <c r="G84" s="22">
        <v>-937</v>
      </c>
    </row>
    <row r="85" spans="1:7" ht="13.5">
      <c r="A85" s="2" t="s">
        <v>155</v>
      </c>
      <c r="B85" s="22">
        <v>10209530</v>
      </c>
      <c r="C85" s="22">
        <v>10014662</v>
      </c>
      <c r="D85" s="22">
        <v>9950885</v>
      </c>
      <c r="E85" s="22">
        <v>9947683</v>
      </c>
      <c r="F85" s="22">
        <v>9754033</v>
      </c>
      <c r="G85" s="22">
        <v>9980909</v>
      </c>
    </row>
    <row r="86" spans="1:7" ht="13.5">
      <c r="A86" s="2" t="s">
        <v>156</v>
      </c>
      <c r="B86" s="22">
        <v>452903</v>
      </c>
      <c r="C86" s="22">
        <v>218153</v>
      </c>
      <c r="D86" s="22">
        <v>289205</v>
      </c>
      <c r="E86" s="22">
        <v>364788</v>
      </c>
      <c r="F86" s="22">
        <v>251584</v>
      </c>
      <c r="G86" s="22">
        <v>346615</v>
      </c>
    </row>
    <row r="87" spans="1:7" ht="13.5">
      <c r="A87" s="2" t="s">
        <v>158</v>
      </c>
      <c r="B87" s="22">
        <v>452903</v>
      </c>
      <c r="C87" s="22">
        <v>218153</v>
      </c>
      <c r="D87" s="22">
        <v>289205</v>
      </c>
      <c r="E87" s="22">
        <v>364788</v>
      </c>
      <c r="F87" s="22">
        <v>251584</v>
      </c>
      <c r="G87" s="22">
        <v>346615</v>
      </c>
    </row>
    <row r="88" spans="1:7" ht="13.5">
      <c r="A88" s="6" t="s">
        <v>160</v>
      </c>
      <c r="B88" s="22">
        <v>10662434</v>
      </c>
      <c r="C88" s="22">
        <v>10232816</v>
      </c>
      <c r="D88" s="22">
        <v>10240090</v>
      </c>
      <c r="E88" s="22">
        <v>10312472</v>
      </c>
      <c r="F88" s="22">
        <v>10005617</v>
      </c>
      <c r="G88" s="22">
        <v>10327525</v>
      </c>
    </row>
    <row r="89" spans="1:7" ht="14.25" thickBot="1">
      <c r="A89" s="7" t="s">
        <v>161</v>
      </c>
      <c r="B89" s="22">
        <v>14324407</v>
      </c>
      <c r="C89" s="22">
        <v>14668961</v>
      </c>
      <c r="D89" s="22">
        <v>14181466</v>
      </c>
      <c r="E89" s="22">
        <v>14331340</v>
      </c>
      <c r="F89" s="22">
        <v>13484379</v>
      </c>
      <c r="G89" s="22">
        <v>16579487</v>
      </c>
    </row>
    <row r="90" spans="1:7" ht="14.25" thickTop="1">
      <c r="A90" s="8"/>
      <c r="B90" s="24"/>
      <c r="C90" s="24"/>
      <c r="D90" s="24"/>
      <c r="E90" s="24"/>
      <c r="F90" s="24"/>
      <c r="G90" s="24"/>
    </row>
    <row r="92" ht="13.5">
      <c r="A92" s="20" t="s">
        <v>166</v>
      </c>
    </row>
    <row r="93" ht="13.5">
      <c r="A93" s="20" t="s">
        <v>167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2014-05-14T01:19:56Z</dcterms:created>
  <dcterms:modified xsi:type="dcterms:W3CDTF">2014-05-14T01:20:06Z</dcterms:modified>
  <cp:category/>
  <cp:version/>
  <cp:contentType/>
  <cp:contentStatus/>
</cp:coreProperties>
</file>