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<sst xmlns="http://schemas.openxmlformats.org/spreadsheetml/2006/main" count="436" uniqueCount="190">
  <si>
    <t>為替差損</t>
  </si>
  <si>
    <t>その他</t>
  </si>
  <si>
    <t>営業外費用</t>
  </si>
  <si>
    <t>経常利益</t>
  </si>
  <si>
    <t>特別利益</t>
  </si>
  <si>
    <t>固定資産除却損</t>
  </si>
  <si>
    <t>固定資産売却損</t>
  </si>
  <si>
    <t>資産除去債務会計基準の適用に伴う影響額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</si>
  <si>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</si>
  <si>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</si>
  <si>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</si>
  <si>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</si>
  <si>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</si>
  <si>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</si>
  <si>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</si>
  <si>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</si>
  <si>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</si>
  <si>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</si>
  <si>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</si>
  <si>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</si>
  <si>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</si>
  <si>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2014/01/10</t>
  </si>
  <si>
    <t>四半期</t>
  </si>
  <si>
    <t>2013/11/30</t>
  </si>
  <si>
    <t>2013/10/11</t>
  </si>
  <si>
    <t>2013/08/31</t>
  </si>
  <si>
    <t>2013/07/12</t>
  </si>
  <si>
    <t>2013/05/31</t>
  </si>
  <si>
    <t>通期</t>
  </si>
  <si>
    <t>2013/02/28</t>
  </si>
  <si>
    <t>2013/01/15</t>
  </si>
  <si>
    <t>2012/11/30</t>
  </si>
  <si>
    <t>2012/10/12</t>
  </si>
  <si>
    <t>2012/08/31</t>
  </si>
  <si>
    <t>2012/07/13</t>
  </si>
  <si>
    <t>2012/05/31</t>
  </si>
  <si>
    <t>2013/05/21</t>
  </si>
  <si>
    <t>2012/02/29</t>
  </si>
  <si>
    <t>2012/01/13</t>
  </si>
  <si>
    <t>2011/11/30</t>
  </si>
  <si>
    <t>2011/10/13</t>
  </si>
  <si>
    <t>2011/08/31</t>
  </si>
  <si>
    <t>2011/07/14</t>
  </si>
  <si>
    <t>2011/05/31</t>
  </si>
  <si>
    <t>2012/05/25</t>
  </si>
  <si>
    <t>2011/02/28</t>
  </si>
  <si>
    <t>2011/01/13</t>
  </si>
  <si>
    <t>2010/11/30</t>
  </si>
  <si>
    <t>2010/10/08</t>
  </si>
  <si>
    <t>2010/08/31</t>
  </si>
  <si>
    <t>2010/07/12</t>
  </si>
  <si>
    <t>2010/05/31</t>
  </si>
  <si>
    <t>2011/05/20</t>
  </si>
  <si>
    <t>2010/02/28</t>
  </si>
  <si>
    <t>2010/01/13</t>
  </si>
  <si>
    <t>2009/11/30</t>
  </si>
  <si>
    <t>2009/10/09</t>
  </si>
  <si>
    <t>2009/08/31</t>
  </si>
  <si>
    <t>2009/07/10</t>
  </si>
  <si>
    <t>2009/05/31</t>
  </si>
  <si>
    <t>2010/05/21</t>
  </si>
  <si>
    <t>2009/02/28</t>
  </si>
  <si>
    <t>現金及び預金</t>
  </si>
  <si>
    <t>千円</t>
  </si>
  <si>
    <t>受取手形及び営業未収入金</t>
  </si>
  <si>
    <t>有価証券</t>
  </si>
  <si>
    <t>商品</t>
  </si>
  <si>
    <t>製品</t>
  </si>
  <si>
    <t>商品及び製品</t>
  </si>
  <si>
    <t>仕掛品</t>
  </si>
  <si>
    <t>原材料</t>
  </si>
  <si>
    <t>前渡金</t>
  </si>
  <si>
    <t>前払費用</t>
  </si>
  <si>
    <t>繰延税金資産</t>
  </si>
  <si>
    <t>未収入金</t>
  </si>
  <si>
    <t>未収還付法人税等</t>
  </si>
  <si>
    <t>その他</t>
  </si>
  <si>
    <t>貸倒引当金</t>
  </si>
  <si>
    <t>流動資産</t>
  </si>
  <si>
    <t>建物（純額）</t>
  </si>
  <si>
    <t>工具、器具及び備品（純額）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</si>
  <si>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</si>
  <si>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</si>
  <si>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</si>
  <si>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</si>
  <si>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</si>
  <si>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</si>
  <si>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差入保証金</t>
  </si>
  <si>
    <t>長期前払費用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</si>
  <si>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</si>
  <si>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</si>
  <si>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</si>
  <si>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</si>
  <si>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</si>
  <si>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</si>
  <si>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未払金</t>
  </si>
  <si>
    <t>未払法人税等</t>
  </si>
  <si>
    <t>製品保証引当金</t>
  </si>
  <si>
    <t>未払費用</t>
  </si>
  <si>
    <t>繰延税金負債</t>
  </si>
  <si>
    <t>前受金</t>
  </si>
  <si>
    <t>前受収益</t>
  </si>
  <si>
    <t>預り金</t>
  </si>
  <si>
    <t>資産除去債務</t>
  </si>
  <si>
    <t>流動負債</t>
  </si>
  <si>
    <t>長期借入金</t>
  </si>
  <si>
    <t>固定負債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</si>
  <si>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</si>
  <si>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</si>
  <si>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</si>
  <si>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</si>
  <si>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</si>
  <si>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</si>
  <si>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</si>
  <si>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繰越利益剰余金</t>
  </si>
  <si>
    <t>別途積立金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</si>
  <si>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</si>
  <si>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</si>
  <si>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</si>
  <si>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</si>
  <si>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</si>
  <si>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</si>
  <si>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</si>
  <si>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</si>
  <si>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株式会社ニューテック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</si>
  <si>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</si>
  <si>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</si>
  <si>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</si>
  <si>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</si>
  <si>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2013/03/01</t>
  </si>
  <si>
    <t>2012/03/01</t>
  </si>
  <si>
    <t>2011/03/01</t>
  </si>
  <si>
    <t>2010/03/01</t>
  </si>
  <si>
    <t>2009/03/01</t>
  </si>
  <si>
    <t>2008/03/01</t>
  </si>
  <si>
    <t>税引前四半期純利益</t>
  </si>
  <si>
    <t>減価償却費</t>
  </si>
  <si>
    <t>有形固定資産除却損</t>
  </si>
  <si>
    <t>固定資産除却損</t>
  </si>
  <si>
    <t>受取利息及び受取配当金</t>
  </si>
  <si>
    <t>支払利息</t>
  </si>
  <si>
    <t>資産除去債務会計基準の適用に伴う影響額</t>
  </si>
  <si>
    <t>製品保証引当金の増減額（△は減少）</t>
  </si>
  <si>
    <t>売上債権の増減額（△は増加）</t>
  </si>
  <si>
    <t>たな卸資産の増減額（△は増加）</t>
  </si>
  <si>
    <t>仕入債務の増減額（△は減少）</t>
  </si>
  <si>
    <t>未収消費税等の増減額（△は増加）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</si>
  <si>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</si>
  <si>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</si>
  <si>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</si>
  <si>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</si>
  <si>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</si>
  <si>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</si>
  <si>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</si>
  <si>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</si>
  <si>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定期預金の増減額（△は増加）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</si>
  <si>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</si>
  <si>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</si>
  <si>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</si>
  <si>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</si>
  <si>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</si>
  <si>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</si>
  <si>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その他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</si>
  <si>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</si>
  <si>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</si>
  <si>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</si>
  <si>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</si>
  <si>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</si>
  <si>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</si>
  <si>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</si>
  <si>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</si>
  <si>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</si>
  <si>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</si>
  <si>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</si>
  <si>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</si>
  <si>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</si>
  <si>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商品売上高</t>
  </si>
  <si>
    <t>製品売上高</t>
  </si>
  <si>
    <t>サービス売上高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</si>
  <si>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</si>
  <si>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</si>
  <si>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</si>
  <si>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</si>
  <si>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</si>
  <si>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</si>
  <si>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為替差益</t>
  </si>
  <si>
    <t>還付加算金</t>
  </si>
  <si>
    <t>投資有価証券売却益</t>
  </si>
  <si>
    <t>協賛金収入</t>
  </si>
  <si>
    <t>営業外収益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</si>
</sst>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122</v>
      </c>
      <c r="B2" s="14">
        <v>6734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14</v>
      </c>
      <c r="B4" s="15" t="str">
        <f>HYPERLINK("http://www.kabupro.jp/mark/20140110/S1000WBI.htm","四半期報告書")</f>
        <v>四半期報告書</v>
      </c>
      <c r="C4" s="15" t="str">
        <f>HYPERLINK("http://www.kabupro.jp/mark/20131011/S10006QD.htm","訂正四半期報告書")</f>
        <v>訂正四半期報告書</v>
      </c>
      <c r="D4" s="15" t="str">
        <f>HYPERLINK("http://www.kabupro.jp/mark/20130712/S000E0EZ.htm","四半期報告書")</f>
        <v>四半期報告書</v>
      </c>
      <c r="E4" s="15" t="str">
        <f>HYPERLINK("http://www.kabupro.jp/mark/20130521/S000DF82.htm","有価証券報告書")</f>
        <v>有価証券報告書</v>
      </c>
      <c r="F4" s="15" t="str">
        <f>HYPERLINK("http://www.kabupro.jp/mark/20140110/S1000WBI.htm","四半期報告書")</f>
        <v>四半期報告書</v>
      </c>
      <c r="G4" s="15" t="str">
        <f>HYPERLINK("http://www.kabupro.jp/mark/20131011/S10006QD.htm","訂正四半期報告書")</f>
        <v>訂正四半期報告書</v>
      </c>
      <c r="H4" s="15" t="str">
        <f>HYPERLINK("http://www.kabupro.jp/mark/20130712/S000E0EZ.htm","四半期報告書")</f>
        <v>四半期報告書</v>
      </c>
      <c r="I4" s="15" t="str">
        <f>HYPERLINK("http://www.kabupro.jp/mark/20130521/S000DF82.htm","有価証券報告書")</f>
        <v>有価証券報告書</v>
      </c>
      <c r="J4" s="15" t="str">
        <f>HYPERLINK("http://www.kabupro.jp/mark/20130115/S000CMKV.htm","四半期報告書")</f>
        <v>四半期報告書</v>
      </c>
      <c r="K4" s="15" t="str">
        <f>HYPERLINK("http://www.kabupro.jp/mark/20121012/S000C1RX.htm","四半期報告書")</f>
        <v>四半期報告書</v>
      </c>
      <c r="L4" s="15" t="str">
        <f>HYPERLINK("http://www.kabupro.jp/mark/20120713/S000BGZU.htm","四半期報告書")</f>
        <v>四半期報告書</v>
      </c>
      <c r="M4" s="15" t="str">
        <f>HYPERLINK("http://www.kabupro.jp/mark/20120525/S000AWWK.htm","訂正有価証券報告書")</f>
        <v>訂正有価証券報告書</v>
      </c>
      <c r="N4" s="15" t="str">
        <f>HYPERLINK("http://www.kabupro.jp/mark/20120113/S000A2BJ.htm","四半期報告書")</f>
        <v>四半期報告書</v>
      </c>
      <c r="O4" s="15" t="str">
        <f>HYPERLINK("http://www.kabupro.jp/mark/20111013/S0009HVU.htm","四半期報告書")</f>
        <v>四半期報告書</v>
      </c>
      <c r="P4" s="15" t="str">
        <f>HYPERLINK("http://www.kabupro.jp/mark/20110714/S0008WHX.htm","四半期報告書")</f>
        <v>四半期報告書</v>
      </c>
      <c r="Q4" s="15" t="str">
        <f>HYPERLINK("http://www.kabupro.jp/mark/20110520/S0008BOK.htm","有価証券報告書")</f>
        <v>有価証券報告書</v>
      </c>
      <c r="R4" s="15" t="str">
        <f>HYPERLINK("http://www.kabupro.jp/mark/20110113/S0007IPH.htm","四半期報告書")</f>
        <v>四半期報告書</v>
      </c>
      <c r="S4" s="15" t="str">
        <f>HYPERLINK("http://www.kabupro.jp/mark/20101008/S0006WR7.htm","四半期報告書")</f>
        <v>四半期報告書</v>
      </c>
      <c r="T4" s="15" t="str">
        <f>HYPERLINK("http://www.kabupro.jp/mark/20100712/S0006BPW.htm","四半期報告書")</f>
        <v>四半期報告書</v>
      </c>
      <c r="U4" s="15" t="str">
        <f>HYPERLINK("http://www.kabupro.jp/mark/20100521/S0005QSL.htm","有価証券報告書")</f>
        <v>有価証券報告書</v>
      </c>
    </row>
    <row r="5" spans="1:21" ht="14.25" thickBot="1">
      <c r="A5" s="11" t="s">
        <v>15</v>
      </c>
      <c r="B5" s="1" t="s">
        <v>21</v>
      </c>
      <c r="C5" s="1" t="s">
        <v>24</v>
      </c>
      <c r="D5" s="1" t="s">
        <v>26</v>
      </c>
      <c r="E5" s="1" t="s">
        <v>36</v>
      </c>
      <c r="F5" s="1" t="s">
        <v>21</v>
      </c>
      <c r="G5" s="1" t="s">
        <v>24</v>
      </c>
      <c r="H5" s="1" t="s">
        <v>26</v>
      </c>
      <c r="I5" s="1" t="s">
        <v>36</v>
      </c>
      <c r="J5" s="1" t="s">
        <v>30</v>
      </c>
      <c r="K5" s="1" t="s">
        <v>32</v>
      </c>
      <c r="L5" s="1" t="s">
        <v>34</v>
      </c>
      <c r="M5" s="1" t="s">
        <v>44</v>
      </c>
      <c r="N5" s="1" t="s">
        <v>38</v>
      </c>
      <c r="O5" s="1" t="s">
        <v>40</v>
      </c>
      <c r="P5" s="1" t="s">
        <v>42</v>
      </c>
      <c r="Q5" s="1" t="s">
        <v>52</v>
      </c>
      <c r="R5" s="1" t="s">
        <v>46</v>
      </c>
      <c r="S5" s="1" t="s">
        <v>48</v>
      </c>
      <c r="T5" s="1" t="s">
        <v>50</v>
      </c>
      <c r="U5" s="1" t="s">
        <v>60</v>
      </c>
    </row>
    <row r="6" spans="1:21" ht="15" thickBot="1" thickTop="1">
      <c r="A6" s="10" t="s">
        <v>16</v>
      </c>
      <c r="B6" s="18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17</v>
      </c>
      <c r="B7" s="14" t="s">
        <v>128</v>
      </c>
      <c r="C7" s="14" t="s">
        <v>128</v>
      </c>
      <c r="D7" s="14" t="s">
        <v>128</v>
      </c>
      <c r="E7" s="16" t="s">
        <v>28</v>
      </c>
      <c r="F7" s="14" t="s">
        <v>128</v>
      </c>
      <c r="G7" s="14" t="s">
        <v>128</v>
      </c>
      <c r="H7" s="14" t="s">
        <v>128</v>
      </c>
      <c r="I7" s="16" t="s">
        <v>28</v>
      </c>
      <c r="J7" s="14" t="s">
        <v>128</v>
      </c>
      <c r="K7" s="14" t="s">
        <v>128</v>
      </c>
      <c r="L7" s="14" t="s">
        <v>128</v>
      </c>
      <c r="M7" s="16" t="s">
        <v>28</v>
      </c>
      <c r="N7" s="14" t="s">
        <v>128</v>
      </c>
      <c r="O7" s="14" t="s">
        <v>128</v>
      </c>
      <c r="P7" s="14" t="s">
        <v>128</v>
      </c>
      <c r="Q7" s="16" t="s">
        <v>28</v>
      </c>
      <c r="R7" s="14" t="s">
        <v>128</v>
      </c>
      <c r="S7" s="14" t="s">
        <v>128</v>
      </c>
      <c r="T7" s="14" t="s">
        <v>128</v>
      </c>
      <c r="U7" s="16" t="s">
        <v>28</v>
      </c>
    </row>
    <row r="8" spans="1:21" ht="13.5">
      <c r="A8" s="13" t="s">
        <v>18</v>
      </c>
      <c r="B8" s="1" t="s">
        <v>129</v>
      </c>
      <c r="C8" s="1" t="s">
        <v>129</v>
      </c>
      <c r="D8" s="1" t="s">
        <v>129</v>
      </c>
      <c r="E8" s="17" t="s">
        <v>130</v>
      </c>
      <c r="F8" s="1" t="s">
        <v>130</v>
      </c>
      <c r="G8" s="1" t="s">
        <v>130</v>
      </c>
      <c r="H8" s="1" t="s">
        <v>130</v>
      </c>
      <c r="I8" s="17" t="s">
        <v>131</v>
      </c>
      <c r="J8" s="1" t="s">
        <v>131</v>
      </c>
      <c r="K8" s="1" t="s">
        <v>131</v>
      </c>
      <c r="L8" s="1" t="s">
        <v>131</v>
      </c>
      <c r="M8" s="17" t="s">
        <v>132</v>
      </c>
      <c r="N8" s="1" t="s">
        <v>132</v>
      </c>
      <c r="O8" s="1" t="s">
        <v>132</v>
      </c>
      <c r="P8" s="1" t="s">
        <v>132</v>
      </c>
      <c r="Q8" s="17" t="s">
        <v>133</v>
      </c>
      <c r="R8" s="1" t="s">
        <v>133</v>
      </c>
      <c r="S8" s="1" t="s">
        <v>133</v>
      </c>
      <c r="T8" s="1" t="s">
        <v>133</v>
      </c>
      <c r="U8" s="17" t="s">
        <v>134</v>
      </c>
    </row>
    <row r="9" spans="1:21" ht="13.5">
      <c r="A9" s="13" t="s">
        <v>19</v>
      </c>
      <c r="B9" s="1" t="s">
        <v>23</v>
      </c>
      <c r="C9" s="1" t="s">
        <v>25</v>
      </c>
      <c r="D9" s="1" t="s">
        <v>27</v>
      </c>
      <c r="E9" s="17" t="s">
        <v>29</v>
      </c>
      <c r="F9" s="1" t="s">
        <v>31</v>
      </c>
      <c r="G9" s="1" t="s">
        <v>33</v>
      </c>
      <c r="H9" s="1" t="s">
        <v>35</v>
      </c>
      <c r="I9" s="17" t="s">
        <v>37</v>
      </c>
      <c r="J9" s="1" t="s">
        <v>39</v>
      </c>
      <c r="K9" s="1" t="s">
        <v>41</v>
      </c>
      <c r="L9" s="1" t="s">
        <v>43</v>
      </c>
      <c r="M9" s="17" t="s">
        <v>45</v>
      </c>
      <c r="N9" s="1" t="s">
        <v>47</v>
      </c>
      <c r="O9" s="1" t="s">
        <v>49</v>
      </c>
      <c r="P9" s="1" t="s">
        <v>51</v>
      </c>
      <c r="Q9" s="17" t="s">
        <v>53</v>
      </c>
      <c r="R9" s="1" t="s">
        <v>55</v>
      </c>
      <c r="S9" s="1" t="s">
        <v>57</v>
      </c>
      <c r="T9" s="1" t="s">
        <v>59</v>
      </c>
      <c r="U9" s="17" t="s">
        <v>61</v>
      </c>
    </row>
    <row r="10" spans="1:21" ht="14.25" thickBot="1">
      <c r="A10" s="13" t="s">
        <v>20</v>
      </c>
      <c r="B10" s="1" t="s">
        <v>63</v>
      </c>
      <c r="C10" s="1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  <c r="R10" s="1" t="s">
        <v>63</v>
      </c>
      <c r="S10" s="1" t="s">
        <v>63</v>
      </c>
      <c r="T10" s="1" t="s">
        <v>63</v>
      </c>
      <c r="U10" s="17" t="s">
        <v>63</v>
      </c>
    </row>
    <row r="11" spans="1:21" ht="14.25" thickTop="1">
      <c r="A11" s="30" t="s">
        <v>175</v>
      </c>
      <c r="B11" s="21">
        <v>1466130</v>
      </c>
      <c r="C11" s="21">
        <v>1006066</v>
      </c>
      <c r="D11" s="21">
        <v>410955</v>
      </c>
      <c r="E11" s="22">
        <v>1946655</v>
      </c>
      <c r="F11" s="21">
        <v>1214634</v>
      </c>
      <c r="G11" s="21">
        <v>858350</v>
      </c>
      <c r="H11" s="21">
        <v>376463</v>
      </c>
      <c r="I11" s="22">
        <v>1806932</v>
      </c>
      <c r="J11" s="21">
        <v>1179883</v>
      </c>
      <c r="K11" s="21">
        <v>719995</v>
      </c>
      <c r="L11" s="21">
        <v>312808</v>
      </c>
      <c r="M11" s="22">
        <v>2258257</v>
      </c>
      <c r="N11" s="21">
        <v>1518783</v>
      </c>
      <c r="O11" s="21">
        <v>1125035</v>
      </c>
      <c r="P11" s="21">
        <v>396240</v>
      </c>
      <c r="Q11" s="22">
        <v>2561600</v>
      </c>
      <c r="R11" s="21">
        <v>1769884</v>
      </c>
      <c r="S11" s="21">
        <v>1328431</v>
      </c>
      <c r="T11" s="21">
        <v>539748</v>
      </c>
      <c r="U11" s="22">
        <v>2683901</v>
      </c>
    </row>
    <row r="12" spans="1:21" ht="13.5">
      <c r="A12" s="6" t="s">
        <v>176</v>
      </c>
      <c r="B12" s="23"/>
      <c r="C12" s="23"/>
      <c r="D12" s="23"/>
      <c r="E12" s="24">
        <v>362235</v>
      </c>
      <c r="F12" s="23"/>
      <c r="G12" s="23"/>
      <c r="H12" s="23"/>
      <c r="I12" s="24">
        <v>307578</v>
      </c>
      <c r="J12" s="23"/>
      <c r="K12" s="23"/>
      <c r="L12" s="23"/>
      <c r="M12" s="24">
        <v>434550</v>
      </c>
      <c r="N12" s="23"/>
      <c r="O12" s="23"/>
      <c r="P12" s="23"/>
      <c r="Q12" s="24">
        <v>452410</v>
      </c>
      <c r="R12" s="23"/>
      <c r="S12" s="23"/>
      <c r="T12" s="23"/>
      <c r="U12" s="24">
        <v>451591</v>
      </c>
    </row>
    <row r="13" spans="1:21" ht="13.5">
      <c r="A13" s="6" t="s">
        <v>177</v>
      </c>
      <c r="B13" s="23"/>
      <c r="C13" s="23"/>
      <c r="D13" s="23"/>
      <c r="E13" s="24">
        <v>1287998</v>
      </c>
      <c r="F13" s="23"/>
      <c r="G13" s="23"/>
      <c r="H13" s="23"/>
      <c r="I13" s="24">
        <v>1229894</v>
      </c>
      <c r="J13" s="23"/>
      <c r="K13" s="23"/>
      <c r="L13" s="23"/>
      <c r="M13" s="24">
        <v>1499234</v>
      </c>
      <c r="N13" s="23"/>
      <c r="O13" s="23"/>
      <c r="P13" s="23"/>
      <c r="Q13" s="24">
        <v>1778762</v>
      </c>
      <c r="R13" s="23"/>
      <c r="S13" s="23"/>
      <c r="T13" s="23"/>
      <c r="U13" s="24">
        <v>1841496</v>
      </c>
    </row>
    <row r="14" spans="1:21" ht="13.5">
      <c r="A14" s="6" t="s">
        <v>178</v>
      </c>
      <c r="B14" s="23"/>
      <c r="C14" s="23"/>
      <c r="D14" s="23"/>
      <c r="E14" s="24">
        <v>296421</v>
      </c>
      <c r="F14" s="23"/>
      <c r="G14" s="23"/>
      <c r="H14" s="23"/>
      <c r="I14" s="24">
        <v>269458</v>
      </c>
      <c r="J14" s="23"/>
      <c r="K14" s="23"/>
      <c r="L14" s="23"/>
      <c r="M14" s="24">
        <v>324472</v>
      </c>
      <c r="N14" s="23"/>
      <c r="O14" s="23"/>
      <c r="P14" s="23"/>
      <c r="Q14" s="24">
        <v>330427</v>
      </c>
      <c r="R14" s="23"/>
      <c r="S14" s="23"/>
      <c r="T14" s="23"/>
      <c r="U14" s="24">
        <v>390813</v>
      </c>
    </row>
    <row r="15" spans="1:21" ht="13.5">
      <c r="A15" s="7" t="s">
        <v>179</v>
      </c>
      <c r="B15" s="23">
        <v>1085556</v>
      </c>
      <c r="C15" s="23">
        <v>746683</v>
      </c>
      <c r="D15" s="23">
        <v>299032</v>
      </c>
      <c r="E15" s="24">
        <v>1404199</v>
      </c>
      <c r="F15" s="23">
        <v>884813</v>
      </c>
      <c r="G15" s="23">
        <v>618126</v>
      </c>
      <c r="H15" s="23">
        <v>264957</v>
      </c>
      <c r="I15" s="24">
        <v>1332935</v>
      </c>
      <c r="J15" s="23">
        <v>885879</v>
      </c>
      <c r="K15" s="23">
        <v>562543</v>
      </c>
      <c r="L15" s="23">
        <v>229435</v>
      </c>
      <c r="M15" s="24">
        <v>1524882</v>
      </c>
      <c r="N15" s="23">
        <v>1043887</v>
      </c>
      <c r="O15" s="23">
        <v>770464</v>
      </c>
      <c r="P15" s="23">
        <v>265694</v>
      </c>
      <c r="Q15" s="24">
        <v>1773356</v>
      </c>
      <c r="R15" s="23">
        <v>1244250</v>
      </c>
      <c r="S15" s="23">
        <v>933409</v>
      </c>
      <c r="T15" s="23">
        <v>384193</v>
      </c>
      <c r="U15" s="24">
        <v>1890870</v>
      </c>
    </row>
    <row r="16" spans="1:21" ht="13.5">
      <c r="A16" s="7" t="s">
        <v>180</v>
      </c>
      <c r="B16" s="23">
        <v>380573</v>
      </c>
      <c r="C16" s="23">
        <v>259382</v>
      </c>
      <c r="D16" s="23">
        <v>111922</v>
      </c>
      <c r="E16" s="24">
        <v>542456</v>
      </c>
      <c r="F16" s="23">
        <v>329821</v>
      </c>
      <c r="G16" s="23">
        <v>240223</v>
      </c>
      <c r="H16" s="23">
        <v>111506</v>
      </c>
      <c r="I16" s="24">
        <v>473997</v>
      </c>
      <c r="J16" s="23">
        <v>294003</v>
      </c>
      <c r="K16" s="23">
        <v>157452</v>
      </c>
      <c r="L16" s="23">
        <v>83372</v>
      </c>
      <c r="M16" s="24">
        <v>733375</v>
      </c>
      <c r="N16" s="23">
        <v>474895</v>
      </c>
      <c r="O16" s="23">
        <v>354571</v>
      </c>
      <c r="P16" s="23">
        <v>130546</v>
      </c>
      <c r="Q16" s="24">
        <v>788243</v>
      </c>
      <c r="R16" s="23">
        <v>525633</v>
      </c>
      <c r="S16" s="23">
        <v>395021</v>
      </c>
      <c r="T16" s="23">
        <v>155555</v>
      </c>
      <c r="U16" s="24">
        <v>793030</v>
      </c>
    </row>
    <row r="17" spans="1:21" ht="13.5">
      <c r="A17" s="7" t="s">
        <v>181</v>
      </c>
      <c r="B17" s="23">
        <v>357307</v>
      </c>
      <c r="C17" s="23">
        <v>238142</v>
      </c>
      <c r="D17" s="23">
        <v>110361</v>
      </c>
      <c r="E17" s="24">
        <v>470216</v>
      </c>
      <c r="F17" s="23">
        <v>346145</v>
      </c>
      <c r="G17" s="23">
        <v>239042</v>
      </c>
      <c r="H17" s="23">
        <v>131532</v>
      </c>
      <c r="I17" s="24">
        <v>672396</v>
      </c>
      <c r="J17" s="23">
        <v>517519</v>
      </c>
      <c r="K17" s="23">
        <v>347062</v>
      </c>
      <c r="L17" s="23">
        <v>176082</v>
      </c>
      <c r="M17" s="24">
        <v>703754</v>
      </c>
      <c r="N17" s="23">
        <v>564828</v>
      </c>
      <c r="O17" s="23">
        <v>378380</v>
      </c>
      <c r="P17" s="23">
        <v>199534</v>
      </c>
      <c r="Q17" s="24">
        <v>772666</v>
      </c>
      <c r="R17" s="23">
        <v>605381</v>
      </c>
      <c r="S17" s="23">
        <v>413720</v>
      </c>
      <c r="T17" s="23">
        <v>231139</v>
      </c>
      <c r="U17" s="24">
        <v>835872</v>
      </c>
    </row>
    <row r="18" spans="1:21" ht="14.25" thickBot="1">
      <c r="A18" s="29" t="s">
        <v>182</v>
      </c>
      <c r="B18" s="25">
        <v>23265</v>
      </c>
      <c r="C18" s="25">
        <v>21239</v>
      </c>
      <c r="D18" s="25">
        <v>1560</v>
      </c>
      <c r="E18" s="26">
        <v>72239</v>
      </c>
      <c r="F18" s="25">
        <v>-16323</v>
      </c>
      <c r="G18" s="25">
        <v>1180</v>
      </c>
      <c r="H18" s="25">
        <v>-20026</v>
      </c>
      <c r="I18" s="26">
        <v>-198399</v>
      </c>
      <c r="J18" s="25">
        <v>-223516</v>
      </c>
      <c r="K18" s="25">
        <v>-189609</v>
      </c>
      <c r="L18" s="25">
        <v>-92710</v>
      </c>
      <c r="M18" s="26">
        <v>29621</v>
      </c>
      <c r="N18" s="25">
        <v>-89933</v>
      </c>
      <c r="O18" s="25">
        <v>-23808</v>
      </c>
      <c r="P18" s="25">
        <v>-68988</v>
      </c>
      <c r="Q18" s="26">
        <v>15577</v>
      </c>
      <c r="R18" s="25">
        <v>-79748</v>
      </c>
      <c r="S18" s="25">
        <v>-18698</v>
      </c>
      <c r="T18" s="25">
        <v>-75584</v>
      </c>
      <c r="U18" s="26">
        <v>-42841</v>
      </c>
    </row>
    <row r="19" spans="1:21" ht="14.25" thickTop="1">
      <c r="A19" s="6" t="s">
        <v>183</v>
      </c>
      <c r="B19" s="23">
        <v>143</v>
      </c>
      <c r="C19" s="23">
        <v>143</v>
      </c>
      <c r="D19" s="23"/>
      <c r="E19" s="24">
        <v>275</v>
      </c>
      <c r="F19" s="23">
        <v>145</v>
      </c>
      <c r="G19" s="23">
        <v>145</v>
      </c>
      <c r="H19" s="23">
        <v>3</v>
      </c>
      <c r="I19" s="24">
        <v>273</v>
      </c>
      <c r="J19" s="23">
        <v>490</v>
      </c>
      <c r="K19" s="23">
        <v>490</v>
      </c>
      <c r="L19" s="23">
        <v>362</v>
      </c>
      <c r="M19" s="24">
        <v>383</v>
      </c>
      <c r="N19" s="23">
        <v>1715</v>
      </c>
      <c r="O19" s="23">
        <v>1227</v>
      </c>
      <c r="P19" s="23">
        <v>487</v>
      </c>
      <c r="Q19" s="24">
        <v>1088</v>
      </c>
      <c r="R19" s="23">
        <v>1473</v>
      </c>
      <c r="S19" s="23">
        <v>697</v>
      </c>
      <c r="T19" s="23"/>
      <c r="U19" s="24">
        <v>2611</v>
      </c>
    </row>
    <row r="20" spans="1:21" ht="13.5">
      <c r="A20" s="6" t="s">
        <v>184</v>
      </c>
      <c r="B20" s="23">
        <v>10</v>
      </c>
      <c r="C20" s="23">
        <v>10</v>
      </c>
      <c r="D20" s="23"/>
      <c r="E20" s="24">
        <v>510</v>
      </c>
      <c r="F20" s="23">
        <v>500</v>
      </c>
      <c r="G20" s="23">
        <v>500</v>
      </c>
      <c r="H20" s="23"/>
      <c r="I20" s="24">
        <v>1000</v>
      </c>
      <c r="J20" s="23">
        <v>500</v>
      </c>
      <c r="K20" s="23">
        <v>500</v>
      </c>
      <c r="L20" s="23"/>
      <c r="M20" s="24">
        <v>1000</v>
      </c>
      <c r="N20" s="23">
        <v>500</v>
      </c>
      <c r="O20" s="23">
        <v>500</v>
      </c>
      <c r="P20" s="23"/>
      <c r="Q20" s="24">
        <v>1000</v>
      </c>
      <c r="R20" s="23">
        <v>500</v>
      </c>
      <c r="S20" s="23">
        <v>500</v>
      </c>
      <c r="T20" s="23"/>
      <c r="U20" s="24">
        <v>1026</v>
      </c>
    </row>
    <row r="21" spans="1:21" ht="13.5">
      <c r="A21" s="6" t="s">
        <v>185</v>
      </c>
      <c r="B21" s="23">
        <v>4214</v>
      </c>
      <c r="C21" s="23">
        <v>4562</v>
      </c>
      <c r="D21" s="23">
        <v>2674</v>
      </c>
      <c r="E21" s="24"/>
      <c r="F21" s="23"/>
      <c r="G21" s="23">
        <v>30</v>
      </c>
      <c r="H21" s="23"/>
      <c r="I21" s="24">
        <v>1354</v>
      </c>
      <c r="J21" s="23">
        <v>966</v>
      </c>
      <c r="K21" s="23">
        <v>909</v>
      </c>
      <c r="L21" s="23">
        <v>118</v>
      </c>
      <c r="M21" s="24">
        <v>848</v>
      </c>
      <c r="N21" s="23">
        <v>464</v>
      </c>
      <c r="O21" s="23">
        <v>505</v>
      </c>
      <c r="P21" s="23"/>
      <c r="Q21" s="24">
        <v>1591</v>
      </c>
      <c r="R21" s="23">
        <v>1433</v>
      </c>
      <c r="S21" s="23">
        <v>1087</v>
      </c>
      <c r="T21" s="23">
        <v>382</v>
      </c>
      <c r="U21" s="24">
        <v>3125</v>
      </c>
    </row>
    <row r="22" spans="1:21" ht="13.5">
      <c r="A22" s="6" t="s">
        <v>186</v>
      </c>
      <c r="B22" s="23"/>
      <c r="C22" s="23"/>
      <c r="D22" s="23"/>
      <c r="E22" s="24"/>
      <c r="F22" s="23"/>
      <c r="G22" s="23"/>
      <c r="H22" s="23">
        <v>357</v>
      </c>
      <c r="I22" s="24"/>
      <c r="J22" s="23"/>
      <c r="K22" s="23"/>
      <c r="L22" s="23"/>
      <c r="M22" s="24"/>
      <c r="N22" s="23"/>
      <c r="O22" s="23"/>
      <c r="P22" s="23"/>
      <c r="Q22" s="24"/>
      <c r="R22" s="23"/>
      <c r="S22" s="23"/>
      <c r="T22" s="23"/>
      <c r="U22" s="24"/>
    </row>
    <row r="23" spans="1:21" ht="13.5">
      <c r="A23" s="6" t="s">
        <v>187</v>
      </c>
      <c r="B23" s="23"/>
      <c r="C23" s="23"/>
      <c r="D23" s="23"/>
      <c r="E23" s="24">
        <v>15015</v>
      </c>
      <c r="F23" s="23">
        <v>15015</v>
      </c>
      <c r="G23" s="23">
        <v>15015</v>
      </c>
      <c r="H23" s="23"/>
      <c r="I23" s="24"/>
      <c r="J23" s="23"/>
      <c r="K23" s="23"/>
      <c r="L23" s="23"/>
      <c r="M23" s="24"/>
      <c r="N23" s="23"/>
      <c r="O23" s="23"/>
      <c r="P23" s="23"/>
      <c r="Q23" s="24"/>
      <c r="R23" s="23"/>
      <c r="S23" s="23"/>
      <c r="T23" s="23"/>
      <c r="U23" s="24"/>
    </row>
    <row r="24" spans="1:21" ht="13.5">
      <c r="A24" s="6" t="s">
        <v>188</v>
      </c>
      <c r="B24" s="23"/>
      <c r="C24" s="23"/>
      <c r="D24" s="23"/>
      <c r="E24" s="24"/>
      <c r="F24" s="23"/>
      <c r="G24" s="23"/>
      <c r="H24" s="23"/>
      <c r="I24" s="24"/>
      <c r="J24" s="23"/>
      <c r="K24" s="23"/>
      <c r="L24" s="23"/>
      <c r="M24" s="24"/>
      <c r="N24" s="23"/>
      <c r="O24" s="23"/>
      <c r="P24" s="23"/>
      <c r="Q24" s="24">
        <v>1616</v>
      </c>
      <c r="R24" s="23">
        <v>1576</v>
      </c>
      <c r="S24" s="23">
        <v>1537</v>
      </c>
      <c r="T24" s="23">
        <v>961</v>
      </c>
      <c r="U24" s="24">
        <v>557</v>
      </c>
    </row>
    <row r="25" spans="1:21" ht="13.5">
      <c r="A25" s="6" t="s">
        <v>76</v>
      </c>
      <c r="B25" s="23">
        <v>1344</v>
      </c>
      <c r="C25" s="23">
        <v>1344</v>
      </c>
      <c r="D25" s="23">
        <v>623</v>
      </c>
      <c r="E25" s="24">
        <v>1218</v>
      </c>
      <c r="F25" s="23">
        <v>1217</v>
      </c>
      <c r="G25" s="23">
        <v>1177</v>
      </c>
      <c r="H25" s="23">
        <v>21</v>
      </c>
      <c r="I25" s="24">
        <v>1161</v>
      </c>
      <c r="J25" s="23">
        <v>1157</v>
      </c>
      <c r="K25" s="23">
        <v>1123</v>
      </c>
      <c r="L25" s="23">
        <v>464</v>
      </c>
      <c r="M25" s="24">
        <v>637</v>
      </c>
      <c r="N25" s="23">
        <v>625</v>
      </c>
      <c r="O25" s="23">
        <v>590</v>
      </c>
      <c r="P25" s="23">
        <v>250</v>
      </c>
      <c r="Q25" s="24">
        <v>1765</v>
      </c>
      <c r="R25" s="23">
        <v>1705</v>
      </c>
      <c r="S25" s="23">
        <v>1011</v>
      </c>
      <c r="T25" s="23">
        <v>144</v>
      </c>
      <c r="U25" s="24">
        <v>319</v>
      </c>
    </row>
    <row r="26" spans="1:21" ht="13.5">
      <c r="A26" s="6" t="s">
        <v>189</v>
      </c>
      <c r="B26" s="23">
        <v>5712</v>
      </c>
      <c r="C26" s="23">
        <v>6060</v>
      </c>
      <c r="D26" s="23">
        <v>3298</v>
      </c>
      <c r="E26" s="24">
        <v>17019</v>
      </c>
      <c r="F26" s="23">
        <v>16878</v>
      </c>
      <c r="G26" s="23">
        <v>16869</v>
      </c>
      <c r="H26" s="23">
        <v>382</v>
      </c>
      <c r="I26" s="24">
        <v>4753</v>
      </c>
      <c r="J26" s="23">
        <v>3115</v>
      </c>
      <c r="K26" s="23">
        <v>3024</v>
      </c>
      <c r="L26" s="23">
        <v>945</v>
      </c>
      <c r="M26" s="24">
        <v>4399</v>
      </c>
      <c r="N26" s="23">
        <v>3304</v>
      </c>
      <c r="O26" s="23">
        <v>2824</v>
      </c>
      <c r="P26" s="23">
        <v>738</v>
      </c>
      <c r="Q26" s="24">
        <v>10990</v>
      </c>
      <c r="R26" s="23">
        <v>9697</v>
      </c>
      <c r="S26" s="23">
        <v>7842</v>
      </c>
      <c r="T26" s="23">
        <v>1488</v>
      </c>
      <c r="U26" s="24">
        <v>7640</v>
      </c>
    </row>
    <row r="27" spans="1:21" ht="13.5">
      <c r="A27" s="6" t="s">
        <v>140</v>
      </c>
      <c r="B27" s="23">
        <v>11389</v>
      </c>
      <c r="C27" s="23">
        <v>6782</v>
      </c>
      <c r="D27" s="23">
        <v>3528</v>
      </c>
      <c r="E27" s="24">
        <v>14858</v>
      </c>
      <c r="F27" s="23">
        <v>11233</v>
      </c>
      <c r="G27" s="23">
        <v>7644</v>
      </c>
      <c r="H27" s="23">
        <v>3971</v>
      </c>
      <c r="I27" s="24">
        <v>17003</v>
      </c>
      <c r="J27" s="23">
        <v>12518</v>
      </c>
      <c r="K27" s="23">
        <v>7591</v>
      </c>
      <c r="L27" s="23">
        <v>3333</v>
      </c>
      <c r="M27" s="24">
        <v>14395</v>
      </c>
      <c r="N27" s="23">
        <v>10932</v>
      </c>
      <c r="O27" s="23">
        <v>7300</v>
      </c>
      <c r="P27" s="23">
        <v>3735</v>
      </c>
      <c r="Q27" s="24">
        <v>19925</v>
      </c>
      <c r="R27" s="23">
        <v>15898</v>
      </c>
      <c r="S27" s="23">
        <v>11258</v>
      </c>
      <c r="T27" s="23">
        <v>5979</v>
      </c>
      <c r="U27" s="24">
        <v>12166</v>
      </c>
    </row>
    <row r="28" spans="1:21" ht="13.5">
      <c r="A28" s="6" t="s">
        <v>0</v>
      </c>
      <c r="B28" s="23"/>
      <c r="C28" s="23"/>
      <c r="D28" s="23"/>
      <c r="E28" s="24">
        <v>257</v>
      </c>
      <c r="F28" s="23">
        <v>211</v>
      </c>
      <c r="G28" s="23"/>
      <c r="H28" s="23">
        <v>204</v>
      </c>
      <c r="I28" s="24"/>
      <c r="J28" s="23"/>
      <c r="K28" s="23"/>
      <c r="L28" s="23"/>
      <c r="M28" s="24"/>
      <c r="N28" s="23"/>
      <c r="O28" s="23"/>
      <c r="P28" s="23">
        <v>107</v>
      </c>
      <c r="Q28" s="24"/>
      <c r="R28" s="23"/>
      <c r="S28" s="23"/>
      <c r="T28" s="23"/>
      <c r="U28" s="24"/>
    </row>
    <row r="29" spans="1:21" ht="13.5">
      <c r="A29" s="6" t="s">
        <v>1</v>
      </c>
      <c r="B29" s="23">
        <v>2001</v>
      </c>
      <c r="C29" s="23">
        <v>1331</v>
      </c>
      <c r="D29" s="23">
        <v>611</v>
      </c>
      <c r="E29" s="24">
        <v>3302</v>
      </c>
      <c r="F29" s="23">
        <v>3049</v>
      </c>
      <c r="G29" s="23">
        <v>3231</v>
      </c>
      <c r="H29" s="23">
        <v>328</v>
      </c>
      <c r="I29" s="24">
        <v>1251</v>
      </c>
      <c r="J29" s="23">
        <v>962</v>
      </c>
      <c r="K29" s="23">
        <v>749</v>
      </c>
      <c r="L29" s="23">
        <v>448</v>
      </c>
      <c r="M29" s="24">
        <v>2318</v>
      </c>
      <c r="N29" s="23">
        <v>1379</v>
      </c>
      <c r="O29" s="23">
        <v>1027</v>
      </c>
      <c r="P29" s="23">
        <v>521</v>
      </c>
      <c r="Q29" s="24">
        <v>3232</v>
      </c>
      <c r="R29" s="23">
        <v>2739</v>
      </c>
      <c r="S29" s="23">
        <v>2224</v>
      </c>
      <c r="T29" s="23">
        <v>519</v>
      </c>
      <c r="U29" s="24">
        <v>1770</v>
      </c>
    </row>
    <row r="30" spans="1:21" ht="13.5">
      <c r="A30" s="6" t="s">
        <v>2</v>
      </c>
      <c r="B30" s="23">
        <v>13390</v>
      </c>
      <c r="C30" s="23">
        <v>8113</v>
      </c>
      <c r="D30" s="23">
        <v>4140</v>
      </c>
      <c r="E30" s="24">
        <v>18418</v>
      </c>
      <c r="F30" s="23">
        <v>14493</v>
      </c>
      <c r="G30" s="23">
        <v>10875</v>
      </c>
      <c r="H30" s="23">
        <v>4504</v>
      </c>
      <c r="I30" s="24">
        <v>18255</v>
      </c>
      <c r="J30" s="23">
        <v>13481</v>
      </c>
      <c r="K30" s="23">
        <v>8340</v>
      </c>
      <c r="L30" s="23">
        <v>3781</v>
      </c>
      <c r="M30" s="24">
        <v>19262</v>
      </c>
      <c r="N30" s="23">
        <v>14860</v>
      </c>
      <c r="O30" s="23">
        <v>10877</v>
      </c>
      <c r="P30" s="23">
        <v>4364</v>
      </c>
      <c r="Q30" s="24">
        <v>23157</v>
      </c>
      <c r="R30" s="23">
        <v>18638</v>
      </c>
      <c r="S30" s="23">
        <v>13482</v>
      </c>
      <c r="T30" s="23">
        <v>6499</v>
      </c>
      <c r="U30" s="24">
        <v>13936</v>
      </c>
    </row>
    <row r="31" spans="1:21" ht="14.25" thickBot="1">
      <c r="A31" s="29" t="s">
        <v>3</v>
      </c>
      <c r="B31" s="25">
        <v>15587</v>
      </c>
      <c r="C31" s="25">
        <v>19186</v>
      </c>
      <c r="D31" s="25">
        <v>718</v>
      </c>
      <c r="E31" s="26">
        <v>70840</v>
      </c>
      <c r="F31" s="25">
        <v>-13939</v>
      </c>
      <c r="G31" s="25">
        <v>7174</v>
      </c>
      <c r="H31" s="25">
        <v>-24147</v>
      </c>
      <c r="I31" s="26">
        <v>-211901</v>
      </c>
      <c r="J31" s="25">
        <v>-233882</v>
      </c>
      <c r="K31" s="25">
        <v>-194925</v>
      </c>
      <c r="L31" s="25">
        <v>-95545</v>
      </c>
      <c r="M31" s="26">
        <v>14758</v>
      </c>
      <c r="N31" s="25">
        <v>-101489</v>
      </c>
      <c r="O31" s="25">
        <v>-31861</v>
      </c>
      <c r="P31" s="25">
        <v>-72614</v>
      </c>
      <c r="Q31" s="26">
        <v>3409</v>
      </c>
      <c r="R31" s="25">
        <v>-88688</v>
      </c>
      <c r="S31" s="25">
        <v>-24339</v>
      </c>
      <c r="T31" s="25">
        <v>-80594</v>
      </c>
      <c r="U31" s="26">
        <v>-49137</v>
      </c>
    </row>
    <row r="32" spans="1:21" ht="14.25" thickTop="1">
      <c r="A32" s="6" t="s">
        <v>187</v>
      </c>
      <c r="B32" s="23"/>
      <c r="C32" s="23"/>
      <c r="D32" s="23"/>
      <c r="E32" s="24"/>
      <c r="F32" s="23"/>
      <c r="G32" s="23"/>
      <c r="H32" s="23"/>
      <c r="I32" s="24"/>
      <c r="J32" s="23"/>
      <c r="K32" s="23"/>
      <c r="L32" s="23"/>
      <c r="M32" s="24"/>
      <c r="N32" s="23"/>
      <c r="O32" s="23"/>
      <c r="P32" s="23"/>
      <c r="Q32" s="24"/>
      <c r="R32" s="23"/>
      <c r="S32" s="23"/>
      <c r="T32" s="23"/>
      <c r="U32" s="24">
        <v>1226</v>
      </c>
    </row>
    <row r="33" spans="1:21" ht="13.5">
      <c r="A33" s="6" t="s">
        <v>4</v>
      </c>
      <c r="B33" s="23"/>
      <c r="C33" s="23"/>
      <c r="D33" s="23"/>
      <c r="E33" s="24"/>
      <c r="F33" s="23"/>
      <c r="G33" s="23"/>
      <c r="H33" s="23"/>
      <c r="I33" s="24"/>
      <c r="J33" s="23"/>
      <c r="K33" s="23"/>
      <c r="L33" s="23"/>
      <c r="M33" s="24"/>
      <c r="N33" s="23"/>
      <c r="O33" s="23"/>
      <c r="P33" s="23"/>
      <c r="Q33" s="24"/>
      <c r="R33" s="23"/>
      <c r="S33" s="23"/>
      <c r="T33" s="23"/>
      <c r="U33" s="24">
        <v>1226</v>
      </c>
    </row>
    <row r="34" spans="1:21" ht="13.5">
      <c r="A34" s="6" t="s">
        <v>5</v>
      </c>
      <c r="B34" s="23"/>
      <c r="C34" s="23"/>
      <c r="D34" s="23"/>
      <c r="E34" s="24">
        <v>2565</v>
      </c>
      <c r="F34" s="23">
        <v>2565</v>
      </c>
      <c r="G34" s="23"/>
      <c r="H34" s="23"/>
      <c r="I34" s="24">
        <v>1179</v>
      </c>
      <c r="J34" s="23">
        <v>1179</v>
      </c>
      <c r="K34" s="23">
        <v>1179</v>
      </c>
      <c r="L34" s="23"/>
      <c r="M34" s="24"/>
      <c r="N34" s="23"/>
      <c r="O34" s="23"/>
      <c r="P34" s="23"/>
      <c r="Q34" s="24"/>
      <c r="R34" s="23"/>
      <c r="S34" s="23"/>
      <c r="T34" s="23"/>
      <c r="U34" s="24">
        <v>4874</v>
      </c>
    </row>
    <row r="35" spans="1:21" ht="13.5">
      <c r="A35" s="6" t="s">
        <v>6</v>
      </c>
      <c r="B35" s="23"/>
      <c r="C35" s="23"/>
      <c r="D35" s="23"/>
      <c r="E35" s="24"/>
      <c r="F35" s="23"/>
      <c r="G35" s="23"/>
      <c r="H35" s="23"/>
      <c r="I35" s="24"/>
      <c r="J35" s="23"/>
      <c r="K35" s="23"/>
      <c r="L35" s="23"/>
      <c r="M35" s="24"/>
      <c r="N35" s="23"/>
      <c r="O35" s="23"/>
      <c r="P35" s="23"/>
      <c r="Q35" s="24"/>
      <c r="R35" s="23"/>
      <c r="S35" s="23"/>
      <c r="T35" s="23"/>
      <c r="U35" s="24">
        <v>5724</v>
      </c>
    </row>
    <row r="36" spans="1:21" ht="13.5">
      <c r="A36" s="6" t="s">
        <v>7</v>
      </c>
      <c r="B36" s="23"/>
      <c r="C36" s="23"/>
      <c r="D36" s="23"/>
      <c r="E36" s="24"/>
      <c r="F36" s="23"/>
      <c r="G36" s="23"/>
      <c r="H36" s="23"/>
      <c r="I36" s="24">
        <v>2889</v>
      </c>
      <c r="J36" s="23">
        <v>2889</v>
      </c>
      <c r="K36" s="23">
        <v>2889</v>
      </c>
      <c r="L36" s="23">
        <v>2889</v>
      </c>
      <c r="M36" s="24"/>
      <c r="N36" s="23"/>
      <c r="O36" s="23"/>
      <c r="P36" s="23"/>
      <c r="Q36" s="24"/>
      <c r="R36" s="23"/>
      <c r="S36" s="23"/>
      <c r="T36" s="23"/>
      <c r="U36" s="24"/>
    </row>
    <row r="37" spans="1:21" ht="13.5">
      <c r="A37" s="6" t="s">
        <v>8</v>
      </c>
      <c r="B37" s="23"/>
      <c r="C37" s="23"/>
      <c r="D37" s="23"/>
      <c r="E37" s="24">
        <v>2565</v>
      </c>
      <c r="F37" s="23">
        <v>2565</v>
      </c>
      <c r="G37" s="23"/>
      <c r="H37" s="23"/>
      <c r="I37" s="24">
        <v>13341</v>
      </c>
      <c r="J37" s="23">
        <v>4069</v>
      </c>
      <c r="K37" s="23">
        <v>4069</v>
      </c>
      <c r="L37" s="23">
        <v>2889</v>
      </c>
      <c r="M37" s="24"/>
      <c r="N37" s="23"/>
      <c r="O37" s="23"/>
      <c r="P37" s="23"/>
      <c r="Q37" s="24"/>
      <c r="R37" s="23"/>
      <c r="S37" s="23"/>
      <c r="T37" s="23"/>
      <c r="U37" s="24">
        <v>20092</v>
      </c>
    </row>
    <row r="38" spans="1:21" ht="13.5">
      <c r="A38" s="7" t="s">
        <v>135</v>
      </c>
      <c r="B38" s="23">
        <v>15587</v>
      </c>
      <c r="C38" s="23">
        <v>19186</v>
      </c>
      <c r="D38" s="23">
        <v>718</v>
      </c>
      <c r="E38" s="24">
        <v>68275</v>
      </c>
      <c r="F38" s="23">
        <v>-16505</v>
      </c>
      <c r="G38" s="23">
        <v>7174</v>
      </c>
      <c r="H38" s="23">
        <v>-24147</v>
      </c>
      <c r="I38" s="24">
        <v>-225242</v>
      </c>
      <c r="J38" s="23">
        <v>-237952</v>
      </c>
      <c r="K38" s="23">
        <v>-198995</v>
      </c>
      <c r="L38" s="23">
        <v>-98435</v>
      </c>
      <c r="M38" s="24">
        <v>14758</v>
      </c>
      <c r="N38" s="23">
        <v>-101489</v>
      </c>
      <c r="O38" s="23">
        <v>-31861</v>
      </c>
      <c r="P38" s="23">
        <v>-72614</v>
      </c>
      <c r="Q38" s="24">
        <v>3409</v>
      </c>
      <c r="R38" s="23">
        <v>-88688</v>
      </c>
      <c r="S38" s="23">
        <v>-24339</v>
      </c>
      <c r="T38" s="23">
        <v>-80594</v>
      </c>
      <c r="U38" s="24">
        <v>-68003</v>
      </c>
    </row>
    <row r="39" spans="1:21" ht="13.5">
      <c r="A39" s="7" t="s">
        <v>9</v>
      </c>
      <c r="B39" s="23">
        <v>1425</v>
      </c>
      <c r="C39" s="23">
        <v>950</v>
      </c>
      <c r="D39" s="23">
        <v>475</v>
      </c>
      <c r="E39" s="24">
        <v>1900</v>
      </c>
      <c r="F39" s="23">
        <v>1425</v>
      </c>
      <c r="G39" s="23">
        <v>950</v>
      </c>
      <c r="H39" s="23">
        <v>475</v>
      </c>
      <c r="I39" s="24">
        <v>1004</v>
      </c>
      <c r="J39" s="23">
        <v>1616</v>
      </c>
      <c r="K39" s="23">
        <v>1141</v>
      </c>
      <c r="L39" s="23">
        <v>666</v>
      </c>
      <c r="M39" s="24">
        <v>28143</v>
      </c>
      <c r="N39" s="23">
        <v>1425</v>
      </c>
      <c r="O39" s="23">
        <v>14328</v>
      </c>
      <c r="P39" s="23">
        <v>475</v>
      </c>
      <c r="Q39" s="24">
        <v>3505</v>
      </c>
      <c r="R39" s="23">
        <v>2430</v>
      </c>
      <c r="S39" s="23">
        <v>1620</v>
      </c>
      <c r="T39" s="23">
        <v>810</v>
      </c>
      <c r="U39" s="24">
        <v>2824</v>
      </c>
    </row>
    <row r="40" spans="1:21" ht="13.5">
      <c r="A40" s="7" t="s">
        <v>10</v>
      </c>
      <c r="B40" s="23">
        <v>-79</v>
      </c>
      <c r="C40" s="23">
        <v>-52</v>
      </c>
      <c r="D40" s="23">
        <v>-26</v>
      </c>
      <c r="E40" s="24">
        <v>339</v>
      </c>
      <c r="F40" s="23">
        <v>371</v>
      </c>
      <c r="G40" s="23">
        <v>1100</v>
      </c>
      <c r="H40" s="23">
        <v>1151</v>
      </c>
      <c r="I40" s="24">
        <v>80915</v>
      </c>
      <c r="J40" s="23">
        <v>49282</v>
      </c>
      <c r="K40" s="23">
        <v>49553</v>
      </c>
      <c r="L40" s="23">
        <v>4949</v>
      </c>
      <c r="M40" s="24">
        <v>-30101</v>
      </c>
      <c r="N40" s="23">
        <v>-27196</v>
      </c>
      <c r="O40" s="23">
        <v>-37404</v>
      </c>
      <c r="P40" s="23">
        <v>-7829</v>
      </c>
      <c r="Q40" s="24">
        <v>-21075</v>
      </c>
      <c r="R40" s="23">
        <v>-16821</v>
      </c>
      <c r="S40" s="23">
        <v>-10401</v>
      </c>
      <c r="T40" s="23">
        <v>-5076</v>
      </c>
      <c r="U40" s="24">
        <v>-700</v>
      </c>
    </row>
    <row r="41" spans="1:21" ht="13.5">
      <c r="A41" s="7" t="s">
        <v>11</v>
      </c>
      <c r="B41" s="23">
        <v>1345</v>
      </c>
      <c r="C41" s="23">
        <v>897</v>
      </c>
      <c r="D41" s="23">
        <v>448</v>
      </c>
      <c r="E41" s="24">
        <v>2239</v>
      </c>
      <c r="F41" s="23">
        <v>1796</v>
      </c>
      <c r="G41" s="23">
        <v>2050</v>
      </c>
      <c r="H41" s="23">
        <v>1626</v>
      </c>
      <c r="I41" s="24">
        <v>81919</v>
      </c>
      <c r="J41" s="23">
        <v>50898</v>
      </c>
      <c r="K41" s="23">
        <v>50694</v>
      </c>
      <c r="L41" s="23">
        <v>5616</v>
      </c>
      <c r="M41" s="24">
        <v>12969</v>
      </c>
      <c r="N41" s="23">
        <v>-13020</v>
      </c>
      <c r="O41" s="23">
        <v>-13668</v>
      </c>
      <c r="P41" s="23">
        <v>-7354</v>
      </c>
      <c r="Q41" s="24">
        <v>-18853</v>
      </c>
      <c r="R41" s="23">
        <v>-15674</v>
      </c>
      <c r="S41" s="23">
        <v>-10064</v>
      </c>
      <c r="T41" s="23">
        <v>-4266</v>
      </c>
      <c r="U41" s="24">
        <v>2123</v>
      </c>
    </row>
    <row r="42" spans="1:21" ht="14.25" thickBot="1">
      <c r="A42" s="7" t="s">
        <v>12</v>
      </c>
      <c r="B42" s="23">
        <v>14241</v>
      </c>
      <c r="C42" s="23">
        <v>18289</v>
      </c>
      <c r="D42" s="23">
        <v>270</v>
      </c>
      <c r="E42" s="24">
        <v>66035</v>
      </c>
      <c r="F42" s="23">
        <v>-18301</v>
      </c>
      <c r="G42" s="23">
        <v>5123</v>
      </c>
      <c r="H42" s="23">
        <v>-25774</v>
      </c>
      <c r="I42" s="24">
        <v>-307162</v>
      </c>
      <c r="J42" s="23">
        <v>-288850</v>
      </c>
      <c r="K42" s="23">
        <v>-249689</v>
      </c>
      <c r="L42" s="23">
        <v>-104051</v>
      </c>
      <c r="M42" s="24">
        <v>1788</v>
      </c>
      <c r="N42" s="23">
        <v>-88468</v>
      </c>
      <c r="O42" s="23">
        <v>-18193</v>
      </c>
      <c r="P42" s="23">
        <v>-65260</v>
      </c>
      <c r="Q42" s="24">
        <v>22263</v>
      </c>
      <c r="R42" s="23">
        <v>-73014</v>
      </c>
      <c r="S42" s="23">
        <v>-14274</v>
      </c>
      <c r="T42" s="23">
        <v>-76328</v>
      </c>
      <c r="U42" s="24">
        <v>-70127</v>
      </c>
    </row>
    <row r="43" spans="1:21" ht="14.25" thickTop="1">
      <c r="A43" s="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5" ht="13.5">
      <c r="A45" s="20" t="s">
        <v>126</v>
      </c>
    </row>
    <row r="46" ht="13.5">
      <c r="A46" s="20" t="s">
        <v>127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122</v>
      </c>
      <c r="B2" s="14">
        <v>6734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14</v>
      </c>
      <c r="B4" s="15" t="str">
        <f>HYPERLINK("http://www.kabupro.jp/mark/20131011/S10006QD.htm","訂正四半期報告書")</f>
        <v>訂正四半期報告書</v>
      </c>
      <c r="C4" s="15" t="str">
        <f>HYPERLINK("http://www.kabupro.jp/mark/20130521/S000DF82.htm","有価証券報告書")</f>
        <v>有価証券報告書</v>
      </c>
      <c r="D4" s="15" t="str">
        <f>HYPERLINK("http://www.kabupro.jp/mark/20131011/S10006QD.htm","訂正四半期報告書")</f>
        <v>訂正四半期報告書</v>
      </c>
      <c r="E4" s="15" t="str">
        <f>HYPERLINK("http://www.kabupro.jp/mark/20130521/S000DF82.htm","有価証券報告書")</f>
        <v>有価証券報告書</v>
      </c>
      <c r="F4" s="15" t="str">
        <f>HYPERLINK("http://www.kabupro.jp/mark/20120113/S000A2BJ.htm","四半期報告書")</f>
        <v>四半期報告書</v>
      </c>
      <c r="G4" s="15" t="str">
        <f>HYPERLINK("http://www.kabupro.jp/mark/20121012/S000C1RX.htm","四半期報告書")</f>
        <v>四半期報告書</v>
      </c>
      <c r="H4" s="15" t="str">
        <f>HYPERLINK("http://www.kabupro.jp/mark/20110714/S0008WHX.htm","四半期報告書")</f>
        <v>四半期報告書</v>
      </c>
      <c r="I4" s="15" t="str">
        <f>HYPERLINK("http://www.kabupro.jp/mark/20120525/S000AWWK.htm","訂正有価証券報告書")</f>
        <v>訂正有価証券報告書</v>
      </c>
      <c r="J4" s="15" t="str">
        <f>HYPERLINK("http://www.kabupro.jp/mark/20120113/S000A2BJ.htm","四半期報告書")</f>
        <v>四半期報告書</v>
      </c>
      <c r="K4" s="15" t="str">
        <f>HYPERLINK("http://www.kabupro.jp/mark/20111013/S0009HVU.htm","四半期報告書")</f>
        <v>四半期報告書</v>
      </c>
      <c r="L4" s="15" t="str">
        <f>HYPERLINK("http://www.kabupro.jp/mark/20110714/S0008WHX.htm","四半期報告書")</f>
        <v>四半期報告書</v>
      </c>
      <c r="M4" s="15" t="str">
        <f>HYPERLINK("http://www.kabupro.jp/mark/20110520/S0008BOK.htm","有価証券報告書")</f>
        <v>有価証券報告書</v>
      </c>
      <c r="N4" s="15" t="str">
        <f>HYPERLINK("http://www.kabupro.jp/mark/20110113/S0007IPH.htm","四半期報告書")</f>
        <v>四半期報告書</v>
      </c>
      <c r="O4" s="15" t="str">
        <f>HYPERLINK("http://www.kabupro.jp/mark/20101008/S0006WR7.htm","四半期報告書")</f>
        <v>四半期報告書</v>
      </c>
      <c r="P4" s="15" t="str">
        <f>HYPERLINK("http://www.kabupro.jp/mark/20100712/S0006BPW.htm","四半期報告書")</f>
        <v>四半期報告書</v>
      </c>
      <c r="Q4" s="15" t="str">
        <f>HYPERLINK("http://www.kabupro.jp/mark/20100521/S0005QSL.htm","有価証券報告書")</f>
        <v>有価証券報告書</v>
      </c>
    </row>
    <row r="5" spans="1:17" ht="14.25" thickBot="1">
      <c r="A5" s="11" t="s">
        <v>15</v>
      </c>
      <c r="B5" s="1" t="s">
        <v>24</v>
      </c>
      <c r="C5" s="1" t="s">
        <v>36</v>
      </c>
      <c r="D5" s="1" t="s">
        <v>24</v>
      </c>
      <c r="E5" s="1" t="s">
        <v>36</v>
      </c>
      <c r="F5" s="1" t="s">
        <v>38</v>
      </c>
      <c r="G5" s="1" t="s">
        <v>32</v>
      </c>
      <c r="H5" s="1" t="s">
        <v>42</v>
      </c>
      <c r="I5" s="1" t="s">
        <v>44</v>
      </c>
      <c r="J5" s="1" t="s">
        <v>38</v>
      </c>
      <c r="K5" s="1" t="s">
        <v>40</v>
      </c>
      <c r="L5" s="1" t="s">
        <v>42</v>
      </c>
      <c r="M5" s="1" t="s">
        <v>52</v>
      </c>
      <c r="N5" s="1" t="s">
        <v>46</v>
      </c>
      <c r="O5" s="1" t="s">
        <v>48</v>
      </c>
      <c r="P5" s="1" t="s">
        <v>50</v>
      </c>
      <c r="Q5" s="1" t="s">
        <v>60</v>
      </c>
    </row>
    <row r="6" spans="1:17" ht="15" thickBot="1" thickTop="1">
      <c r="A6" s="10" t="s">
        <v>16</v>
      </c>
      <c r="B6" s="18" t="s">
        <v>174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17</v>
      </c>
      <c r="B7" s="14" t="s">
        <v>128</v>
      </c>
      <c r="C7" s="16" t="s">
        <v>28</v>
      </c>
      <c r="D7" s="14" t="s">
        <v>128</v>
      </c>
      <c r="E7" s="16" t="s">
        <v>28</v>
      </c>
      <c r="F7" s="14" t="s">
        <v>128</v>
      </c>
      <c r="G7" s="14" t="s">
        <v>128</v>
      </c>
      <c r="H7" s="14" t="s">
        <v>128</v>
      </c>
      <c r="I7" s="16" t="s">
        <v>28</v>
      </c>
      <c r="J7" s="14" t="s">
        <v>128</v>
      </c>
      <c r="K7" s="14" t="s">
        <v>128</v>
      </c>
      <c r="L7" s="14" t="s">
        <v>128</v>
      </c>
      <c r="M7" s="16" t="s">
        <v>28</v>
      </c>
      <c r="N7" s="14" t="s">
        <v>128</v>
      </c>
      <c r="O7" s="14" t="s">
        <v>128</v>
      </c>
      <c r="P7" s="14" t="s">
        <v>128</v>
      </c>
      <c r="Q7" s="16" t="s">
        <v>28</v>
      </c>
    </row>
    <row r="8" spans="1:17" ht="13.5">
      <c r="A8" s="13" t="s">
        <v>18</v>
      </c>
      <c r="B8" s="1" t="s">
        <v>129</v>
      </c>
      <c r="C8" s="17" t="s">
        <v>130</v>
      </c>
      <c r="D8" s="1" t="s">
        <v>130</v>
      </c>
      <c r="E8" s="17" t="s">
        <v>131</v>
      </c>
      <c r="F8" s="1" t="s">
        <v>131</v>
      </c>
      <c r="G8" s="1" t="s">
        <v>131</v>
      </c>
      <c r="H8" s="1" t="s">
        <v>131</v>
      </c>
      <c r="I8" s="17" t="s">
        <v>132</v>
      </c>
      <c r="J8" s="1" t="s">
        <v>132</v>
      </c>
      <c r="K8" s="1" t="s">
        <v>132</v>
      </c>
      <c r="L8" s="1" t="s">
        <v>132</v>
      </c>
      <c r="M8" s="17" t="s">
        <v>133</v>
      </c>
      <c r="N8" s="1" t="s">
        <v>133</v>
      </c>
      <c r="O8" s="1" t="s">
        <v>133</v>
      </c>
      <c r="P8" s="1" t="s">
        <v>133</v>
      </c>
      <c r="Q8" s="17" t="s">
        <v>134</v>
      </c>
    </row>
    <row r="9" spans="1:17" ht="13.5">
      <c r="A9" s="13" t="s">
        <v>19</v>
      </c>
      <c r="B9" s="1" t="s">
        <v>25</v>
      </c>
      <c r="C9" s="17" t="s">
        <v>29</v>
      </c>
      <c r="D9" s="1" t="s">
        <v>33</v>
      </c>
      <c r="E9" s="17" t="s">
        <v>37</v>
      </c>
      <c r="F9" s="1" t="s">
        <v>39</v>
      </c>
      <c r="G9" s="1" t="s">
        <v>41</v>
      </c>
      <c r="H9" s="1" t="s">
        <v>43</v>
      </c>
      <c r="I9" s="17" t="s">
        <v>45</v>
      </c>
      <c r="J9" s="1" t="s">
        <v>47</v>
      </c>
      <c r="K9" s="1" t="s">
        <v>49</v>
      </c>
      <c r="L9" s="1" t="s">
        <v>51</v>
      </c>
      <c r="M9" s="17" t="s">
        <v>53</v>
      </c>
      <c r="N9" s="1" t="s">
        <v>55</v>
      </c>
      <c r="O9" s="1" t="s">
        <v>57</v>
      </c>
      <c r="P9" s="1" t="s">
        <v>59</v>
      </c>
      <c r="Q9" s="17" t="s">
        <v>61</v>
      </c>
    </row>
    <row r="10" spans="1:17" ht="14.25" thickBot="1">
      <c r="A10" s="13" t="s">
        <v>20</v>
      </c>
      <c r="B10" s="1" t="s">
        <v>63</v>
      </c>
      <c r="C10" s="17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</row>
    <row r="11" spans="1:17" ht="14.25" thickTop="1">
      <c r="A11" s="28" t="s">
        <v>135</v>
      </c>
      <c r="B11" s="21">
        <v>19186</v>
      </c>
      <c r="C11" s="22">
        <v>68275</v>
      </c>
      <c r="D11" s="21">
        <v>7174</v>
      </c>
      <c r="E11" s="22">
        <v>-225242</v>
      </c>
      <c r="F11" s="21">
        <v>-237952</v>
      </c>
      <c r="G11" s="21">
        <v>-198995</v>
      </c>
      <c r="H11" s="21">
        <v>-98435</v>
      </c>
      <c r="I11" s="22">
        <v>14758</v>
      </c>
      <c r="J11" s="21">
        <v>-101489</v>
      </c>
      <c r="K11" s="21">
        <v>-31861</v>
      </c>
      <c r="L11" s="21">
        <v>-72614</v>
      </c>
      <c r="M11" s="22">
        <v>3409</v>
      </c>
      <c r="N11" s="21">
        <v>-88688</v>
      </c>
      <c r="O11" s="21">
        <v>-24339</v>
      </c>
      <c r="P11" s="21">
        <v>-80594</v>
      </c>
      <c r="Q11" s="22">
        <v>-68003</v>
      </c>
    </row>
    <row r="12" spans="1:17" ht="13.5">
      <c r="A12" s="6" t="s">
        <v>136</v>
      </c>
      <c r="B12" s="23">
        <v>10056</v>
      </c>
      <c r="C12" s="24">
        <v>28871</v>
      </c>
      <c r="D12" s="23">
        <v>13540</v>
      </c>
      <c r="E12" s="24">
        <v>33153</v>
      </c>
      <c r="F12" s="23">
        <v>23584</v>
      </c>
      <c r="G12" s="23">
        <v>14282</v>
      </c>
      <c r="H12" s="23">
        <v>6150</v>
      </c>
      <c r="I12" s="24">
        <v>34548</v>
      </c>
      <c r="J12" s="23">
        <v>25805</v>
      </c>
      <c r="K12" s="23">
        <v>16864</v>
      </c>
      <c r="L12" s="23">
        <v>7880</v>
      </c>
      <c r="M12" s="24">
        <v>41918</v>
      </c>
      <c r="N12" s="23">
        <v>30441</v>
      </c>
      <c r="O12" s="23">
        <v>20107</v>
      </c>
      <c r="P12" s="23">
        <v>10174</v>
      </c>
      <c r="Q12" s="24">
        <v>54307</v>
      </c>
    </row>
    <row r="13" spans="1:17" ht="13.5">
      <c r="A13" s="6" t="s">
        <v>137</v>
      </c>
      <c r="B13" s="23"/>
      <c r="C13" s="24"/>
      <c r="D13" s="23"/>
      <c r="E13" s="24"/>
      <c r="F13" s="23"/>
      <c r="G13" s="23"/>
      <c r="H13" s="23"/>
      <c r="I13" s="24"/>
      <c r="J13" s="23"/>
      <c r="K13" s="23"/>
      <c r="L13" s="23"/>
      <c r="M13" s="24"/>
      <c r="N13" s="23"/>
      <c r="O13" s="23"/>
      <c r="P13" s="23"/>
      <c r="Q13" s="24"/>
    </row>
    <row r="14" spans="1:17" ht="13.5">
      <c r="A14" s="6" t="s">
        <v>138</v>
      </c>
      <c r="B14" s="23"/>
      <c r="C14" s="24">
        <v>2565</v>
      </c>
      <c r="D14" s="23"/>
      <c r="E14" s="24">
        <v>1179</v>
      </c>
      <c r="F14" s="23">
        <v>1179</v>
      </c>
      <c r="G14" s="23">
        <v>1179</v>
      </c>
      <c r="H14" s="23"/>
      <c r="I14" s="24">
        <v>526</v>
      </c>
      <c r="J14" s="23"/>
      <c r="K14" s="23"/>
      <c r="L14" s="23"/>
      <c r="M14" s="24">
        <v>1040</v>
      </c>
      <c r="N14" s="23">
        <v>839</v>
      </c>
      <c r="O14" s="23"/>
      <c r="P14" s="23"/>
      <c r="Q14" s="24">
        <v>5230</v>
      </c>
    </row>
    <row r="15" spans="1:17" ht="13.5">
      <c r="A15" s="6" t="s">
        <v>139</v>
      </c>
      <c r="B15" s="23">
        <v>-153</v>
      </c>
      <c r="C15" s="24">
        <v>-785</v>
      </c>
      <c r="D15" s="23">
        <v>-645</v>
      </c>
      <c r="E15" s="24">
        <v>-1636</v>
      </c>
      <c r="F15" s="23">
        <v>-990</v>
      </c>
      <c r="G15" s="23">
        <v>-990</v>
      </c>
      <c r="H15" s="23">
        <v>-362</v>
      </c>
      <c r="I15" s="24">
        <v>-2914</v>
      </c>
      <c r="J15" s="23">
        <v>-2215</v>
      </c>
      <c r="K15" s="23">
        <v>-1727</v>
      </c>
      <c r="L15" s="23">
        <v>-487</v>
      </c>
      <c r="M15" s="24">
        <v>-3007</v>
      </c>
      <c r="N15" s="23">
        <v>-1973</v>
      </c>
      <c r="O15" s="23">
        <v>-1197</v>
      </c>
      <c r="P15" s="23"/>
      <c r="Q15" s="24">
        <v>-3637</v>
      </c>
    </row>
    <row r="16" spans="1:17" ht="13.5">
      <c r="A16" s="6" t="s">
        <v>140</v>
      </c>
      <c r="B16" s="23">
        <v>6782</v>
      </c>
      <c r="C16" s="24">
        <v>14858</v>
      </c>
      <c r="D16" s="23">
        <v>7644</v>
      </c>
      <c r="E16" s="24">
        <v>17003</v>
      </c>
      <c r="F16" s="23">
        <v>12518</v>
      </c>
      <c r="G16" s="23">
        <v>7591</v>
      </c>
      <c r="H16" s="23">
        <v>3333</v>
      </c>
      <c r="I16" s="24">
        <v>14395</v>
      </c>
      <c r="J16" s="23">
        <v>10932</v>
      </c>
      <c r="K16" s="23">
        <v>7300</v>
      </c>
      <c r="L16" s="23">
        <v>3735</v>
      </c>
      <c r="M16" s="24">
        <v>19925</v>
      </c>
      <c r="N16" s="23">
        <v>15898</v>
      </c>
      <c r="O16" s="23">
        <v>11258</v>
      </c>
      <c r="P16" s="23">
        <v>5979</v>
      </c>
      <c r="Q16" s="24">
        <v>12166</v>
      </c>
    </row>
    <row r="17" spans="1:17" ht="13.5">
      <c r="A17" s="6" t="s">
        <v>141</v>
      </c>
      <c r="B17" s="23"/>
      <c r="C17" s="24"/>
      <c r="D17" s="23"/>
      <c r="E17" s="24">
        <v>2889</v>
      </c>
      <c r="F17" s="23">
        <v>2889</v>
      </c>
      <c r="G17" s="23">
        <v>2889</v>
      </c>
      <c r="H17" s="23">
        <v>2889</v>
      </c>
      <c r="I17" s="24"/>
      <c r="J17" s="23"/>
      <c r="K17" s="23"/>
      <c r="L17" s="23"/>
      <c r="M17" s="24"/>
      <c r="N17" s="23"/>
      <c r="O17" s="23"/>
      <c r="P17" s="23"/>
      <c r="Q17" s="24"/>
    </row>
    <row r="18" spans="1:17" ht="13.5">
      <c r="A18" s="6" t="s">
        <v>142</v>
      </c>
      <c r="B18" s="23">
        <v>593</v>
      </c>
      <c r="C18" s="24">
        <v>-2970</v>
      </c>
      <c r="D18" s="23">
        <v>-4977</v>
      </c>
      <c r="E18" s="24">
        <v>629</v>
      </c>
      <c r="F18" s="23">
        <v>178</v>
      </c>
      <c r="G18" s="23">
        <v>-1854</v>
      </c>
      <c r="H18" s="23">
        <v>1030</v>
      </c>
      <c r="I18" s="24">
        <v>-917</v>
      </c>
      <c r="J18" s="23">
        <v>798</v>
      </c>
      <c r="K18" s="23">
        <v>627</v>
      </c>
      <c r="L18" s="23">
        <v>305</v>
      </c>
      <c r="M18" s="24">
        <v>4917</v>
      </c>
      <c r="N18" s="23">
        <v>5757</v>
      </c>
      <c r="O18" s="23">
        <v>4083</v>
      </c>
      <c r="P18" s="23">
        <v>774</v>
      </c>
      <c r="Q18" s="24">
        <v>-525</v>
      </c>
    </row>
    <row r="19" spans="1:17" ht="13.5">
      <c r="A19" s="6" t="s">
        <v>143</v>
      </c>
      <c r="B19" s="23">
        <v>42305</v>
      </c>
      <c r="C19" s="24">
        <v>-35747</v>
      </c>
      <c r="D19" s="23">
        <v>111797</v>
      </c>
      <c r="E19" s="24">
        <v>87740</v>
      </c>
      <c r="F19" s="23">
        <v>228641</v>
      </c>
      <c r="G19" s="23">
        <v>277830</v>
      </c>
      <c r="H19" s="23">
        <v>306206</v>
      </c>
      <c r="I19" s="24">
        <v>-5229</v>
      </c>
      <c r="J19" s="23">
        <v>203760</v>
      </c>
      <c r="K19" s="23">
        <v>-23795</v>
      </c>
      <c r="L19" s="23">
        <v>292239</v>
      </c>
      <c r="M19" s="24">
        <v>69642</v>
      </c>
      <c r="N19" s="23">
        <v>319296</v>
      </c>
      <c r="O19" s="23">
        <v>174593</v>
      </c>
      <c r="P19" s="23">
        <v>328788</v>
      </c>
      <c r="Q19" s="24">
        <v>65578</v>
      </c>
    </row>
    <row r="20" spans="1:17" ht="13.5">
      <c r="A20" s="6" t="s">
        <v>144</v>
      </c>
      <c r="B20" s="23">
        <v>-29182</v>
      </c>
      <c r="C20" s="24">
        <v>68186</v>
      </c>
      <c r="D20" s="23">
        <v>-30939</v>
      </c>
      <c r="E20" s="24">
        <v>-120505</v>
      </c>
      <c r="F20" s="23">
        <v>-259912</v>
      </c>
      <c r="G20" s="23">
        <v>-204022</v>
      </c>
      <c r="H20" s="23">
        <v>-210242</v>
      </c>
      <c r="I20" s="24">
        <v>-7940</v>
      </c>
      <c r="J20" s="23">
        <v>-102579</v>
      </c>
      <c r="K20" s="23">
        <v>-39462</v>
      </c>
      <c r="L20" s="23">
        <v>-72397</v>
      </c>
      <c r="M20" s="24">
        <v>134485</v>
      </c>
      <c r="N20" s="23">
        <v>48035</v>
      </c>
      <c r="O20" s="23">
        <v>45740</v>
      </c>
      <c r="P20" s="23">
        <v>-68954</v>
      </c>
      <c r="Q20" s="24">
        <v>-212056</v>
      </c>
    </row>
    <row r="21" spans="1:17" ht="13.5">
      <c r="A21" s="6" t="s">
        <v>145</v>
      </c>
      <c r="B21" s="23">
        <v>-7055</v>
      </c>
      <c r="C21" s="24">
        <v>62148</v>
      </c>
      <c r="D21" s="23">
        <v>13797</v>
      </c>
      <c r="E21" s="24">
        <v>-126678</v>
      </c>
      <c r="F21" s="23">
        <v>-71927</v>
      </c>
      <c r="G21" s="23">
        <v>-112549</v>
      </c>
      <c r="H21" s="23">
        <v>-66761</v>
      </c>
      <c r="I21" s="24">
        <v>-14880</v>
      </c>
      <c r="J21" s="23">
        <v>-97737</v>
      </c>
      <c r="K21" s="23">
        <v>-36042</v>
      </c>
      <c r="L21" s="23">
        <v>-160573</v>
      </c>
      <c r="M21" s="24">
        <v>-110209</v>
      </c>
      <c r="N21" s="23">
        <v>-239142</v>
      </c>
      <c r="O21" s="23">
        <v>-204738</v>
      </c>
      <c r="P21" s="23">
        <v>-240014</v>
      </c>
      <c r="Q21" s="24">
        <v>30047</v>
      </c>
    </row>
    <row r="22" spans="1:17" ht="13.5">
      <c r="A22" s="6" t="s">
        <v>146</v>
      </c>
      <c r="B22" s="23"/>
      <c r="C22" s="24"/>
      <c r="D22" s="23">
        <v>18003</v>
      </c>
      <c r="E22" s="24"/>
      <c r="F22" s="23"/>
      <c r="G22" s="23"/>
      <c r="H22" s="23"/>
      <c r="I22" s="24"/>
      <c r="J22" s="23"/>
      <c r="K22" s="23"/>
      <c r="L22" s="23"/>
      <c r="M22" s="24"/>
      <c r="N22" s="23"/>
      <c r="O22" s="23"/>
      <c r="P22" s="23"/>
      <c r="Q22" s="24"/>
    </row>
    <row r="23" spans="1:17" ht="13.5">
      <c r="A23" s="6" t="s">
        <v>76</v>
      </c>
      <c r="B23" s="23">
        <v>-12077</v>
      </c>
      <c r="C23" s="24">
        <v>279</v>
      </c>
      <c r="D23" s="23">
        <v>-15849</v>
      </c>
      <c r="E23" s="24"/>
      <c r="F23" s="23">
        <v>57957</v>
      </c>
      <c r="G23" s="23">
        <v>58964</v>
      </c>
      <c r="H23" s="23">
        <v>68894</v>
      </c>
      <c r="I23" s="24"/>
      <c r="J23" s="23">
        <v>16941</v>
      </c>
      <c r="K23" s="23">
        <v>43200</v>
      </c>
      <c r="L23" s="23">
        <v>3671</v>
      </c>
      <c r="M23" s="24"/>
      <c r="N23" s="23">
        <v>81553</v>
      </c>
      <c r="O23" s="23">
        <v>48281</v>
      </c>
      <c r="P23" s="23">
        <v>55431</v>
      </c>
      <c r="Q23" s="24"/>
    </row>
    <row r="24" spans="1:17" ht="13.5">
      <c r="A24" s="6" t="s">
        <v>147</v>
      </c>
      <c r="B24" s="23">
        <v>30454</v>
      </c>
      <c r="C24" s="24">
        <v>237402</v>
      </c>
      <c r="D24" s="23">
        <v>119546</v>
      </c>
      <c r="E24" s="24">
        <v>-253686</v>
      </c>
      <c r="F24" s="23">
        <v>-243834</v>
      </c>
      <c r="G24" s="23">
        <v>-155674</v>
      </c>
      <c r="H24" s="23">
        <v>12703</v>
      </c>
      <c r="I24" s="24">
        <v>53363</v>
      </c>
      <c r="J24" s="23">
        <v>-45783</v>
      </c>
      <c r="K24" s="23">
        <v>-64896</v>
      </c>
      <c r="L24" s="23">
        <v>1759</v>
      </c>
      <c r="M24" s="24">
        <v>267987</v>
      </c>
      <c r="N24" s="23">
        <v>172017</v>
      </c>
      <c r="O24" s="23">
        <v>73789</v>
      </c>
      <c r="P24" s="23">
        <v>11584</v>
      </c>
      <c r="Q24" s="24">
        <v>-137048</v>
      </c>
    </row>
    <row r="25" spans="1:17" ht="13.5">
      <c r="A25" s="6" t="s">
        <v>148</v>
      </c>
      <c r="B25" s="23">
        <v>153</v>
      </c>
      <c r="C25" s="24">
        <v>785</v>
      </c>
      <c r="D25" s="23">
        <v>645</v>
      </c>
      <c r="E25" s="24">
        <v>1742</v>
      </c>
      <c r="F25" s="23">
        <v>1096</v>
      </c>
      <c r="G25" s="23">
        <v>1096</v>
      </c>
      <c r="H25" s="23">
        <v>468</v>
      </c>
      <c r="I25" s="24">
        <v>3333</v>
      </c>
      <c r="J25" s="23">
        <v>2215</v>
      </c>
      <c r="K25" s="23">
        <v>1727</v>
      </c>
      <c r="L25" s="23">
        <v>487</v>
      </c>
      <c r="M25" s="24">
        <v>3251</v>
      </c>
      <c r="N25" s="23">
        <v>1973</v>
      </c>
      <c r="O25" s="23">
        <v>1197</v>
      </c>
      <c r="P25" s="23"/>
      <c r="Q25" s="24">
        <v>3637</v>
      </c>
    </row>
    <row r="26" spans="1:17" ht="13.5">
      <c r="A26" s="6" t="s">
        <v>149</v>
      </c>
      <c r="B26" s="23">
        <v>-6984</v>
      </c>
      <c r="C26" s="24">
        <v>-14595</v>
      </c>
      <c r="D26" s="23">
        <v>-7258</v>
      </c>
      <c r="E26" s="24">
        <v>-17182</v>
      </c>
      <c r="F26" s="23">
        <v>-12682</v>
      </c>
      <c r="G26" s="23">
        <v>-7980</v>
      </c>
      <c r="H26" s="23">
        <v>-3398</v>
      </c>
      <c r="I26" s="24">
        <v>-14347</v>
      </c>
      <c r="J26" s="23">
        <v>-10854</v>
      </c>
      <c r="K26" s="23">
        <v>-7154</v>
      </c>
      <c r="L26" s="23">
        <v>-3608</v>
      </c>
      <c r="M26" s="24">
        <v>-19584</v>
      </c>
      <c r="N26" s="23">
        <v>-15682</v>
      </c>
      <c r="O26" s="23">
        <v>-11212</v>
      </c>
      <c r="P26" s="23">
        <v>-6109</v>
      </c>
      <c r="Q26" s="24">
        <v>-13270</v>
      </c>
    </row>
    <row r="27" spans="1:17" ht="13.5">
      <c r="A27" s="6" t="s">
        <v>150</v>
      </c>
      <c r="B27" s="23">
        <v>-1900</v>
      </c>
      <c r="C27" s="24">
        <v>-35</v>
      </c>
      <c r="D27" s="23"/>
      <c r="E27" s="24">
        <v>-39939</v>
      </c>
      <c r="F27" s="23">
        <v>-26678</v>
      </c>
      <c r="G27" s="23">
        <v>-26678</v>
      </c>
      <c r="H27" s="23">
        <v>-26643</v>
      </c>
      <c r="I27" s="24">
        <v>-17799</v>
      </c>
      <c r="J27" s="23">
        <v>-15622</v>
      </c>
      <c r="K27" s="23">
        <v>-1900</v>
      </c>
      <c r="L27" s="23">
        <v>-3567</v>
      </c>
      <c r="M27" s="24">
        <v>-957</v>
      </c>
      <c r="N27" s="23">
        <v>-922</v>
      </c>
      <c r="O27" s="23">
        <v>-727</v>
      </c>
      <c r="P27" s="23">
        <v>-2290</v>
      </c>
      <c r="Q27" s="24">
        <v>-13261</v>
      </c>
    </row>
    <row r="28" spans="1:17" ht="13.5">
      <c r="A28" s="6" t="s">
        <v>151</v>
      </c>
      <c r="B28" s="23"/>
      <c r="C28" s="24">
        <v>10503</v>
      </c>
      <c r="D28" s="23">
        <v>10503</v>
      </c>
      <c r="E28" s="24"/>
      <c r="F28" s="23"/>
      <c r="G28" s="23"/>
      <c r="H28" s="23"/>
      <c r="I28" s="24">
        <v>1439</v>
      </c>
      <c r="J28" s="23">
        <v>1439</v>
      </c>
      <c r="K28" s="23">
        <v>1439</v>
      </c>
      <c r="L28" s="23"/>
      <c r="M28" s="24">
        <v>10543</v>
      </c>
      <c r="N28" s="23">
        <v>10543</v>
      </c>
      <c r="O28" s="23">
        <v>10260</v>
      </c>
      <c r="P28" s="23"/>
      <c r="Q28" s="24"/>
    </row>
    <row r="29" spans="1:17" ht="14.25" thickBot="1">
      <c r="A29" s="4" t="s">
        <v>152</v>
      </c>
      <c r="B29" s="25">
        <v>21723</v>
      </c>
      <c r="C29" s="26">
        <v>234060</v>
      </c>
      <c r="D29" s="25">
        <v>123437</v>
      </c>
      <c r="E29" s="26">
        <v>-309066</v>
      </c>
      <c r="F29" s="25">
        <v>-282098</v>
      </c>
      <c r="G29" s="25">
        <v>-189236</v>
      </c>
      <c r="H29" s="25">
        <v>-16870</v>
      </c>
      <c r="I29" s="26">
        <v>25989</v>
      </c>
      <c r="J29" s="25">
        <v>-68605</v>
      </c>
      <c r="K29" s="25">
        <v>-70783</v>
      </c>
      <c r="L29" s="25">
        <v>-4929</v>
      </c>
      <c r="M29" s="26">
        <v>261241</v>
      </c>
      <c r="N29" s="25">
        <v>167929</v>
      </c>
      <c r="O29" s="25">
        <v>73308</v>
      </c>
      <c r="P29" s="25">
        <v>3184</v>
      </c>
      <c r="Q29" s="26">
        <v>-157709</v>
      </c>
    </row>
    <row r="30" spans="1:17" ht="14.25" thickTop="1">
      <c r="A30" s="6" t="s">
        <v>153</v>
      </c>
      <c r="B30" s="23"/>
      <c r="C30" s="24"/>
      <c r="D30" s="23"/>
      <c r="E30" s="24"/>
      <c r="F30" s="23"/>
      <c r="G30" s="23"/>
      <c r="H30" s="23"/>
      <c r="I30" s="24"/>
      <c r="J30" s="23"/>
      <c r="K30" s="23"/>
      <c r="L30" s="23"/>
      <c r="M30" s="24"/>
      <c r="N30" s="23"/>
      <c r="O30" s="23"/>
      <c r="P30" s="23">
        <v>-100000</v>
      </c>
      <c r="Q30" s="24">
        <v>-200000</v>
      </c>
    </row>
    <row r="31" spans="1:17" ht="13.5">
      <c r="A31" s="6" t="s">
        <v>154</v>
      </c>
      <c r="B31" s="23"/>
      <c r="C31" s="24"/>
      <c r="D31" s="23"/>
      <c r="E31" s="24"/>
      <c r="F31" s="23"/>
      <c r="G31" s="23"/>
      <c r="H31" s="23"/>
      <c r="I31" s="24"/>
      <c r="J31" s="23"/>
      <c r="K31" s="23"/>
      <c r="L31" s="23"/>
      <c r="M31" s="24">
        <v>200000</v>
      </c>
      <c r="N31" s="23"/>
      <c r="O31" s="23"/>
      <c r="P31" s="23"/>
      <c r="Q31" s="24"/>
    </row>
    <row r="32" spans="1:17" ht="13.5">
      <c r="A32" s="6" t="s">
        <v>155</v>
      </c>
      <c r="B32" s="23"/>
      <c r="C32" s="24"/>
      <c r="D32" s="23"/>
      <c r="E32" s="24"/>
      <c r="F32" s="23"/>
      <c r="G32" s="23"/>
      <c r="H32" s="23"/>
      <c r="I32" s="24"/>
      <c r="J32" s="23"/>
      <c r="K32" s="23"/>
      <c r="L32" s="23"/>
      <c r="M32" s="24"/>
      <c r="N32" s="23">
        <v>200000</v>
      </c>
      <c r="O32" s="23">
        <v>100000</v>
      </c>
      <c r="P32" s="23"/>
      <c r="Q32" s="24"/>
    </row>
    <row r="33" spans="1:17" ht="13.5">
      <c r="A33" s="6" t="s">
        <v>156</v>
      </c>
      <c r="B33" s="23"/>
      <c r="C33" s="24"/>
      <c r="D33" s="23"/>
      <c r="E33" s="24">
        <v>100000</v>
      </c>
      <c r="F33" s="23">
        <v>100000</v>
      </c>
      <c r="G33" s="23">
        <v>100000</v>
      </c>
      <c r="H33" s="23">
        <v>100000</v>
      </c>
      <c r="I33" s="24"/>
      <c r="J33" s="23"/>
      <c r="K33" s="23"/>
      <c r="L33" s="23"/>
      <c r="M33" s="24"/>
      <c r="N33" s="23"/>
      <c r="O33" s="23"/>
      <c r="P33" s="23"/>
      <c r="Q33" s="24"/>
    </row>
    <row r="34" spans="1:17" ht="13.5">
      <c r="A34" s="6" t="s">
        <v>157</v>
      </c>
      <c r="B34" s="23">
        <v>-835</v>
      </c>
      <c r="C34" s="24">
        <v>-17510</v>
      </c>
      <c r="D34" s="23">
        <v>-6021</v>
      </c>
      <c r="E34" s="24">
        <v>-19286</v>
      </c>
      <c r="F34" s="23">
        <v>-19390</v>
      </c>
      <c r="G34" s="23">
        <v>-13227</v>
      </c>
      <c r="H34" s="23"/>
      <c r="I34" s="24">
        <v>-5923</v>
      </c>
      <c r="J34" s="23">
        <v>-5713</v>
      </c>
      <c r="K34" s="23">
        <v>-5713</v>
      </c>
      <c r="L34" s="23">
        <v>-1607</v>
      </c>
      <c r="M34" s="24">
        <v>-27263</v>
      </c>
      <c r="N34" s="23">
        <v>-17398</v>
      </c>
      <c r="O34" s="23">
        <v>-18346</v>
      </c>
      <c r="P34" s="23">
        <v>-10364</v>
      </c>
      <c r="Q34" s="24">
        <v>-39827</v>
      </c>
    </row>
    <row r="35" spans="1:17" ht="13.5">
      <c r="A35" s="6" t="s">
        <v>158</v>
      </c>
      <c r="B35" s="23"/>
      <c r="C35" s="24"/>
      <c r="D35" s="23"/>
      <c r="E35" s="24"/>
      <c r="F35" s="23"/>
      <c r="G35" s="23"/>
      <c r="H35" s="23"/>
      <c r="I35" s="24"/>
      <c r="J35" s="23"/>
      <c r="K35" s="23"/>
      <c r="L35" s="23"/>
      <c r="M35" s="24"/>
      <c r="N35" s="23"/>
      <c r="O35" s="23"/>
      <c r="P35" s="23"/>
      <c r="Q35" s="24">
        <v>31200</v>
      </c>
    </row>
    <row r="36" spans="1:17" ht="13.5">
      <c r="A36" s="6" t="s">
        <v>159</v>
      </c>
      <c r="B36" s="23"/>
      <c r="C36" s="24">
        <v>-2966</v>
      </c>
      <c r="D36" s="23"/>
      <c r="E36" s="24"/>
      <c r="F36" s="23"/>
      <c r="G36" s="23"/>
      <c r="H36" s="23"/>
      <c r="I36" s="24">
        <v>-8585</v>
      </c>
      <c r="J36" s="23">
        <v>-8585</v>
      </c>
      <c r="K36" s="23">
        <v>-8585</v>
      </c>
      <c r="L36" s="23">
        <v>-700</v>
      </c>
      <c r="M36" s="24">
        <v>-5216</v>
      </c>
      <c r="N36" s="23">
        <v>-5216</v>
      </c>
      <c r="O36" s="23">
        <v>-323</v>
      </c>
      <c r="P36" s="23">
        <v>-323</v>
      </c>
      <c r="Q36" s="24">
        <v>-14509</v>
      </c>
    </row>
    <row r="37" spans="1:17" ht="13.5">
      <c r="A37" s="6" t="s">
        <v>160</v>
      </c>
      <c r="B37" s="23"/>
      <c r="C37" s="24"/>
      <c r="D37" s="23"/>
      <c r="E37" s="24"/>
      <c r="F37" s="23"/>
      <c r="G37" s="23"/>
      <c r="H37" s="23"/>
      <c r="I37" s="24"/>
      <c r="J37" s="23"/>
      <c r="K37" s="23"/>
      <c r="L37" s="23"/>
      <c r="M37" s="24">
        <v>-148769</v>
      </c>
      <c r="N37" s="23">
        <v>-148769</v>
      </c>
      <c r="O37" s="23">
        <v>-100769</v>
      </c>
      <c r="P37" s="23"/>
      <c r="Q37" s="24">
        <v>-30223</v>
      </c>
    </row>
    <row r="38" spans="1:17" ht="13.5">
      <c r="A38" s="6" t="s">
        <v>161</v>
      </c>
      <c r="B38" s="23"/>
      <c r="C38" s="24">
        <v>44952</v>
      </c>
      <c r="D38" s="23">
        <v>44952</v>
      </c>
      <c r="E38" s="24"/>
      <c r="F38" s="23"/>
      <c r="G38" s="23"/>
      <c r="H38" s="23"/>
      <c r="I38" s="24"/>
      <c r="J38" s="23"/>
      <c r="K38" s="23"/>
      <c r="L38" s="23"/>
      <c r="M38" s="24"/>
      <c r="N38" s="23"/>
      <c r="O38" s="23"/>
      <c r="P38" s="23"/>
      <c r="Q38" s="24">
        <v>2716</v>
      </c>
    </row>
    <row r="39" spans="1:17" ht="13.5">
      <c r="A39" s="6" t="s">
        <v>162</v>
      </c>
      <c r="B39" s="23">
        <v>-200</v>
      </c>
      <c r="C39" s="24">
        <v>-4410</v>
      </c>
      <c r="D39" s="23"/>
      <c r="E39" s="24"/>
      <c r="F39" s="23"/>
      <c r="G39" s="23"/>
      <c r="H39" s="23"/>
      <c r="I39" s="24"/>
      <c r="J39" s="23"/>
      <c r="K39" s="23"/>
      <c r="L39" s="23"/>
      <c r="M39" s="24"/>
      <c r="N39" s="23"/>
      <c r="O39" s="23"/>
      <c r="P39" s="23"/>
      <c r="Q39" s="24"/>
    </row>
    <row r="40" spans="1:17" ht="14.25" thickBot="1">
      <c r="A40" s="4" t="s">
        <v>163</v>
      </c>
      <c r="B40" s="25">
        <v>-1035</v>
      </c>
      <c r="C40" s="26">
        <v>43075</v>
      </c>
      <c r="D40" s="25">
        <v>38930</v>
      </c>
      <c r="E40" s="26">
        <v>80713</v>
      </c>
      <c r="F40" s="25">
        <v>80609</v>
      </c>
      <c r="G40" s="25">
        <v>86772</v>
      </c>
      <c r="H40" s="25">
        <v>100000</v>
      </c>
      <c r="I40" s="26">
        <v>-2285</v>
      </c>
      <c r="J40" s="25">
        <v>-14298</v>
      </c>
      <c r="K40" s="25">
        <v>-14298</v>
      </c>
      <c r="L40" s="25">
        <v>-2307</v>
      </c>
      <c r="M40" s="26">
        <v>18751</v>
      </c>
      <c r="N40" s="25">
        <v>28616</v>
      </c>
      <c r="O40" s="25">
        <v>-19438</v>
      </c>
      <c r="P40" s="25">
        <v>-110687</v>
      </c>
      <c r="Q40" s="26">
        <v>-304164</v>
      </c>
    </row>
    <row r="41" spans="1:17" ht="14.25" thickTop="1">
      <c r="A41" s="6" t="s">
        <v>164</v>
      </c>
      <c r="B41" s="23"/>
      <c r="C41" s="24">
        <v>100000</v>
      </c>
      <c r="D41" s="23"/>
      <c r="E41" s="24">
        <v>100000</v>
      </c>
      <c r="F41" s="23"/>
      <c r="G41" s="23"/>
      <c r="H41" s="23"/>
      <c r="I41" s="24"/>
      <c r="J41" s="23"/>
      <c r="K41" s="23"/>
      <c r="L41" s="23"/>
      <c r="M41" s="24"/>
      <c r="N41" s="23"/>
      <c r="O41" s="23"/>
      <c r="P41" s="23"/>
      <c r="Q41" s="24"/>
    </row>
    <row r="42" spans="1:17" ht="13.5">
      <c r="A42" s="6" t="s">
        <v>165</v>
      </c>
      <c r="B42" s="23">
        <v>-50400</v>
      </c>
      <c r="C42" s="24">
        <v>-108400</v>
      </c>
      <c r="D42" s="23">
        <v>-50400</v>
      </c>
      <c r="E42" s="24">
        <v>-25200</v>
      </c>
      <c r="F42" s="23"/>
      <c r="G42" s="23"/>
      <c r="H42" s="23"/>
      <c r="I42" s="24"/>
      <c r="J42" s="23"/>
      <c r="K42" s="23"/>
      <c r="L42" s="23"/>
      <c r="M42" s="24"/>
      <c r="N42" s="23"/>
      <c r="O42" s="23"/>
      <c r="P42" s="23"/>
      <c r="Q42" s="24"/>
    </row>
    <row r="43" spans="1:17" ht="13.5">
      <c r="A43" s="6" t="s">
        <v>166</v>
      </c>
      <c r="B43" s="23">
        <v>400000</v>
      </c>
      <c r="C43" s="24">
        <v>300000</v>
      </c>
      <c r="D43" s="23"/>
      <c r="E43" s="24">
        <v>900000</v>
      </c>
      <c r="F43" s="23">
        <v>800000</v>
      </c>
      <c r="G43" s="23">
        <v>800000</v>
      </c>
      <c r="H43" s="23">
        <v>100000</v>
      </c>
      <c r="I43" s="24">
        <v>500000</v>
      </c>
      <c r="J43" s="23">
        <v>350000</v>
      </c>
      <c r="K43" s="23">
        <v>150000</v>
      </c>
      <c r="L43" s="23">
        <v>50000</v>
      </c>
      <c r="M43" s="24">
        <v>300000</v>
      </c>
      <c r="N43" s="23">
        <v>300000</v>
      </c>
      <c r="O43" s="23">
        <v>300000</v>
      </c>
      <c r="P43" s="23">
        <v>300000</v>
      </c>
      <c r="Q43" s="24">
        <v>1300000</v>
      </c>
    </row>
    <row r="44" spans="1:17" ht="13.5">
      <c r="A44" s="6" t="s">
        <v>167</v>
      </c>
      <c r="B44" s="23">
        <v>-265744</v>
      </c>
      <c r="C44" s="24">
        <v>-499350</v>
      </c>
      <c r="D44" s="23">
        <v>-234400</v>
      </c>
      <c r="E44" s="24">
        <v>-704692</v>
      </c>
      <c r="F44" s="23">
        <v>-541662</v>
      </c>
      <c r="G44" s="23">
        <v>-337631</v>
      </c>
      <c r="H44" s="23">
        <v>-159448</v>
      </c>
      <c r="I44" s="24">
        <v>-595569</v>
      </c>
      <c r="J44" s="23">
        <v>-443061</v>
      </c>
      <c r="K44" s="23">
        <v>-297628</v>
      </c>
      <c r="L44" s="23">
        <v>-151852</v>
      </c>
      <c r="M44" s="24">
        <v>-642488</v>
      </c>
      <c r="N44" s="23">
        <v>-490856</v>
      </c>
      <c r="O44" s="23">
        <v>-333724</v>
      </c>
      <c r="P44" s="23">
        <v>-172742</v>
      </c>
      <c r="Q44" s="24">
        <v>-493275</v>
      </c>
    </row>
    <row r="45" spans="1:17" ht="13.5">
      <c r="A45" s="6" t="s">
        <v>168</v>
      </c>
      <c r="B45" s="23"/>
      <c r="C45" s="24"/>
      <c r="D45" s="23"/>
      <c r="E45" s="24">
        <v>-52</v>
      </c>
      <c r="F45" s="23">
        <v>-52</v>
      </c>
      <c r="G45" s="23">
        <v>-36</v>
      </c>
      <c r="H45" s="23">
        <v>-36</v>
      </c>
      <c r="I45" s="24"/>
      <c r="J45" s="23"/>
      <c r="K45" s="23"/>
      <c r="L45" s="23"/>
      <c r="M45" s="24">
        <v>-59327</v>
      </c>
      <c r="N45" s="23">
        <v>-59327</v>
      </c>
      <c r="O45" s="23">
        <v>-59327</v>
      </c>
      <c r="P45" s="23">
        <v>-9532</v>
      </c>
      <c r="Q45" s="24">
        <v>-13464</v>
      </c>
    </row>
    <row r="46" spans="1:17" ht="13.5">
      <c r="A46" s="6" t="s">
        <v>169</v>
      </c>
      <c r="B46" s="23">
        <v>-7</v>
      </c>
      <c r="C46" s="24">
        <v>-45</v>
      </c>
      <c r="D46" s="23">
        <v>-40</v>
      </c>
      <c r="E46" s="24">
        <v>-19216</v>
      </c>
      <c r="F46" s="23">
        <v>-19212</v>
      </c>
      <c r="G46" s="23">
        <v>-19182</v>
      </c>
      <c r="H46" s="23">
        <v>-19182</v>
      </c>
      <c r="I46" s="24">
        <v>-131</v>
      </c>
      <c r="J46" s="23">
        <v>-126</v>
      </c>
      <c r="K46" s="23">
        <v>-115</v>
      </c>
      <c r="L46" s="23">
        <v>-105</v>
      </c>
      <c r="M46" s="24">
        <v>-380</v>
      </c>
      <c r="N46" s="23">
        <v>-373</v>
      </c>
      <c r="O46" s="23">
        <v>-194</v>
      </c>
      <c r="P46" s="23">
        <v>-168</v>
      </c>
      <c r="Q46" s="24">
        <v>-37072</v>
      </c>
    </row>
    <row r="47" spans="1:17" ht="14.25" thickBot="1">
      <c r="A47" s="4" t="s">
        <v>170</v>
      </c>
      <c r="B47" s="25">
        <v>83848</v>
      </c>
      <c r="C47" s="26">
        <v>-207795</v>
      </c>
      <c r="D47" s="25">
        <v>-284840</v>
      </c>
      <c r="E47" s="26">
        <v>250839</v>
      </c>
      <c r="F47" s="25">
        <v>239073</v>
      </c>
      <c r="G47" s="25">
        <v>443150</v>
      </c>
      <c r="H47" s="25">
        <v>-78667</v>
      </c>
      <c r="I47" s="26">
        <v>-95700</v>
      </c>
      <c r="J47" s="25">
        <v>-93187</v>
      </c>
      <c r="K47" s="25">
        <v>-147743</v>
      </c>
      <c r="L47" s="25">
        <v>-101957</v>
      </c>
      <c r="M47" s="26">
        <v>-402195</v>
      </c>
      <c r="N47" s="25">
        <v>-250557</v>
      </c>
      <c r="O47" s="25">
        <v>-93245</v>
      </c>
      <c r="P47" s="25">
        <v>117556</v>
      </c>
      <c r="Q47" s="26">
        <v>756188</v>
      </c>
    </row>
    <row r="48" spans="1:17" ht="14.25" thickTop="1">
      <c r="A48" s="7" t="s">
        <v>171</v>
      </c>
      <c r="B48" s="23"/>
      <c r="C48" s="24"/>
      <c r="D48" s="23"/>
      <c r="E48" s="24"/>
      <c r="F48" s="23"/>
      <c r="G48" s="23"/>
      <c r="H48" s="23"/>
      <c r="I48" s="24"/>
      <c r="J48" s="23"/>
      <c r="K48" s="23"/>
      <c r="L48" s="23"/>
      <c r="M48" s="24"/>
      <c r="N48" s="23"/>
      <c r="O48" s="23"/>
      <c r="P48" s="23"/>
      <c r="Q48" s="24"/>
    </row>
    <row r="49" spans="1:17" ht="13.5">
      <c r="A49" s="7" t="s">
        <v>172</v>
      </c>
      <c r="B49" s="23">
        <v>104537</v>
      </c>
      <c r="C49" s="24">
        <v>69340</v>
      </c>
      <c r="D49" s="23">
        <v>-122472</v>
      </c>
      <c r="E49" s="24">
        <v>22486</v>
      </c>
      <c r="F49" s="23">
        <v>37584</v>
      </c>
      <c r="G49" s="23">
        <v>340685</v>
      </c>
      <c r="H49" s="23">
        <v>4462</v>
      </c>
      <c r="I49" s="24">
        <v>-71996</v>
      </c>
      <c r="J49" s="23">
        <v>-176090</v>
      </c>
      <c r="K49" s="23">
        <v>-232824</v>
      </c>
      <c r="L49" s="23">
        <v>-109193</v>
      </c>
      <c r="M49" s="24">
        <v>-122202</v>
      </c>
      <c r="N49" s="23">
        <v>-54010</v>
      </c>
      <c r="O49" s="23">
        <v>-39375</v>
      </c>
      <c r="P49" s="23">
        <v>10054</v>
      </c>
      <c r="Q49" s="24">
        <v>294313</v>
      </c>
    </row>
    <row r="50" spans="1:17" ht="13.5">
      <c r="A50" s="7" t="s">
        <v>173</v>
      </c>
      <c r="B50" s="23">
        <v>1399507</v>
      </c>
      <c r="C50" s="24">
        <v>1330167</v>
      </c>
      <c r="D50" s="23">
        <v>1330167</v>
      </c>
      <c r="E50" s="24">
        <v>1307680</v>
      </c>
      <c r="F50" s="23">
        <v>1307680</v>
      </c>
      <c r="G50" s="23">
        <v>1307680</v>
      </c>
      <c r="H50" s="23">
        <v>1307680</v>
      </c>
      <c r="I50" s="24">
        <v>1379676</v>
      </c>
      <c r="J50" s="23">
        <v>1379676</v>
      </c>
      <c r="K50" s="23">
        <v>1379676</v>
      </c>
      <c r="L50" s="23">
        <v>1379676</v>
      </c>
      <c r="M50" s="24">
        <v>1501879</v>
      </c>
      <c r="N50" s="23">
        <v>1501879</v>
      </c>
      <c r="O50" s="23">
        <v>1501879</v>
      </c>
      <c r="P50" s="23">
        <v>1501879</v>
      </c>
      <c r="Q50" s="24">
        <v>1207565</v>
      </c>
    </row>
    <row r="51" spans="1:17" ht="14.25" thickBot="1">
      <c r="A51" s="7" t="s">
        <v>173</v>
      </c>
      <c r="B51" s="23">
        <v>1504044</v>
      </c>
      <c r="C51" s="24">
        <v>1399507</v>
      </c>
      <c r="D51" s="23">
        <v>1207695</v>
      </c>
      <c r="E51" s="24">
        <v>1330167</v>
      </c>
      <c r="F51" s="23">
        <v>1345265</v>
      </c>
      <c r="G51" s="23">
        <v>1648366</v>
      </c>
      <c r="H51" s="23">
        <v>1312142</v>
      </c>
      <c r="I51" s="24">
        <v>1307680</v>
      </c>
      <c r="J51" s="23">
        <v>1203585</v>
      </c>
      <c r="K51" s="23">
        <v>1146852</v>
      </c>
      <c r="L51" s="23">
        <v>1270483</v>
      </c>
      <c r="M51" s="24">
        <v>1379676</v>
      </c>
      <c r="N51" s="23">
        <v>1447868</v>
      </c>
      <c r="O51" s="23">
        <v>1462503</v>
      </c>
      <c r="P51" s="23">
        <v>1511933</v>
      </c>
      <c r="Q51" s="24">
        <v>1501879</v>
      </c>
    </row>
    <row r="52" spans="1:17" ht="14.25" thickTop="1">
      <c r="A52" s="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4" ht="13.5">
      <c r="A54" s="20" t="s">
        <v>126</v>
      </c>
    </row>
    <row r="55" ht="13.5">
      <c r="A55" s="20" t="s">
        <v>127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122</v>
      </c>
      <c r="B2" s="14">
        <v>6734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14</v>
      </c>
      <c r="B4" s="15" t="str">
        <f>HYPERLINK("http://www.kabupro.jp/mark/20140110/S1000WBI.htm","四半期報告書")</f>
        <v>四半期報告書</v>
      </c>
      <c r="C4" s="15" t="str">
        <f>HYPERLINK("http://www.kabupro.jp/mark/20131011/S10006QD.htm","訂正四半期報告書")</f>
        <v>訂正四半期報告書</v>
      </c>
      <c r="D4" s="15" t="str">
        <f>HYPERLINK("http://www.kabupro.jp/mark/20130712/S000E0EZ.htm","四半期報告書")</f>
        <v>四半期報告書</v>
      </c>
      <c r="E4" s="15" t="str">
        <f>HYPERLINK("http://www.kabupro.jp/mark/20140110/S1000WBI.htm","四半期報告書")</f>
        <v>四半期報告書</v>
      </c>
      <c r="F4" s="15" t="str">
        <f>HYPERLINK("http://www.kabupro.jp/mark/20130115/S000CMKV.htm","四半期報告書")</f>
        <v>四半期報告書</v>
      </c>
      <c r="G4" s="15" t="str">
        <f>HYPERLINK("http://www.kabupro.jp/mark/20121012/S000C1RX.htm","四半期報告書")</f>
        <v>四半期報告書</v>
      </c>
      <c r="H4" s="15" t="str">
        <f>HYPERLINK("http://www.kabupro.jp/mark/20120713/S000BGZU.htm","四半期報告書")</f>
        <v>四半期報告書</v>
      </c>
      <c r="I4" s="15" t="str">
        <f>HYPERLINK("http://www.kabupro.jp/mark/20130521/S000DF82.htm","有価証券報告書")</f>
        <v>有価証券報告書</v>
      </c>
      <c r="J4" s="15" t="str">
        <f>HYPERLINK("http://www.kabupro.jp/mark/20120113/S000A2BJ.htm","四半期報告書")</f>
        <v>四半期報告書</v>
      </c>
      <c r="K4" s="15" t="str">
        <f>HYPERLINK("http://www.kabupro.jp/mark/20111013/S0009HVU.htm","四半期報告書")</f>
        <v>四半期報告書</v>
      </c>
      <c r="L4" s="15" t="str">
        <f>HYPERLINK("http://www.kabupro.jp/mark/20110714/S0008WHX.htm","四半期報告書")</f>
        <v>四半期報告書</v>
      </c>
      <c r="M4" s="15" t="str">
        <f>HYPERLINK("http://www.kabupro.jp/mark/20120525/S000AWWK.htm","訂正有価証券報告書")</f>
        <v>訂正有価証券報告書</v>
      </c>
      <c r="N4" s="15" t="str">
        <f>HYPERLINK("http://www.kabupro.jp/mark/20110113/S0007IPH.htm","四半期報告書")</f>
        <v>四半期報告書</v>
      </c>
      <c r="O4" s="15" t="str">
        <f>HYPERLINK("http://www.kabupro.jp/mark/20101008/S0006WR7.htm","四半期報告書")</f>
        <v>四半期報告書</v>
      </c>
      <c r="P4" s="15" t="str">
        <f>HYPERLINK("http://www.kabupro.jp/mark/20100712/S0006BPW.htm","四半期報告書")</f>
        <v>四半期報告書</v>
      </c>
      <c r="Q4" s="15" t="str">
        <f>HYPERLINK("http://www.kabupro.jp/mark/20110520/S0008BOK.htm","有価証券報告書")</f>
        <v>有価証券報告書</v>
      </c>
      <c r="R4" s="15" t="str">
        <f>HYPERLINK("http://www.kabupro.jp/mark/20100113/S0004XC2.htm","四半期報告書")</f>
        <v>四半期報告書</v>
      </c>
      <c r="S4" s="15" t="str">
        <f>HYPERLINK("http://www.kabupro.jp/mark/20091009/S0004BQ5.htm","四半期報告書")</f>
        <v>四半期報告書</v>
      </c>
      <c r="T4" s="15" t="str">
        <f>HYPERLINK("http://www.kabupro.jp/mark/20090710/S0003NLH.htm","四半期報告書")</f>
        <v>四半期報告書</v>
      </c>
      <c r="U4" s="15" t="str">
        <f>HYPERLINK("http://www.kabupro.jp/mark/20100521/S0005QSL.htm","有価証券報告書")</f>
        <v>有価証券報告書</v>
      </c>
    </row>
    <row r="5" spans="1:21" ht="14.25" thickBot="1">
      <c r="A5" s="11" t="s">
        <v>15</v>
      </c>
      <c r="B5" s="1" t="s">
        <v>21</v>
      </c>
      <c r="C5" s="1" t="s">
        <v>24</v>
      </c>
      <c r="D5" s="1" t="s">
        <v>26</v>
      </c>
      <c r="E5" s="1" t="s">
        <v>21</v>
      </c>
      <c r="F5" s="1" t="s">
        <v>30</v>
      </c>
      <c r="G5" s="1" t="s">
        <v>32</v>
      </c>
      <c r="H5" s="1" t="s">
        <v>34</v>
      </c>
      <c r="I5" s="1" t="s">
        <v>36</v>
      </c>
      <c r="J5" s="1" t="s">
        <v>38</v>
      </c>
      <c r="K5" s="1" t="s">
        <v>40</v>
      </c>
      <c r="L5" s="1" t="s">
        <v>42</v>
      </c>
      <c r="M5" s="1" t="s">
        <v>44</v>
      </c>
      <c r="N5" s="1" t="s">
        <v>46</v>
      </c>
      <c r="O5" s="1" t="s">
        <v>48</v>
      </c>
      <c r="P5" s="1" t="s">
        <v>50</v>
      </c>
      <c r="Q5" s="1" t="s">
        <v>52</v>
      </c>
      <c r="R5" s="1" t="s">
        <v>54</v>
      </c>
      <c r="S5" s="1" t="s">
        <v>56</v>
      </c>
      <c r="T5" s="1" t="s">
        <v>58</v>
      </c>
      <c r="U5" s="1" t="s">
        <v>60</v>
      </c>
    </row>
    <row r="6" spans="1:21" ht="15" thickBot="1" thickTop="1">
      <c r="A6" s="10" t="s">
        <v>16</v>
      </c>
      <c r="B6" s="18" t="s">
        <v>125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17</v>
      </c>
      <c r="B7" s="14" t="s">
        <v>22</v>
      </c>
      <c r="C7" s="14" t="s">
        <v>22</v>
      </c>
      <c r="D7" s="14" t="s">
        <v>22</v>
      </c>
      <c r="E7" s="16" t="s">
        <v>28</v>
      </c>
      <c r="F7" s="14" t="s">
        <v>22</v>
      </c>
      <c r="G7" s="14" t="s">
        <v>22</v>
      </c>
      <c r="H7" s="14" t="s">
        <v>22</v>
      </c>
      <c r="I7" s="16" t="s">
        <v>28</v>
      </c>
      <c r="J7" s="14" t="s">
        <v>22</v>
      </c>
      <c r="K7" s="14" t="s">
        <v>22</v>
      </c>
      <c r="L7" s="14" t="s">
        <v>22</v>
      </c>
      <c r="M7" s="16" t="s">
        <v>28</v>
      </c>
      <c r="N7" s="14" t="s">
        <v>22</v>
      </c>
      <c r="O7" s="14" t="s">
        <v>22</v>
      </c>
      <c r="P7" s="14" t="s">
        <v>22</v>
      </c>
      <c r="Q7" s="16" t="s">
        <v>28</v>
      </c>
      <c r="R7" s="14" t="s">
        <v>22</v>
      </c>
      <c r="S7" s="14" t="s">
        <v>22</v>
      </c>
      <c r="T7" s="14" t="s">
        <v>22</v>
      </c>
      <c r="U7" s="16" t="s">
        <v>28</v>
      </c>
    </row>
    <row r="8" spans="1:21" ht="13.5">
      <c r="A8" s="13" t="s">
        <v>18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19</v>
      </c>
      <c r="B9" s="1" t="s">
        <v>23</v>
      </c>
      <c r="C9" s="1" t="s">
        <v>25</v>
      </c>
      <c r="D9" s="1" t="s">
        <v>27</v>
      </c>
      <c r="E9" s="17" t="s">
        <v>29</v>
      </c>
      <c r="F9" s="1" t="s">
        <v>31</v>
      </c>
      <c r="G9" s="1" t="s">
        <v>33</v>
      </c>
      <c r="H9" s="1" t="s">
        <v>35</v>
      </c>
      <c r="I9" s="17" t="s">
        <v>37</v>
      </c>
      <c r="J9" s="1" t="s">
        <v>39</v>
      </c>
      <c r="K9" s="1" t="s">
        <v>41</v>
      </c>
      <c r="L9" s="1" t="s">
        <v>43</v>
      </c>
      <c r="M9" s="17" t="s">
        <v>45</v>
      </c>
      <c r="N9" s="1" t="s">
        <v>47</v>
      </c>
      <c r="O9" s="1" t="s">
        <v>49</v>
      </c>
      <c r="P9" s="1" t="s">
        <v>51</v>
      </c>
      <c r="Q9" s="17" t="s">
        <v>53</v>
      </c>
      <c r="R9" s="1" t="s">
        <v>55</v>
      </c>
      <c r="S9" s="1" t="s">
        <v>57</v>
      </c>
      <c r="T9" s="1" t="s">
        <v>59</v>
      </c>
      <c r="U9" s="17" t="s">
        <v>61</v>
      </c>
    </row>
    <row r="10" spans="1:21" ht="14.25" thickBot="1">
      <c r="A10" s="13" t="s">
        <v>20</v>
      </c>
      <c r="B10" s="1" t="s">
        <v>63</v>
      </c>
      <c r="C10" s="1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  <c r="R10" s="1" t="s">
        <v>63</v>
      </c>
      <c r="S10" s="1" t="s">
        <v>63</v>
      </c>
      <c r="T10" s="1" t="s">
        <v>63</v>
      </c>
      <c r="U10" s="17" t="s">
        <v>63</v>
      </c>
    </row>
    <row r="11" spans="1:21" ht="14.25" thickTop="1">
      <c r="A11" s="9" t="s">
        <v>62</v>
      </c>
      <c r="B11" s="21">
        <v>1458067</v>
      </c>
      <c r="C11" s="21">
        <v>1504044</v>
      </c>
      <c r="D11" s="21">
        <v>1473892</v>
      </c>
      <c r="E11" s="22">
        <v>1399507</v>
      </c>
      <c r="F11" s="21">
        <v>1453231</v>
      </c>
      <c r="G11" s="21">
        <v>1207695</v>
      </c>
      <c r="H11" s="21">
        <v>1311719</v>
      </c>
      <c r="I11" s="22">
        <v>1330167</v>
      </c>
      <c r="J11" s="21">
        <v>1345265</v>
      </c>
      <c r="K11" s="21">
        <v>1648366</v>
      </c>
      <c r="L11" s="21">
        <v>1312142</v>
      </c>
      <c r="M11" s="22">
        <v>1307680</v>
      </c>
      <c r="N11" s="21">
        <v>1203585</v>
      </c>
      <c r="O11" s="21">
        <v>1146852</v>
      </c>
      <c r="P11" s="21">
        <v>1270483</v>
      </c>
      <c r="Q11" s="22">
        <v>1379676</v>
      </c>
      <c r="R11" s="21">
        <v>1447868</v>
      </c>
      <c r="S11" s="21">
        <v>1562503</v>
      </c>
      <c r="T11" s="21">
        <v>1811933</v>
      </c>
      <c r="U11" s="22">
        <v>1701879</v>
      </c>
    </row>
    <row r="12" spans="1:21" ht="13.5">
      <c r="A12" s="2" t="s">
        <v>64</v>
      </c>
      <c r="B12" s="23">
        <v>453491</v>
      </c>
      <c r="C12" s="23">
        <v>539622</v>
      </c>
      <c r="D12" s="23">
        <v>335964</v>
      </c>
      <c r="E12" s="24">
        <v>581927</v>
      </c>
      <c r="F12" s="23">
        <v>351535</v>
      </c>
      <c r="G12" s="23">
        <v>434382</v>
      </c>
      <c r="H12" s="23">
        <v>341234</v>
      </c>
      <c r="I12" s="24"/>
      <c r="J12" s="23">
        <v>405279</v>
      </c>
      <c r="K12" s="23">
        <v>356090</v>
      </c>
      <c r="L12" s="23">
        <v>327713</v>
      </c>
      <c r="M12" s="24"/>
      <c r="N12" s="23">
        <v>424930</v>
      </c>
      <c r="O12" s="23">
        <v>652487</v>
      </c>
      <c r="P12" s="23">
        <v>336451</v>
      </c>
      <c r="Q12" s="24"/>
      <c r="R12" s="23">
        <v>379037</v>
      </c>
      <c r="S12" s="23">
        <v>523740</v>
      </c>
      <c r="T12" s="23">
        <v>369545</v>
      </c>
      <c r="U12" s="24"/>
    </row>
    <row r="13" spans="1:21" ht="13.5">
      <c r="A13" s="2" t="s">
        <v>65</v>
      </c>
      <c r="B13" s="23"/>
      <c r="C13" s="23"/>
      <c r="D13" s="23"/>
      <c r="E13" s="24"/>
      <c r="F13" s="23"/>
      <c r="G13" s="23"/>
      <c r="H13" s="23"/>
      <c r="I13" s="24"/>
      <c r="J13" s="23"/>
      <c r="K13" s="23"/>
      <c r="L13" s="23"/>
      <c r="M13" s="24">
        <v>100106</v>
      </c>
      <c r="N13" s="23">
        <v>100525</v>
      </c>
      <c r="O13" s="23">
        <v>100525</v>
      </c>
      <c r="P13" s="23">
        <v>100525</v>
      </c>
      <c r="Q13" s="24"/>
      <c r="R13" s="23"/>
      <c r="S13" s="23"/>
      <c r="T13" s="23"/>
      <c r="U13" s="24"/>
    </row>
    <row r="14" spans="1:21" ht="13.5">
      <c r="A14" s="2" t="s">
        <v>66</v>
      </c>
      <c r="B14" s="23"/>
      <c r="C14" s="23"/>
      <c r="D14" s="23"/>
      <c r="E14" s="24"/>
      <c r="F14" s="23"/>
      <c r="G14" s="23"/>
      <c r="H14" s="23"/>
      <c r="I14" s="24"/>
      <c r="J14" s="23"/>
      <c r="K14" s="23"/>
      <c r="L14" s="23"/>
      <c r="M14" s="24"/>
      <c r="N14" s="23"/>
      <c r="O14" s="23"/>
      <c r="P14" s="23"/>
      <c r="Q14" s="24"/>
      <c r="R14" s="23">
        <v>30302</v>
      </c>
      <c r="S14" s="23">
        <v>20423</v>
      </c>
      <c r="T14" s="23">
        <v>27085</v>
      </c>
      <c r="U14" s="24">
        <v>16858</v>
      </c>
    </row>
    <row r="15" spans="1:21" ht="13.5">
      <c r="A15" s="2" t="s">
        <v>67</v>
      </c>
      <c r="B15" s="23"/>
      <c r="C15" s="23"/>
      <c r="D15" s="23"/>
      <c r="E15" s="24"/>
      <c r="F15" s="23"/>
      <c r="G15" s="23"/>
      <c r="H15" s="23"/>
      <c r="I15" s="24"/>
      <c r="J15" s="23"/>
      <c r="K15" s="23"/>
      <c r="L15" s="23"/>
      <c r="M15" s="24"/>
      <c r="N15" s="23"/>
      <c r="O15" s="23"/>
      <c r="P15" s="23"/>
      <c r="Q15" s="24"/>
      <c r="R15" s="23">
        <v>26730</v>
      </c>
      <c r="S15" s="23">
        <v>40394</v>
      </c>
      <c r="T15" s="23">
        <v>89406</v>
      </c>
      <c r="U15" s="24">
        <v>107115</v>
      </c>
    </row>
    <row r="16" spans="1:21" ht="13.5">
      <c r="A16" s="2" t="s">
        <v>68</v>
      </c>
      <c r="B16" s="23">
        <v>80948</v>
      </c>
      <c r="C16" s="23">
        <v>101101</v>
      </c>
      <c r="D16" s="23">
        <v>114098</v>
      </c>
      <c r="E16" s="24">
        <v>83785</v>
      </c>
      <c r="F16" s="23">
        <v>105518</v>
      </c>
      <c r="G16" s="23">
        <v>72510</v>
      </c>
      <c r="H16" s="23">
        <v>66544</v>
      </c>
      <c r="I16" s="24">
        <v>89589</v>
      </c>
      <c r="J16" s="23">
        <v>106422</v>
      </c>
      <c r="K16" s="23">
        <v>102271</v>
      </c>
      <c r="L16" s="23">
        <v>125565</v>
      </c>
      <c r="M16" s="24">
        <v>74321</v>
      </c>
      <c r="N16" s="23">
        <v>105054</v>
      </c>
      <c r="O16" s="23">
        <v>67344</v>
      </c>
      <c r="P16" s="23">
        <v>60729</v>
      </c>
      <c r="Q16" s="24">
        <v>40496</v>
      </c>
      <c r="R16" s="23"/>
      <c r="S16" s="23"/>
      <c r="T16" s="23"/>
      <c r="U16" s="24"/>
    </row>
    <row r="17" spans="1:21" ht="13.5">
      <c r="A17" s="2" t="s">
        <v>69</v>
      </c>
      <c r="B17" s="23">
        <v>78057</v>
      </c>
      <c r="C17" s="23">
        <v>76062</v>
      </c>
      <c r="D17" s="23">
        <v>78165</v>
      </c>
      <c r="E17" s="24">
        <v>62170</v>
      </c>
      <c r="F17" s="23">
        <v>58889</v>
      </c>
      <c r="G17" s="23">
        <v>52635</v>
      </c>
      <c r="H17" s="23">
        <v>64089</v>
      </c>
      <c r="I17" s="24">
        <v>56060</v>
      </c>
      <c r="J17" s="23">
        <v>78040</v>
      </c>
      <c r="K17" s="23">
        <v>59921</v>
      </c>
      <c r="L17" s="23">
        <v>64553</v>
      </c>
      <c r="M17" s="24">
        <v>40140</v>
      </c>
      <c r="N17" s="23">
        <v>60366</v>
      </c>
      <c r="O17" s="23">
        <v>52240</v>
      </c>
      <c r="P17" s="23">
        <v>61357</v>
      </c>
      <c r="Q17" s="24">
        <v>49864</v>
      </c>
      <c r="R17" s="23">
        <v>50569</v>
      </c>
      <c r="S17" s="23">
        <v>54403</v>
      </c>
      <c r="T17" s="23">
        <v>76610</v>
      </c>
      <c r="U17" s="24">
        <v>60570</v>
      </c>
    </row>
    <row r="18" spans="1:21" ht="13.5">
      <c r="A18" s="2" t="s">
        <v>70</v>
      </c>
      <c r="B18" s="23">
        <v>201032</v>
      </c>
      <c r="C18" s="23">
        <v>183330</v>
      </c>
      <c r="D18" s="23">
        <v>208800</v>
      </c>
      <c r="E18" s="24">
        <v>185458</v>
      </c>
      <c r="F18" s="23">
        <v>307523</v>
      </c>
      <c r="G18" s="23">
        <v>309317</v>
      </c>
      <c r="H18" s="23">
        <v>344769</v>
      </c>
      <c r="I18" s="24">
        <v>258350</v>
      </c>
      <c r="J18" s="23">
        <v>359518</v>
      </c>
      <c r="K18" s="23">
        <v>327148</v>
      </c>
      <c r="L18" s="23">
        <v>305442</v>
      </c>
      <c r="M18" s="24">
        <v>173153</v>
      </c>
      <c r="N18" s="23">
        <v>216833</v>
      </c>
      <c r="O18" s="23">
        <v>199552</v>
      </c>
      <c r="P18" s="23">
        <v>231044</v>
      </c>
      <c r="Q18" s="24">
        <v>190842</v>
      </c>
      <c r="R18" s="23">
        <v>260052</v>
      </c>
      <c r="S18" s="23">
        <v>255133</v>
      </c>
      <c r="T18" s="23">
        <v>293172</v>
      </c>
      <c r="U18" s="24">
        <v>232776</v>
      </c>
    </row>
    <row r="19" spans="1:21" ht="13.5">
      <c r="A19" s="2" t="s">
        <v>71</v>
      </c>
      <c r="B19" s="23"/>
      <c r="C19" s="23"/>
      <c r="D19" s="23"/>
      <c r="E19" s="24"/>
      <c r="F19" s="23"/>
      <c r="G19" s="23"/>
      <c r="H19" s="23"/>
      <c r="I19" s="24">
        <v>295</v>
      </c>
      <c r="J19" s="23"/>
      <c r="K19" s="23"/>
      <c r="L19" s="23"/>
      <c r="M19" s="24"/>
      <c r="N19" s="23"/>
      <c r="O19" s="23"/>
      <c r="P19" s="23"/>
      <c r="Q19" s="24">
        <v>99</v>
      </c>
      <c r="R19" s="23"/>
      <c r="S19" s="23"/>
      <c r="T19" s="23"/>
      <c r="U19" s="24">
        <v>6653</v>
      </c>
    </row>
    <row r="20" spans="1:21" ht="13.5">
      <c r="A20" s="2" t="s">
        <v>72</v>
      </c>
      <c r="B20" s="23"/>
      <c r="C20" s="23"/>
      <c r="D20" s="23">
        <v>69393</v>
      </c>
      <c r="E20" s="24"/>
      <c r="F20" s="23"/>
      <c r="G20" s="23"/>
      <c r="H20" s="23"/>
      <c r="I20" s="24">
        <v>76510</v>
      </c>
      <c r="J20" s="23"/>
      <c r="K20" s="23"/>
      <c r="L20" s="23"/>
      <c r="M20" s="24">
        <v>52315</v>
      </c>
      <c r="N20" s="23"/>
      <c r="O20" s="23"/>
      <c r="P20" s="23"/>
      <c r="Q20" s="24">
        <v>37498</v>
      </c>
      <c r="R20" s="23"/>
      <c r="S20" s="23"/>
      <c r="T20" s="23"/>
      <c r="U20" s="24">
        <v>20773</v>
      </c>
    </row>
    <row r="21" spans="1:21" ht="13.5">
      <c r="A21" s="2" t="s">
        <v>73</v>
      </c>
      <c r="B21" s="23"/>
      <c r="C21" s="23"/>
      <c r="D21" s="23"/>
      <c r="E21" s="24"/>
      <c r="F21" s="23"/>
      <c r="G21" s="23"/>
      <c r="H21" s="23"/>
      <c r="I21" s="24"/>
      <c r="J21" s="23">
        <v>32346</v>
      </c>
      <c r="K21" s="23">
        <v>32980</v>
      </c>
      <c r="L21" s="23">
        <v>77670</v>
      </c>
      <c r="M21" s="24">
        <v>80621</v>
      </c>
      <c r="N21" s="23">
        <v>77716</v>
      </c>
      <c r="O21" s="23">
        <v>87924</v>
      </c>
      <c r="P21" s="23">
        <v>58349</v>
      </c>
      <c r="Q21" s="24">
        <v>50153</v>
      </c>
      <c r="R21" s="23">
        <v>45899</v>
      </c>
      <c r="S21" s="23">
        <v>39480</v>
      </c>
      <c r="T21" s="23">
        <v>34155</v>
      </c>
      <c r="U21" s="24">
        <v>29078</v>
      </c>
    </row>
    <row r="22" spans="1:21" ht="13.5">
      <c r="A22" s="2" t="s">
        <v>74</v>
      </c>
      <c r="B22" s="23"/>
      <c r="C22" s="23"/>
      <c r="D22" s="23"/>
      <c r="E22" s="24"/>
      <c r="F22" s="23"/>
      <c r="G22" s="23"/>
      <c r="H22" s="23"/>
      <c r="I22" s="24"/>
      <c r="J22" s="23"/>
      <c r="K22" s="23"/>
      <c r="L22" s="23"/>
      <c r="M22" s="24"/>
      <c r="N22" s="23"/>
      <c r="O22" s="23"/>
      <c r="P22" s="23"/>
      <c r="Q22" s="24"/>
      <c r="R22" s="23"/>
      <c r="S22" s="23"/>
      <c r="T22" s="23"/>
      <c r="U22" s="24">
        <v>5017</v>
      </c>
    </row>
    <row r="23" spans="1:21" ht="13.5">
      <c r="A23" s="2" t="s">
        <v>75</v>
      </c>
      <c r="B23" s="23"/>
      <c r="C23" s="23"/>
      <c r="D23" s="23"/>
      <c r="E23" s="24"/>
      <c r="F23" s="23"/>
      <c r="G23" s="23"/>
      <c r="H23" s="23"/>
      <c r="I23" s="24">
        <v>10503</v>
      </c>
      <c r="J23" s="23"/>
      <c r="K23" s="23"/>
      <c r="L23" s="23"/>
      <c r="M23" s="24"/>
      <c r="N23" s="23"/>
      <c r="O23" s="23"/>
      <c r="P23" s="23"/>
      <c r="Q23" s="24"/>
      <c r="R23" s="23"/>
      <c r="S23" s="23"/>
      <c r="T23" s="23"/>
      <c r="U23" s="24"/>
    </row>
    <row r="24" spans="1:21" ht="13.5">
      <c r="A24" s="2" t="s">
        <v>76</v>
      </c>
      <c r="B24" s="23">
        <v>80687</v>
      </c>
      <c r="C24" s="23">
        <v>88518</v>
      </c>
      <c r="D24" s="23">
        <v>15311</v>
      </c>
      <c r="E24" s="24">
        <v>75786</v>
      </c>
      <c r="F24" s="23">
        <v>78342</v>
      </c>
      <c r="G24" s="23">
        <v>93501</v>
      </c>
      <c r="H24" s="23">
        <v>88108</v>
      </c>
      <c r="I24" s="24">
        <v>29188</v>
      </c>
      <c r="J24" s="23">
        <v>114911</v>
      </c>
      <c r="K24" s="23">
        <v>104642</v>
      </c>
      <c r="L24" s="23">
        <v>70237</v>
      </c>
      <c r="M24" s="24">
        <v>1809</v>
      </c>
      <c r="N24" s="23">
        <v>49543</v>
      </c>
      <c r="O24" s="23">
        <v>42372</v>
      </c>
      <c r="P24" s="23">
        <v>43994</v>
      </c>
      <c r="Q24" s="24">
        <v>5696</v>
      </c>
      <c r="R24" s="23">
        <v>30017</v>
      </c>
      <c r="S24" s="23">
        <v>25267</v>
      </c>
      <c r="T24" s="23">
        <v>27706</v>
      </c>
      <c r="U24" s="24">
        <v>16030</v>
      </c>
    </row>
    <row r="25" spans="1:21" ht="13.5">
      <c r="A25" s="2" t="s">
        <v>77</v>
      </c>
      <c r="B25" s="23">
        <v>-141</v>
      </c>
      <c r="C25" s="23">
        <v>-141</v>
      </c>
      <c r="D25" s="23">
        <v>-141</v>
      </c>
      <c r="E25" s="24">
        <v>-141</v>
      </c>
      <c r="F25" s="23">
        <v>-141</v>
      </c>
      <c r="G25" s="23">
        <v>-141</v>
      </c>
      <c r="H25" s="23">
        <v>-141</v>
      </c>
      <c r="I25" s="24">
        <v>-141</v>
      </c>
      <c r="J25" s="23">
        <v>-141</v>
      </c>
      <c r="K25" s="23">
        <v>-141</v>
      </c>
      <c r="L25" s="23">
        <v>-141</v>
      </c>
      <c r="M25" s="24">
        <v>-141</v>
      </c>
      <c r="N25" s="23">
        <v>-141</v>
      </c>
      <c r="O25" s="23">
        <v>-141</v>
      </c>
      <c r="P25" s="23">
        <v>-141</v>
      </c>
      <c r="Q25" s="24">
        <v>-141</v>
      </c>
      <c r="R25" s="23">
        <v>-141</v>
      </c>
      <c r="S25" s="23">
        <v>-141</v>
      </c>
      <c r="T25" s="23">
        <v>-141</v>
      </c>
      <c r="U25" s="24">
        <v>-141</v>
      </c>
    </row>
    <row r="26" spans="1:21" ht="13.5">
      <c r="A26" s="2" t="s">
        <v>78</v>
      </c>
      <c r="B26" s="23">
        <v>2352142</v>
      </c>
      <c r="C26" s="23">
        <v>2492538</v>
      </c>
      <c r="D26" s="23">
        <v>2295484</v>
      </c>
      <c r="E26" s="24">
        <v>2388493</v>
      </c>
      <c r="F26" s="23">
        <v>2354900</v>
      </c>
      <c r="G26" s="23">
        <v>2169900</v>
      </c>
      <c r="H26" s="23">
        <v>2216323</v>
      </c>
      <c r="I26" s="24">
        <v>2396704</v>
      </c>
      <c r="J26" s="23">
        <v>2441643</v>
      </c>
      <c r="K26" s="23">
        <v>2631279</v>
      </c>
      <c r="L26" s="23">
        <v>2283184</v>
      </c>
      <c r="M26" s="24">
        <v>2463927</v>
      </c>
      <c r="N26" s="23">
        <v>2238413</v>
      </c>
      <c r="O26" s="23">
        <v>2349157</v>
      </c>
      <c r="P26" s="23">
        <v>2162792</v>
      </c>
      <c r="Q26" s="24">
        <v>2382878</v>
      </c>
      <c r="R26" s="23">
        <v>2270334</v>
      </c>
      <c r="S26" s="23">
        <v>2521204</v>
      </c>
      <c r="T26" s="23">
        <v>2729474</v>
      </c>
      <c r="U26" s="24">
        <v>2894946</v>
      </c>
    </row>
    <row r="27" spans="1:21" ht="13.5">
      <c r="A27" s="3" t="s">
        <v>79</v>
      </c>
      <c r="B27" s="23">
        <v>14783</v>
      </c>
      <c r="C27" s="23">
        <v>15365</v>
      </c>
      <c r="D27" s="23">
        <v>15948</v>
      </c>
      <c r="E27" s="24">
        <v>16530</v>
      </c>
      <c r="F27" s="23">
        <v>17271</v>
      </c>
      <c r="G27" s="23">
        <v>19957</v>
      </c>
      <c r="H27" s="23">
        <v>20132</v>
      </c>
      <c r="I27" s="24">
        <v>20933</v>
      </c>
      <c r="J27" s="23">
        <v>21946</v>
      </c>
      <c r="K27" s="23">
        <v>22959</v>
      </c>
      <c r="L27" s="23">
        <v>23330</v>
      </c>
      <c r="M27" s="24">
        <v>19153</v>
      </c>
      <c r="N27" s="23">
        <v>20203</v>
      </c>
      <c r="O27" s="23">
        <v>21253</v>
      </c>
      <c r="P27" s="23">
        <v>22303</v>
      </c>
      <c r="Q27" s="24">
        <v>23354</v>
      </c>
      <c r="R27" s="23">
        <v>25036</v>
      </c>
      <c r="S27" s="23">
        <v>26719</v>
      </c>
      <c r="T27" s="23"/>
      <c r="U27" s="24">
        <v>24072</v>
      </c>
    </row>
    <row r="28" spans="1:21" ht="13.5">
      <c r="A28" s="3" t="s">
        <v>80</v>
      </c>
      <c r="B28" s="23">
        <v>19715</v>
      </c>
      <c r="C28" s="23">
        <v>20092</v>
      </c>
      <c r="D28" s="23">
        <v>22586</v>
      </c>
      <c r="E28" s="24">
        <v>25690</v>
      </c>
      <c r="F28" s="23">
        <v>27792</v>
      </c>
      <c r="G28" s="23">
        <v>19759</v>
      </c>
      <c r="H28" s="23">
        <v>22444</v>
      </c>
      <c r="I28" s="24">
        <v>24014</v>
      </c>
      <c r="J28" s="23">
        <v>27573</v>
      </c>
      <c r="K28" s="23">
        <v>30901</v>
      </c>
      <c r="L28" s="23">
        <v>24999</v>
      </c>
      <c r="M28" s="24">
        <v>19999</v>
      </c>
      <c r="N28" s="23">
        <v>25224</v>
      </c>
      <c r="O28" s="23">
        <v>30406</v>
      </c>
      <c r="P28" s="23">
        <v>33565</v>
      </c>
      <c r="Q28" s="24">
        <v>33396</v>
      </c>
      <c r="R28" s="23">
        <v>36014</v>
      </c>
      <c r="S28" s="23">
        <v>40243</v>
      </c>
      <c r="T28" s="23"/>
      <c r="U28" s="24">
        <v>41116</v>
      </c>
    </row>
    <row r="29" spans="1:21" ht="13.5">
      <c r="A29" s="3" t="s">
        <v>81</v>
      </c>
      <c r="B29" s="23">
        <v>34498</v>
      </c>
      <c r="C29" s="23">
        <v>35458</v>
      </c>
      <c r="D29" s="23">
        <v>38534</v>
      </c>
      <c r="E29" s="24">
        <v>42221</v>
      </c>
      <c r="F29" s="23">
        <v>45064</v>
      </c>
      <c r="G29" s="23">
        <v>39717</v>
      </c>
      <c r="H29" s="23">
        <v>42576</v>
      </c>
      <c r="I29" s="24">
        <v>44948</v>
      </c>
      <c r="J29" s="23">
        <v>49519</v>
      </c>
      <c r="K29" s="23">
        <v>53860</v>
      </c>
      <c r="L29" s="23">
        <v>48329</v>
      </c>
      <c r="M29" s="24">
        <v>39153</v>
      </c>
      <c r="N29" s="23">
        <v>45427</v>
      </c>
      <c r="O29" s="23">
        <v>51660</v>
      </c>
      <c r="P29" s="23">
        <v>55869</v>
      </c>
      <c r="Q29" s="24">
        <v>56750</v>
      </c>
      <c r="R29" s="23">
        <v>61051</v>
      </c>
      <c r="S29" s="23">
        <v>66963</v>
      </c>
      <c r="T29" s="23">
        <v>71456</v>
      </c>
      <c r="U29" s="24">
        <v>65188</v>
      </c>
    </row>
    <row r="30" spans="1:21" ht="13.5">
      <c r="A30" s="3" t="s">
        <v>82</v>
      </c>
      <c r="B30" s="23"/>
      <c r="C30" s="23"/>
      <c r="D30" s="23"/>
      <c r="E30" s="24"/>
      <c r="F30" s="23"/>
      <c r="G30" s="23"/>
      <c r="H30" s="23"/>
      <c r="I30" s="24">
        <v>12890</v>
      </c>
      <c r="J30" s="23"/>
      <c r="K30" s="23"/>
      <c r="L30" s="23"/>
      <c r="M30" s="24">
        <v>22307</v>
      </c>
      <c r="N30" s="23"/>
      <c r="O30" s="23"/>
      <c r="P30" s="23"/>
      <c r="Q30" s="24">
        <v>23747</v>
      </c>
      <c r="R30" s="23"/>
      <c r="S30" s="23"/>
      <c r="T30" s="23"/>
      <c r="U30" s="24">
        <v>27931</v>
      </c>
    </row>
    <row r="31" spans="1:21" ht="13.5">
      <c r="A31" s="3" t="s">
        <v>83</v>
      </c>
      <c r="B31" s="23"/>
      <c r="C31" s="23"/>
      <c r="D31" s="23"/>
      <c r="E31" s="24"/>
      <c r="F31" s="23"/>
      <c r="G31" s="23"/>
      <c r="H31" s="23"/>
      <c r="I31" s="24">
        <v>858</v>
      </c>
      <c r="J31" s="23"/>
      <c r="K31" s="23"/>
      <c r="L31" s="23"/>
      <c r="M31" s="24">
        <v>858</v>
      </c>
      <c r="N31" s="23"/>
      <c r="O31" s="23"/>
      <c r="P31" s="23"/>
      <c r="Q31" s="24">
        <v>858</v>
      </c>
      <c r="R31" s="23"/>
      <c r="S31" s="23"/>
      <c r="T31" s="23"/>
      <c r="U31" s="24">
        <v>858</v>
      </c>
    </row>
    <row r="32" spans="1:21" ht="13.5">
      <c r="A32" s="3" t="s">
        <v>76</v>
      </c>
      <c r="B32" s="23">
        <v>4181</v>
      </c>
      <c r="C32" s="23">
        <v>5037</v>
      </c>
      <c r="D32" s="23">
        <v>6168</v>
      </c>
      <c r="E32" s="24">
        <v>7735</v>
      </c>
      <c r="F32" s="23">
        <v>9821</v>
      </c>
      <c r="G32" s="23">
        <v>9069</v>
      </c>
      <c r="H32" s="23">
        <v>11409</v>
      </c>
      <c r="I32" s="24"/>
      <c r="J32" s="23">
        <v>16095</v>
      </c>
      <c r="K32" s="23">
        <v>18449</v>
      </c>
      <c r="L32" s="23">
        <v>20807</v>
      </c>
      <c r="M32" s="24"/>
      <c r="N32" s="23">
        <v>25651</v>
      </c>
      <c r="O32" s="23">
        <v>28360</v>
      </c>
      <c r="P32" s="23">
        <v>26798</v>
      </c>
      <c r="Q32" s="24"/>
      <c r="R32" s="23">
        <v>26888</v>
      </c>
      <c r="S32" s="23">
        <v>24112</v>
      </c>
      <c r="T32" s="23">
        <v>26054</v>
      </c>
      <c r="U32" s="24"/>
    </row>
    <row r="33" spans="1:21" ht="13.5">
      <c r="A33" s="3" t="s">
        <v>84</v>
      </c>
      <c r="B33" s="23">
        <v>4181</v>
      </c>
      <c r="C33" s="23">
        <v>5037</v>
      </c>
      <c r="D33" s="23">
        <v>6168</v>
      </c>
      <c r="E33" s="24">
        <v>7735</v>
      </c>
      <c r="F33" s="23">
        <v>9821</v>
      </c>
      <c r="G33" s="23">
        <v>9069</v>
      </c>
      <c r="H33" s="23">
        <v>11409</v>
      </c>
      <c r="I33" s="24">
        <v>13749</v>
      </c>
      <c r="J33" s="23">
        <v>16095</v>
      </c>
      <c r="K33" s="23">
        <v>18449</v>
      </c>
      <c r="L33" s="23">
        <v>20807</v>
      </c>
      <c r="M33" s="24">
        <v>23165</v>
      </c>
      <c r="N33" s="23">
        <v>25651</v>
      </c>
      <c r="O33" s="23">
        <v>28360</v>
      </c>
      <c r="P33" s="23">
        <v>26798</v>
      </c>
      <c r="Q33" s="24">
        <v>24605</v>
      </c>
      <c r="R33" s="23">
        <v>26888</v>
      </c>
      <c r="S33" s="23">
        <v>24112</v>
      </c>
      <c r="T33" s="23">
        <v>26054</v>
      </c>
      <c r="U33" s="24">
        <v>28789</v>
      </c>
    </row>
    <row r="34" spans="1:21" ht="13.5">
      <c r="A34" s="3" t="s">
        <v>85</v>
      </c>
      <c r="B34" s="23">
        <v>50555</v>
      </c>
      <c r="C34" s="23">
        <v>50277</v>
      </c>
      <c r="D34" s="23">
        <v>50371</v>
      </c>
      <c r="E34" s="24">
        <v>49450</v>
      </c>
      <c r="F34" s="23">
        <v>49038</v>
      </c>
      <c r="G34" s="23">
        <v>48843</v>
      </c>
      <c r="H34" s="23">
        <v>86300</v>
      </c>
      <c r="I34" s="24">
        <v>93250</v>
      </c>
      <c r="J34" s="23">
        <v>72700</v>
      </c>
      <c r="K34" s="23">
        <v>73400</v>
      </c>
      <c r="L34" s="23">
        <v>75950</v>
      </c>
      <c r="M34" s="24">
        <v>71050</v>
      </c>
      <c r="N34" s="23">
        <v>70150</v>
      </c>
      <c r="O34" s="23">
        <v>69700</v>
      </c>
      <c r="P34" s="23">
        <v>68550</v>
      </c>
      <c r="Q34" s="24">
        <v>168375</v>
      </c>
      <c r="R34" s="23">
        <v>164719</v>
      </c>
      <c r="S34" s="23">
        <v>123619</v>
      </c>
      <c r="T34" s="23"/>
      <c r="U34" s="24">
        <v>16000</v>
      </c>
    </row>
    <row r="35" spans="1:21" ht="13.5">
      <c r="A35" s="3" t="s">
        <v>86</v>
      </c>
      <c r="B35" s="23"/>
      <c r="C35" s="23"/>
      <c r="D35" s="23">
        <v>3000</v>
      </c>
      <c r="E35" s="24"/>
      <c r="F35" s="23"/>
      <c r="G35" s="23"/>
      <c r="H35" s="23"/>
      <c r="I35" s="24">
        <v>3000</v>
      </c>
      <c r="J35" s="23"/>
      <c r="K35" s="23"/>
      <c r="L35" s="23"/>
      <c r="M35" s="24">
        <v>3000</v>
      </c>
      <c r="N35" s="23"/>
      <c r="O35" s="23"/>
      <c r="P35" s="23"/>
      <c r="Q35" s="24">
        <v>3000</v>
      </c>
      <c r="R35" s="23"/>
      <c r="S35" s="23"/>
      <c r="T35" s="23"/>
      <c r="U35" s="24">
        <v>3000</v>
      </c>
    </row>
    <row r="36" spans="1:21" ht="13.5">
      <c r="A36" s="3" t="s">
        <v>87</v>
      </c>
      <c r="B36" s="23">
        <v>19859</v>
      </c>
      <c r="C36" s="23">
        <v>20237</v>
      </c>
      <c r="D36" s="23">
        <v>20037</v>
      </c>
      <c r="E36" s="24">
        <v>20037</v>
      </c>
      <c r="F36" s="23">
        <v>43425</v>
      </c>
      <c r="G36" s="23">
        <v>43047</v>
      </c>
      <c r="H36" s="23">
        <v>43047</v>
      </c>
      <c r="I36" s="24">
        <v>43047</v>
      </c>
      <c r="J36" s="23">
        <v>43047</v>
      </c>
      <c r="K36" s="23">
        <v>43047</v>
      </c>
      <c r="L36" s="23">
        <v>43047</v>
      </c>
      <c r="M36" s="24">
        <v>43047</v>
      </c>
      <c r="N36" s="23">
        <v>55270</v>
      </c>
      <c r="O36" s="23">
        <v>55270</v>
      </c>
      <c r="P36" s="23">
        <v>55270</v>
      </c>
      <c r="Q36" s="24">
        <v>55270</v>
      </c>
      <c r="R36" s="23">
        <v>55270</v>
      </c>
      <c r="S36" s="23">
        <v>55270</v>
      </c>
      <c r="T36" s="23">
        <v>55270</v>
      </c>
      <c r="U36" s="24">
        <v>55270</v>
      </c>
    </row>
    <row r="37" spans="1:21" ht="13.5">
      <c r="A37" s="3" t="s">
        <v>88</v>
      </c>
      <c r="B37" s="23"/>
      <c r="C37" s="23"/>
      <c r="D37" s="23">
        <v>1203</v>
      </c>
      <c r="E37" s="24"/>
      <c r="F37" s="23"/>
      <c r="G37" s="23"/>
      <c r="H37" s="23"/>
      <c r="I37" s="24">
        <v>1311</v>
      </c>
      <c r="J37" s="23"/>
      <c r="K37" s="23"/>
      <c r="L37" s="23"/>
      <c r="M37" s="24">
        <v>2021</v>
      </c>
      <c r="N37" s="23"/>
      <c r="O37" s="23"/>
      <c r="P37" s="23"/>
      <c r="Q37" s="24">
        <v>2567</v>
      </c>
      <c r="R37" s="23"/>
      <c r="S37" s="23"/>
      <c r="T37" s="23"/>
      <c r="U37" s="24">
        <v>3512</v>
      </c>
    </row>
    <row r="38" spans="1:21" ht="13.5">
      <c r="A38" s="3" t="s">
        <v>73</v>
      </c>
      <c r="B38" s="23"/>
      <c r="C38" s="23"/>
      <c r="D38" s="23"/>
      <c r="E38" s="24"/>
      <c r="F38" s="23"/>
      <c r="G38" s="23"/>
      <c r="H38" s="23"/>
      <c r="I38" s="24"/>
      <c r="J38" s="23"/>
      <c r="K38" s="23"/>
      <c r="L38" s="23"/>
      <c r="M38" s="24">
        <v>3051</v>
      </c>
      <c r="N38" s="23"/>
      <c r="O38" s="23"/>
      <c r="P38" s="23"/>
      <c r="Q38" s="24">
        <v>4720</v>
      </c>
      <c r="R38" s="23"/>
      <c r="S38" s="23"/>
      <c r="T38" s="23"/>
      <c r="U38" s="24">
        <v>6287</v>
      </c>
    </row>
    <row r="39" spans="1:21" ht="13.5">
      <c r="A39" s="3" t="s">
        <v>76</v>
      </c>
      <c r="B39" s="23">
        <v>4176</v>
      </c>
      <c r="C39" s="23">
        <v>4203</v>
      </c>
      <c r="D39" s="23"/>
      <c r="E39" s="24">
        <v>3793</v>
      </c>
      <c r="F39" s="23">
        <v>3898</v>
      </c>
      <c r="G39" s="23">
        <v>4110</v>
      </c>
      <c r="H39" s="23">
        <v>4268</v>
      </c>
      <c r="I39" s="24"/>
      <c r="J39" s="23">
        <v>4514</v>
      </c>
      <c r="K39" s="23">
        <v>4672</v>
      </c>
      <c r="L39" s="23">
        <v>4829</v>
      </c>
      <c r="M39" s="24"/>
      <c r="N39" s="23">
        <v>8596</v>
      </c>
      <c r="O39" s="23">
        <v>8975</v>
      </c>
      <c r="P39" s="23">
        <v>9601</v>
      </c>
      <c r="Q39" s="24"/>
      <c r="R39" s="23">
        <v>12347</v>
      </c>
      <c r="S39" s="23">
        <v>9838</v>
      </c>
      <c r="T39" s="23">
        <v>31646</v>
      </c>
      <c r="U39" s="24"/>
    </row>
    <row r="40" spans="1:21" ht="13.5">
      <c r="A40" s="3" t="s">
        <v>89</v>
      </c>
      <c r="B40" s="23">
        <v>74590</v>
      </c>
      <c r="C40" s="23">
        <v>74717</v>
      </c>
      <c r="D40" s="23">
        <v>74611</v>
      </c>
      <c r="E40" s="24">
        <v>73280</v>
      </c>
      <c r="F40" s="23">
        <v>96362</v>
      </c>
      <c r="G40" s="23">
        <v>96001</v>
      </c>
      <c r="H40" s="23">
        <v>133616</v>
      </c>
      <c r="I40" s="24">
        <v>140609</v>
      </c>
      <c r="J40" s="23">
        <v>120262</v>
      </c>
      <c r="K40" s="23">
        <v>121120</v>
      </c>
      <c r="L40" s="23">
        <v>123827</v>
      </c>
      <c r="M40" s="24">
        <v>122170</v>
      </c>
      <c r="N40" s="23">
        <v>134017</v>
      </c>
      <c r="O40" s="23">
        <v>133946</v>
      </c>
      <c r="P40" s="23">
        <v>133422</v>
      </c>
      <c r="Q40" s="24">
        <v>233933</v>
      </c>
      <c r="R40" s="23">
        <v>232337</v>
      </c>
      <c r="S40" s="23">
        <v>188728</v>
      </c>
      <c r="T40" s="23">
        <v>86916</v>
      </c>
      <c r="U40" s="24">
        <v>84070</v>
      </c>
    </row>
    <row r="41" spans="1:21" ht="13.5">
      <c r="A41" s="2" t="s">
        <v>90</v>
      </c>
      <c r="B41" s="23">
        <v>113271</v>
      </c>
      <c r="C41" s="23">
        <v>115213</v>
      </c>
      <c r="D41" s="23">
        <v>119315</v>
      </c>
      <c r="E41" s="24">
        <v>123237</v>
      </c>
      <c r="F41" s="23">
        <v>151248</v>
      </c>
      <c r="G41" s="23">
        <v>144788</v>
      </c>
      <c r="H41" s="23">
        <v>187601</v>
      </c>
      <c r="I41" s="24">
        <v>199306</v>
      </c>
      <c r="J41" s="23">
        <v>185877</v>
      </c>
      <c r="K41" s="23">
        <v>193430</v>
      </c>
      <c r="L41" s="23">
        <v>192964</v>
      </c>
      <c r="M41" s="24">
        <v>184489</v>
      </c>
      <c r="N41" s="23">
        <v>205096</v>
      </c>
      <c r="O41" s="23">
        <v>213967</v>
      </c>
      <c r="P41" s="23">
        <v>216089</v>
      </c>
      <c r="Q41" s="24">
        <v>315289</v>
      </c>
      <c r="R41" s="23">
        <v>320277</v>
      </c>
      <c r="S41" s="23">
        <v>279803</v>
      </c>
      <c r="T41" s="23">
        <v>184428</v>
      </c>
      <c r="U41" s="24">
        <v>178049</v>
      </c>
    </row>
    <row r="42" spans="1:21" ht="14.25" thickBot="1">
      <c r="A42" s="4" t="s">
        <v>91</v>
      </c>
      <c r="B42" s="25">
        <v>2465413</v>
      </c>
      <c r="C42" s="25">
        <v>2607752</v>
      </c>
      <c r="D42" s="25">
        <v>2414799</v>
      </c>
      <c r="E42" s="26">
        <v>2511730</v>
      </c>
      <c r="F42" s="25">
        <v>2506148</v>
      </c>
      <c r="G42" s="25">
        <v>2314688</v>
      </c>
      <c r="H42" s="25">
        <v>2403925</v>
      </c>
      <c r="I42" s="26">
        <v>2596011</v>
      </c>
      <c r="J42" s="25">
        <v>2627520</v>
      </c>
      <c r="K42" s="25">
        <v>2824709</v>
      </c>
      <c r="L42" s="25">
        <v>2476149</v>
      </c>
      <c r="M42" s="26">
        <v>2648416</v>
      </c>
      <c r="N42" s="25">
        <v>2443510</v>
      </c>
      <c r="O42" s="25">
        <v>2563124</v>
      </c>
      <c r="P42" s="25">
        <v>2378882</v>
      </c>
      <c r="Q42" s="26">
        <v>2698168</v>
      </c>
      <c r="R42" s="25">
        <v>2590611</v>
      </c>
      <c r="S42" s="25">
        <v>2801007</v>
      </c>
      <c r="T42" s="25">
        <v>2913902</v>
      </c>
      <c r="U42" s="26">
        <v>3072995</v>
      </c>
    </row>
    <row r="43" spans="1:21" ht="14.25" thickTop="1">
      <c r="A43" s="2" t="s">
        <v>92</v>
      </c>
      <c r="B43" s="23">
        <v>126932</v>
      </c>
      <c r="C43" s="23">
        <v>166865</v>
      </c>
      <c r="D43" s="23">
        <v>162085</v>
      </c>
      <c r="E43" s="24">
        <v>173921</v>
      </c>
      <c r="F43" s="23">
        <v>126943</v>
      </c>
      <c r="G43" s="23">
        <v>125570</v>
      </c>
      <c r="H43" s="23">
        <v>108330</v>
      </c>
      <c r="I43" s="24">
        <v>111772</v>
      </c>
      <c r="J43" s="23">
        <v>166523</v>
      </c>
      <c r="K43" s="23">
        <v>125901</v>
      </c>
      <c r="L43" s="23">
        <v>171689</v>
      </c>
      <c r="M43" s="24">
        <v>238450</v>
      </c>
      <c r="N43" s="23">
        <v>155593</v>
      </c>
      <c r="O43" s="23">
        <v>217289</v>
      </c>
      <c r="P43" s="23">
        <v>92758</v>
      </c>
      <c r="Q43" s="24">
        <v>253331</v>
      </c>
      <c r="R43" s="23">
        <v>124398</v>
      </c>
      <c r="S43" s="23">
        <v>158802</v>
      </c>
      <c r="T43" s="23">
        <v>123526</v>
      </c>
      <c r="U43" s="24">
        <v>363541</v>
      </c>
    </row>
    <row r="44" spans="1:21" ht="13.5">
      <c r="A44" s="2" t="s">
        <v>93</v>
      </c>
      <c r="B44" s="23"/>
      <c r="C44" s="23">
        <v>16000</v>
      </c>
      <c r="D44" s="23">
        <v>41200</v>
      </c>
      <c r="E44" s="24">
        <v>66400</v>
      </c>
      <c r="F44" s="23">
        <v>91600</v>
      </c>
      <c r="G44" s="23">
        <v>24400</v>
      </c>
      <c r="H44" s="23">
        <v>49600</v>
      </c>
      <c r="I44" s="24">
        <v>74800</v>
      </c>
      <c r="J44" s="23"/>
      <c r="K44" s="23"/>
      <c r="L44" s="23"/>
      <c r="M44" s="24"/>
      <c r="N44" s="23"/>
      <c r="O44" s="23"/>
      <c r="P44" s="23"/>
      <c r="Q44" s="24"/>
      <c r="R44" s="23"/>
      <c r="S44" s="23"/>
      <c r="T44" s="23"/>
      <c r="U44" s="24"/>
    </row>
    <row r="45" spans="1:21" ht="13.5">
      <c r="A45" s="2" t="s">
        <v>94</v>
      </c>
      <c r="B45" s="23">
        <v>496808</v>
      </c>
      <c r="C45" s="23">
        <v>530114</v>
      </c>
      <c r="D45" s="23">
        <v>455324</v>
      </c>
      <c r="E45" s="24">
        <v>476739</v>
      </c>
      <c r="F45" s="23">
        <v>468430</v>
      </c>
      <c r="G45" s="23">
        <v>427860</v>
      </c>
      <c r="H45" s="23">
        <v>453800</v>
      </c>
      <c r="I45" s="24">
        <v>468800</v>
      </c>
      <c r="J45" s="23">
        <v>481270</v>
      </c>
      <c r="K45" s="23">
        <v>576441</v>
      </c>
      <c r="L45" s="23">
        <v>468924</v>
      </c>
      <c r="M45" s="24">
        <v>551547</v>
      </c>
      <c r="N45" s="23">
        <v>564700</v>
      </c>
      <c r="O45" s="23">
        <v>514542</v>
      </c>
      <c r="P45" s="23">
        <v>518345</v>
      </c>
      <c r="Q45" s="24">
        <v>540674</v>
      </c>
      <c r="R45" s="23">
        <v>568283</v>
      </c>
      <c r="S45" s="23">
        <v>598742</v>
      </c>
      <c r="T45" s="23">
        <v>619898</v>
      </c>
      <c r="U45" s="24">
        <v>541688</v>
      </c>
    </row>
    <row r="46" spans="1:21" ht="13.5">
      <c r="A46" s="2" t="s">
        <v>95</v>
      </c>
      <c r="B46" s="23">
        <v>31840</v>
      </c>
      <c r="C46" s="23">
        <v>37778</v>
      </c>
      <c r="D46" s="23">
        <v>31785</v>
      </c>
      <c r="E46" s="24">
        <v>31403</v>
      </c>
      <c r="F46" s="23">
        <v>40415</v>
      </c>
      <c r="G46" s="23">
        <v>32161</v>
      </c>
      <c r="H46" s="23">
        <v>23266</v>
      </c>
      <c r="I46" s="24">
        <v>44930</v>
      </c>
      <c r="J46" s="23">
        <v>41887</v>
      </c>
      <c r="K46" s="23">
        <v>40658</v>
      </c>
      <c r="L46" s="23">
        <v>50424</v>
      </c>
      <c r="M46" s="24">
        <v>36913</v>
      </c>
      <c r="N46" s="23">
        <v>67268</v>
      </c>
      <c r="O46" s="23">
        <v>85105</v>
      </c>
      <c r="P46" s="23">
        <v>46362</v>
      </c>
      <c r="Q46" s="24">
        <v>59734</v>
      </c>
      <c r="R46" s="23">
        <v>59835</v>
      </c>
      <c r="S46" s="23">
        <v>36705</v>
      </c>
      <c r="T46" s="23">
        <v>48631</v>
      </c>
      <c r="U46" s="24">
        <v>46320</v>
      </c>
    </row>
    <row r="47" spans="1:21" ht="13.5">
      <c r="A47" s="2" t="s">
        <v>96</v>
      </c>
      <c r="B47" s="23">
        <v>4236</v>
      </c>
      <c r="C47" s="23">
        <v>2790</v>
      </c>
      <c r="D47" s="23">
        <v>1393</v>
      </c>
      <c r="E47" s="24">
        <v>4569</v>
      </c>
      <c r="F47" s="23">
        <v>4177</v>
      </c>
      <c r="G47" s="23">
        <v>2880</v>
      </c>
      <c r="H47" s="23">
        <v>1300</v>
      </c>
      <c r="I47" s="24"/>
      <c r="J47" s="23">
        <v>4325</v>
      </c>
      <c r="K47" s="23">
        <v>3239</v>
      </c>
      <c r="L47" s="23">
        <v>2194</v>
      </c>
      <c r="M47" s="24">
        <v>29884</v>
      </c>
      <c r="N47" s="23">
        <v>1633</v>
      </c>
      <c r="O47" s="23">
        <v>27508</v>
      </c>
      <c r="P47" s="23">
        <v>1222</v>
      </c>
      <c r="Q47" s="24">
        <v>5584</v>
      </c>
      <c r="R47" s="23">
        <v>3543</v>
      </c>
      <c r="S47" s="23">
        <v>3944</v>
      </c>
      <c r="T47" s="23">
        <v>1760</v>
      </c>
      <c r="U47" s="24"/>
    </row>
    <row r="48" spans="1:21" ht="13.5">
      <c r="A48" s="2" t="s">
        <v>97</v>
      </c>
      <c r="B48" s="23">
        <v>21773</v>
      </c>
      <c r="C48" s="23">
        <v>20672</v>
      </c>
      <c r="D48" s="23">
        <v>21186</v>
      </c>
      <c r="E48" s="24">
        <v>20079</v>
      </c>
      <c r="F48" s="23">
        <v>15873</v>
      </c>
      <c r="G48" s="23">
        <v>18072</v>
      </c>
      <c r="H48" s="23">
        <v>22113</v>
      </c>
      <c r="I48" s="24">
        <v>23049</v>
      </c>
      <c r="J48" s="23">
        <v>22598</v>
      </c>
      <c r="K48" s="23">
        <v>20566</v>
      </c>
      <c r="L48" s="23">
        <v>23450</v>
      </c>
      <c r="M48" s="24">
        <v>22420</v>
      </c>
      <c r="N48" s="23">
        <v>24135</v>
      </c>
      <c r="O48" s="23">
        <v>23964</v>
      </c>
      <c r="P48" s="23">
        <v>23642</v>
      </c>
      <c r="Q48" s="24">
        <v>23337</v>
      </c>
      <c r="R48" s="23">
        <v>24177</v>
      </c>
      <c r="S48" s="23">
        <v>22503</v>
      </c>
      <c r="T48" s="23">
        <v>19194</v>
      </c>
      <c r="U48" s="24">
        <v>18420</v>
      </c>
    </row>
    <row r="49" spans="1:21" ht="13.5">
      <c r="A49" s="2" t="s">
        <v>98</v>
      </c>
      <c r="B49" s="23"/>
      <c r="C49" s="23"/>
      <c r="D49" s="23">
        <v>9630</v>
      </c>
      <c r="E49" s="24"/>
      <c r="F49" s="23"/>
      <c r="G49" s="23"/>
      <c r="H49" s="23"/>
      <c r="I49" s="24">
        <v>22009</v>
      </c>
      <c r="J49" s="23"/>
      <c r="K49" s="23"/>
      <c r="L49" s="23"/>
      <c r="M49" s="24">
        <v>854</v>
      </c>
      <c r="N49" s="23"/>
      <c r="O49" s="23"/>
      <c r="P49" s="23"/>
      <c r="Q49" s="24">
        <v>789</v>
      </c>
      <c r="R49" s="23"/>
      <c r="S49" s="23"/>
      <c r="T49" s="23"/>
      <c r="U49" s="24">
        <v>1060</v>
      </c>
    </row>
    <row r="50" spans="1:21" ht="13.5">
      <c r="A50" s="2" t="s">
        <v>100</v>
      </c>
      <c r="B50" s="23"/>
      <c r="C50" s="23"/>
      <c r="D50" s="23"/>
      <c r="E50" s="24"/>
      <c r="F50" s="23"/>
      <c r="G50" s="23"/>
      <c r="H50" s="23"/>
      <c r="I50" s="24">
        <v>5128</v>
      </c>
      <c r="J50" s="23"/>
      <c r="K50" s="23"/>
      <c r="L50" s="23"/>
      <c r="M50" s="24">
        <v>387</v>
      </c>
      <c r="N50" s="23"/>
      <c r="O50" s="23"/>
      <c r="P50" s="23"/>
      <c r="Q50" s="24">
        <v>2560</v>
      </c>
      <c r="R50" s="23"/>
      <c r="S50" s="23"/>
      <c r="T50" s="23"/>
      <c r="U50" s="24">
        <v>26</v>
      </c>
    </row>
    <row r="51" spans="1:21" ht="13.5">
      <c r="A51" s="2" t="s">
        <v>101</v>
      </c>
      <c r="B51" s="23">
        <v>307691</v>
      </c>
      <c r="C51" s="23">
        <v>316405</v>
      </c>
      <c r="D51" s="23">
        <v>323241</v>
      </c>
      <c r="E51" s="24">
        <v>308719</v>
      </c>
      <c r="F51" s="23">
        <v>310519</v>
      </c>
      <c r="G51" s="23">
        <v>330542</v>
      </c>
      <c r="H51" s="23">
        <v>331623</v>
      </c>
      <c r="I51" s="24">
        <v>313898</v>
      </c>
      <c r="J51" s="23">
        <v>312584</v>
      </c>
      <c r="K51" s="23">
        <v>297620</v>
      </c>
      <c r="L51" s="23">
        <v>269165</v>
      </c>
      <c r="M51" s="24">
        <v>212869</v>
      </c>
      <c r="N51" s="23">
        <v>175539</v>
      </c>
      <c r="O51" s="23">
        <v>171161</v>
      </c>
      <c r="P51" s="23">
        <v>151249</v>
      </c>
      <c r="Q51" s="24">
        <v>127219</v>
      </c>
      <c r="R51" s="23">
        <v>108225</v>
      </c>
      <c r="S51" s="23">
        <v>92919</v>
      </c>
      <c r="T51" s="23">
        <v>79577</v>
      </c>
      <c r="U51" s="24">
        <v>64225</v>
      </c>
    </row>
    <row r="52" spans="1:21" ht="13.5">
      <c r="A52" s="2" t="s">
        <v>102</v>
      </c>
      <c r="B52" s="23"/>
      <c r="C52" s="23"/>
      <c r="D52" s="23">
        <v>2633</v>
      </c>
      <c r="E52" s="24"/>
      <c r="F52" s="23"/>
      <c r="G52" s="23"/>
      <c r="H52" s="23"/>
      <c r="I52" s="24">
        <v>3403</v>
      </c>
      <c r="J52" s="23"/>
      <c r="K52" s="23"/>
      <c r="L52" s="23"/>
      <c r="M52" s="24">
        <v>4013</v>
      </c>
      <c r="N52" s="23"/>
      <c r="O52" s="23"/>
      <c r="P52" s="23"/>
      <c r="Q52" s="24">
        <v>4578</v>
      </c>
      <c r="R52" s="23"/>
      <c r="S52" s="23"/>
      <c r="T52" s="23"/>
      <c r="U52" s="24">
        <v>9193</v>
      </c>
    </row>
    <row r="53" spans="1:21" ht="13.5">
      <c r="A53" s="2" t="s">
        <v>103</v>
      </c>
      <c r="B53" s="23"/>
      <c r="C53" s="23"/>
      <c r="D53" s="23"/>
      <c r="E53" s="24"/>
      <c r="F53" s="23"/>
      <c r="G53" s="23">
        <v>4112</v>
      </c>
      <c r="H53" s="23">
        <v>4094</v>
      </c>
      <c r="I53" s="24"/>
      <c r="J53" s="23"/>
      <c r="K53" s="23"/>
      <c r="L53" s="23"/>
      <c r="M53" s="24"/>
      <c r="N53" s="23"/>
      <c r="O53" s="23"/>
      <c r="P53" s="23"/>
      <c r="Q53" s="24"/>
      <c r="R53" s="23"/>
      <c r="S53" s="23"/>
      <c r="T53" s="23"/>
      <c r="U53" s="24"/>
    </row>
    <row r="54" spans="1:21" ht="13.5">
      <c r="A54" s="2" t="s">
        <v>76</v>
      </c>
      <c r="B54" s="23">
        <v>29386</v>
      </c>
      <c r="C54" s="23">
        <v>47982</v>
      </c>
      <c r="D54" s="23">
        <v>1754</v>
      </c>
      <c r="E54" s="24">
        <v>60736</v>
      </c>
      <c r="F54" s="23">
        <v>13256</v>
      </c>
      <c r="G54" s="23">
        <v>26891</v>
      </c>
      <c r="H54" s="23">
        <v>19684</v>
      </c>
      <c r="I54" s="24">
        <v>273</v>
      </c>
      <c r="J54" s="23">
        <v>21385</v>
      </c>
      <c r="K54" s="23">
        <v>33730</v>
      </c>
      <c r="L54" s="23">
        <v>29808</v>
      </c>
      <c r="M54" s="24">
        <v>19490</v>
      </c>
      <c r="N54" s="23">
        <v>7398</v>
      </c>
      <c r="O54" s="23">
        <v>10712</v>
      </c>
      <c r="P54" s="23">
        <v>38238</v>
      </c>
      <c r="Q54" s="24">
        <v>452</v>
      </c>
      <c r="R54" s="23">
        <v>24282</v>
      </c>
      <c r="S54" s="23">
        <v>20020</v>
      </c>
      <c r="T54" s="23">
        <v>27594</v>
      </c>
      <c r="U54" s="24">
        <v>832</v>
      </c>
    </row>
    <row r="55" spans="1:21" ht="13.5">
      <c r="A55" s="2" t="s">
        <v>104</v>
      </c>
      <c r="B55" s="23">
        <v>1018667</v>
      </c>
      <c r="C55" s="23">
        <v>1138608</v>
      </c>
      <c r="D55" s="23">
        <v>1050234</v>
      </c>
      <c r="E55" s="24">
        <v>1142568</v>
      </c>
      <c r="F55" s="23">
        <v>1071216</v>
      </c>
      <c r="G55" s="23">
        <v>992490</v>
      </c>
      <c r="H55" s="23">
        <v>1013812</v>
      </c>
      <c r="I55" s="24">
        <v>1068065</v>
      </c>
      <c r="J55" s="23">
        <v>1050574</v>
      </c>
      <c r="K55" s="23">
        <v>1098157</v>
      </c>
      <c r="L55" s="23">
        <v>1015657</v>
      </c>
      <c r="M55" s="24">
        <v>1118907</v>
      </c>
      <c r="N55" s="23">
        <v>996268</v>
      </c>
      <c r="O55" s="23">
        <v>1050284</v>
      </c>
      <c r="P55" s="23">
        <v>871817</v>
      </c>
      <c r="Q55" s="24">
        <v>1046735</v>
      </c>
      <c r="R55" s="23">
        <v>912746</v>
      </c>
      <c r="S55" s="23">
        <v>933637</v>
      </c>
      <c r="T55" s="23">
        <v>920181</v>
      </c>
      <c r="U55" s="24">
        <v>1045307</v>
      </c>
    </row>
    <row r="56" spans="1:21" ht="13.5">
      <c r="A56" s="2" t="s">
        <v>105</v>
      </c>
      <c r="B56" s="23">
        <v>490833</v>
      </c>
      <c r="C56" s="23">
        <v>509452</v>
      </c>
      <c r="D56" s="23">
        <v>422790</v>
      </c>
      <c r="E56" s="24">
        <v>428571</v>
      </c>
      <c r="F56" s="23">
        <v>579076</v>
      </c>
      <c r="G56" s="23">
        <v>442400</v>
      </c>
      <c r="H56" s="23">
        <v>533660</v>
      </c>
      <c r="I56" s="24">
        <v>635860</v>
      </c>
      <c r="J56" s="23">
        <v>686420</v>
      </c>
      <c r="K56" s="23">
        <v>795280</v>
      </c>
      <c r="L56" s="23">
        <v>380980</v>
      </c>
      <c r="M56" s="24">
        <v>357805</v>
      </c>
      <c r="N56" s="23">
        <v>347160</v>
      </c>
      <c r="O56" s="23">
        <v>342751</v>
      </c>
      <c r="P56" s="23">
        <v>384724</v>
      </c>
      <c r="Q56" s="24">
        <v>464247</v>
      </c>
      <c r="R56" s="23">
        <v>588270</v>
      </c>
      <c r="S56" s="23">
        <v>714943</v>
      </c>
      <c r="T56" s="23">
        <v>854769</v>
      </c>
      <c r="U56" s="24">
        <v>805721</v>
      </c>
    </row>
    <row r="57" spans="1:21" ht="13.5">
      <c r="A57" s="2" t="s">
        <v>103</v>
      </c>
      <c r="B57" s="23">
        <v>4203</v>
      </c>
      <c r="C57" s="23">
        <v>4185</v>
      </c>
      <c r="D57" s="23">
        <v>4167</v>
      </c>
      <c r="E57" s="24">
        <v>4148</v>
      </c>
      <c r="F57" s="23">
        <v>4130</v>
      </c>
      <c r="G57" s="23">
        <v>4112</v>
      </c>
      <c r="H57" s="23">
        <v>4095</v>
      </c>
      <c r="I57" s="24">
        <v>8154</v>
      </c>
      <c r="J57" s="23">
        <v>8119</v>
      </c>
      <c r="K57" s="23">
        <v>8084</v>
      </c>
      <c r="L57" s="23">
        <v>8049</v>
      </c>
      <c r="M57" s="24"/>
      <c r="N57" s="23"/>
      <c r="O57" s="23"/>
      <c r="P57" s="23"/>
      <c r="Q57" s="24"/>
      <c r="R57" s="23"/>
      <c r="S57" s="23"/>
      <c r="T57" s="23"/>
      <c r="U57" s="24"/>
    </row>
    <row r="58" spans="1:21" ht="13.5">
      <c r="A58" s="2" t="s">
        <v>99</v>
      </c>
      <c r="B58" s="23">
        <v>1247</v>
      </c>
      <c r="C58" s="23">
        <v>1174</v>
      </c>
      <c r="D58" s="23">
        <v>1234</v>
      </c>
      <c r="E58" s="24">
        <v>932</v>
      </c>
      <c r="F58" s="23">
        <v>817</v>
      </c>
      <c r="G58" s="23">
        <v>1477</v>
      </c>
      <c r="H58" s="23">
        <v>4208</v>
      </c>
      <c r="I58" s="24">
        <v>5533</v>
      </c>
      <c r="J58" s="23">
        <v>1007</v>
      </c>
      <c r="K58" s="23">
        <v>1911</v>
      </c>
      <c r="L58" s="23">
        <v>941</v>
      </c>
      <c r="M58" s="24"/>
      <c r="N58" s="23"/>
      <c r="O58" s="23"/>
      <c r="P58" s="23"/>
      <c r="Q58" s="24"/>
      <c r="R58" s="23"/>
      <c r="S58" s="23"/>
      <c r="T58" s="23"/>
      <c r="U58" s="24"/>
    </row>
    <row r="59" spans="1:21" ht="13.5">
      <c r="A59" s="2" t="s">
        <v>106</v>
      </c>
      <c r="B59" s="23">
        <v>496283</v>
      </c>
      <c r="C59" s="23">
        <v>514811</v>
      </c>
      <c r="D59" s="23">
        <v>428191</v>
      </c>
      <c r="E59" s="24">
        <v>433652</v>
      </c>
      <c r="F59" s="23">
        <v>584024</v>
      </c>
      <c r="G59" s="23">
        <v>447989</v>
      </c>
      <c r="H59" s="23">
        <v>541963</v>
      </c>
      <c r="I59" s="24">
        <v>649548</v>
      </c>
      <c r="J59" s="23">
        <v>695547</v>
      </c>
      <c r="K59" s="23">
        <v>805276</v>
      </c>
      <c r="L59" s="23">
        <v>389971</v>
      </c>
      <c r="M59" s="24">
        <v>357805</v>
      </c>
      <c r="N59" s="23">
        <v>347160</v>
      </c>
      <c r="O59" s="23">
        <v>342751</v>
      </c>
      <c r="P59" s="23">
        <v>384724</v>
      </c>
      <c r="Q59" s="24">
        <v>464247</v>
      </c>
      <c r="R59" s="23">
        <v>588270</v>
      </c>
      <c r="S59" s="23">
        <v>714943</v>
      </c>
      <c r="T59" s="23">
        <v>854769</v>
      </c>
      <c r="U59" s="24">
        <v>805721</v>
      </c>
    </row>
    <row r="60" spans="1:21" ht="14.25" thickBot="1">
      <c r="A60" s="4" t="s">
        <v>107</v>
      </c>
      <c r="B60" s="25">
        <v>1514950</v>
      </c>
      <c r="C60" s="25">
        <v>1653419</v>
      </c>
      <c r="D60" s="25">
        <v>1478426</v>
      </c>
      <c r="E60" s="26">
        <v>1576221</v>
      </c>
      <c r="F60" s="25">
        <v>1655240</v>
      </c>
      <c r="G60" s="25">
        <v>1440480</v>
      </c>
      <c r="H60" s="25">
        <v>1555775</v>
      </c>
      <c r="I60" s="26">
        <v>1717613</v>
      </c>
      <c r="J60" s="25">
        <v>1746122</v>
      </c>
      <c r="K60" s="25">
        <v>1903433</v>
      </c>
      <c r="L60" s="25">
        <v>1405628</v>
      </c>
      <c r="M60" s="26">
        <v>1476712</v>
      </c>
      <c r="N60" s="25">
        <v>1343428</v>
      </c>
      <c r="O60" s="25">
        <v>1393035</v>
      </c>
      <c r="P60" s="25">
        <v>1256541</v>
      </c>
      <c r="Q60" s="26">
        <v>1510982</v>
      </c>
      <c r="R60" s="25">
        <v>1501016</v>
      </c>
      <c r="S60" s="25">
        <v>1648580</v>
      </c>
      <c r="T60" s="25">
        <v>1774950</v>
      </c>
      <c r="U60" s="26">
        <v>1851028</v>
      </c>
    </row>
    <row r="61" spans="1:21" ht="14.25" thickTop="1">
      <c r="A61" s="2" t="s">
        <v>108</v>
      </c>
      <c r="B61" s="23">
        <v>496310</v>
      </c>
      <c r="C61" s="23">
        <v>496310</v>
      </c>
      <c r="D61" s="23">
        <v>496310</v>
      </c>
      <c r="E61" s="24">
        <v>496310</v>
      </c>
      <c r="F61" s="23">
        <v>496310</v>
      </c>
      <c r="G61" s="23">
        <v>496310</v>
      </c>
      <c r="H61" s="23">
        <v>496310</v>
      </c>
      <c r="I61" s="24">
        <v>496310</v>
      </c>
      <c r="J61" s="23">
        <v>496310</v>
      </c>
      <c r="K61" s="23">
        <v>496310</v>
      </c>
      <c r="L61" s="23">
        <v>496310</v>
      </c>
      <c r="M61" s="24">
        <v>496310</v>
      </c>
      <c r="N61" s="23">
        <v>496310</v>
      </c>
      <c r="O61" s="23">
        <v>496310</v>
      </c>
      <c r="P61" s="23">
        <v>496310</v>
      </c>
      <c r="Q61" s="24">
        <v>496310</v>
      </c>
      <c r="R61" s="23">
        <v>496310</v>
      </c>
      <c r="S61" s="23">
        <v>496310</v>
      </c>
      <c r="T61" s="23">
        <v>496310</v>
      </c>
      <c r="U61" s="24">
        <v>496310</v>
      </c>
    </row>
    <row r="62" spans="1:21" ht="13.5">
      <c r="A62" s="2" t="s">
        <v>109</v>
      </c>
      <c r="B62" s="23">
        <v>516925</v>
      </c>
      <c r="C62" s="23">
        <v>516925</v>
      </c>
      <c r="D62" s="23">
        <v>516925</v>
      </c>
      <c r="E62" s="24">
        <v>608360</v>
      </c>
      <c r="F62" s="23">
        <v>608360</v>
      </c>
      <c r="G62" s="23">
        <v>608360</v>
      </c>
      <c r="H62" s="23">
        <v>608360</v>
      </c>
      <c r="I62" s="24">
        <v>608360</v>
      </c>
      <c r="J62" s="23">
        <v>608360</v>
      </c>
      <c r="K62" s="23">
        <v>608360</v>
      </c>
      <c r="L62" s="23">
        <v>608360</v>
      </c>
      <c r="M62" s="24">
        <v>608360</v>
      </c>
      <c r="N62" s="23">
        <v>608360</v>
      </c>
      <c r="O62" s="23">
        <v>608360</v>
      </c>
      <c r="P62" s="23">
        <v>608360</v>
      </c>
      <c r="Q62" s="24">
        <v>608360</v>
      </c>
      <c r="R62" s="23">
        <v>608360</v>
      </c>
      <c r="S62" s="23">
        <v>608360</v>
      </c>
      <c r="T62" s="23">
        <v>608360</v>
      </c>
      <c r="U62" s="24">
        <v>608360</v>
      </c>
    </row>
    <row r="63" spans="1:21" ht="13.5">
      <c r="A63" s="3" t="s">
        <v>110</v>
      </c>
      <c r="B63" s="23">
        <v>105515</v>
      </c>
      <c r="C63" s="23">
        <v>105515</v>
      </c>
      <c r="D63" s="23">
        <v>105515</v>
      </c>
      <c r="E63" s="24">
        <v>608360</v>
      </c>
      <c r="F63" s="23"/>
      <c r="G63" s="23"/>
      <c r="H63" s="23"/>
      <c r="I63" s="24">
        <v>608360</v>
      </c>
      <c r="J63" s="23"/>
      <c r="K63" s="23"/>
      <c r="L63" s="23"/>
      <c r="M63" s="24">
        <v>608360</v>
      </c>
      <c r="N63" s="23"/>
      <c r="O63" s="23"/>
      <c r="P63" s="23"/>
      <c r="Q63" s="24">
        <v>608360</v>
      </c>
      <c r="R63" s="23"/>
      <c r="S63" s="23"/>
      <c r="T63" s="23"/>
      <c r="U63" s="24">
        <v>608360</v>
      </c>
    </row>
    <row r="64" spans="1:21" ht="13.5">
      <c r="A64" s="3" t="s">
        <v>111</v>
      </c>
      <c r="B64" s="23">
        <v>411410</v>
      </c>
      <c r="C64" s="23">
        <v>411410</v>
      </c>
      <c r="D64" s="23">
        <v>411410</v>
      </c>
      <c r="E64" s="24"/>
      <c r="F64" s="23"/>
      <c r="G64" s="23"/>
      <c r="H64" s="23"/>
      <c r="I64" s="24"/>
      <c r="J64" s="23"/>
      <c r="K64" s="23"/>
      <c r="L64" s="23"/>
      <c r="M64" s="24"/>
      <c r="N64" s="23"/>
      <c r="O64" s="23"/>
      <c r="P64" s="23"/>
      <c r="Q64" s="24"/>
      <c r="R64" s="23"/>
      <c r="S64" s="23"/>
      <c r="T64" s="23"/>
      <c r="U64" s="24"/>
    </row>
    <row r="65" spans="1:21" ht="13.5">
      <c r="A65" s="2" t="s">
        <v>112</v>
      </c>
      <c r="B65" s="23">
        <v>14241</v>
      </c>
      <c r="C65" s="23">
        <v>18289</v>
      </c>
      <c r="D65" s="23">
        <v>270</v>
      </c>
      <c r="E65" s="24">
        <v>-91434</v>
      </c>
      <c r="F65" s="23">
        <v>-175771</v>
      </c>
      <c r="G65" s="23">
        <v>-152345</v>
      </c>
      <c r="H65" s="23">
        <v>-183244</v>
      </c>
      <c r="I65" s="24">
        <v>-157469</v>
      </c>
      <c r="J65" s="23">
        <v>-139158</v>
      </c>
      <c r="K65" s="23">
        <v>-99996</v>
      </c>
      <c r="L65" s="23">
        <v>45641</v>
      </c>
      <c r="M65" s="24">
        <v>149692</v>
      </c>
      <c r="N65" s="23">
        <v>78605</v>
      </c>
      <c r="O65" s="23">
        <v>148879</v>
      </c>
      <c r="P65" s="23">
        <v>101812</v>
      </c>
      <c r="Q65" s="24">
        <v>167073</v>
      </c>
      <c r="R65" s="23">
        <v>71795</v>
      </c>
      <c r="S65" s="23">
        <v>130535</v>
      </c>
      <c r="T65" s="23">
        <v>68481</v>
      </c>
      <c r="U65" s="24">
        <v>144809</v>
      </c>
    </row>
    <row r="66" spans="1:21" ht="13.5">
      <c r="A66" s="3" t="s">
        <v>113</v>
      </c>
      <c r="B66" s="23"/>
      <c r="C66" s="23"/>
      <c r="D66" s="23"/>
      <c r="E66" s="24"/>
      <c r="F66" s="23"/>
      <c r="G66" s="23"/>
      <c r="H66" s="23"/>
      <c r="I66" s="24">
        <v>18562</v>
      </c>
      <c r="J66" s="23"/>
      <c r="K66" s="23"/>
      <c r="L66" s="23"/>
      <c r="M66" s="24">
        <v>18562</v>
      </c>
      <c r="N66" s="23"/>
      <c r="O66" s="23"/>
      <c r="P66" s="23"/>
      <c r="Q66" s="24">
        <v>18562</v>
      </c>
      <c r="R66" s="23"/>
      <c r="S66" s="23"/>
      <c r="T66" s="23"/>
      <c r="U66" s="24">
        <v>18562</v>
      </c>
    </row>
    <row r="67" spans="1:21" ht="13.5">
      <c r="A67" s="5" t="s">
        <v>114</v>
      </c>
      <c r="B67" s="23"/>
      <c r="C67" s="23"/>
      <c r="D67" s="23"/>
      <c r="E67" s="24"/>
      <c r="F67" s="23"/>
      <c r="G67" s="23"/>
      <c r="H67" s="23"/>
      <c r="I67" s="24">
        <v>-176032</v>
      </c>
      <c r="J67" s="23"/>
      <c r="K67" s="23"/>
      <c r="L67" s="23"/>
      <c r="M67" s="24">
        <v>131130</v>
      </c>
      <c r="N67" s="23"/>
      <c r="O67" s="23"/>
      <c r="P67" s="23"/>
      <c r="Q67" s="24">
        <v>-21489</v>
      </c>
      <c r="R67" s="23"/>
      <c r="S67" s="23"/>
      <c r="T67" s="23"/>
      <c r="U67" s="24">
        <v>-43752</v>
      </c>
    </row>
    <row r="68" spans="1:21" ht="13.5">
      <c r="A68" s="3" t="s">
        <v>115</v>
      </c>
      <c r="B68" s="23"/>
      <c r="C68" s="23"/>
      <c r="D68" s="23"/>
      <c r="E68" s="24"/>
      <c r="F68" s="23"/>
      <c r="G68" s="23"/>
      <c r="H68" s="23"/>
      <c r="I68" s="24"/>
      <c r="J68" s="23"/>
      <c r="K68" s="23"/>
      <c r="L68" s="23"/>
      <c r="M68" s="24"/>
      <c r="N68" s="23"/>
      <c r="O68" s="23"/>
      <c r="P68" s="23"/>
      <c r="Q68" s="24">
        <v>170000</v>
      </c>
      <c r="R68" s="23"/>
      <c r="S68" s="23"/>
      <c r="T68" s="23"/>
      <c r="U68" s="24">
        <v>170000</v>
      </c>
    </row>
    <row r="69" spans="1:21" ht="13.5">
      <c r="A69" s="2" t="s">
        <v>116</v>
      </c>
      <c r="B69" s="23">
        <v>-78265</v>
      </c>
      <c r="C69" s="23">
        <v>-78265</v>
      </c>
      <c r="D69" s="23">
        <v>-78265</v>
      </c>
      <c r="E69" s="24">
        <v>-78265</v>
      </c>
      <c r="F69" s="23">
        <v>-78265</v>
      </c>
      <c r="G69" s="23">
        <v>-78265</v>
      </c>
      <c r="H69" s="23">
        <v>-78265</v>
      </c>
      <c r="I69" s="24">
        <v>-78265</v>
      </c>
      <c r="J69" s="23">
        <v>-78265</v>
      </c>
      <c r="K69" s="23">
        <v>-78249</v>
      </c>
      <c r="L69" s="23">
        <v>-78249</v>
      </c>
      <c r="M69" s="24">
        <v>-78213</v>
      </c>
      <c r="N69" s="23">
        <v>-78213</v>
      </c>
      <c r="O69" s="23">
        <v>-78213</v>
      </c>
      <c r="P69" s="23">
        <v>-78213</v>
      </c>
      <c r="Q69" s="24">
        <v>-78213</v>
      </c>
      <c r="R69" s="23">
        <v>-78213</v>
      </c>
      <c r="S69" s="23">
        <v>-78213</v>
      </c>
      <c r="T69" s="23">
        <v>-28418</v>
      </c>
      <c r="U69" s="24">
        <v>-18886</v>
      </c>
    </row>
    <row r="70" spans="1:21" ht="13.5">
      <c r="A70" s="2" t="s">
        <v>117</v>
      </c>
      <c r="B70" s="23">
        <v>949211</v>
      </c>
      <c r="C70" s="23">
        <v>953259</v>
      </c>
      <c r="D70" s="23">
        <v>935240</v>
      </c>
      <c r="E70" s="24">
        <v>934969</v>
      </c>
      <c r="F70" s="23">
        <v>850633</v>
      </c>
      <c r="G70" s="23">
        <v>874058</v>
      </c>
      <c r="H70" s="23">
        <v>843160</v>
      </c>
      <c r="I70" s="24">
        <v>868934</v>
      </c>
      <c r="J70" s="23">
        <v>887246</v>
      </c>
      <c r="K70" s="23">
        <v>926423</v>
      </c>
      <c r="L70" s="23">
        <v>1072061</v>
      </c>
      <c r="M70" s="24">
        <v>1176149</v>
      </c>
      <c r="N70" s="23">
        <v>1105061</v>
      </c>
      <c r="O70" s="23">
        <v>1175336</v>
      </c>
      <c r="P70" s="23">
        <v>1128269</v>
      </c>
      <c r="Q70" s="24">
        <v>1193529</v>
      </c>
      <c r="R70" s="23">
        <v>1098252</v>
      </c>
      <c r="S70" s="23">
        <v>1156992</v>
      </c>
      <c r="T70" s="23">
        <v>1144732</v>
      </c>
      <c r="U70" s="24">
        <v>1230593</v>
      </c>
    </row>
    <row r="71" spans="1:21" ht="13.5">
      <c r="A71" s="2" t="s">
        <v>118</v>
      </c>
      <c r="B71" s="23">
        <v>1251</v>
      </c>
      <c r="C71" s="23">
        <v>1072</v>
      </c>
      <c r="D71" s="23">
        <v>1132</v>
      </c>
      <c r="E71" s="24">
        <v>540</v>
      </c>
      <c r="F71" s="23">
        <v>274</v>
      </c>
      <c r="G71" s="23">
        <v>149</v>
      </c>
      <c r="H71" s="23">
        <v>4989</v>
      </c>
      <c r="I71" s="24">
        <v>9462</v>
      </c>
      <c r="J71" s="23">
        <v>-5847</v>
      </c>
      <c r="K71" s="23">
        <v>-5147</v>
      </c>
      <c r="L71" s="23">
        <v>-1540</v>
      </c>
      <c r="M71" s="24">
        <v>-4446</v>
      </c>
      <c r="N71" s="23">
        <v>-4979</v>
      </c>
      <c r="O71" s="23">
        <v>-5246</v>
      </c>
      <c r="P71" s="23">
        <v>-5928</v>
      </c>
      <c r="Q71" s="24">
        <v>-6343</v>
      </c>
      <c r="R71" s="23">
        <v>-8656</v>
      </c>
      <c r="S71" s="23">
        <v>-4564</v>
      </c>
      <c r="T71" s="23">
        <v>-5780</v>
      </c>
      <c r="U71" s="24">
        <v>-8626</v>
      </c>
    </row>
    <row r="72" spans="1:21" ht="13.5">
      <c r="A72" s="2" t="s">
        <v>119</v>
      </c>
      <c r="B72" s="23">
        <v>1251</v>
      </c>
      <c r="C72" s="23">
        <v>1072</v>
      </c>
      <c r="D72" s="23">
        <v>1132</v>
      </c>
      <c r="E72" s="24">
        <v>540</v>
      </c>
      <c r="F72" s="23">
        <v>274</v>
      </c>
      <c r="G72" s="23">
        <v>149</v>
      </c>
      <c r="H72" s="23">
        <v>4989</v>
      </c>
      <c r="I72" s="24">
        <v>9462</v>
      </c>
      <c r="J72" s="23">
        <v>-5847</v>
      </c>
      <c r="K72" s="23">
        <v>-5147</v>
      </c>
      <c r="L72" s="23">
        <v>-1540</v>
      </c>
      <c r="M72" s="24">
        <v>-4446</v>
      </c>
      <c r="N72" s="23">
        <v>-4979</v>
      </c>
      <c r="O72" s="23">
        <v>-5246</v>
      </c>
      <c r="P72" s="23">
        <v>-5928</v>
      </c>
      <c r="Q72" s="24">
        <v>-6343</v>
      </c>
      <c r="R72" s="23">
        <v>-8656</v>
      </c>
      <c r="S72" s="23">
        <v>-4564</v>
      </c>
      <c r="T72" s="23">
        <v>-5780</v>
      </c>
      <c r="U72" s="24">
        <v>-8626</v>
      </c>
    </row>
    <row r="73" spans="1:21" ht="13.5">
      <c r="A73" s="6" t="s">
        <v>120</v>
      </c>
      <c r="B73" s="23">
        <v>950463</v>
      </c>
      <c r="C73" s="23">
        <v>954332</v>
      </c>
      <c r="D73" s="23">
        <v>936373</v>
      </c>
      <c r="E73" s="24">
        <v>935509</v>
      </c>
      <c r="F73" s="23">
        <v>850907</v>
      </c>
      <c r="G73" s="23">
        <v>874208</v>
      </c>
      <c r="H73" s="23">
        <v>848149</v>
      </c>
      <c r="I73" s="24">
        <v>878397</v>
      </c>
      <c r="J73" s="23">
        <v>881398</v>
      </c>
      <c r="K73" s="23">
        <v>921275</v>
      </c>
      <c r="L73" s="23">
        <v>1070520</v>
      </c>
      <c r="M73" s="24">
        <v>1171703</v>
      </c>
      <c r="N73" s="23">
        <v>1100082</v>
      </c>
      <c r="O73" s="23">
        <v>1170089</v>
      </c>
      <c r="P73" s="23">
        <v>1122340</v>
      </c>
      <c r="Q73" s="24">
        <v>1187186</v>
      </c>
      <c r="R73" s="23">
        <v>1089595</v>
      </c>
      <c r="S73" s="23">
        <v>1152427</v>
      </c>
      <c r="T73" s="23">
        <v>1138952</v>
      </c>
      <c r="U73" s="24">
        <v>1221967</v>
      </c>
    </row>
    <row r="74" spans="1:21" ht="14.25" thickBot="1">
      <c r="A74" s="7" t="s">
        <v>121</v>
      </c>
      <c r="B74" s="23">
        <v>2465413</v>
      </c>
      <c r="C74" s="23">
        <v>2607752</v>
      </c>
      <c r="D74" s="23">
        <v>2414799</v>
      </c>
      <c r="E74" s="24">
        <v>2511730</v>
      </c>
      <c r="F74" s="23">
        <v>2506148</v>
      </c>
      <c r="G74" s="23">
        <v>2314688</v>
      </c>
      <c r="H74" s="23">
        <v>2403925</v>
      </c>
      <c r="I74" s="24">
        <v>2596011</v>
      </c>
      <c r="J74" s="23">
        <v>2627520</v>
      </c>
      <c r="K74" s="23">
        <v>2824709</v>
      </c>
      <c r="L74" s="23">
        <v>2476149</v>
      </c>
      <c r="M74" s="24">
        <v>2648416</v>
      </c>
      <c r="N74" s="23">
        <v>2443510</v>
      </c>
      <c r="O74" s="23">
        <v>2563124</v>
      </c>
      <c r="P74" s="23">
        <v>2378882</v>
      </c>
      <c r="Q74" s="24">
        <v>2698168</v>
      </c>
      <c r="R74" s="23">
        <v>2590611</v>
      </c>
      <c r="S74" s="23">
        <v>2801007</v>
      </c>
      <c r="T74" s="23">
        <v>2913902</v>
      </c>
      <c r="U74" s="24">
        <v>3072995</v>
      </c>
    </row>
    <row r="75" spans="1:21" ht="14.25" thickTop="1">
      <c r="A75" s="8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7" ht="13.5">
      <c r="A77" s="20" t="s">
        <v>126</v>
      </c>
    </row>
    <row r="78" ht="13.5">
      <c r="A78" s="20" t="s">
        <v>127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2014-01-10T02:21:51Z</dcterms:created>
  <dcterms:modified xsi:type="dcterms:W3CDTF">2014-01-10T02:21:58Z</dcterms:modified>
  <cp:category/>
  <cp:version/>
  <cp:contentType/>
  <cp:contentStatus/>
</cp:coreProperties>
</file>