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<sst xmlns="http://schemas.openxmlformats.org/spreadsheetml/2006/main" count="644" uniqueCount="255">
  <si>
    <t>支払手形及び買掛金</t>
  </si>
  <si>
    <t>引当金</t>
  </si>
  <si>
    <t>設備関係支払手形及び設備関係未払金</t>
  </si>
  <si>
    <t>長期借入金</t>
  </si>
  <si>
    <t>その他の引当金</t>
  </si>
  <si>
    <t>在外子会社の退職給付債務調整額</t>
  </si>
  <si>
    <t>為替換算調整勘定</t>
  </si>
  <si>
    <t>少数株主持分</t>
  </si>
  <si>
    <t>連結・貸借対照表</t>
  </si>
  <si>
    <t>累積四半期</t>
  </si>
  <si>
    <t>2013/02/01</t>
  </si>
  <si>
    <t>のれん償却額</t>
  </si>
  <si>
    <t>貸倒引当金の増減額（△は減少）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</si>
  <si>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</si>
  <si>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</si>
  <si>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</si>
  <si>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</si>
  <si>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</si>
  <si>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</si>
  <si>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</si>
  <si>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</si>
  <si>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</si>
  <si>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有形及び無形固定資産の取得による支出</t>
  </si>
  <si>
    <t>子会社株式の取得による支出</t>
  </si>
  <si>
    <t>投資活動によるキャッシュ・フロー</t>
  </si>
  <si>
    <t>短期借入金の純増減額（△は減少）</t>
  </si>
  <si>
    <t>コマーシャル・ペーパーの増減額（△は減少）</t>
  </si>
  <si>
    <t>長期借入れによる収入</t>
  </si>
  <si>
    <t>長期借入金の返済による支出</t>
  </si>
  <si>
    <t>リース債務の返済による支出</t>
  </si>
  <si>
    <t>株式の発行による収入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</si>
  <si>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</si>
  <si>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</si>
  <si>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</si>
  <si>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</si>
  <si>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</si>
  <si>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</si>
  <si>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</si>
  <si>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連結除外に伴う現金及び現金同等物の減少額</t>
  </si>
  <si>
    <t>連結・キャッシュフロー計算書</t>
  </si>
  <si>
    <t>売上原価</t>
  </si>
  <si>
    <t>受取保険金</t>
  </si>
  <si>
    <t>貸倒引当金戻入額</t>
  </si>
  <si>
    <t>特別利益</t>
  </si>
  <si>
    <t>事業構造改善費用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</si>
  <si>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</si>
  <si>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</si>
  <si>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</si>
  <si>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</si>
  <si>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</si>
  <si>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</si>
  <si>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</si>
  <si>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</si>
  <si>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</si>
  <si>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</si>
  <si>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2013/04/25</t>
  </si>
  <si>
    <t>通期</t>
  </si>
  <si>
    <t>2013/01/31</t>
  </si>
  <si>
    <t>2012/01/31</t>
  </si>
  <si>
    <t>2012/04/26</t>
  </si>
  <si>
    <t>2011/01/31</t>
  </si>
  <si>
    <t>2011/04/27</t>
  </si>
  <si>
    <t>2010/01/31</t>
  </si>
  <si>
    <t>2010/04/28</t>
  </si>
  <si>
    <t>2009/01/31</t>
  </si>
  <si>
    <t>現金及び預金</t>
  </si>
  <si>
    <t>百万円</t>
  </si>
  <si>
    <t>受取手形</t>
  </si>
  <si>
    <t>売掛金</t>
  </si>
  <si>
    <t>有価証券</t>
  </si>
  <si>
    <t>製品</t>
  </si>
  <si>
    <t>商品及び製品</t>
  </si>
  <si>
    <t>原材料</t>
  </si>
  <si>
    <t>仕掛品</t>
  </si>
  <si>
    <t>貯蔵品</t>
  </si>
  <si>
    <t>原材料及び貯蔵品</t>
  </si>
  <si>
    <t>前渡金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</si>
  <si>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</si>
  <si>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</si>
  <si>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</si>
  <si>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</si>
  <si>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</si>
  <si>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</si>
  <si>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</si>
  <si>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</si>
  <si>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</si>
  <si>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</si>
  <si>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</si>
  <si>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</si>
  <si>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</si>
  <si>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</si>
  <si>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</si>
  <si>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</si>
  <si>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</si>
  <si>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</si>
  <si>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</si>
  <si>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</si>
  <si>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</si>
  <si>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</si>
  <si>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</si>
  <si>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</si>
  <si>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</si>
  <si>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ソフトウエア</t>
  </si>
  <si>
    <t>ソフトウエア</t>
  </si>
  <si>
    <t>その他</t>
  </si>
  <si>
    <t>無形固定資産</t>
  </si>
  <si>
    <t>投資有価証券</t>
  </si>
  <si>
    <t>関係会社株式</t>
  </si>
  <si>
    <t>関係会社出資金</t>
  </si>
  <si>
    <t>従業員に対する長期貸付金</t>
  </si>
  <si>
    <t>関係会社長期貸付金</t>
  </si>
  <si>
    <t>破産更生債権等</t>
  </si>
  <si>
    <t>長期前渡金</t>
  </si>
  <si>
    <t>長期前払費用</t>
  </si>
  <si>
    <t>投資その他の資産</t>
  </si>
  <si>
    <t>固定資産</t>
  </si>
  <si>
    <t>資産</t>
  </si>
  <si>
    <t>資産</t>
  </si>
  <si>
    <t>買掛金</t>
  </si>
  <si>
    <t>短期借入金</t>
  </si>
  <si>
    <t>コマーシャル・ペーパー</t>
  </si>
  <si>
    <t>リース債務</t>
  </si>
  <si>
    <t>賞与引当金</t>
  </si>
  <si>
    <t>未払役員賞与</t>
  </si>
  <si>
    <t>未払金</t>
  </si>
  <si>
    <t>未払費用</t>
  </si>
  <si>
    <t>未払法人税等</t>
  </si>
  <si>
    <t>繰延税金負債</t>
  </si>
  <si>
    <t>前受金</t>
  </si>
  <si>
    <t>預り金</t>
  </si>
  <si>
    <t>預り保証金</t>
  </si>
  <si>
    <t>設備関係未払金</t>
  </si>
  <si>
    <t>資産除去債務</t>
  </si>
  <si>
    <t>為替予約</t>
  </si>
  <si>
    <t>流動負債</t>
  </si>
  <si>
    <t>長期借入金</t>
  </si>
  <si>
    <t>リース債務</t>
  </si>
  <si>
    <t>長期預り保証金</t>
  </si>
  <si>
    <t>繰延税金負債</t>
  </si>
  <si>
    <t>再評価に係る繰延税金負債</t>
  </si>
  <si>
    <t>退職給付引当金</t>
  </si>
  <si>
    <t>役員退職慰労引当金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</si>
  <si>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</si>
  <si>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</si>
  <si>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</si>
  <si>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</si>
  <si>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</si>
  <si>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</si>
  <si>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</si>
  <si>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</si>
  <si>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</si>
  <si>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</si>
  <si>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</si>
  <si>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</si>
  <si>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</si>
  <si>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</si>
  <si>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土地再評価差額金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</si>
  <si>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</si>
  <si>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</si>
  <si>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</si>
  <si>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</si>
  <si>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</si>
  <si>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</si>
  <si>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株式会社ＳＵＭＣＯ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</si>
  <si>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</si>
  <si>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</si>
  <si>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</si>
  <si>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2012/02/01</t>
  </si>
  <si>
    <t>2011/02/01</t>
  </si>
  <si>
    <t>2010/02/01</t>
  </si>
  <si>
    <t>2009/02/01</t>
  </si>
  <si>
    <t>2008/02/01</t>
  </si>
  <si>
    <t>売上高</t>
  </si>
  <si>
    <t>製品期首たな卸高</t>
  </si>
  <si>
    <t>合併による商品受入高</t>
  </si>
  <si>
    <t>当期製品製造原価</t>
  </si>
  <si>
    <t>当期製品仕入高</t>
  </si>
  <si>
    <t>合計</t>
  </si>
  <si>
    <t>他勘定振替高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</si>
  <si>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</si>
  <si>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</si>
  <si>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</si>
  <si>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</si>
  <si>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</si>
  <si>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</si>
  <si>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</si>
  <si>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</si>
  <si>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</si>
  <si>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助成金収入</t>
  </si>
  <si>
    <t>助成金収入</t>
  </si>
  <si>
    <t>営業外収益</t>
  </si>
  <si>
    <t>支払利息</t>
  </si>
  <si>
    <t>為替差損</t>
  </si>
  <si>
    <t>投資有価証券評価損</t>
  </si>
  <si>
    <t>減価償却費</t>
  </si>
  <si>
    <t>減価償却費</t>
  </si>
  <si>
    <t>固定資産除売却損</t>
  </si>
  <si>
    <t>支払補償費</t>
  </si>
  <si>
    <t>営業外費用</t>
  </si>
  <si>
    <t>経常利益</t>
  </si>
  <si>
    <t>受取補償金</t>
  </si>
  <si>
    <t>受取補償金</t>
  </si>
  <si>
    <t>退職給付信託設定益</t>
  </si>
  <si>
    <t>抱合せ株式消滅差益</t>
  </si>
  <si>
    <t>固定資産売却益</t>
  </si>
  <si>
    <t>特別利益</t>
  </si>
  <si>
    <t>関係会社株式評価損</t>
  </si>
  <si>
    <t>関係会社貸倒引当金繰入額</t>
  </si>
  <si>
    <t>事業構造改善費用</t>
  </si>
  <si>
    <t>資産除去債務会計基準の適用に伴う影響額</t>
  </si>
  <si>
    <t>資産除去債務会計基準の適用に伴う影響額</t>
  </si>
  <si>
    <t>災害による損失</t>
  </si>
  <si>
    <t>特別損失</t>
  </si>
  <si>
    <t>税引前四半期純利益</t>
  </si>
  <si>
    <t>法人税、住民税及び事業税</t>
  </si>
  <si>
    <t>法人税等還付税額</t>
  </si>
  <si>
    <t>法人税等調整額</t>
  </si>
  <si>
    <t>法人税等合計</t>
  </si>
  <si>
    <t>四半期純利益</t>
  </si>
  <si>
    <t>個別・損益計算書</t>
  </si>
  <si>
    <t>2013/12/13</t>
  </si>
  <si>
    <t>四半期</t>
  </si>
  <si>
    <t>2013/10/31</t>
  </si>
  <si>
    <t>2013/09/13</t>
  </si>
  <si>
    <t>2013/07/31</t>
  </si>
  <si>
    <t>2013/06/14</t>
  </si>
  <si>
    <t>2013/04/30</t>
  </si>
  <si>
    <t>2012/12/14</t>
  </si>
  <si>
    <t>2012/10/31</t>
  </si>
  <si>
    <t>2012/09/14</t>
  </si>
  <si>
    <t>2012/07/31</t>
  </si>
  <si>
    <t>2012/06/14</t>
  </si>
  <si>
    <t>2012/04/30</t>
  </si>
  <si>
    <t>2011/12/15</t>
  </si>
  <si>
    <t>2011/10/31</t>
  </si>
  <si>
    <t>2011/09/14</t>
  </si>
  <si>
    <t>2011/07/31</t>
  </si>
  <si>
    <t>2011/06/14</t>
  </si>
  <si>
    <t>2011/04/30</t>
  </si>
  <si>
    <t>2010/12/15</t>
  </si>
  <si>
    <t>2010/10/31</t>
  </si>
  <si>
    <t>2010/09/14</t>
  </si>
  <si>
    <t>2010/07/31</t>
  </si>
  <si>
    <t>2010/06/14</t>
  </si>
  <si>
    <t>2010/04/30</t>
  </si>
  <si>
    <t>2009/12/15</t>
  </si>
  <si>
    <t>2009/10/31</t>
  </si>
  <si>
    <t>2009/09/14</t>
  </si>
  <si>
    <t>2009/07/31</t>
  </si>
  <si>
    <t>2009/06/15</t>
  </si>
  <si>
    <t>2009/04/30</t>
  </si>
  <si>
    <t>現金及び預金</t>
  </si>
  <si>
    <t>受取手形及び営業未収入金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</si>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</sst>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161</v>
      </c>
      <c r="B2" s="14">
        <v>3436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162</v>
      </c>
      <c r="B3" s="1" t="s">
        <v>163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48</v>
      </c>
      <c r="B4" s="15" t="str">
        <f>HYPERLINK("http://www.kabupro.jp/mark/20131213/S1000PUM.htm","四半期報告書")</f>
        <v>四半期報告書</v>
      </c>
      <c r="C4" s="15" t="str">
        <f>HYPERLINK("http://www.kabupro.jp/mark/20130913/S000EGLP.htm","四半期報告書")</f>
        <v>四半期報告書</v>
      </c>
      <c r="D4" s="15" t="str">
        <f>HYPERLINK("http://www.kabupro.jp/mark/20130614/S000DKOZ.htm","四半期報告書")</f>
        <v>四半期報告書</v>
      </c>
      <c r="E4" s="15" t="str">
        <f>HYPERLINK("http://www.kabupro.jp/mark/20130425/S000DAQM.htm","有価証券報告書")</f>
        <v>有価証券報告書</v>
      </c>
      <c r="F4" s="15" t="str">
        <f>HYPERLINK("http://www.kabupro.jp/mark/20131213/S1000PUM.htm","四半期報告書")</f>
        <v>四半期報告書</v>
      </c>
      <c r="G4" s="15" t="str">
        <f>HYPERLINK("http://www.kabupro.jp/mark/20130913/S000EGLP.htm","四半期報告書")</f>
        <v>四半期報告書</v>
      </c>
      <c r="H4" s="15" t="str">
        <f>HYPERLINK("http://www.kabupro.jp/mark/20130614/S000DKOZ.htm","四半期報告書")</f>
        <v>四半期報告書</v>
      </c>
      <c r="I4" s="15" t="str">
        <f>HYPERLINK("http://www.kabupro.jp/mark/20130425/S000DAQM.htm","有価証券報告書")</f>
        <v>有価証券報告書</v>
      </c>
      <c r="J4" s="15" t="str">
        <f>HYPERLINK("http://www.kabupro.jp/mark/20121214/S000CHAQ.htm","四半期報告書")</f>
        <v>四半期報告書</v>
      </c>
      <c r="K4" s="15" t="str">
        <f>HYPERLINK("http://www.kabupro.jp/mark/20120914/S000BWR2.htm","四半期報告書")</f>
        <v>四半期報告書</v>
      </c>
      <c r="L4" s="15" t="str">
        <f>HYPERLINK("http://www.kabupro.jp/mark/20120614/S000B0BI.htm","四半期報告書")</f>
        <v>四半期報告書</v>
      </c>
      <c r="M4" s="15" t="str">
        <f>HYPERLINK("http://www.kabupro.jp/mark/20120426/S000AQKW.htm","有価証券報告書")</f>
        <v>有価証券報告書</v>
      </c>
      <c r="N4" s="15" t="str">
        <f>HYPERLINK("http://www.kabupro.jp/mark/20111215/S0009XH0.htm","四半期報告書")</f>
        <v>四半期報告書</v>
      </c>
      <c r="O4" s="15" t="str">
        <f>HYPERLINK("http://www.kabupro.jp/mark/20110914/S0009CMZ.htm","四半期報告書")</f>
        <v>四半期報告書</v>
      </c>
      <c r="P4" s="15" t="str">
        <f>HYPERLINK("http://www.kabupro.jp/mark/20110614/S0008GD9.htm","四半期報告書")</f>
        <v>四半期報告書</v>
      </c>
      <c r="Q4" s="15" t="str">
        <f>HYPERLINK("http://www.kabupro.jp/mark/20110427/S00087J0.htm","有価証券報告書")</f>
        <v>有価証券報告書</v>
      </c>
      <c r="R4" s="15" t="str">
        <f>HYPERLINK("http://www.kabupro.jp/mark/20101215/S0007E5M.htm","四半期報告書")</f>
        <v>四半期報告書</v>
      </c>
      <c r="S4" s="15" t="str">
        <f>HYPERLINK("http://www.kabupro.jp/mark/20100914/S0006SK6.htm","四半期報告書")</f>
        <v>四半期報告書</v>
      </c>
      <c r="T4" s="15" t="str">
        <f>HYPERLINK("http://www.kabupro.jp/mark/20100614/S0005VXV.htm","四半期報告書")</f>
        <v>四半期報告書</v>
      </c>
      <c r="U4" s="15" t="str">
        <f>HYPERLINK("http://www.kabupro.jp/mark/20100428/S0005LJY.htm","有価証券報告書")</f>
        <v>有価証券報告書</v>
      </c>
    </row>
    <row r="5" spans="1:21" ht="12" thickBot="1">
      <c r="A5" s="11" t="s">
        <v>49</v>
      </c>
      <c r="B5" s="1" t="s">
        <v>220</v>
      </c>
      <c r="C5" s="1" t="s">
        <v>223</v>
      </c>
      <c r="D5" s="1" t="s">
        <v>225</v>
      </c>
      <c r="E5" s="1" t="s">
        <v>55</v>
      </c>
      <c r="F5" s="1" t="s">
        <v>220</v>
      </c>
      <c r="G5" s="1" t="s">
        <v>223</v>
      </c>
      <c r="H5" s="1" t="s">
        <v>225</v>
      </c>
      <c r="I5" s="1" t="s">
        <v>55</v>
      </c>
      <c r="J5" s="1" t="s">
        <v>227</v>
      </c>
      <c r="K5" s="1" t="s">
        <v>229</v>
      </c>
      <c r="L5" s="1" t="s">
        <v>231</v>
      </c>
      <c r="M5" s="1" t="s">
        <v>59</v>
      </c>
      <c r="N5" s="1" t="s">
        <v>233</v>
      </c>
      <c r="O5" s="1" t="s">
        <v>235</v>
      </c>
      <c r="P5" s="1" t="s">
        <v>237</v>
      </c>
      <c r="Q5" s="1" t="s">
        <v>61</v>
      </c>
      <c r="R5" s="1" t="s">
        <v>239</v>
      </c>
      <c r="S5" s="1" t="s">
        <v>241</v>
      </c>
      <c r="T5" s="1" t="s">
        <v>243</v>
      </c>
      <c r="U5" s="1" t="s">
        <v>63</v>
      </c>
    </row>
    <row r="6" spans="1:21" ht="12.75" thickBot="1" thickTop="1">
      <c r="A6" s="10" t="s">
        <v>50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51</v>
      </c>
      <c r="B7" s="14" t="s">
        <v>9</v>
      </c>
      <c r="C7" s="14" t="s">
        <v>9</v>
      </c>
      <c r="D7" s="14" t="s">
        <v>9</v>
      </c>
      <c r="E7" s="16" t="s">
        <v>56</v>
      </c>
      <c r="F7" s="14" t="s">
        <v>9</v>
      </c>
      <c r="G7" s="14" t="s">
        <v>9</v>
      </c>
      <c r="H7" s="14" t="s">
        <v>9</v>
      </c>
      <c r="I7" s="16" t="s">
        <v>56</v>
      </c>
      <c r="J7" s="14" t="s">
        <v>9</v>
      </c>
      <c r="K7" s="14" t="s">
        <v>9</v>
      </c>
      <c r="L7" s="14" t="s">
        <v>9</v>
      </c>
      <c r="M7" s="16" t="s">
        <v>56</v>
      </c>
      <c r="N7" s="14" t="s">
        <v>9</v>
      </c>
      <c r="O7" s="14" t="s">
        <v>9</v>
      </c>
      <c r="P7" s="14" t="s">
        <v>9</v>
      </c>
      <c r="Q7" s="16" t="s">
        <v>56</v>
      </c>
      <c r="R7" s="14" t="s">
        <v>9</v>
      </c>
      <c r="S7" s="14" t="s">
        <v>9</v>
      </c>
      <c r="T7" s="14" t="s">
        <v>9</v>
      </c>
      <c r="U7" s="16" t="s">
        <v>56</v>
      </c>
    </row>
    <row r="8" spans="1:21" ht="11.25">
      <c r="A8" s="13" t="s">
        <v>52</v>
      </c>
      <c r="B8" s="1" t="s">
        <v>10</v>
      </c>
      <c r="C8" s="1" t="s">
        <v>10</v>
      </c>
      <c r="D8" s="1" t="s">
        <v>10</v>
      </c>
      <c r="E8" s="17" t="s">
        <v>167</v>
      </c>
      <c r="F8" s="1" t="s">
        <v>167</v>
      </c>
      <c r="G8" s="1" t="s">
        <v>167</v>
      </c>
      <c r="H8" s="1" t="s">
        <v>167</v>
      </c>
      <c r="I8" s="17" t="s">
        <v>168</v>
      </c>
      <c r="J8" s="1" t="s">
        <v>168</v>
      </c>
      <c r="K8" s="1" t="s">
        <v>168</v>
      </c>
      <c r="L8" s="1" t="s">
        <v>168</v>
      </c>
      <c r="M8" s="17" t="s">
        <v>169</v>
      </c>
      <c r="N8" s="1" t="s">
        <v>169</v>
      </c>
      <c r="O8" s="1" t="s">
        <v>169</v>
      </c>
      <c r="P8" s="1" t="s">
        <v>169</v>
      </c>
      <c r="Q8" s="17" t="s">
        <v>170</v>
      </c>
      <c r="R8" s="1" t="s">
        <v>170</v>
      </c>
      <c r="S8" s="1" t="s">
        <v>170</v>
      </c>
      <c r="T8" s="1" t="s">
        <v>170</v>
      </c>
      <c r="U8" s="17" t="s">
        <v>171</v>
      </c>
    </row>
    <row r="9" spans="1:21" ht="11.25">
      <c r="A9" s="13" t="s">
        <v>53</v>
      </c>
      <c r="B9" s="1" t="s">
        <v>222</v>
      </c>
      <c r="C9" s="1" t="s">
        <v>224</v>
      </c>
      <c r="D9" s="1" t="s">
        <v>226</v>
      </c>
      <c r="E9" s="17" t="s">
        <v>57</v>
      </c>
      <c r="F9" s="1" t="s">
        <v>228</v>
      </c>
      <c r="G9" s="1" t="s">
        <v>230</v>
      </c>
      <c r="H9" s="1" t="s">
        <v>232</v>
      </c>
      <c r="I9" s="17" t="s">
        <v>58</v>
      </c>
      <c r="J9" s="1" t="s">
        <v>234</v>
      </c>
      <c r="K9" s="1" t="s">
        <v>236</v>
      </c>
      <c r="L9" s="1" t="s">
        <v>238</v>
      </c>
      <c r="M9" s="17" t="s">
        <v>60</v>
      </c>
      <c r="N9" s="1" t="s">
        <v>240</v>
      </c>
      <c r="O9" s="1" t="s">
        <v>242</v>
      </c>
      <c r="P9" s="1" t="s">
        <v>244</v>
      </c>
      <c r="Q9" s="17" t="s">
        <v>62</v>
      </c>
      <c r="R9" s="1" t="s">
        <v>246</v>
      </c>
      <c r="S9" s="1" t="s">
        <v>248</v>
      </c>
      <c r="T9" s="1" t="s">
        <v>250</v>
      </c>
      <c r="U9" s="17" t="s">
        <v>64</v>
      </c>
    </row>
    <row r="10" spans="1:21" ht="12" thickBot="1">
      <c r="A10" s="13" t="s">
        <v>54</v>
      </c>
      <c r="B10" s="1" t="s">
        <v>66</v>
      </c>
      <c r="C10" s="1" t="s">
        <v>66</v>
      </c>
      <c r="D10" s="1" t="s">
        <v>66</v>
      </c>
      <c r="E10" s="17" t="s">
        <v>66</v>
      </c>
      <c r="F10" s="1" t="s">
        <v>66</v>
      </c>
      <c r="G10" s="1" t="s">
        <v>66</v>
      </c>
      <c r="H10" s="1" t="s">
        <v>66</v>
      </c>
      <c r="I10" s="17" t="s">
        <v>66</v>
      </c>
      <c r="J10" s="1" t="s">
        <v>66</v>
      </c>
      <c r="K10" s="1" t="s">
        <v>66</v>
      </c>
      <c r="L10" s="1" t="s">
        <v>66</v>
      </c>
      <c r="M10" s="17" t="s">
        <v>66</v>
      </c>
      <c r="N10" s="1" t="s">
        <v>66</v>
      </c>
      <c r="O10" s="1" t="s">
        <v>66</v>
      </c>
      <c r="P10" s="1" t="s">
        <v>66</v>
      </c>
      <c r="Q10" s="17" t="s">
        <v>66</v>
      </c>
      <c r="R10" s="1" t="s">
        <v>66</v>
      </c>
      <c r="S10" s="1" t="s">
        <v>66</v>
      </c>
      <c r="T10" s="1" t="s">
        <v>66</v>
      </c>
      <c r="U10" s="17" t="s">
        <v>66</v>
      </c>
    </row>
    <row r="11" spans="1:21" ht="12" thickTop="1">
      <c r="A11" s="26" t="s">
        <v>172</v>
      </c>
      <c r="B11" s="27">
        <v>147365</v>
      </c>
      <c r="C11" s="27">
        <v>100635</v>
      </c>
      <c r="D11" s="27">
        <v>46646</v>
      </c>
      <c r="E11" s="21">
        <v>206691</v>
      </c>
      <c r="F11" s="27">
        <v>160245</v>
      </c>
      <c r="G11" s="27">
        <v>108662</v>
      </c>
      <c r="H11" s="27">
        <v>52755</v>
      </c>
      <c r="I11" s="21">
        <v>247177</v>
      </c>
      <c r="J11" s="27">
        <v>197246</v>
      </c>
      <c r="K11" s="27">
        <v>134938</v>
      </c>
      <c r="L11" s="27">
        <v>65692</v>
      </c>
      <c r="M11" s="21">
        <v>276962</v>
      </c>
      <c r="N11" s="27">
        <v>213042</v>
      </c>
      <c r="O11" s="27">
        <v>142337</v>
      </c>
      <c r="P11" s="27">
        <v>67151</v>
      </c>
      <c r="Q11" s="21">
        <v>218217</v>
      </c>
      <c r="R11" s="27">
        <v>156712</v>
      </c>
      <c r="S11" s="27">
        <v>95777</v>
      </c>
      <c r="T11" s="27">
        <v>39398</v>
      </c>
      <c r="U11" s="21">
        <v>391928</v>
      </c>
    </row>
    <row r="12" spans="1:21" ht="11.25">
      <c r="A12" s="7" t="s">
        <v>40</v>
      </c>
      <c r="B12" s="28">
        <v>116298</v>
      </c>
      <c r="C12" s="28">
        <v>78427</v>
      </c>
      <c r="D12" s="28">
        <v>37359</v>
      </c>
      <c r="E12" s="22">
        <v>169895</v>
      </c>
      <c r="F12" s="28">
        <v>132431</v>
      </c>
      <c r="G12" s="28">
        <v>89472</v>
      </c>
      <c r="H12" s="28">
        <v>43631</v>
      </c>
      <c r="I12" s="22">
        <v>218097</v>
      </c>
      <c r="J12" s="28">
        <v>169666</v>
      </c>
      <c r="K12" s="28">
        <v>115707</v>
      </c>
      <c r="L12" s="28">
        <v>56669</v>
      </c>
      <c r="M12" s="22">
        <v>254490</v>
      </c>
      <c r="N12" s="28">
        <v>192342</v>
      </c>
      <c r="O12" s="28">
        <v>127950</v>
      </c>
      <c r="P12" s="28">
        <v>61720</v>
      </c>
      <c r="Q12" s="22">
        <v>273836</v>
      </c>
      <c r="R12" s="28">
        <v>200519</v>
      </c>
      <c r="S12" s="28">
        <v>129117</v>
      </c>
      <c r="T12" s="28">
        <v>63104</v>
      </c>
      <c r="U12" s="22">
        <v>306063</v>
      </c>
    </row>
    <row r="13" spans="1:21" ht="11.25">
      <c r="A13" s="7" t="s">
        <v>181</v>
      </c>
      <c r="B13" s="28">
        <v>31067</v>
      </c>
      <c r="C13" s="28">
        <v>22207</v>
      </c>
      <c r="D13" s="28">
        <v>9286</v>
      </c>
      <c r="E13" s="22">
        <v>36795</v>
      </c>
      <c r="F13" s="28">
        <v>27813</v>
      </c>
      <c r="G13" s="28">
        <v>19189</v>
      </c>
      <c r="H13" s="28">
        <v>9124</v>
      </c>
      <c r="I13" s="22">
        <v>29079</v>
      </c>
      <c r="J13" s="28">
        <v>27579</v>
      </c>
      <c r="K13" s="28">
        <v>19231</v>
      </c>
      <c r="L13" s="28">
        <v>9022</v>
      </c>
      <c r="M13" s="22">
        <v>22471</v>
      </c>
      <c r="N13" s="28">
        <v>20700</v>
      </c>
      <c r="O13" s="28">
        <v>14386</v>
      </c>
      <c r="P13" s="28">
        <v>5431</v>
      </c>
      <c r="Q13" s="22">
        <v>-55619</v>
      </c>
      <c r="R13" s="28">
        <v>-43806</v>
      </c>
      <c r="S13" s="28">
        <v>-33340</v>
      </c>
      <c r="T13" s="28">
        <v>-23705</v>
      </c>
      <c r="U13" s="22">
        <v>85864</v>
      </c>
    </row>
    <row r="14" spans="1:21" ht="11.25">
      <c r="A14" s="7" t="s">
        <v>182</v>
      </c>
      <c r="B14" s="28">
        <v>15494</v>
      </c>
      <c r="C14" s="28">
        <v>10354</v>
      </c>
      <c r="D14" s="28">
        <v>5132</v>
      </c>
      <c r="E14" s="22">
        <v>23579</v>
      </c>
      <c r="F14" s="28">
        <v>18183</v>
      </c>
      <c r="G14" s="28">
        <v>12290</v>
      </c>
      <c r="H14" s="28">
        <v>6206</v>
      </c>
      <c r="I14" s="22">
        <v>28112</v>
      </c>
      <c r="J14" s="28">
        <v>21170</v>
      </c>
      <c r="K14" s="28">
        <v>13804</v>
      </c>
      <c r="L14" s="28">
        <v>7103</v>
      </c>
      <c r="M14" s="22">
        <v>30903</v>
      </c>
      <c r="N14" s="28">
        <v>23265</v>
      </c>
      <c r="O14" s="28">
        <v>15510</v>
      </c>
      <c r="P14" s="28">
        <v>7945</v>
      </c>
      <c r="Q14" s="22">
        <v>30883</v>
      </c>
      <c r="R14" s="28">
        <v>23115</v>
      </c>
      <c r="S14" s="28">
        <v>15492</v>
      </c>
      <c r="T14" s="28">
        <v>7573</v>
      </c>
      <c r="U14" s="22">
        <v>40795</v>
      </c>
    </row>
    <row r="15" spans="1:21" ht="12" thickBot="1">
      <c r="A15" s="25" t="s">
        <v>183</v>
      </c>
      <c r="B15" s="29">
        <v>15573</v>
      </c>
      <c r="C15" s="29">
        <v>11853</v>
      </c>
      <c r="D15" s="29">
        <v>4154</v>
      </c>
      <c r="E15" s="23">
        <v>13215</v>
      </c>
      <c r="F15" s="29">
        <v>9629</v>
      </c>
      <c r="G15" s="29">
        <v>6898</v>
      </c>
      <c r="H15" s="29">
        <v>2917</v>
      </c>
      <c r="I15" s="23">
        <v>967</v>
      </c>
      <c r="J15" s="29">
        <v>6409</v>
      </c>
      <c r="K15" s="29">
        <v>5426</v>
      </c>
      <c r="L15" s="29">
        <v>1918</v>
      </c>
      <c r="M15" s="23">
        <v>-8431</v>
      </c>
      <c r="N15" s="29">
        <v>-2564</v>
      </c>
      <c r="O15" s="29">
        <v>-1124</v>
      </c>
      <c r="P15" s="29">
        <v>-2513</v>
      </c>
      <c r="Q15" s="23">
        <v>-86502</v>
      </c>
      <c r="R15" s="29">
        <v>-66921</v>
      </c>
      <c r="S15" s="29">
        <v>-48832</v>
      </c>
      <c r="T15" s="29">
        <v>-31279</v>
      </c>
      <c r="U15" s="23">
        <v>45069</v>
      </c>
    </row>
    <row r="16" spans="1:21" ht="12" thickTop="1">
      <c r="A16" s="6" t="s">
        <v>184</v>
      </c>
      <c r="B16" s="28">
        <v>25</v>
      </c>
      <c r="C16" s="28">
        <v>17</v>
      </c>
      <c r="D16" s="28">
        <v>8</v>
      </c>
      <c r="E16" s="22">
        <v>34</v>
      </c>
      <c r="F16" s="28">
        <v>19</v>
      </c>
      <c r="G16" s="28">
        <v>13</v>
      </c>
      <c r="H16" s="28">
        <v>3</v>
      </c>
      <c r="I16" s="22">
        <v>47</v>
      </c>
      <c r="J16" s="28">
        <v>44</v>
      </c>
      <c r="K16" s="28">
        <v>31</v>
      </c>
      <c r="L16" s="28">
        <v>14</v>
      </c>
      <c r="M16" s="22">
        <v>70</v>
      </c>
      <c r="N16" s="28">
        <v>54</v>
      </c>
      <c r="O16" s="28">
        <v>37</v>
      </c>
      <c r="P16" s="28">
        <v>22</v>
      </c>
      <c r="Q16" s="22">
        <v>109</v>
      </c>
      <c r="R16" s="28">
        <v>85</v>
      </c>
      <c r="S16" s="28">
        <v>60</v>
      </c>
      <c r="T16" s="28">
        <v>31</v>
      </c>
      <c r="U16" s="22">
        <v>216</v>
      </c>
    </row>
    <row r="17" spans="1:21" ht="11.25">
      <c r="A17" s="6" t="s">
        <v>185</v>
      </c>
      <c r="B17" s="28">
        <v>16</v>
      </c>
      <c r="C17" s="28">
        <v>16</v>
      </c>
      <c r="D17" s="28"/>
      <c r="E17" s="22">
        <v>141</v>
      </c>
      <c r="F17" s="28">
        <v>41</v>
      </c>
      <c r="G17" s="28">
        <v>20</v>
      </c>
      <c r="H17" s="28">
        <v>20</v>
      </c>
      <c r="I17" s="22">
        <v>41</v>
      </c>
      <c r="J17" s="28">
        <v>41</v>
      </c>
      <c r="K17" s="28">
        <v>20</v>
      </c>
      <c r="L17" s="28">
        <v>20</v>
      </c>
      <c r="M17" s="22">
        <v>42</v>
      </c>
      <c r="N17" s="28">
        <v>41</v>
      </c>
      <c r="O17" s="28">
        <v>21</v>
      </c>
      <c r="P17" s="28">
        <v>20</v>
      </c>
      <c r="Q17" s="22">
        <v>21</v>
      </c>
      <c r="R17" s="28">
        <v>21</v>
      </c>
      <c r="S17" s="28">
        <v>21</v>
      </c>
      <c r="T17" s="28">
        <v>20</v>
      </c>
      <c r="U17" s="22">
        <v>30</v>
      </c>
    </row>
    <row r="18" spans="1:21" ht="11.25">
      <c r="A18" s="6" t="s">
        <v>187</v>
      </c>
      <c r="B18" s="28"/>
      <c r="C18" s="28"/>
      <c r="D18" s="28"/>
      <c r="E18" s="22"/>
      <c r="F18" s="28">
        <v>300</v>
      </c>
      <c r="G18" s="28">
        <v>68</v>
      </c>
      <c r="H18" s="28"/>
      <c r="I18" s="22">
        <v>170</v>
      </c>
      <c r="J18" s="28">
        <v>59</v>
      </c>
      <c r="K18" s="28"/>
      <c r="L18" s="28">
        <v>208</v>
      </c>
      <c r="M18" s="22"/>
      <c r="N18" s="28"/>
      <c r="O18" s="28"/>
      <c r="P18" s="28">
        <v>339</v>
      </c>
      <c r="Q18" s="22">
        <v>199</v>
      </c>
      <c r="R18" s="28">
        <v>280</v>
      </c>
      <c r="S18" s="28">
        <v>335</v>
      </c>
      <c r="T18" s="28"/>
      <c r="U18" s="22"/>
    </row>
    <row r="19" spans="1:21" ht="11.25">
      <c r="A19" s="6" t="s">
        <v>204</v>
      </c>
      <c r="B19" s="28"/>
      <c r="C19" s="28"/>
      <c r="D19" s="28"/>
      <c r="E19" s="22">
        <v>80</v>
      </c>
      <c r="F19" s="28"/>
      <c r="G19" s="28"/>
      <c r="H19" s="28"/>
      <c r="I19" s="22">
        <v>462</v>
      </c>
      <c r="J19" s="28">
        <v>454</v>
      </c>
      <c r="K19" s="28">
        <v>451</v>
      </c>
      <c r="L19" s="28">
        <v>422</v>
      </c>
      <c r="M19" s="22">
        <v>45</v>
      </c>
      <c r="N19" s="28"/>
      <c r="O19" s="28"/>
      <c r="P19" s="28"/>
      <c r="Q19" s="22">
        <v>14</v>
      </c>
      <c r="R19" s="28"/>
      <c r="S19" s="28"/>
      <c r="T19" s="28"/>
      <c r="U19" s="22">
        <v>21</v>
      </c>
    </row>
    <row r="20" spans="1:21" ht="11.25">
      <c r="A20" s="6" t="s">
        <v>41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>
        <v>63</v>
      </c>
      <c r="N20" s="28"/>
      <c r="O20" s="28"/>
      <c r="P20" s="28"/>
      <c r="Q20" s="22">
        <v>163</v>
      </c>
      <c r="R20" s="28"/>
      <c r="S20" s="28"/>
      <c r="T20" s="28">
        <v>156</v>
      </c>
      <c r="U20" s="22">
        <v>448</v>
      </c>
    </row>
    <row r="21" spans="1:21" ht="11.25">
      <c r="A21" s="6" t="s">
        <v>188</v>
      </c>
      <c r="B21" s="28">
        <v>167</v>
      </c>
      <c r="C21" s="28">
        <v>148</v>
      </c>
      <c r="D21" s="28">
        <v>106</v>
      </c>
      <c r="E21" s="22">
        <v>941</v>
      </c>
      <c r="F21" s="28">
        <v>735</v>
      </c>
      <c r="G21" s="28">
        <v>495</v>
      </c>
      <c r="H21" s="28">
        <v>267</v>
      </c>
      <c r="I21" s="22">
        <v>171</v>
      </c>
      <c r="J21" s="28">
        <v>43</v>
      </c>
      <c r="K21" s="28">
        <v>15</v>
      </c>
      <c r="L21" s="28">
        <v>10</v>
      </c>
      <c r="M21" s="22">
        <v>105</v>
      </c>
      <c r="N21" s="28"/>
      <c r="O21" s="28"/>
      <c r="P21" s="28"/>
      <c r="Q21" s="22">
        <v>951</v>
      </c>
      <c r="R21" s="28">
        <v>951</v>
      </c>
      <c r="S21" s="28">
        <v>425</v>
      </c>
      <c r="T21" s="28">
        <v>153</v>
      </c>
      <c r="U21" s="22"/>
    </row>
    <row r="22" spans="1:21" ht="11.25">
      <c r="A22" s="6" t="s">
        <v>200</v>
      </c>
      <c r="B22" s="28">
        <v>63</v>
      </c>
      <c r="C22" s="28">
        <v>63</v>
      </c>
      <c r="D22" s="28">
        <v>59</v>
      </c>
      <c r="E22" s="22"/>
      <c r="F22" s="28">
        <v>14</v>
      </c>
      <c r="G22" s="28">
        <v>5</v>
      </c>
      <c r="H22" s="28">
        <v>5</v>
      </c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</row>
    <row r="23" spans="1:21" ht="11.25">
      <c r="A23" s="6" t="s">
        <v>42</v>
      </c>
      <c r="B23" s="28"/>
      <c r="C23" s="28"/>
      <c r="D23" s="28"/>
      <c r="E23" s="22"/>
      <c r="F23" s="28"/>
      <c r="G23" s="28"/>
      <c r="H23" s="28"/>
      <c r="I23" s="22"/>
      <c r="J23" s="28"/>
      <c r="K23" s="28"/>
      <c r="L23" s="28"/>
      <c r="M23" s="22">
        <v>273</v>
      </c>
      <c r="N23" s="28">
        <v>236</v>
      </c>
      <c r="O23" s="28">
        <v>241</v>
      </c>
      <c r="P23" s="28">
        <v>238</v>
      </c>
      <c r="Q23" s="22"/>
      <c r="R23" s="28"/>
      <c r="S23" s="28"/>
      <c r="T23" s="28"/>
      <c r="U23" s="22"/>
    </row>
    <row r="24" spans="1:21" ht="11.25">
      <c r="A24" s="6" t="s">
        <v>104</v>
      </c>
      <c r="B24" s="28">
        <v>163</v>
      </c>
      <c r="C24" s="28">
        <v>95</v>
      </c>
      <c r="D24" s="28">
        <v>59</v>
      </c>
      <c r="E24" s="22">
        <v>570</v>
      </c>
      <c r="F24" s="28">
        <v>281</v>
      </c>
      <c r="G24" s="28">
        <v>216</v>
      </c>
      <c r="H24" s="28">
        <v>116</v>
      </c>
      <c r="I24" s="22">
        <v>499</v>
      </c>
      <c r="J24" s="28">
        <v>232</v>
      </c>
      <c r="K24" s="28">
        <v>182</v>
      </c>
      <c r="L24" s="28">
        <v>91</v>
      </c>
      <c r="M24" s="22">
        <v>269</v>
      </c>
      <c r="N24" s="28">
        <v>311</v>
      </c>
      <c r="O24" s="28">
        <v>191</v>
      </c>
      <c r="P24" s="28">
        <v>130</v>
      </c>
      <c r="Q24" s="22">
        <v>439</v>
      </c>
      <c r="R24" s="28">
        <v>467</v>
      </c>
      <c r="S24" s="28">
        <v>442</v>
      </c>
      <c r="T24" s="28">
        <v>45</v>
      </c>
      <c r="U24" s="22">
        <v>542</v>
      </c>
    </row>
    <row r="25" spans="1:21" ht="11.25">
      <c r="A25" s="6" t="s">
        <v>190</v>
      </c>
      <c r="B25" s="28">
        <v>435</v>
      </c>
      <c r="C25" s="28">
        <v>341</v>
      </c>
      <c r="D25" s="28">
        <v>234</v>
      </c>
      <c r="E25" s="22">
        <v>1768</v>
      </c>
      <c r="F25" s="28">
        <v>1393</v>
      </c>
      <c r="G25" s="28">
        <v>820</v>
      </c>
      <c r="H25" s="28">
        <v>412</v>
      </c>
      <c r="I25" s="22">
        <v>1393</v>
      </c>
      <c r="J25" s="28">
        <v>875</v>
      </c>
      <c r="K25" s="28">
        <v>701</v>
      </c>
      <c r="L25" s="28">
        <v>767</v>
      </c>
      <c r="M25" s="22">
        <v>871</v>
      </c>
      <c r="N25" s="28">
        <v>644</v>
      </c>
      <c r="O25" s="28">
        <v>491</v>
      </c>
      <c r="P25" s="28">
        <v>752</v>
      </c>
      <c r="Q25" s="22">
        <v>1900</v>
      </c>
      <c r="R25" s="28">
        <v>1805</v>
      </c>
      <c r="S25" s="28">
        <v>1284</v>
      </c>
      <c r="T25" s="28">
        <v>407</v>
      </c>
      <c r="U25" s="22">
        <v>1600</v>
      </c>
    </row>
    <row r="26" spans="1:21" ht="11.25">
      <c r="A26" s="6" t="s">
        <v>191</v>
      </c>
      <c r="B26" s="28">
        <v>2570</v>
      </c>
      <c r="C26" s="28">
        <v>1684</v>
      </c>
      <c r="D26" s="28">
        <v>829</v>
      </c>
      <c r="E26" s="22">
        <v>3237</v>
      </c>
      <c r="F26" s="28">
        <v>2451</v>
      </c>
      <c r="G26" s="28">
        <v>1655</v>
      </c>
      <c r="H26" s="28">
        <v>827</v>
      </c>
      <c r="I26" s="22">
        <v>3751</v>
      </c>
      <c r="J26" s="28">
        <v>2881</v>
      </c>
      <c r="K26" s="28">
        <v>1960</v>
      </c>
      <c r="L26" s="28">
        <v>992</v>
      </c>
      <c r="M26" s="22">
        <v>4717</v>
      </c>
      <c r="N26" s="28">
        <v>3679</v>
      </c>
      <c r="O26" s="28">
        <v>2493</v>
      </c>
      <c r="P26" s="28">
        <v>1226</v>
      </c>
      <c r="Q26" s="22">
        <v>4496</v>
      </c>
      <c r="R26" s="28">
        <v>3163</v>
      </c>
      <c r="S26" s="28">
        <v>1957</v>
      </c>
      <c r="T26" s="28">
        <v>809</v>
      </c>
      <c r="U26" s="22">
        <v>2417</v>
      </c>
    </row>
    <row r="27" spans="1:21" ht="11.25">
      <c r="A27" s="6" t="s">
        <v>194</v>
      </c>
      <c r="B27" s="28"/>
      <c r="C27" s="28"/>
      <c r="D27" s="28"/>
      <c r="E27" s="22">
        <v>417</v>
      </c>
      <c r="F27" s="28"/>
      <c r="G27" s="28"/>
      <c r="H27" s="28"/>
      <c r="I27" s="22">
        <v>3353</v>
      </c>
      <c r="J27" s="28">
        <v>2428</v>
      </c>
      <c r="K27" s="28">
        <v>1843</v>
      </c>
      <c r="L27" s="28">
        <v>1240</v>
      </c>
      <c r="M27" s="22">
        <v>11793</v>
      </c>
      <c r="N27" s="28">
        <v>9025</v>
      </c>
      <c r="O27" s="28">
        <v>6219</v>
      </c>
      <c r="P27" s="28">
        <v>3351</v>
      </c>
      <c r="Q27" s="22">
        <v>23990</v>
      </c>
      <c r="R27" s="28">
        <v>17639</v>
      </c>
      <c r="S27" s="28">
        <v>11213</v>
      </c>
      <c r="T27" s="28">
        <v>4362</v>
      </c>
      <c r="U27" s="22"/>
    </row>
    <row r="28" spans="1:21" ht="11.25">
      <c r="A28" s="6" t="s">
        <v>192</v>
      </c>
      <c r="B28" s="28">
        <v>5847</v>
      </c>
      <c r="C28" s="28">
        <v>5407</v>
      </c>
      <c r="D28" s="28">
        <v>2060</v>
      </c>
      <c r="E28" s="22">
        <v>680</v>
      </c>
      <c r="F28" s="28"/>
      <c r="G28" s="28"/>
      <c r="H28" s="28">
        <v>371</v>
      </c>
      <c r="I28" s="22"/>
      <c r="J28" s="28"/>
      <c r="K28" s="28">
        <v>208</v>
      </c>
      <c r="L28" s="28"/>
      <c r="M28" s="22">
        <v>1217</v>
      </c>
      <c r="N28" s="28">
        <v>1535</v>
      </c>
      <c r="O28" s="28">
        <v>45</v>
      </c>
      <c r="P28" s="28"/>
      <c r="Q28" s="22"/>
      <c r="R28" s="28"/>
      <c r="S28" s="28"/>
      <c r="T28" s="28">
        <v>33</v>
      </c>
      <c r="U28" s="22">
        <v>1793</v>
      </c>
    </row>
    <row r="29" spans="1:21" ht="11.25">
      <c r="A29" s="6" t="s">
        <v>196</v>
      </c>
      <c r="B29" s="28"/>
      <c r="C29" s="28"/>
      <c r="D29" s="28"/>
      <c r="E29" s="22">
        <v>133</v>
      </c>
      <c r="F29" s="28"/>
      <c r="G29" s="28"/>
      <c r="H29" s="28"/>
      <c r="I29" s="22">
        <v>403</v>
      </c>
      <c r="J29" s="28"/>
      <c r="K29" s="28"/>
      <c r="L29" s="28"/>
      <c r="M29" s="22">
        <v>406</v>
      </c>
      <c r="N29" s="28"/>
      <c r="O29" s="28"/>
      <c r="P29" s="28"/>
      <c r="Q29" s="22">
        <v>597</v>
      </c>
      <c r="R29" s="28"/>
      <c r="S29" s="28"/>
      <c r="T29" s="28"/>
      <c r="U29" s="22">
        <v>1028</v>
      </c>
    </row>
    <row r="30" spans="1:21" ht="11.25">
      <c r="A30" s="6" t="s">
        <v>81</v>
      </c>
      <c r="B30" s="28">
        <v>1905</v>
      </c>
      <c r="C30" s="28">
        <v>1362</v>
      </c>
      <c r="D30" s="28">
        <v>213</v>
      </c>
      <c r="E30" s="22">
        <v>437</v>
      </c>
      <c r="F30" s="28">
        <v>932</v>
      </c>
      <c r="G30" s="28">
        <v>764</v>
      </c>
      <c r="H30" s="28">
        <v>242</v>
      </c>
      <c r="I30" s="22">
        <v>412</v>
      </c>
      <c r="J30" s="28">
        <v>742</v>
      </c>
      <c r="K30" s="28">
        <v>578</v>
      </c>
      <c r="L30" s="28">
        <v>224</v>
      </c>
      <c r="M30" s="22">
        <v>461</v>
      </c>
      <c r="N30" s="28">
        <v>613</v>
      </c>
      <c r="O30" s="28">
        <v>518</v>
      </c>
      <c r="P30" s="28">
        <v>141</v>
      </c>
      <c r="Q30" s="22">
        <v>1111</v>
      </c>
      <c r="R30" s="28">
        <v>1231</v>
      </c>
      <c r="S30" s="28">
        <v>483</v>
      </c>
      <c r="T30" s="28">
        <v>207</v>
      </c>
      <c r="U30" s="22">
        <v>1403</v>
      </c>
    </row>
    <row r="31" spans="1:21" ht="11.25">
      <c r="A31" s="6" t="s">
        <v>198</v>
      </c>
      <c r="B31" s="28">
        <v>10323</v>
      </c>
      <c r="C31" s="28">
        <v>8454</v>
      </c>
      <c r="D31" s="28">
        <v>3103</v>
      </c>
      <c r="E31" s="22">
        <v>5520</v>
      </c>
      <c r="F31" s="28">
        <v>3383</v>
      </c>
      <c r="G31" s="28">
        <v>2419</v>
      </c>
      <c r="H31" s="28">
        <v>1440</v>
      </c>
      <c r="I31" s="22">
        <v>8056</v>
      </c>
      <c r="J31" s="28">
        <v>6052</v>
      </c>
      <c r="K31" s="28">
        <v>4591</v>
      </c>
      <c r="L31" s="28">
        <v>2457</v>
      </c>
      <c r="M31" s="22">
        <v>18597</v>
      </c>
      <c r="N31" s="28">
        <v>14854</v>
      </c>
      <c r="O31" s="28">
        <v>9277</v>
      </c>
      <c r="P31" s="28">
        <v>4719</v>
      </c>
      <c r="Q31" s="22">
        <v>30195</v>
      </c>
      <c r="R31" s="28">
        <v>22034</v>
      </c>
      <c r="S31" s="28">
        <v>13653</v>
      </c>
      <c r="T31" s="28">
        <v>5413</v>
      </c>
      <c r="U31" s="22">
        <v>7298</v>
      </c>
    </row>
    <row r="32" spans="1:21" ht="12" thickBot="1">
      <c r="A32" s="25" t="s">
        <v>199</v>
      </c>
      <c r="B32" s="29">
        <v>5685</v>
      </c>
      <c r="C32" s="29">
        <v>3740</v>
      </c>
      <c r="D32" s="29">
        <v>1284</v>
      </c>
      <c r="E32" s="23">
        <v>9464</v>
      </c>
      <c r="F32" s="29">
        <v>7639</v>
      </c>
      <c r="G32" s="29">
        <v>5299</v>
      </c>
      <c r="H32" s="29">
        <v>1890</v>
      </c>
      <c r="I32" s="23">
        <v>-5695</v>
      </c>
      <c r="J32" s="29">
        <v>1232</v>
      </c>
      <c r="K32" s="29">
        <v>1536</v>
      </c>
      <c r="L32" s="29">
        <v>228</v>
      </c>
      <c r="M32" s="23">
        <v>-26158</v>
      </c>
      <c r="N32" s="29">
        <v>-16774</v>
      </c>
      <c r="O32" s="29">
        <v>-9909</v>
      </c>
      <c r="P32" s="29">
        <v>-6480</v>
      </c>
      <c r="Q32" s="23">
        <v>-114797</v>
      </c>
      <c r="R32" s="29">
        <v>-87150</v>
      </c>
      <c r="S32" s="29">
        <v>-61201</v>
      </c>
      <c r="T32" s="29">
        <v>-36285</v>
      </c>
      <c r="U32" s="23">
        <v>39371</v>
      </c>
    </row>
    <row r="33" spans="1:21" ht="12" thickTop="1">
      <c r="A33" s="6" t="s">
        <v>200</v>
      </c>
      <c r="B33" s="28"/>
      <c r="C33" s="28"/>
      <c r="D33" s="28"/>
      <c r="E33" s="22">
        <v>1391</v>
      </c>
      <c r="F33" s="28">
        <v>1057</v>
      </c>
      <c r="G33" s="28">
        <v>1057</v>
      </c>
      <c r="H33" s="28">
        <v>527</v>
      </c>
      <c r="I33" s="22">
        <v>10003</v>
      </c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6" t="s">
        <v>202</v>
      </c>
      <c r="B34" s="28"/>
      <c r="C34" s="28"/>
      <c r="D34" s="28"/>
      <c r="E34" s="22">
        <v>319</v>
      </c>
      <c r="F34" s="28">
        <v>319</v>
      </c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6" t="s">
        <v>43</v>
      </c>
      <c r="B35" s="28"/>
      <c r="C35" s="28"/>
      <c r="D35" s="28"/>
      <c r="E35" s="22">
        <v>1711</v>
      </c>
      <c r="F35" s="28">
        <v>1377</v>
      </c>
      <c r="G35" s="28">
        <v>1057</v>
      </c>
      <c r="H35" s="28">
        <v>527</v>
      </c>
      <c r="I35" s="22">
        <v>10003</v>
      </c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</row>
    <row r="36" spans="1:21" ht="11.25">
      <c r="A36" s="6" t="s">
        <v>44</v>
      </c>
      <c r="B36" s="28">
        <v>2658</v>
      </c>
      <c r="C36" s="28">
        <v>2086</v>
      </c>
      <c r="D36" s="28">
        <v>112</v>
      </c>
      <c r="E36" s="22">
        <v>7271</v>
      </c>
      <c r="F36" s="28">
        <v>7263</v>
      </c>
      <c r="G36" s="28">
        <v>460</v>
      </c>
      <c r="H36" s="28">
        <v>57</v>
      </c>
      <c r="I36" s="22">
        <v>58115</v>
      </c>
      <c r="J36" s="28"/>
      <c r="K36" s="28"/>
      <c r="L36" s="28"/>
      <c r="M36" s="22">
        <v>23000</v>
      </c>
      <c r="N36" s="28">
        <v>681</v>
      </c>
      <c r="O36" s="28">
        <v>543</v>
      </c>
      <c r="P36" s="28">
        <v>105</v>
      </c>
      <c r="Q36" s="22">
        <v>15092</v>
      </c>
      <c r="R36" s="28">
        <v>3237</v>
      </c>
      <c r="S36" s="28">
        <v>2697</v>
      </c>
      <c r="T36" s="28"/>
      <c r="U36" s="22">
        <v>3469</v>
      </c>
    </row>
    <row r="37" spans="1:21" ht="11.25">
      <c r="A37" s="6" t="s">
        <v>209</v>
      </c>
      <c r="B37" s="28"/>
      <c r="C37" s="28"/>
      <c r="D37" s="28"/>
      <c r="E37" s="22"/>
      <c r="F37" s="28"/>
      <c r="G37" s="28"/>
      <c r="H37" s="28"/>
      <c r="I37" s="22">
        <v>560</v>
      </c>
      <c r="J37" s="28">
        <v>560</v>
      </c>
      <c r="K37" s="28">
        <v>560</v>
      </c>
      <c r="L37" s="28">
        <v>560</v>
      </c>
      <c r="M37" s="22"/>
      <c r="N37" s="28"/>
      <c r="O37" s="28"/>
      <c r="P37" s="28"/>
      <c r="Q37" s="22"/>
      <c r="R37" s="28"/>
      <c r="S37" s="28"/>
      <c r="T37" s="28"/>
      <c r="U37" s="22"/>
    </row>
    <row r="38" spans="1:21" ht="11.25">
      <c r="A38" s="6" t="s">
        <v>211</v>
      </c>
      <c r="B38" s="28"/>
      <c r="C38" s="28"/>
      <c r="D38" s="28"/>
      <c r="E38" s="22"/>
      <c r="F38" s="28"/>
      <c r="G38" s="28"/>
      <c r="H38" s="28"/>
      <c r="I38" s="22">
        <v>1269</v>
      </c>
      <c r="J38" s="28">
        <v>1269</v>
      </c>
      <c r="K38" s="28">
        <v>1269</v>
      </c>
      <c r="L38" s="28">
        <v>1269</v>
      </c>
      <c r="M38" s="22"/>
      <c r="N38" s="28"/>
      <c r="O38" s="28"/>
      <c r="P38" s="28"/>
      <c r="Q38" s="22"/>
      <c r="R38" s="28"/>
      <c r="S38" s="28"/>
      <c r="T38" s="28"/>
      <c r="U38" s="22"/>
    </row>
    <row r="39" spans="1:21" ht="11.25">
      <c r="A39" s="6" t="s">
        <v>212</v>
      </c>
      <c r="B39" s="28">
        <v>2658</v>
      </c>
      <c r="C39" s="28">
        <v>2086</v>
      </c>
      <c r="D39" s="28">
        <v>112</v>
      </c>
      <c r="E39" s="22">
        <v>7271</v>
      </c>
      <c r="F39" s="28">
        <v>7263</v>
      </c>
      <c r="G39" s="28">
        <v>460</v>
      </c>
      <c r="H39" s="28">
        <v>57</v>
      </c>
      <c r="I39" s="22">
        <v>59945</v>
      </c>
      <c r="J39" s="28">
        <v>1830</v>
      </c>
      <c r="K39" s="28">
        <v>1830</v>
      </c>
      <c r="L39" s="28">
        <v>1830</v>
      </c>
      <c r="M39" s="22">
        <v>23000</v>
      </c>
      <c r="N39" s="28">
        <v>681</v>
      </c>
      <c r="O39" s="28">
        <v>543</v>
      </c>
      <c r="P39" s="28">
        <v>105</v>
      </c>
      <c r="Q39" s="22">
        <v>15092</v>
      </c>
      <c r="R39" s="28">
        <v>3237</v>
      </c>
      <c r="S39" s="28">
        <v>2697</v>
      </c>
      <c r="T39" s="28"/>
      <c r="U39" s="22">
        <v>3469</v>
      </c>
    </row>
    <row r="40" spans="1:21" ht="11.25">
      <c r="A40" s="7" t="s">
        <v>213</v>
      </c>
      <c r="B40" s="28">
        <v>3027</v>
      </c>
      <c r="C40" s="28">
        <v>1654</v>
      </c>
      <c r="D40" s="28">
        <v>1171</v>
      </c>
      <c r="E40" s="22">
        <v>3903</v>
      </c>
      <c r="F40" s="28">
        <v>1754</v>
      </c>
      <c r="G40" s="28">
        <v>5896</v>
      </c>
      <c r="H40" s="28">
        <v>2360</v>
      </c>
      <c r="I40" s="22">
        <v>-55637</v>
      </c>
      <c r="J40" s="28">
        <v>-597</v>
      </c>
      <c r="K40" s="28">
        <v>-294</v>
      </c>
      <c r="L40" s="28">
        <v>-1601</v>
      </c>
      <c r="M40" s="22">
        <v>-49158</v>
      </c>
      <c r="N40" s="28">
        <v>-17456</v>
      </c>
      <c r="O40" s="28">
        <v>-10453</v>
      </c>
      <c r="P40" s="28">
        <v>-6585</v>
      </c>
      <c r="Q40" s="22">
        <v>-129889</v>
      </c>
      <c r="R40" s="28">
        <v>-90387</v>
      </c>
      <c r="S40" s="28">
        <v>-63898</v>
      </c>
      <c r="T40" s="28">
        <v>-36285</v>
      </c>
      <c r="U40" s="22">
        <v>35901</v>
      </c>
    </row>
    <row r="41" spans="1:21" ht="11.25">
      <c r="A41" s="7" t="s">
        <v>214</v>
      </c>
      <c r="B41" s="28"/>
      <c r="C41" s="28"/>
      <c r="D41" s="28"/>
      <c r="E41" s="22">
        <v>302</v>
      </c>
      <c r="F41" s="28"/>
      <c r="G41" s="28"/>
      <c r="H41" s="28"/>
      <c r="I41" s="22">
        <v>657</v>
      </c>
      <c r="J41" s="28"/>
      <c r="K41" s="28"/>
      <c r="L41" s="28"/>
      <c r="M41" s="22">
        <v>864</v>
      </c>
      <c r="N41" s="28"/>
      <c r="O41" s="28"/>
      <c r="P41" s="28"/>
      <c r="Q41" s="22">
        <v>695</v>
      </c>
      <c r="R41" s="28"/>
      <c r="S41" s="28"/>
      <c r="T41" s="28"/>
      <c r="U41" s="22">
        <v>13828</v>
      </c>
    </row>
    <row r="42" spans="1:21" ht="11.25">
      <c r="A42" s="7" t="s">
        <v>216</v>
      </c>
      <c r="B42" s="28"/>
      <c r="C42" s="28"/>
      <c r="D42" s="28"/>
      <c r="E42" s="22">
        <v>-1066</v>
      </c>
      <c r="F42" s="28"/>
      <c r="G42" s="28"/>
      <c r="H42" s="28"/>
      <c r="I42" s="22">
        <v>27790</v>
      </c>
      <c r="J42" s="28"/>
      <c r="K42" s="28"/>
      <c r="L42" s="28"/>
      <c r="M42" s="22">
        <v>15979</v>
      </c>
      <c r="N42" s="28"/>
      <c r="O42" s="28"/>
      <c r="P42" s="28"/>
      <c r="Q42" s="22">
        <v>-27162</v>
      </c>
      <c r="R42" s="28"/>
      <c r="S42" s="28"/>
      <c r="T42" s="28"/>
      <c r="U42" s="22">
        <v>-423</v>
      </c>
    </row>
    <row r="43" spans="1:21" ht="11.25">
      <c r="A43" s="7" t="s">
        <v>217</v>
      </c>
      <c r="B43" s="28">
        <v>1460</v>
      </c>
      <c r="C43" s="28">
        <v>741</v>
      </c>
      <c r="D43" s="28">
        <v>245</v>
      </c>
      <c r="E43" s="22">
        <v>-763</v>
      </c>
      <c r="F43" s="28">
        <v>521</v>
      </c>
      <c r="G43" s="28">
        <v>344</v>
      </c>
      <c r="H43" s="28">
        <v>180</v>
      </c>
      <c r="I43" s="22">
        <v>28448</v>
      </c>
      <c r="J43" s="28">
        <v>1029</v>
      </c>
      <c r="K43" s="28">
        <v>861</v>
      </c>
      <c r="L43" s="28">
        <v>344</v>
      </c>
      <c r="M43" s="22">
        <v>16844</v>
      </c>
      <c r="N43" s="28">
        <v>16648</v>
      </c>
      <c r="O43" s="28">
        <v>-1736</v>
      </c>
      <c r="P43" s="28">
        <v>-1669</v>
      </c>
      <c r="Q43" s="22">
        <v>-26622</v>
      </c>
      <c r="R43" s="28">
        <v>-16430</v>
      </c>
      <c r="S43" s="28">
        <v>-9291</v>
      </c>
      <c r="T43" s="28">
        <v>-8691</v>
      </c>
      <c r="U43" s="22">
        <v>13404</v>
      </c>
    </row>
    <row r="44" spans="1:21" ht="11.25">
      <c r="A44" s="7" t="s">
        <v>45</v>
      </c>
      <c r="B44" s="28">
        <v>1566</v>
      </c>
      <c r="C44" s="28">
        <v>913</v>
      </c>
      <c r="D44" s="28">
        <v>926</v>
      </c>
      <c r="E44" s="22">
        <v>4667</v>
      </c>
      <c r="F44" s="28">
        <v>1232</v>
      </c>
      <c r="G44" s="28">
        <v>5552</v>
      </c>
      <c r="H44" s="28">
        <v>2180</v>
      </c>
      <c r="I44" s="22">
        <v>-84085</v>
      </c>
      <c r="J44" s="28">
        <v>-1627</v>
      </c>
      <c r="K44" s="28">
        <v>-1155</v>
      </c>
      <c r="L44" s="28">
        <v>-1945</v>
      </c>
      <c r="M44" s="22"/>
      <c r="N44" s="28"/>
      <c r="O44" s="28"/>
      <c r="P44" s="28"/>
      <c r="Q44" s="22"/>
      <c r="R44" s="28"/>
      <c r="S44" s="28"/>
      <c r="T44" s="28"/>
      <c r="U44" s="22"/>
    </row>
    <row r="45" spans="1:21" ht="11.25">
      <c r="A45" s="7" t="s">
        <v>46</v>
      </c>
      <c r="B45" s="28">
        <v>1183</v>
      </c>
      <c r="C45" s="28">
        <v>789</v>
      </c>
      <c r="D45" s="28">
        <v>338</v>
      </c>
      <c r="E45" s="22">
        <v>1240</v>
      </c>
      <c r="F45" s="28">
        <v>1071</v>
      </c>
      <c r="G45" s="28">
        <v>572</v>
      </c>
      <c r="H45" s="28">
        <v>38</v>
      </c>
      <c r="I45" s="22">
        <v>283</v>
      </c>
      <c r="J45" s="28">
        <v>483</v>
      </c>
      <c r="K45" s="28">
        <v>207</v>
      </c>
      <c r="L45" s="28">
        <v>35</v>
      </c>
      <c r="M45" s="22">
        <v>-415</v>
      </c>
      <c r="N45" s="28">
        <v>-215</v>
      </c>
      <c r="O45" s="28">
        <v>-322</v>
      </c>
      <c r="P45" s="28">
        <v>-79</v>
      </c>
      <c r="Q45" s="22">
        <v>-2795</v>
      </c>
      <c r="R45" s="28">
        <v>-2345</v>
      </c>
      <c r="S45" s="28">
        <v>-1685</v>
      </c>
      <c r="T45" s="28">
        <v>-778</v>
      </c>
      <c r="U45" s="22">
        <v>3610</v>
      </c>
    </row>
    <row r="46" spans="1:21" ht="12" thickBot="1">
      <c r="A46" s="7" t="s">
        <v>218</v>
      </c>
      <c r="B46" s="28">
        <v>382</v>
      </c>
      <c r="C46" s="28">
        <v>123</v>
      </c>
      <c r="D46" s="28">
        <v>588</v>
      </c>
      <c r="E46" s="22">
        <v>3426</v>
      </c>
      <c r="F46" s="28">
        <v>160</v>
      </c>
      <c r="G46" s="28">
        <v>4980</v>
      </c>
      <c r="H46" s="28">
        <v>2141</v>
      </c>
      <c r="I46" s="22">
        <v>-84369</v>
      </c>
      <c r="J46" s="28">
        <v>-2110</v>
      </c>
      <c r="K46" s="28">
        <v>-1362</v>
      </c>
      <c r="L46" s="28">
        <v>-1981</v>
      </c>
      <c r="M46" s="22">
        <v>-65587</v>
      </c>
      <c r="N46" s="28">
        <v>-33889</v>
      </c>
      <c r="O46" s="28">
        <v>-8394</v>
      </c>
      <c r="P46" s="28">
        <v>-4837</v>
      </c>
      <c r="Q46" s="22">
        <v>-100472</v>
      </c>
      <c r="R46" s="28">
        <v>-71612</v>
      </c>
      <c r="S46" s="28">
        <v>-52921</v>
      </c>
      <c r="T46" s="28">
        <v>-26815</v>
      </c>
      <c r="U46" s="22">
        <v>18886</v>
      </c>
    </row>
    <row r="47" spans="1:21" ht="12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9" ht="11.25">
      <c r="A49" s="20" t="s">
        <v>165</v>
      </c>
    </row>
    <row r="50" ht="11.25">
      <c r="A50" s="20" t="s">
        <v>166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5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161</v>
      </c>
      <c r="B2" s="14">
        <v>3436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162</v>
      </c>
      <c r="B3" s="1" t="s">
        <v>163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48</v>
      </c>
      <c r="B4" s="15" t="str">
        <f>HYPERLINK("http://www.kabupro.jp/mark/20130913/S000EGLP.htm","四半期報告書")</f>
        <v>四半期報告書</v>
      </c>
      <c r="C4" s="15" t="str">
        <f>HYPERLINK("http://www.kabupro.jp/mark/20130425/S000DAQM.htm","有価証券報告書")</f>
        <v>有価証券報告書</v>
      </c>
      <c r="D4" s="15" t="str">
        <f>HYPERLINK("http://www.kabupro.jp/mark/20130913/S000EGLP.htm","四半期報告書")</f>
        <v>四半期報告書</v>
      </c>
      <c r="E4" s="15" t="str">
        <f>HYPERLINK("http://www.kabupro.jp/mark/20130425/S000DAQM.htm","有価証券報告書")</f>
        <v>有価証券報告書</v>
      </c>
      <c r="F4" s="15" t="str">
        <f>HYPERLINK("http://www.kabupro.jp/mark/20111215/S0009XH0.htm","四半期報告書")</f>
        <v>四半期報告書</v>
      </c>
      <c r="G4" s="15" t="str">
        <f>HYPERLINK("http://www.kabupro.jp/mark/20120914/S000BWR2.htm","四半期報告書")</f>
        <v>四半期報告書</v>
      </c>
      <c r="H4" s="15" t="str">
        <f>HYPERLINK("http://www.kabupro.jp/mark/20110614/S0008GD9.htm","四半期報告書")</f>
        <v>四半期報告書</v>
      </c>
      <c r="I4" s="15" t="str">
        <f>HYPERLINK("http://www.kabupro.jp/mark/20120426/S000AQKW.htm","有価証券報告書")</f>
        <v>有価証券報告書</v>
      </c>
      <c r="J4" s="15" t="str">
        <f>HYPERLINK("http://www.kabupro.jp/mark/20111215/S0009XH0.htm","四半期報告書")</f>
        <v>四半期報告書</v>
      </c>
      <c r="K4" s="15" t="str">
        <f>HYPERLINK("http://www.kabupro.jp/mark/20110914/S0009CMZ.htm","四半期報告書")</f>
        <v>四半期報告書</v>
      </c>
      <c r="L4" s="15" t="str">
        <f>HYPERLINK("http://www.kabupro.jp/mark/20110614/S0008GD9.htm","四半期報告書")</f>
        <v>四半期報告書</v>
      </c>
      <c r="M4" s="15" t="str">
        <f>HYPERLINK("http://www.kabupro.jp/mark/20110427/S00087J0.htm","有価証券報告書")</f>
        <v>有価証券報告書</v>
      </c>
      <c r="N4" s="15" t="str">
        <f>HYPERLINK("http://www.kabupro.jp/mark/20101215/S0007E5M.htm","四半期報告書")</f>
        <v>四半期報告書</v>
      </c>
      <c r="O4" s="15" t="str">
        <f>HYPERLINK("http://www.kabupro.jp/mark/20100914/S0006SK6.htm","四半期報告書")</f>
        <v>四半期報告書</v>
      </c>
      <c r="P4" s="15" t="str">
        <f>HYPERLINK("http://www.kabupro.jp/mark/20100614/S0005VXV.htm","四半期報告書")</f>
        <v>四半期報告書</v>
      </c>
      <c r="Q4" s="15" t="str">
        <f>HYPERLINK("http://www.kabupro.jp/mark/20100428/S0005LJY.htm","有価証券報告書")</f>
        <v>有価証券報告書</v>
      </c>
    </row>
    <row r="5" spans="1:17" ht="12" thickBot="1">
      <c r="A5" s="11" t="s">
        <v>49</v>
      </c>
      <c r="B5" s="1" t="s">
        <v>223</v>
      </c>
      <c r="C5" s="1" t="s">
        <v>55</v>
      </c>
      <c r="D5" s="1" t="s">
        <v>223</v>
      </c>
      <c r="E5" s="1" t="s">
        <v>55</v>
      </c>
      <c r="F5" s="1" t="s">
        <v>233</v>
      </c>
      <c r="G5" s="1" t="s">
        <v>229</v>
      </c>
      <c r="H5" s="1" t="s">
        <v>237</v>
      </c>
      <c r="I5" s="1" t="s">
        <v>59</v>
      </c>
      <c r="J5" s="1" t="s">
        <v>233</v>
      </c>
      <c r="K5" s="1" t="s">
        <v>235</v>
      </c>
      <c r="L5" s="1" t="s">
        <v>237</v>
      </c>
      <c r="M5" s="1" t="s">
        <v>61</v>
      </c>
      <c r="N5" s="1" t="s">
        <v>239</v>
      </c>
      <c r="O5" s="1" t="s">
        <v>241</v>
      </c>
      <c r="P5" s="1" t="s">
        <v>243</v>
      </c>
      <c r="Q5" s="1" t="s">
        <v>63</v>
      </c>
    </row>
    <row r="6" spans="1:17" ht="12.75" thickBot="1" thickTop="1">
      <c r="A6" s="10" t="s">
        <v>50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51</v>
      </c>
      <c r="B7" s="14" t="s">
        <v>9</v>
      </c>
      <c r="C7" s="16" t="s">
        <v>56</v>
      </c>
      <c r="D7" s="14" t="s">
        <v>9</v>
      </c>
      <c r="E7" s="16" t="s">
        <v>56</v>
      </c>
      <c r="F7" s="14" t="s">
        <v>9</v>
      </c>
      <c r="G7" s="14" t="s">
        <v>9</v>
      </c>
      <c r="H7" s="14" t="s">
        <v>9</v>
      </c>
      <c r="I7" s="16" t="s">
        <v>56</v>
      </c>
      <c r="J7" s="14" t="s">
        <v>9</v>
      </c>
      <c r="K7" s="14" t="s">
        <v>9</v>
      </c>
      <c r="L7" s="14" t="s">
        <v>9</v>
      </c>
      <c r="M7" s="16" t="s">
        <v>56</v>
      </c>
      <c r="N7" s="14" t="s">
        <v>9</v>
      </c>
      <c r="O7" s="14" t="s">
        <v>9</v>
      </c>
      <c r="P7" s="14" t="s">
        <v>9</v>
      </c>
      <c r="Q7" s="16" t="s">
        <v>56</v>
      </c>
    </row>
    <row r="8" spans="1:17" ht="11.25">
      <c r="A8" s="13" t="s">
        <v>52</v>
      </c>
      <c r="B8" s="1" t="s">
        <v>10</v>
      </c>
      <c r="C8" s="17" t="s">
        <v>167</v>
      </c>
      <c r="D8" s="1" t="s">
        <v>167</v>
      </c>
      <c r="E8" s="17" t="s">
        <v>168</v>
      </c>
      <c r="F8" s="1" t="s">
        <v>168</v>
      </c>
      <c r="G8" s="1" t="s">
        <v>168</v>
      </c>
      <c r="H8" s="1" t="s">
        <v>168</v>
      </c>
      <c r="I8" s="17" t="s">
        <v>169</v>
      </c>
      <c r="J8" s="1" t="s">
        <v>169</v>
      </c>
      <c r="K8" s="1" t="s">
        <v>169</v>
      </c>
      <c r="L8" s="1" t="s">
        <v>169</v>
      </c>
      <c r="M8" s="17" t="s">
        <v>170</v>
      </c>
      <c r="N8" s="1" t="s">
        <v>170</v>
      </c>
      <c r="O8" s="1" t="s">
        <v>170</v>
      </c>
      <c r="P8" s="1" t="s">
        <v>170</v>
      </c>
      <c r="Q8" s="17" t="s">
        <v>171</v>
      </c>
    </row>
    <row r="9" spans="1:17" ht="11.25">
      <c r="A9" s="13" t="s">
        <v>53</v>
      </c>
      <c r="B9" s="1" t="s">
        <v>224</v>
      </c>
      <c r="C9" s="17" t="s">
        <v>57</v>
      </c>
      <c r="D9" s="1" t="s">
        <v>230</v>
      </c>
      <c r="E9" s="17" t="s">
        <v>58</v>
      </c>
      <c r="F9" s="1" t="s">
        <v>234</v>
      </c>
      <c r="G9" s="1" t="s">
        <v>236</v>
      </c>
      <c r="H9" s="1" t="s">
        <v>238</v>
      </c>
      <c r="I9" s="17" t="s">
        <v>60</v>
      </c>
      <c r="J9" s="1" t="s">
        <v>240</v>
      </c>
      <c r="K9" s="1" t="s">
        <v>242</v>
      </c>
      <c r="L9" s="1" t="s">
        <v>244</v>
      </c>
      <c r="M9" s="17" t="s">
        <v>62</v>
      </c>
      <c r="N9" s="1" t="s">
        <v>246</v>
      </c>
      <c r="O9" s="1" t="s">
        <v>248</v>
      </c>
      <c r="P9" s="1" t="s">
        <v>250</v>
      </c>
      <c r="Q9" s="17" t="s">
        <v>64</v>
      </c>
    </row>
    <row r="10" spans="1:17" ht="12" thickBot="1">
      <c r="A10" s="13" t="s">
        <v>54</v>
      </c>
      <c r="B10" s="1" t="s">
        <v>66</v>
      </c>
      <c r="C10" s="17" t="s">
        <v>66</v>
      </c>
      <c r="D10" s="1" t="s">
        <v>66</v>
      </c>
      <c r="E10" s="17" t="s">
        <v>66</v>
      </c>
      <c r="F10" s="1" t="s">
        <v>66</v>
      </c>
      <c r="G10" s="1" t="s">
        <v>66</v>
      </c>
      <c r="H10" s="1" t="s">
        <v>66</v>
      </c>
      <c r="I10" s="17" t="s">
        <v>66</v>
      </c>
      <c r="J10" s="1" t="s">
        <v>66</v>
      </c>
      <c r="K10" s="1" t="s">
        <v>66</v>
      </c>
      <c r="L10" s="1" t="s">
        <v>66</v>
      </c>
      <c r="M10" s="17" t="s">
        <v>66</v>
      </c>
      <c r="N10" s="1" t="s">
        <v>66</v>
      </c>
      <c r="O10" s="1" t="s">
        <v>66</v>
      </c>
      <c r="P10" s="1" t="s">
        <v>66</v>
      </c>
      <c r="Q10" s="17" t="s">
        <v>66</v>
      </c>
    </row>
    <row r="11" spans="1:17" ht="12" thickTop="1">
      <c r="A11" s="30" t="s">
        <v>213</v>
      </c>
      <c r="B11" s="27">
        <v>1654</v>
      </c>
      <c r="C11" s="21">
        <v>3903</v>
      </c>
      <c r="D11" s="27">
        <v>5896</v>
      </c>
      <c r="E11" s="21">
        <v>-55637</v>
      </c>
      <c r="F11" s="27">
        <v>-597</v>
      </c>
      <c r="G11" s="27">
        <v>-294</v>
      </c>
      <c r="H11" s="27">
        <v>-1601</v>
      </c>
      <c r="I11" s="21">
        <v>-49158</v>
      </c>
      <c r="J11" s="27">
        <v>-17456</v>
      </c>
      <c r="K11" s="27">
        <v>-10453</v>
      </c>
      <c r="L11" s="27">
        <v>-6585</v>
      </c>
      <c r="M11" s="21">
        <v>-129889</v>
      </c>
      <c r="N11" s="27">
        <v>-90387</v>
      </c>
      <c r="O11" s="27">
        <v>-63898</v>
      </c>
      <c r="P11" s="27">
        <v>-36285</v>
      </c>
      <c r="Q11" s="21">
        <v>35901</v>
      </c>
    </row>
    <row r="12" spans="1:17" ht="11.25">
      <c r="A12" s="6" t="s">
        <v>194</v>
      </c>
      <c r="B12" s="28">
        <v>11104</v>
      </c>
      <c r="C12" s="22">
        <v>32333</v>
      </c>
      <c r="D12" s="28">
        <v>15658</v>
      </c>
      <c r="E12" s="22">
        <v>51998</v>
      </c>
      <c r="F12" s="28">
        <v>38852</v>
      </c>
      <c r="G12" s="28">
        <v>25667</v>
      </c>
      <c r="H12" s="28">
        <v>12804</v>
      </c>
      <c r="I12" s="22">
        <v>78182</v>
      </c>
      <c r="J12" s="28">
        <v>58832</v>
      </c>
      <c r="K12" s="28">
        <v>39483</v>
      </c>
      <c r="L12" s="28">
        <v>19833</v>
      </c>
      <c r="M12" s="22">
        <v>122868</v>
      </c>
      <c r="N12" s="28">
        <v>90785</v>
      </c>
      <c r="O12" s="28">
        <v>59061</v>
      </c>
      <c r="P12" s="28">
        <v>27888</v>
      </c>
      <c r="Q12" s="22">
        <v>89863</v>
      </c>
    </row>
    <row r="13" spans="1:17" ht="11.25">
      <c r="A13" s="6" t="s">
        <v>11</v>
      </c>
      <c r="B13" s="28">
        <v>828</v>
      </c>
      <c r="C13" s="22">
        <v>1636</v>
      </c>
      <c r="D13" s="28">
        <v>827</v>
      </c>
      <c r="E13" s="22">
        <v>2717</v>
      </c>
      <c r="F13" s="28">
        <v>2038</v>
      </c>
      <c r="G13" s="28">
        <v>1358</v>
      </c>
      <c r="H13" s="28">
        <v>679</v>
      </c>
      <c r="I13" s="22">
        <v>3037</v>
      </c>
      <c r="J13" s="28">
        <v>2277</v>
      </c>
      <c r="K13" s="28">
        <v>1518</v>
      </c>
      <c r="L13" s="28">
        <v>759</v>
      </c>
      <c r="M13" s="22">
        <v>3037</v>
      </c>
      <c r="N13" s="28">
        <v>2277</v>
      </c>
      <c r="O13" s="28">
        <v>1518</v>
      </c>
      <c r="P13" s="28">
        <v>759</v>
      </c>
      <c r="Q13" s="22">
        <v>2621</v>
      </c>
    </row>
    <row r="14" spans="1:17" ht="11.25">
      <c r="A14" s="6" t="s">
        <v>200</v>
      </c>
      <c r="B14" s="28"/>
      <c r="C14" s="22">
        <v>-1391</v>
      </c>
      <c r="D14" s="28"/>
      <c r="E14" s="22">
        <v>-10003</v>
      </c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</row>
    <row r="15" spans="1:17" ht="11.25">
      <c r="A15" s="6" t="s">
        <v>208</v>
      </c>
      <c r="B15" s="28">
        <v>2086</v>
      </c>
      <c r="C15" s="22">
        <v>2765</v>
      </c>
      <c r="D15" s="28"/>
      <c r="E15" s="22">
        <v>58115</v>
      </c>
      <c r="F15" s="28"/>
      <c r="G15" s="28"/>
      <c r="H15" s="28"/>
      <c r="I15" s="22">
        <v>23000</v>
      </c>
      <c r="J15" s="28"/>
      <c r="K15" s="28"/>
      <c r="L15" s="28"/>
      <c r="M15" s="22">
        <v>15092</v>
      </c>
      <c r="N15" s="28"/>
      <c r="O15" s="28"/>
      <c r="P15" s="28"/>
      <c r="Q15" s="22"/>
    </row>
    <row r="16" spans="1:17" ht="11.25">
      <c r="A16" s="6" t="s">
        <v>12</v>
      </c>
      <c r="B16" s="28">
        <v>-121</v>
      </c>
      <c r="C16" s="22">
        <v>-41</v>
      </c>
      <c r="D16" s="28">
        <v>9</v>
      </c>
      <c r="E16" s="22">
        <v>-594</v>
      </c>
      <c r="F16" s="28">
        <v>-26</v>
      </c>
      <c r="G16" s="28">
        <v>-6</v>
      </c>
      <c r="H16" s="28">
        <v>40</v>
      </c>
      <c r="I16" s="22">
        <v>-575</v>
      </c>
      <c r="J16" s="28">
        <v>-562</v>
      </c>
      <c r="K16" s="28">
        <v>-562</v>
      </c>
      <c r="L16" s="28">
        <v>114</v>
      </c>
      <c r="M16" s="22">
        <v>503</v>
      </c>
      <c r="N16" s="28">
        <v>479</v>
      </c>
      <c r="O16" s="28">
        <v>465</v>
      </c>
      <c r="P16" s="28">
        <v>236</v>
      </c>
      <c r="Q16" s="22">
        <v>1282</v>
      </c>
    </row>
    <row r="17" spans="1:17" ht="11.25">
      <c r="A17" s="6" t="s">
        <v>13</v>
      </c>
      <c r="B17" s="28">
        <v>-34</v>
      </c>
      <c r="C17" s="22">
        <v>-176</v>
      </c>
      <c r="D17" s="28">
        <v>-33</v>
      </c>
      <c r="E17" s="22">
        <v>-89</v>
      </c>
      <c r="F17" s="28">
        <v>-86</v>
      </c>
      <c r="G17" s="28">
        <v>-51</v>
      </c>
      <c r="H17" s="28">
        <v>-35</v>
      </c>
      <c r="I17" s="22">
        <v>-112</v>
      </c>
      <c r="J17" s="28">
        <v>-96</v>
      </c>
      <c r="K17" s="28">
        <v>-58</v>
      </c>
      <c r="L17" s="28">
        <v>-43</v>
      </c>
      <c r="M17" s="22">
        <v>-131</v>
      </c>
      <c r="N17" s="28">
        <v>-106</v>
      </c>
      <c r="O17" s="28">
        <v>-81</v>
      </c>
      <c r="P17" s="28">
        <v>-52</v>
      </c>
      <c r="Q17" s="22">
        <v>-247</v>
      </c>
    </row>
    <row r="18" spans="1:17" ht="11.25">
      <c r="A18" s="6" t="s">
        <v>191</v>
      </c>
      <c r="B18" s="28">
        <v>1684</v>
      </c>
      <c r="C18" s="22">
        <v>3237</v>
      </c>
      <c r="D18" s="28">
        <v>1655</v>
      </c>
      <c r="E18" s="22">
        <v>3751</v>
      </c>
      <c r="F18" s="28">
        <v>2881</v>
      </c>
      <c r="G18" s="28">
        <v>1960</v>
      </c>
      <c r="H18" s="28">
        <v>992</v>
      </c>
      <c r="I18" s="22">
        <v>4717</v>
      </c>
      <c r="J18" s="28">
        <v>3679</v>
      </c>
      <c r="K18" s="28">
        <v>2493</v>
      </c>
      <c r="L18" s="28">
        <v>1226</v>
      </c>
      <c r="M18" s="22">
        <v>4496</v>
      </c>
      <c r="N18" s="28">
        <v>3163</v>
      </c>
      <c r="O18" s="28">
        <v>1957</v>
      </c>
      <c r="P18" s="28">
        <v>809</v>
      </c>
      <c r="Q18" s="22">
        <v>2417</v>
      </c>
    </row>
    <row r="19" spans="1:17" ht="11.25">
      <c r="A19" s="6" t="s">
        <v>14</v>
      </c>
      <c r="B19" s="28">
        <v>342</v>
      </c>
      <c r="C19" s="22">
        <v>4973</v>
      </c>
      <c r="D19" s="28">
        <v>966</v>
      </c>
      <c r="E19" s="22">
        <v>12110</v>
      </c>
      <c r="F19" s="28">
        <v>1692</v>
      </c>
      <c r="G19" s="28">
        <v>-4107</v>
      </c>
      <c r="H19" s="28">
        <v>-675</v>
      </c>
      <c r="I19" s="22">
        <v>-10098</v>
      </c>
      <c r="J19" s="28">
        <v>-14200</v>
      </c>
      <c r="K19" s="28">
        <v>-14282</v>
      </c>
      <c r="L19" s="28">
        <v>-6672</v>
      </c>
      <c r="M19" s="22">
        <v>4941</v>
      </c>
      <c r="N19" s="28">
        <v>-2815</v>
      </c>
      <c r="O19" s="28">
        <v>6569</v>
      </c>
      <c r="P19" s="28">
        <v>12561</v>
      </c>
      <c r="Q19" s="22">
        <v>39924</v>
      </c>
    </row>
    <row r="20" spans="1:17" ht="11.25">
      <c r="A20" s="6" t="s">
        <v>15</v>
      </c>
      <c r="B20" s="28">
        <v>-18046</v>
      </c>
      <c r="C20" s="22">
        <v>-34383</v>
      </c>
      <c r="D20" s="28">
        <v>-18009</v>
      </c>
      <c r="E20" s="22">
        <v>-16069</v>
      </c>
      <c r="F20" s="28">
        <v>-9202</v>
      </c>
      <c r="G20" s="28">
        <v>-2898</v>
      </c>
      <c r="H20" s="28">
        <v>-456</v>
      </c>
      <c r="I20" s="22">
        <v>63</v>
      </c>
      <c r="J20" s="28">
        <v>2140</v>
      </c>
      <c r="K20" s="28">
        <v>-810</v>
      </c>
      <c r="L20" s="28">
        <v>-5038</v>
      </c>
      <c r="M20" s="22">
        <v>9191</v>
      </c>
      <c r="N20" s="28">
        <v>5901</v>
      </c>
      <c r="O20" s="28">
        <v>5056</v>
      </c>
      <c r="P20" s="28">
        <v>5821</v>
      </c>
      <c r="Q20" s="22">
        <v>-13236</v>
      </c>
    </row>
    <row r="21" spans="1:17" ht="11.25">
      <c r="A21" s="6" t="s">
        <v>16</v>
      </c>
      <c r="B21" s="28">
        <v>-2918</v>
      </c>
      <c r="C21" s="22">
        <v>784</v>
      </c>
      <c r="D21" s="28">
        <v>-2252</v>
      </c>
      <c r="E21" s="22">
        <v>3177</v>
      </c>
      <c r="F21" s="28">
        <v>5821</v>
      </c>
      <c r="G21" s="28">
        <v>4831</v>
      </c>
      <c r="H21" s="28">
        <v>2501</v>
      </c>
      <c r="I21" s="22">
        <v>1913</v>
      </c>
      <c r="J21" s="28">
        <v>1329</v>
      </c>
      <c r="K21" s="28">
        <v>804</v>
      </c>
      <c r="L21" s="28">
        <v>3409</v>
      </c>
      <c r="M21" s="22">
        <v>-9178</v>
      </c>
      <c r="N21" s="28">
        <v>-9271</v>
      </c>
      <c r="O21" s="28">
        <v>-15742</v>
      </c>
      <c r="P21" s="28">
        <v>-16451</v>
      </c>
      <c r="Q21" s="22">
        <v>-1892</v>
      </c>
    </row>
    <row r="22" spans="1:17" ht="11.25">
      <c r="A22" s="6" t="s">
        <v>81</v>
      </c>
      <c r="B22" s="28">
        <v>469</v>
      </c>
      <c r="C22" s="22">
        <v>3737</v>
      </c>
      <c r="D22" s="28">
        <v>3296</v>
      </c>
      <c r="E22" s="22">
        <v>-11617</v>
      </c>
      <c r="F22" s="28">
        <v>-20538</v>
      </c>
      <c r="G22" s="28">
        <v>-15736</v>
      </c>
      <c r="H22" s="28">
        <v>-6992</v>
      </c>
      <c r="I22" s="22">
        <v>-15316</v>
      </c>
      <c r="J22" s="28">
        <v>-8477</v>
      </c>
      <c r="K22" s="28">
        <v>-4875</v>
      </c>
      <c r="L22" s="28">
        <v>-2015</v>
      </c>
      <c r="M22" s="22">
        <v>-8907</v>
      </c>
      <c r="N22" s="28">
        <v>6779</v>
      </c>
      <c r="O22" s="28">
        <v>7590</v>
      </c>
      <c r="P22" s="28">
        <v>2507</v>
      </c>
      <c r="Q22" s="22">
        <v>-2618</v>
      </c>
    </row>
    <row r="23" spans="1:17" ht="11.25">
      <c r="A23" s="6" t="s">
        <v>17</v>
      </c>
      <c r="B23" s="28">
        <v>-2951</v>
      </c>
      <c r="C23" s="22">
        <v>19820</v>
      </c>
      <c r="D23" s="28">
        <v>8013</v>
      </c>
      <c r="E23" s="22">
        <v>23814</v>
      </c>
      <c r="F23" s="28">
        <v>20834</v>
      </c>
      <c r="G23" s="28">
        <v>10723</v>
      </c>
      <c r="H23" s="28">
        <v>7256</v>
      </c>
      <c r="I23" s="22">
        <v>34381</v>
      </c>
      <c r="J23" s="28">
        <v>27467</v>
      </c>
      <c r="K23" s="28">
        <v>13256</v>
      </c>
      <c r="L23" s="28">
        <v>4987</v>
      </c>
      <c r="M23" s="22">
        <v>15956</v>
      </c>
      <c r="N23" s="28">
        <v>6806</v>
      </c>
      <c r="O23" s="28">
        <v>2497</v>
      </c>
      <c r="P23" s="28">
        <v>-2206</v>
      </c>
      <c r="Q23" s="22">
        <v>145196</v>
      </c>
    </row>
    <row r="24" spans="1:17" ht="11.25">
      <c r="A24" s="6" t="s">
        <v>18</v>
      </c>
      <c r="B24" s="28">
        <v>34</v>
      </c>
      <c r="C24" s="22">
        <v>151</v>
      </c>
      <c r="D24" s="28">
        <v>33</v>
      </c>
      <c r="E24" s="22">
        <v>89</v>
      </c>
      <c r="F24" s="28">
        <v>85</v>
      </c>
      <c r="G24" s="28">
        <v>51</v>
      </c>
      <c r="H24" s="28">
        <v>35</v>
      </c>
      <c r="I24" s="22">
        <v>112</v>
      </c>
      <c r="J24" s="28">
        <v>96</v>
      </c>
      <c r="K24" s="28">
        <v>58</v>
      </c>
      <c r="L24" s="28">
        <v>43</v>
      </c>
      <c r="M24" s="22">
        <v>131</v>
      </c>
      <c r="N24" s="28">
        <v>106</v>
      </c>
      <c r="O24" s="28">
        <v>79</v>
      </c>
      <c r="P24" s="28">
        <v>51</v>
      </c>
      <c r="Q24" s="22">
        <v>248</v>
      </c>
    </row>
    <row r="25" spans="1:17" ht="11.25">
      <c r="A25" s="6" t="s">
        <v>19</v>
      </c>
      <c r="B25" s="28">
        <v>-1719</v>
      </c>
      <c r="C25" s="22">
        <v>-3301</v>
      </c>
      <c r="D25" s="28">
        <v>-1680</v>
      </c>
      <c r="E25" s="22">
        <v>-3893</v>
      </c>
      <c r="F25" s="28">
        <v>-3575</v>
      </c>
      <c r="G25" s="28">
        <v>-2030</v>
      </c>
      <c r="H25" s="28">
        <v>-1640</v>
      </c>
      <c r="I25" s="22">
        <v>-4749</v>
      </c>
      <c r="J25" s="28">
        <v>-4262</v>
      </c>
      <c r="K25" s="28">
        <v>-2390</v>
      </c>
      <c r="L25" s="28">
        <v>-1780</v>
      </c>
      <c r="M25" s="22">
        <v>-4140</v>
      </c>
      <c r="N25" s="28">
        <v>-3336</v>
      </c>
      <c r="O25" s="28">
        <v>-1669</v>
      </c>
      <c r="P25" s="28">
        <v>-970</v>
      </c>
      <c r="Q25" s="22">
        <v>-1977</v>
      </c>
    </row>
    <row r="26" spans="1:17" ht="11.25">
      <c r="A26" s="6" t="s">
        <v>20</v>
      </c>
      <c r="B26" s="28">
        <v>-204</v>
      </c>
      <c r="C26" s="22">
        <v>-361</v>
      </c>
      <c r="D26" s="28">
        <v>-255</v>
      </c>
      <c r="E26" s="22">
        <v>-1093</v>
      </c>
      <c r="F26" s="28">
        <v>-983</v>
      </c>
      <c r="G26" s="28">
        <v>-678</v>
      </c>
      <c r="H26" s="28">
        <v>-577</v>
      </c>
      <c r="I26" s="22">
        <v>-556</v>
      </c>
      <c r="J26" s="28">
        <v>-502</v>
      </c>
      <c r="K26" s="28">
        <v>-236</v>
      </c>
      <c r="L26" s="28">
        <v>-237</v>
      </c>
      <c r="M26" s="22">
        <v>-4401</v>
      </c>
      <c r="N26" s="28">
        <v>-4620</v>
      </c>
      <c r="O26" s="28">
        <v>-3520</v>
      </c>
      <c r="P26" s="28">
        <v>-3459</v>
      </c>
      <c r="Q26" s="22">
        <v>-50133</v>
      </c>
    </row>
    <row r="27" spans="1:17" ht="12" thickBot="1">
      <c r="A27" s="5" t="s">
        <v>21</v>
      </c>
      <c r="B27" s="29">
        <v>-4840</v>
      </c>
      <c r="C27" s="23">
        <v>16308</v>
      </c>
      <c r="D27" s="29">
        <v>6110</v>
      </c>
      <c r="E27" s="23">
        <v>18916</v>
      </c>
      <c r="F27" s="29">
        <v>16360</v>
      </c>
      <c r="G27" s="29">
        <v>8066</v>
      </c>
      <c r="H27" s="29">
        <v>5074</v>
      </c>
      <c r="I27" s="23">
        <v>29188</v>
      </c>
      <c r="J27" s="29">
        <v>22799</v>
      </c>
      <c r="K27" s="29">
        <v>10688</v>
      </c>
      <c r="L27" s="29">
        <v>3012</v>
      </c>
      <c r="M27" s="23">
        <v>7700</v>
      </c>
      <c r="N27" s="29">
        <v>-1044</v>
      </c>
      <c r="O27" s="29">
        <v>-2612</v>
      </c>
      <c r="P27" s="29">
        <v>-6584</v>
      </c>
      <c r="Q27" s="23">
        <v>93334</v>
      </c>
    </row>
    <row r="28" spans="1:17" ht="12" thickTop="1">
      <c r="A28" s="6" t="s">
        <v>22</v>
      </c>
      <c r="B28" s="28">
        <v>-4793</v>
      </c>
      <c r="C28" s="22">
        <v>-16276</v>
      </c>
      <c r="D28" s="28">
        <v>-8735</v>
      </c>
      <c r="E28" s="22">
        <v>-17260</v>
      </c>
      <c r="F28" s="28">
        <v>-8432</v>
      </c>
      <c r="G28" s="28">
        <v>-3651</v>
      </c>
      <c r="H28" s="28">
        <v>-2850</v>
      </c>
      <c r="I28" s="22">
        <v>-13083</v>
      </c>
      <c r="J28" s="28">
        <v>-11080</v>
      </c>
      <c r="K28" s="28">
        <v>-8876</v>
      </c>
      <c r="L28" s="28">
        <v>-3455</v>
      </c>
      <c r="M28" s="22">
        <v>-75565</v>
      </c>
      <c r="N28" s="28">
        <v>-69176</v>
      </c>
      <c r="O28" s="28">
        <v>-57724</v>
      </c>
      <c r="P28" s="28">
        <v>-39407</v>
      </c>
      <c r="Q28" s="22">
        <v>-146789</v>
      </c>
    </row>
    <row r="29" spans="1:17" ht="11.25">
      <c r="A29" s="6" t="s">
        <v>23</v>
      </c>
      <c r="B29" s="28"/>
      <c r="C29" s="22">
        <v>-5</v>
      </c>
      <c r="D29" s="28">
        <v>-5</v>
      </c>
      <c r="E29" s="22">
        <v>-810</v>
      </c>
      <c r="F29" s="28">
        <v>-810</v>
      </c>
      <c r="G29" s="28">
        <v>-810</v>
      </c>
      <c r="H29" s="28"/>
      <c r="I29" s="22"/>
      <c r="J29" s="28"/>
      <c r="K29" s="28"/>
      <c r="L29" s="28"/>
      <c r="M29" s="22"/>
      <c r="N29" s="28"/>
      <c r="O29" s="28"/>
      <c r="P29" s="28"/>
      <c r="Q29" s="22">
        <v>-328</v>
      </c>
    </row>
    <row r="30" spans="1:17" ht="11.25">
      <c r="A30" s="6" t="s">
        <v>81</v>
      </c>
      <c r="B30" s="28">
        <v>93</v>
      </c>
      <c r="C30" s="22">
        <v>985</v>
      </c>
      <c r="D30" s="28">
        <v>1014</v>
      </c>
      <c r="E30" s="22">
        <v>97</v>
      </c>
      <c r="F30" s="28">
        <v>627</v>
      </c>
      <c r="G30" s="28">
        <v>605</v>
      </c>
      <c r="H30" s="28">
        <v>550</v>
      </c>
      <c r="I30" s="22">
        <v>942</v>
      </c>
      <c r="J30" s="28">
        <v>1039</v>
      </c>
      <c r="K30" s="28">
        <v>1049</v>
      </c>
      <c r="L30" s="28">
        <v>1019</v>
      </c>
      <c r="M30" s="22">
        <v>-491</v>
      </c>
      <c r="N30" s="28">
        <v>860</v>
      </c>
      <c r="O30" s="28">
        <v>849</v>
      </c>
      <c r="P30" s="28">
        <v>983</v>
      </c>
      <c r="Q30" s="22">
        <v>-551</v>
      </c>
    </row>
    <row r="31" spans="1:17" ht="12" thickBot="1">
      <c r="A31" s="5" t="s">
        <v>24</v>
      </c>
      <c r="B31" s="29">
        <v>-4699</v>
      </c>
      <c r="C31" s="23">
        <v>-15228</v>
      </c>
      <c r="D31" s="29">
        <v>-7726</v>
      </c>
      <c r="E31" s="23">
        <v>-17472</v>
      </c>
      <c r="F31" s="29">
        <v>-8614</v>
      </c>
      <c r="G31" s="29">
        <v>-3855</v>
      </c>
      <c r="H31" s="29">
        <v>-2300</v>
      </c>
      <c r="I31" s="23">
        <v>-12017</v>
      </c>
      <c r="J31" s="29">
        <v>-10040</v>
      </c>
      <c r="K31" s="29">
        <v>-7826</v>
      </c>
      <c r="L31" s="29">
        <v>-2435</v>
      </c>
      <c r="M31" s="23">
        <v>-75968</v>
      </c>
      <c r="N31" s="29">
        <v>-68315</v>
      </c>
      <c r="O31" s="29">
        <v>-56875</v>
      </c>
      <c r="P31" s="29">
        <v>-38424</v>
      </c>
      <c r="Q31" s="23">
        <v>-147584</v>
      </c>
    </row>
    <row r="32" spans="1:17" ht="12" thickTop="1">
      <c r="A32" s="6" t="s">
        <v>25</v>
      </c>
      <c r="B32" s="28">
        <v>-36129</v>
      </c>
      <c r="C32" s="22">
        <v>3015</v>
      </c>
      <c r="D32" s="28">
        <v>2950</v>
      </c>
      <c r="E32" s="22">
        <v>4995</v>
      </c>
      <c r="F32" s="28"/>
      <c r="G32" s="28"/>
      <c r="H32" s="28"/>
      <c r="I32" s="22">
        <v>7838</v>
      </c>
      <c r="J32" s="28">
        <v>3887</v>
      </c>
      <c r="K32" s="28">
        <v>413</v>
      </c>
      <c r="L32" s="28">
        <v>-556</v>
      </c>
      <c r="M32" s="22">
        <v>-20005</v>
      </c>
      <c r="N32" s="28">
        <v>3738</v>
      </c>
      <c r="O32" s="28">
        <v>2755</v>
      </c>
      <c r="P32" s="28">
        <v>5374</v>
      </c>
      <c r="Q32" s="22">
        <v>28660</v>
      </c>
    </row>
    <row r="33" spans="1:17" ht="11.25">
      <c r="A33" s="6" t="s">
        <v>26</v>
      </c>
      <c r="B33" s="28"/>
      <c r="C33" s="22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>
        <v>-8000</v>
      </c>
      <c r="O33" s="28">
        <v>-8000</v>
      </c>
      <c r="P33" s="28">
        <v>-3000</v>
      </c>
      <c r="Q33" s="22"/>
    </row>
    <row r="34" spans="1:17" ht="11.25">
      <c r="A34" s="6" t="s">
        <v>27</v>
      </c>
      <c r="B34" s="28">
        <v>71800</v>
      </c>
      <c r="C34" s="22">
        <v>39000</v>
      </c>
      <c r="D34" s="28">
        <v>7000</v>
      </c>
      <c r="E34" s="22">
        <v>3000</v>
      </c>
      <c r="F34" s="28"/>
      <c r="G34" s="28"/>
      <c r="H34" s="28"/>
      <c r="I34" s="22"/>
      <c r="J34" s="28"/>
      <c r="K34" s="28"/>
      <c r="L34" s="28"/>
      <c r="M34" s="22">
        <v>139896</v>
      </c>
      <c r="N34" s="28">
        <v>134500</v>
      </c>
      <c r="O34" s="28">
        <v>76500</v>
      </c>
      <c r="P34" s="28">
        <v>63500</v>
      </c>
      <c r="Q34" s="22">
        <v>85000</v>
      </c>
    </row>
    <row r="35" spans="1:17" ht="11.25">
      <c r="A35" s="6" t="s">
        <v>28</v>
      </c>
      <c r="B35" s="28">
        <v>-42467</v>
      </c>
      <c r="C35" s="22">
        <v>-29718</v>
      </c>
      <c r="D35" s="28">
        <v>-12558</v>
      </c>
      <c r="E35" s="22">
        <v>-27724</v>
      </c>
      <c r="F35" s="28">
        <v>-25257</v>
      </c>
      <c r="G35" s="28">
        <v>-14801</v>
      </c>
      <c r="H35" s="28">
        <v>-9742</v>
      </c>
      <c r="I35" s="22">
        <v>-33555</v>
      </c>
      <c r="J35" s="28">
        <v>-19764</v>
      </c>
      <c r="K35" s="28">
        <v>-10791</v>
      </c>
      <c r="L35" s="28">
        <v>-7246</v>
      </c>
      <c r="M35" s="22">
        <v>-55382</v>
      </c>
      <c r="N35" s="28">
        <v>-49000</v>
      </c>
      <c r="O35" s="28">
        <v>-12690</v>
      </c>
      <c r="P35" s="28">
        <v>-5990</v>
      </c>
      <c r="Q35" s="22">
        <v>-22924</v>
      </c>
    </row>
    <row r="36" spans="1:17" ht="11.25">
      <c r="A36" s="6"/>
      <c r="B36" s="28">
        <v>1326</v>
      </c>
      <c r="C36" s="22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</row>
    <row r="37" spans="1:17" ht="11.25">
      <c r="A37" s="6" t="s">
        <v>29</v>
      </c>
      <c r="B37" s="28">
        <v>-4636</v>
      </c>
      <c r="C37" s="22">
        <v>-9560</v>
      </c>
      <c r="D37" s="28">
        <v>-5059</v>
      </c>
      <c r="E37" s="22">
        <v>-9424</v>
      </c>
      <c r="F37" s="28">
        <v>-7033</v>
      </c>
      <c r="G37" s="28">
        <v>-4627</v>
      </c>
      <c r="H37" s="28">
        <v>-2341</v>
      </c>
      <c r="I37" s="22">
        <v>-10324</v>
      </c>
      <c r="J37" s="28">
        <v>-8085</v>
      </c>
      <c r="K37" s="28">
        <v>-5857</v>
      </c>
      <c r="L37" s="28">
        <v>-2817</v>
      </c>
      <c r="M37" s="22">
        <v>-8533</v>
      </c>
      <c r="N37" s="28"/>
      <c r="O37" s="28"/>
      <c r="P37" s="28"/>
      <c r="Q37" s="22">
        <v>-1355</v>
      </c>
    </row>
    <row r="38" spans="1:17" ht="11.25">
      <c r="A38" s="6" t="s">
        <v>30</v>
      </c>
      <c r="B38" s="28"/>
      <c r="C38" s="22">
        <v>44766</v>
      </c>
      <c r="D38" s="28">
        <v>44766</v>
      </c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</row>
    <row r="39" spans="1:17" ht="11.25">
      <c r="A39" s="6" t="s">
        <v>31</v>
      </c>
      <c r="B39" s="28"/>
      <c r="C39" s="22">
        <v>0</v>
      </c>
      <c r="D39" s="28"/>
      <c r="E39" s="22">
        <v>0</v>
      </c>
      <c r="F39" s="28"/>
      <c r="G39" s="28"/>
      <c r="H39" s="28"/>
      <c r="I39" s="22">
        <v>0</v>
      </c>
      <c r="J39" s="28"/>
      <c r="K39" s="28"/>
      <c r="L39" s="28"/>
      <c r="M39" s="22">
        <v>-1</v>
      </c>
      <c r="N39" s="28"/>
      <c r="O39" s="28"/>
      <c r="P39" s="28"/>
      <c r="Q39" s="22">
        <v>-30005</v>
      </c>
    </row>
    <row r="40" spans="1:17" ht="11.25">
      <c r="A40" s="6" t="s">
        <v>32</v>
      </c>
      <c r="B40" s="28">
        <v>-1640</v>
      </c>
      <c r="C40" s="22"/>
      <c r="D40" s="28"/>
      <c r="E40" s="22"/>
      <c r="F40" s="28"/>
      <c r="G40" s="28"/>
      <c r="H40" s="28"/>
      <c r="I40" s="22"/>
      <c r="J40" s="28"/>
      <c r="K40" s="28"/>
      <c r="L40" s="28"/>
      <c r="M40" s="22">
        <v>-3221</v>
      </c>
      <c r="N40" s="28">
        <v>-3221</v>
      </c>
      <c r="O40" s="28">
        <v>-3221</v>
      </c>
      <c r="P40" s="28">
        <v>-3221</v>
      </c>
      <c r="Q40" s="22">
        <v>-14084</v>
      </c>
    </row>
    <row r="41" spans="1:17" ht="11.25">
      <c r="A41" s="6" t="s">
        <v>33</v>
      </c>
      <c r="B41" s="28">
        <v>-130</v>
      </c>
      <c r="C41" s="22"/>
      <c r="D41" s="28"/>
      <c r="E41" s="22">
        <v>-430</v>
      </c>
      <c r="F41" s="28">
        <v>-430</v>
      </c>
      <c r="G41" s="28"/>
      <c r="H41" s="28"/>
      <c r="I41" s="22"/>
      <c r="J41" s="28"/>
      <c r="K41" s="28"/>
      <c r="L41" s="28"/>
      <c r="M41" s="22">
        <v>-1006</v>
      </c>
      <c r="N41" s="28">
        <v>-1006</v>
      </c>
      <c r="O41" s="28">
        <v>-1006</v>
      </c>
      <c r="P41" s="28">
        <v>-16</v>
      </c>
      <c r="Q41" s="22">
        <v>-2078</v>
      </c>
    </row>
    <row r="42" spans="1:17" ht="11.25">
      <c r="A42" s="6" t="s">
        <v>81</v>
      </c>
      <c r="B42" s="28">
        <v>0</v>
      </c>
      <c r="C42" s="22"/>
      <c r="D42" s="28">
        <v>0</v>
      </c>
      <c r="E42" s="22"/>
      <c r="F42" s="28">
        <v>0</v>
      </c>
      <c r="G42" s="28">
        <v>0</v>
      </c>
      <c r="H42" s="28">
        <v>0</v>
      </c>
      <c r="I42" s="22"/>
      <c r="J42" s="28">
        <v>0</v>
      </c>
      <c r="K42" s="28">
        <v>0</v>
      </c>
      <c r="L42" s="28">
        <v>0</v>
      </c>
      <c r="M42" s="22"/>
      <c r="N42" s="28">
        <v>-6158</v>
      </c>
      <c r="O42" s="28">
        <v>-3800</v>
      </c>
      <c r="P42" s="28">
        <v>-1545</v>
      </c>
      <c r="Q42" s="22">
        <v>0</v>
      </c>
    </row>
    <row r="43" spans="1:17" ht="12" thickBot="1">
      <c r="A43" s="5" t="s">
        <v>34</v>
      </c>
      <c r="B43" s="29">
        <v>-11878</v>
      </c>
      <c r="C43" s="23">
        <v>47502</v>
      </c>
      <c r="D43" s="29">
        <v>37098</v>
      </c>
      <c r="E43" s="23">
        <v>-29583</v>
      </c>
      <c r="F43" s="29">
        <v>-32721</v>
      </c>
      <c r="G43" s="29">
        <v>-19429</v>
      </c>
      <c r="H43" s="29">
        <v>-12084</v>
      </c>
      <c r="I43" s="23">
        <v>-34344</v>
      </c>
      <c r="J43" s="29">
        <v>-22959</v>
      </c>
      <c r="K43" s="29">
        <v>-15233</v>
      </c>
      <c r="L43" s="29">
        <v>-9617</v>
      </c>
      <c r="M43" s="23">
        <v>86844</v>
      </c>
      <c r="N43" s="29">
        <v>113951</v>
      </c>
      <c r="O43" s="29">
        <v>92643</v>
      </c>
      <c r="P43" s="29">
        <v>74086</v>
      </c>
      <c r="Q43" s="23">
        <v>51211</v>
      </c>
    </row>
    <row r="44" spans="1:17" ht="12" thickTop="1">
      <c r="A44" s="7" t="s">
        <v>35</v>
      </c>
      <c r="B44" s="28">
        <v>342</v>
      </c>
      <c r="C44" s="22">
        <v>367</v>
      </c>
      <c r="D44" s="28">
        <v>78</v>
      </c>
      <c r="E44" s="22">
        <v>-272</v>
      </c>
      <c r="F44" s="28">
        <v>-358</v>
      </c>
      <c r="G44" s="28">
        <v>10</v>
      </c>
      <c r="H44" s="28">
        <v>135</v>
      </c>
      <c r="I44" s="22">
        <v>-600</v>
      </c>
      <c r="J44" s="28">
        <v>-565</v>
      </c>
      <c r="K44" s="28">
        <v>-290</v>
      </c>
      <c r="L44" s="28">
        <v>36</v>
      </c>
      <c r="M44" s="22">
        <v>244</v>
      </c>
      <c r="N44" s="28">
        <v>-22</v>
      </c>
      <c r="O44" s="28">
        <v>158</v>
      </c>
      <c r="P44" s="28">
        <v>121</v>
      </c>
      <c r="Q44" s="22">
        <v>-677</v>
      </c>
    </row>
    <row r="45" spans="1:17" ht="11.25">
      <c r="A45" s="7" t="s">
        <v>36</v>
      </c>
      <c r="B45" s="28">
        <v>-21076</v>
      </c>
      <c r="C45" s="22">
        <v>48950</v>
      </c>
      <c r="D45" s="28">
        <v>35561</v>
      </c>
      <c r="E45" s="22">
        <v>-28411</v>
      </c>
      <c r="F45" s="28">
        <v>-25333</v>
      </c>
      <c r="G45" s="28">
        <v>-15208</v>
      </c>
      <c r="H45" s="28">
        <v>-9174</v>
      </c>
      <c r="I45" s="22">
        <v>-17773</v>
      </c>
      <c r="J45" s="28">
        <v>-10766</v>
      </c>
      <c r="K45" s="28">
        <v>-12661</v>
      </c>
      <c r="L45" s="28">
        <v>-9004</v>
      </c>
      <c r="M45" s="22">
        <v>18820</v>
      </c>
      <c r="N45" s="28">
        <v>44568</v>
      </c>
      <c r="O45" s="28">
        <v>33314</v>
      </c>
      <c r="P45" s="28">
        <v>29199</v>
      </c>
      <c r="Q45" s="22">
        <v>-3715</v>
      </c>
    </row>
    <row r="46" spans="1:17" ht="11.25">
      <c r="A46" s="7" t="s">
        <v>37</v>
      </c>
      <c r="B46" s="28">
        <v>72103</v>
      </c>
      <c r="C46" s="22">
        <v>25464</v>
      </c>
      <c r="D46" s="28">
        <v>25464</v>
      </c>
      <c r="E46" s="22">
        <v>53876</v>
      </c>
      <c r="F46" s="28">
        <v>53876</v>
      </c>
      <c r="G46" s="28">
        <v>53876</v>
      </c>
      <c r="H46" s="28">
        <v>53876</v>
      </c>
      <c r="I46" s="22">
        <v>71776</v>
      </c>
      <c r="J46" s="28">
        <v>71776</v>
      </c>
      <c r="K46" s="28">
        <v>71776</v>
      </c>
      <c r="L46" s="28">
        <v>71776</v>
      </c>
      <c r="M46" s="22">
        <v>52955</v>
      </c>
      <c r="N46" s="28">
        <v>52955</v>
      </c>
      <c r="O46" s="28">
        <v>52955</v>
      </c>
      <c r="P46" s="28">
        <v>52955</v>
      </c>
      <c r="Q46" s="22">
        <v>57755</v>
      </c>
    </row>
    <row r="47" spans="1:17" ht="11.25">
      <c r="A47" s="7" t="s">
        <v>38</v>
      </c>
      <c r="B47" s="28"/>
      <c r="C47" s="22">
        <v>-2310</v>
      </c>
      <c r="D47" s="28">
        <v>-2310</v>
      </c>
      <c r="E47" s="22"/>
      <c r="F47" s="28"/>
      <c r="G47" s="28"/>
      <c r="H47" s="28"/>
      <c r="I47" s="22">
        <v>-126</v>
      </c>
      <c r="J47" s="28">
        <v>-126</v>
      </c>
      <c r="K47" s="28">
        <v>-126</v>
      </c>
      <c r="L47" s="28">
        <v>-126</v>
      </c>
      <c r="M47" s="22"/>
      <c r="N47" s="28"/>
      <c r="O47" s="28"/>
      <c r="P47" s="28"/>
      <c r="Q47" s="22">
        <v>-1084</v>
      </c>
    </row>
    <row r="48" spans="1:17" ht="12" thickBot="1">
      <c r="A48" s="7" t="s">
        <v>37</v>
      </c>
      <c r="B48" s="28">
        <v>51027</v>
      </c>
      <c r="C48" s="22">
        <v>72103</v>
      </c>
      <c r="D48" s="28">
        <v>58714</v>
      </c>
      <c r="E48" s="22">
        <v>25464</v>
      </c>
      <c r="F48" s="28">
        <v>28542</v>
      </c>
      <c r="G48" s="28">
        <v>38667</v>
      </c>
      <c r="H48" s="28">
        <v>44701</v>
      </c>
      <c r="I48" s="22">
        <v>53876</v>
      </c>
      <c r="J48" s="28">
        <v>60883</v>
      </c>
      <c r="K48" s="28">
        <v>58988</v>
      </c>
      <c r="L48" s="28">
        <v>62645</v>
      </c>
      <c r="M48" s="22">
        <v>71776</v>
      </c>
      <c r="N48" s="28">
        <v>97524</v>
      </c>
      <c r="O48" s="28">
        <v>86269</v>
      </c>
      <c r="P48" s="28">
        <v>82154</v>
      </c>
      <c r="Q48" s="22">
        <v>52955</v>
      </c>
    </row>
    <row r="49" spans="1:17" ht="12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1" ht="11.25">
      <c r="A51" s="20" t="s">
        <v>165</v>
      </c>
    </row>
    <row r="52" ht="11.25">
      <c r="A52" s="20" t="s">
        <v>166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7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161</v>
      </c>
      <c r="B2" s="14">
        <v>3436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162</v>
      </c>
      <c r="B3" s="1" t="s">
        <v>163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48</v>
      </c>
      <c r="B4" s="15" t="str">
        <f>HYPERLINK("http://www.kabupro.jp/mark/20131213/S1000PUM.htm","四半期報告書")</f>
        <v>四半期報告書</v>
      </c>
      <c r="C4" s="15" t="str">
        <f>HYPERLINK("http://www.kabupro.jp/mark/20130913/S000EGLP.htm","四半期報告書")</f>
        <v>四半期報告書</v>
      </c>
      <c r="D4" s="15" t="str">
        <f>HYPERLINK("http://www.kabupro.jp/mark/20130614/S000DKOZ.htm","四半期報告書")</f>
        <v>四半期報告書</v>
      </c>
      <c r="E4" s="15" t="str">
        <f>HYPERLINK("http://www.kabupro.jp/mark/20131213/S1000PUM.htm","四半期報告書")</f>
        <v>四半期報告書</v>
      </c>
      <c r="F4" s="15" t="str">
        <f>HYPERLINK("http://www.kabupro.jp/mark/20121214/S000CHAQ.htm","四半期報告書")</f>
        <v>四半期報告書</v>
      </c>
      <c r="G4" s="15" t="str">
        <f>HYPERLINK("http://www.kabupro.jp/mark/20120914/S000BWR2.htm","四半期報告書")</f>
        <v>四半期報告書</v>
      </c>
      <c r="H4" s="15" t="str">
        <f>HYPERLINK("http://www.kabupro.jp/mark/20120614/S000B0BI.htm","四半期報告書")</f>
        <v>四半期報告書</v>
      </c>
      <c r="I4" s="15" t="str">
        <f>HYPERLINK("http://www.kabupro.jp/mark/20130425/S000DAQM.htm","有価証券報告書")</f>
        <v>有価証券報告書</v>
      </c>
      <c r="J4" s="15" t="str">
        <f>HYPERLINK("http://www.kabupro.jp/mark/20111215/S0009XH0.htm","四半期報告書")</f>
        <v>四半期報告書</v>
      </c>
      <c r="K4" s="15" t="str">
        <f>HYPERLINK("http://www.kabupro.jp/mark/20110914/S0009CMZ.htm","四半期報告書")</f>
        <v>四半期報告書</v>
      </c>
      <c r="L4" s="15" t="str">
        <f>HYPERLINK("http://www.kabupro.jp/mark/20110614/S0008GD9.htm","四半期報告書")</f>
        <v>四半期報告書</v>
      </c>
      <c r="M4" s="15" t="str">
        <f>HYPERLINK("http://www.kabupro.jp/mark/20120426/S000AQKW.htm","有価証券報告書")</f>
        <v>有価証券報告書</v>
      </c>
      <c r="N4" s="15" t="str">
        <f>HYPERLINK("http://www.kabupro.jp/mark/20101215/S0007E5M.htm","四半期報告書")</f>
        <v>四半期報告書</v>
      </c>
      <c r="O4" s="15" t="str">
        <f>HYPERLINK("http://www.kabupro.jp/mark/20100914/S0006SK6.htm","四半期報告書")</f>
        <v>四半期報告書</v>
      </c>
      <c r="P4" s="15" t="str">
        <f>HYPERLINK("http://www.kabupro.jp/mark/20100614/S0005VXV.htm","四半期報告書")</f>
        <v>四半期報告書</v>
      </c>
      <c r="Q4" s="15" t="str">
        <f>HYPERLINK("http://www.kabupro.jp/mark/20110427/S00087J0.htm","有価証券報告書")</f>
        <v>有価証券報告書</v>
      </c>
      <c r="R4" s="15" t="str">
        <f>HYPERLINK("http://www.kabupro.jp/mark/20091215/S0004SVY.htm","四半期報告書")</f>
        <v>四半期報告書</v>
      </c>
      <c r="S4" s="15" t="str">
        <f>HYPERLINK("http://www.kabupro.jp/mark/20090914/S000463J.htm","四半期報告書")</f>
        <v>四半期報告書</v>
      </c>
      <c r="T4" s="15" t="str">
        <f>HYPERLINK("http://www.kabupro.jp/mark/20090615/S00038XL.htm","四半期報告書")</f>
        <v>四半期報告書</v>
      </c>
      <c r="U4" s="15" t="str">
        <f>HYPERLINK("http://www.kabupro.jp/mark/20100428/S0005LJY.htm","有価証券報告書")</f>
        <v>有価証券報告書</v>
      </c>
    </row>
    <row r="5" spans="1:21" ht="12" thickBot="1">
      <c r="A5" s="11" t="s">
        <v>49</v>
      </c>
      <c r="B5" s="1" t="s">
        <v>220</v>
      </c>
      <c r="C5" s="1" t="s">
        <v>223</v>
      </c>
      <c r="D5" s="1" t="s">
        <v>225</v>
      </c>
      <c r="E5" s="1" t="s">
        <v>220</v>
      </c>
      <c r="F5" s="1" t="s">
        <v>227</v>
      </c>
      <c r="G5" s="1" t="s">
        <v>229</v>
      </c>
      <c r="H5" s="1" t="s">
        <v>231</v>
      </c>
      <c r="I5" s="1" t="s">
        <v>55</v>
      </c>
      <c r="J5" s="1" t="s">
        <v>233</v>
      </c>
      <c r="K5" s="1" t="s">
        <v>235</v>
      </c>
      <c r="L5" s="1" t="s">
        <v>237</v>
      </c>
      <c r="M5" s="1" t="s">
        <v>59</v>
      </c>
      <c r="N5" s="1" t="s">
        <v>239</v>
      </c>
      <c r="O5" s="1" t="s">
        <v>241</v>
      </c>
      <c r="P5" s="1" t="s">
        <v>243</v>
      </c>
      <c r="Q5" s="1" t="s">
        <v>61</v>
      </c>
      <c r="R5" s="1" t="s">
        <v>245</v>
      </c>
      <c r="S5" s="1" t="s">
        <v>247</v>
      </c>
      <c r="T5" s="1" t="s">
        <v>249</v>
      </c>
      <c r="U5" s="1" t="s">
        <v>63</v>
      </c>
    </row>
    <row r="6" spans="1:21" ht="12.75" thickBot="1" thickTop="1">
      <c r="A6" s="10" t="s">
        <v>50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51</v>
      </c>
      <c r="B7" s="14" t="s">
        <v>221</v>
      </c>
      <c r="C7" s="14" t="s">
        <v>221</v>
      </c>
      <c r="D7" s="14" t="s">
        <v>221</v>
      </c>
      <c r="E7" s="16" t="s">
        <v>56</v>
      </c>
      <c r="F7" s="14" t="s">
        <v>221</v>
      </c>
      <c r="G7" s="14" t="s">
        <v>221</v>
      </c>
      <c r="H7" s="14" t="s">
        <v>221</v>
      </c>
      <c r="I7" s="16" t="s">
        <v>56</v>
      </c>
      <c r="J7" s="14" t="s">
        <v>221</v>
      </c>
      <c r="K7" s="14" t="s">
        <v>221</v>
      </c>
      <c r="L7" s="14" t="s">
        <v>221</v>
      </c>
      <c r="M7" s="16" t="s">
        <v>56</v>
      </c>
      <c r="N7" s="14" t="s">
        <v>221</v>
      </c>
      <c r="O7" s="14" t="s">
        <v>221</v>
      </c>
      <c r="P7" s="14" t="s">
        <v>221</v>
      </c>
      <c r="Q7" s="16" t="s">
        <v>56</v>
      </c>
      <c r="R7" s="14" t="s">
        <v>221</v>
      </c>
      <c r="S7" s="14" t="s">
        <v>221</v>
      </c>
      <c r="T7" s="14" t="s">
        <v>221</v>
      </c>
      <c r="U7" s="16" t="s">
        <v>56</v>
      </c>
    </row>
    <row r="8" spans="1:21" ht="11.25">
      <c r="A8" s="13" t="s">
        <v>52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53</v>
      </c>
      <c r="B9" s="1" t="s">
        <v>222</v>
      </c>
      <c r="C9" s="1" t="s">
        <v>224</v>
      </c>
      <c r="D9" s="1" t="s">
        <v>226</v>
      </c>
      <c r="E9" s="17" t="s">
        <v>57</v>
      </c>
      <c r="F9" s="1" t="s">
        <v>228</v>
      </c>
      <c r="G9" s="1" t="s">
        <v>230</v>
      </c>
      <c r="H9" s="1" t="s">
        <v>232</v>
      </c>
      <c r="I9" s="17" t="s">
        <v>58</v>
      </c>
      <c r="J9" s="1" t="s">
        <v>234</v>
      </c>
      <c r="K9" s="1" t="s">
        <v>236</v>
      </c>
      <c r="L9" s="1" t="s">
        <v>238</v>
      </c>
      <c r="M9" s="17" t="s">
        <v>60</v>
      </c>
      <c r="N9" s="1" t="s">
        <v>240</v>
      </c>
      <c r="O9" s="1" t="s">
        <v>242</v>
      </c>
      <c r="P9" s="1" t="s">
        <v>244</v>
      </c>
      <c r="Q9" s="17" t="s">
        <v>62</v>
      </c>
      <c r="R9" s="1" t="s">
        <v>246</v>
      </c>
      <c r="S9" s="1" t="s">
        <v>248</v>
      </c>
      <c r="T9" s="1" t="s">
        <v>250</v>
      </c>
      <c r="U9" s="17" t="s">
        <v>64</v>
      </c>
    </row>
    <row r="10" spans="1:21" ht="12" thickBot="1">
      <c r="A10" s="13" t="s">
        <v>54</v>
      </c>
      <c r="B10" s="1" t="s">
        <v>66</v>
      </c>
      <c r="C10" s="1" t="s">
        <v>66</v>
      </c>
      <c r="D10" s="1" t="s">
        <v>66</v>
      </c>
      <c r="E10" s="17" t="s">
        <v>66</v>
      </c>
      <c r="F10" s="1" t="s">
        <v>66</v>
      </c>
      <c r="G10" s="1" t="s">
        <v>66</v>
      </c>
      <c r="H10" s="1" t="s">
        <v>66</v>
      </c>
      <c r="I10" s="17" t="s">
        <v>66</v>
      </c>
      <c r="J10" s="1" t="s">
        <v>66</v>
      </c>
      <c r="K10" s="1" t="s">
        <v>66</v>
      </c>
      <c r="L10" s="1" t="s">
        <v>66</v>
      </c>
      <c r="M10" s="17" t="s">
        <v>66</v>
      </c>
      <c r="N10" s="1" t="s">
        <v>66</v>
      </c>
      <c r="O10" s="1" t="s">
        <v>66</v>
      </c>
      <c r="P10" s="1" t="s">
        <v>66</v>
      </c>
      <c r="Q10" s="17" t="s">
        <v>66</v>
      </c>
      <c r="R10" s="1" t="s">
        <v>66</v>
      </c>
      <c r="S10" s="1" t="s">
        <v>66</v>
      </c>
      <c r="T10" s="1" t="s">
        <v>66</v>
      </c>
      <c r="U10" s="17" t="s">
        <v>66</v>
      </c>
    </row>
    <row r="11" spans="1:21" ht="12" thickTop="1">
      <c r="A11" s="9" t="s">
        <v>251</v>
      </c>
      <c r="B11" s="27">
        <v>20354</v>
      </c>
      <c r="C11" s="27">
        <v>18027</v>
      </c>
      <c r="D11" s="27">
        <v>25349</v>
      </c>
      <c r="E11" s="21">
        <v>35103</v>
      </c>
      <c r="F11" s="27">
        <v>13710</v>
      </c>
      <c r="G11" s="27">
        <v>58714</v>
      </c>
      <c r="H11" s="27">
        <v>17649</v>
      </c>
      <c r="I11" s="21">
        <v>25464</v>
      </c>
      <c r="J11" s="27">
        <v>28542</v>
      </c>
      <c r="K11" s="27">
        <v>38667</v>
      </c>
      <c r="L11" s="27">
        <v>44701</v>
      </c>
      <c r="M11" s="21">
        <v>53876</v>
      </c>
      <c r="N11" s="27">
        <v>60883</v>
      </c>
      <c r="O11" s="27">
        <v>58988</v>
      </c>
      <c r="P11" s="27">
        <v>62645</v>
      </c>
      <c r="Q11" s="21">
        <v>71776</v>
      </c>
      <c r="R11" s="27">
        <v>97524</v>
      </c>
      <c r="S11" s="27">
        <v>24769</v>
      </c>
      <c r="T11" s="27">
        <v>82154</v>
      </c>
      <c r="U11" s="21">
        <v>53955</v>
      </c>
    </row>
    <row r="12" spans="1:21" ht="11.25">
      <c r="A12" s="2" t="s">
        <v>252</v>
      </c>
      <c r="B12" s="28">
        <v>29353</v>
      </c>
      <c r="C12" s="28">
        <v>33436</v>
      </c>
      <c r="D12" s="28">
        <v>30109</v>
      </c>
      <c r="E12" s="22">
        <v>32457</v>
      </c>
      <c r="F12" s="28">
        <v>34622</v>
      </c>
      <c r="G12" s="28">
        <v>35430</v>
      </c>
      <c r="H12" s="28">
        <v>40713</v>
      </c>
      <c r="I12" s="22">
        <v>36181</v>
      </c>
      <c r="J12" s="28">
        <v>46309</v>
      </c>
      <c r="K12" s="28">
        <v>53002</v>
      </c>
      <c r="L12" s="28">
        <v>49892</v>
      </c>
      <c r="M12" s="22">
        <v>48954</v>
      </c>
      <c r="N12" s="28">
        <v>53160</v>
      </c>
      <c r="O12" s="28">
        <v>53911</v>
      </c>
      <c r="P12" s="28">
        <v>47162</v>
      </c>
      <c r="Q12" s="22">
        <v>40218</v>
      </c>
      <c r="R12" s="28">
        <v>46657</v>
      </c>
      <c r="S12" s="28">
        <v>37981</v>
      </c>
      <c r="T12" s="28">
        <v>32229</v>
      </c>
      <c r="U12" s="22">
        <v>45614</v>
      </c>
    </row>
    <row r="13" spans="1:21" ht="11.25">
      <c r="A13" s="2" t="s">
        <v>69</v>
      </c>
      <c r="B13" s="28">
        <v>24500</v>
      </c>
      <c r="C13" s="28">
        <v>33000</v>
      </c>
      <c r="D13" s="28">
        <v>37000</v>
      </c>
      <c r="E13" s="22">
        <v>37000</v>
      </c>
      <c r="F13" s="28">
        <v>34000</v>
      </c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>
        <v>61500</v>
      </c>
      <c r="T13" s="28"/>
      <c r="U13" s="22"/>
    </row>
    <row r="14" spans="1:21" ht="11.25">
      <c r="A14" s="2" t="s">
        <v>71</v>
      </c>
      <c r="B14" s="28">
        <v>14898</v>
      </c>
      <c r="C14" s="28">
        <v>16262</v>
      </c>
      <c r="D14" s="28">
        <v>17129</v>
      </c>
      <c r="E14" s="22">
        <v>17030</v>
      </c>
      <c r="F14" s="28">
        <v>14452</v>
      </c>
      <c r="G14" s="28">
        <v>14291</v>
      </c>
      <c r="H14" s="28">
        <v>13739</v>
      </c>
      <c r="I14" s="22">
        <v>15530</v>
      </c>
      <c r="J14" s="28">
        <v>20030</v>
      </c>
      <c r="K14" s="28">
        <v>18992</v>
      </c>
      <c r="L14" s="28">
        <v>19048</v>
      </c>
      <c r="M14" s="22">
        <v>19726</v>
      </c>
      <c r="N14" s="28">
        <v>18441</v>
      </c>
      <c r="O14" s="28">
        <v>16988</v>
      </c>
      <c r="P14" s="28">
        <v>17904</v>
      </c>
      <c r="Q14" s="22">
        <v>16841</v>
      </c>
      <c r="R14" s="28">
        <v>16760</v>
      </c>
      <c r="S14" s="28">
        <v>17268</v>
      </c>
      <c r="T14" s="28">
        <v>13910</v>
      </c>
      <c r="U14" s="22"/>
    </row>
    <row r="15" spans="1:21" ht="11.25">
      <c r="A15" s="2" t="s">
        <v>73</v>
      </c>
      <c r="B15" s="28">
        <v>11491</v>
      </c>
      <c r="C15" s="28">
        <v>12163</v>
      </c>
      <c r="D15" s="28">
        <v>11901</v>
      </c>
      <c r="E15" s="22">
        <v>11229</v>
      </c>
      <c r="F15" s="28">
        <v>13284</v>
      </c>
      <c r="G15" s="28">
        <v>13838</v>
      </c>
      <c r="H15" s="28">
        <v>14274</v>
      </c>
      <c r="I15" s="22">
        <v>14527</v>
      </c>
      <c r="J15" s="28">
        <v>15980</v>
      </c>
      <c r="K15" s="28">
        <v>17413</v>
      </c>
      <c r="L15" s="28">
        <v>16903</v>
      </c>
      <c r="M15" s="22">
        <v>17625</v>
      </c>
      <c r="N15" s="28">
        <v>17689</v>
      </c>
      <c r="O15" s="28">
        <v>18900</v>
      </c>
      <c r="P15" s="28">
        <v>19383</v>
      </c>
      <c r="Q15" s="22">
        <v>17263</v>
      </c>
      <c r="R15" s="28">
        <v>18032</v>
      </c>
      <c r="S15" s="28">
        <v>20364</v>
      </c>
      <c r="T15" s="28">
        <v>20448</v>
      </c>
      <c r="U15" s="22"/>
    </row>
    <row r="16" spans="1:21" ht="11.25">
      <c r="A16" s="2" t="s">
        <v>75</v>
      </c>
      <c r="B16" s="28">
        <v>110263</v>
      </c>
      <c r="C16" s="28">
        <v>104214</v>
      </c>
      <c r="D16" s="28">
        <v>96451</v>
      </c>
      <c r="E16" s="22">
        <v>84798</v>
      </c>
      <c r="F16" s="28">
        <v>75518</v>
      </c>
      <c r="G16" s="28">
        <v>67321</v>
      </c>
      <c r="H16" s="28">
        <v>60740</v>
      </c>
      <c r="I16" s="22">
        <v>47095</v>
      </c>
      <c r="J16" s="28">
        <v>43199</v>
      </c>
      <c r="K16" s="28">
        <v>37547</v>
      </c>
      <c r="L16" s="28">
        <v>35841</v>
      </c>
      <c r="M16" s="22">
        <v>33730</v>
      </c>
      <c r="N16" s="28">
        <v>34618</v>
      </c>
      <c r="O16" s="28">
        <v>38418</v>
      </c>
      <c r="P16" s="28">
        <v>42111</v>
      </c>
      <c r="Q16" s="22">
        <v>40015</v>
      </c>
      <c r="R16" s="28">
        <v>42958</v>
      </c>
      <c r="S16" s="28">
        <v>41803</v>
      </c>
      <c r="T16" s="28">
        <v>44366</v>
      </c>
      <c r="U16" s="22"/>
    </row>
    <row r="17" spans="1:21" ht="11.25">
      <c r="A17" s="2" t="s">
        <v>78</v>
      </c>
      <c r="B17" s="28"/>
      <c r="C17" s="28"/>
      <c r="D17" s="28"/>
      <c r="E17" s="22"/>
      <c r="F17" s="28"/>
      <c r="G17" s="28"/>
      <c r="H17" s="28"/>
      <c r="I17" s="22">
        <v>215</v>
      </c>
      <c r="J17" s="28"/>
      <c r="K17" s="28"/>
      <c r="L17" s="28"/>
      <c r="M17" s="22">
        <v>3783</v>
      </c>
      <c r="N17" s="28"/>
      <c r="O17" s="28"/>
      <c r="P17" s="28"/>
      <c r="Q17" s="22">
        <v>6206</v>
      </c>
      <c r="R17" s="28"/>
      <c r="S17" s="28"/>
      <c r="T17" s="28"/>
      <c r="U17" s="22">
        <v>7673</v>
      </c>
    </row>
    <row r="18" spans="1:21" ht="11.25">
      <c r="A18" s="2" t="s">
        <v>81</v>
      </c>
      <c r="B18" s="28">
        <v>8432</v>
      </c>
      <c r="C18" s="28">
        <v>8198</v>
      </c>
      <c r="D18" s="28">
        <v>8348</v>
      </c>
      <c r="E18" s="22">
        <v>9253</v>
      </c>
      <c r="F18" s="28">
        <v>9131</v>
      </c>
      <c r="G18" s="28">
        <v>10483</v>
      </c>
      <c r="H18" s="28">
        <v>10493</v>
      </c>
      <c r="I18" s="22">
        <v>12008</v>
      </c>
      <c r="J18" s="28">
        <v>16742</v>
      </c>
      <c r="K18" s="28">
        <v>14346</v>
      </c>
      <c r="L18" s="28">
        <v>11935</v>
      </c>
      <c r="M18" s="22">
        <v>7157</v>
      </c>
      <c r="N18" s="28">
        <v>13503</v>
      </c>
      <c r="O18" s="28">
        <v>12939</v>
      </c>
      <c r="P18" s="28">
        <v>14806</v>
      </c>
      <c r="Q18" s="22">
        <v>10091</v>
      </c>
      <c r="R18" s="28">
        <v>13106</v>
      </c>
      <c r="S18" s="28">
        <v>13264</v>
      </c>
      <c r="T18" s="28">
        <v>26518</v>
      </c>
      <c r="U18" s="22">
        <v>12275</v>
      </c>
    </row>
    <row r="19" spans="1:21" ht="11.25">
      <c r="A19" s="2" t="s">
        <v>82</v>
      </c>
      <c r="B19" s="28">
        <v>-11</v>
      </c>
      <c r="C19" s="28">
        <v>-11</v>
      </c>
      <c r="D19" s="28">
        <v>-10</v>
      </c>
      <c r="E19" s="22">
        <v>-131</v>
      </c>
      <c r="F19" s="28">
        <v>-136</v>
      </c>
      <c r="G19" s="28">
        <v>-189</v>
      </c>
      <c r="H19" s="28">
        <v>-200</v>
      </c>
      <c r="I19" s="22">
        <v>-116</v>
      </c>
      <c r="J19" s="28">
        <v>-138</v>
      </c>
      <c r="K19" s="28">
        <v>-160</v>
      </c>
      <c r="L19" s="28">
        <v>-206</v>
      </c>
      <c r="M19" s="22">
        <v>-166</v>
      </c>
      <c r="N19" s="28">
        <v>-2059</v>
      </c>
      <c r="O19" s="28">
        <v>-2065</v>
      </c>
      <c r="P19" s="28">
        <v>-2404</v>
      </c>
      <c r="Q19" s="22">
        <v>-2032</v>
      </c>
      <c r="R19" s="28">
        <v>-2017</v>
      </c>
      <c r="S19" s="28">
        <v>-2018</v>
      </c>
      <c r="T19" s="28">
        <v>-2059</v>
      </c>
      <c r="U19" s="22">
        <v>-3134</v>
      </c>
    </row>
    <row r="20" spans="1:21" ht="11.25">
      <c r="A20" s="2" t="s">
        <v>83</v>
      </c>
      <c r="B20" s="28">
        <v>219283</v>
      </c>
      <c r="C20" s="28">
        <v>225292</v>
      </c>
      <c r="D20" s="28">
        <v>226280</v>
      </c>
      <c r="E20" s="22">
        <v>226741</v>
      </c>
      <c r="F20" s="28">
        <v>194582</v>
      </c>
      <c r="G20" s="28">
        <v>199890</v>
      </c>
      <c r="H20" s="28">
        <v>157411</v>
      </c>
      <c r="I20" s="22">
        <v>150906</v>
      </c>
      <c r="J20" s="28">
        <v>170665</v>
      </c>
      <c r="K20" s="28">
        <v>179810</v>
      </c>
      <c r="L20" s="28">
        <v>178115</v>
      </c>
      <c r="M20" s="22">
        <v>184688</v>
      </c>
      <c r="N20" s="28">
        <v>196236</v>
      </c>
      <c r="O20" s="28">
        <v>198080</v>
      </c>
      <c r="P20" s="28">
        <v>201609</v>
      </c>
      <c r="Q20" s="22">
        <v>200381</v>
      </c>
      <c r="R20" s="28">
        <v>233022</v>
      </c>
      <c r="S20" s="28">
        <v>214932</v>
      </c>
      <c r="T20" s="28">
        <v>217569</v>
      </c>
      <c r="U20" s="22">
        <v>199928</v>
      </c>
    </row>
    <row r="21" spans="1:21" ht="11.25">
      <c r="A21" s="3" t="s">
        <v>253</v>
      </c>
      <c r="B21" s="28">
        <v>92967</v>
      </c>
      <c r="C21" s="28">
        <v>93983</v>
      </c>
      <c r="D21" s="28">
        <v>94819</v>
      </c>
      <c r="E21" s="22">
        <v>95488</v>
      </c>
      <c r="F21" s="28">
        <v>95688</v>
      </c>
      <c r="G21" s="28">
        <v>97211</v>
      </c>
      <c r="H21" s="28">
        <v>97788</v>
      </c>
      <c r="I21" s="22">
        <v>98568</v>
      </c>
      <c r="J21" s="28">
        <v>111367</v>
      </c>
      <c r="K21" s="28">
        <v>113904</v>
      </c>
      <c r="L21" s="28">
        <v>115846</v>
      </c>
      <c r="M21" s="22">
        <v>117440</v>
      </c>
      <c r="N21" s="28">
        <v>121741</v>
      </c>
      <c r="O21" s="28">
        <v>124062</v>
      </c>
      <c r="P21" s="28">
        <v>126717</v>
      </c>
      <c r="Q21" s="22">
        <v>128426</v>
      </c>
      <c r="R21" s="28">
        <v>134030</v>
      </c>
      <c r="S21" s="28">
        <v>136501</v>
      </c>
      <c r="T21" s="28">
        <v>135168</v>
      </c>
      <c r="U21" s="22">
        <v>125598</v>
      </c>
    </row>
    <row r="22" spans="1:21" ht="11.25">
      <c r="A22" s="3" t="s">
        <v>254</v>
      </c>
      <c r="B22" s="28">
        <v>51570</v>
      </c>
      <c r="C22" s="28">
        <v>49055</v>
      </c>
      <c r="D22" s="28">
        <v>46837</v>
      </c>
      <c r="E22" s="22">
        <v>46549</v>
      </c>
      <c r="F22" s="28">
        <v>48767</v>
      </c>
      <c r="G22" s="28">
        <v>51517</v>
      </c>
      <c r="H22" s="28">
        <v>46811</v>
      </c>
      <c r="I22" s="22">
        <v>50619</v>
      </c>
      <c r="J22" s="28">
        <v>74584</v>
      </c>
      <c r="K22" s="28">
        <v>83814</v>
      </c>
      <c r="L22" s="28">
        <v>90476</v>
      </c>
      <c r="M22" s="22">
        <v>99140</v>
      </c>
      <c r="N22" s="28">
        <v>117405</v>
      </c>
      <c r="O22" s="28">
        <v>133331</v>
      </c>
      <c r="P22" s="28">
        <v>150499</v>
      </c>
      <c r="Q22" s="22">
        <v>164508</v>
      </c>
      <c r="R22" s="28">
        <v>195060</v>
      </c>
      <c r="S22" s="28">
        <v>218791</v>
      </c>
      <c r="T22" s="28">
        <v>220563</v>
      </c>
      <c r="U22" s="22">
        <v>195461</v>
      </c>
    </row>
    <row r="23" spans="1:21" ht="11.25">
      <c r="A23" s="3" t="s">
        <v>95</v>
      </c>
      <c r="B23" s="28">
        <v>20245</v>
      </c>
      <c r="C23" s="28">
        <v>20243</v>
      </c>
      <c r="D23" s="28">
        <v>20221</v>
      </c>
      <c r="E23" s="22">
        <v>20235</v>
      </c>
      <c r="F23" s="28">
        <v>20183</v>
      </c>
      <c r="G23" s="28">
        <v>20185</v>
      </c>
      <c r="H23" s="28">
        <v>20209</v>
      </c>
      <c r="I23" s="22">
        <v>20178</v>
      </c>
      <c r="J23" s="28">
        <v>20322</v>
      </c>
      <c r="K23" s="28">
        <v>20362</v>
      </c>
      <c r="L23" s="28">
        <v>20426</v>
      </c>
      <c r="M23" s="22">
        <v>20418</v>
      </c>
      <c r="N23" s="28">
        <v>21710</v>
      </c>
      <c r="O23" s="28">
        <v>21730</v>
      </c>
      <c r="P23" s="28">
        <v>20599</v>
      </c>
      <c r="Q23" s="22">
        <v>20587</v>
      </c>
      <c r="R23" s="28">
        <v>20575</v>
      </c>
      <c r="S23" s="28">
        <v>20604</v>
      </c>
      <c r="T23" s="28">
        <v>20606</v>
      </c>
      <c r="U23" s="22">
        <v>20574</v>
      </c>
    </row>
    <row r="24" spans="1:21" ht="11.25">
      <c r="A24" s="3" t="s">
        <v>97</v>
      </c>
      <c r="B24" s="28">
        <v>8133</v>
      </c>
      <c r="C24" s="28">
        <v>13418</v>
      </c>
      <c r="D24" s="28">
        <v>15461</v>
      </c>
      <c r="E24" s="22">
        <v>16328</v>
      </c>
      <c r="F24" s="28">
        <v>14611</v>
      </c>
      <c r="G24" s="28">
        <v>14702</v>
      </c>
      <c r="H24" s="28">
        <v>24785</v>
      </c>
      <c r="I24" s="22">
        <v>21769</v>
      </c>
      <c r="J24" s="28">
        <v>22349</v>
      </c>
      <c r="K24" s="28">
        <v>19173</v>
      </c>
      <c r="L24" s="28">
        <v>18807</v>
      </c>
      <c r="M24" s="22">
        <v>17926</v>
      </c>
      <c r="N24" s="28">
        <v>19244</v>
      </c>
      <c r="O24" s="28">
        <v>19206</v>
      </c>
      <c r="P24" s="28">
        <v>18780</v>
      </c>
      <c r="Q24" s="22">
        <v>17938</v>
      </c>
      <c r="R24" s="28">
        <v>18705</v>
      </c>
      <c r="S24" s="28">
        <v>20585</v>
      </c>
      <c r="T24" s="28">
        <v>46225</v>
      </c>
      <c r="U24" s="22">
        <v>92869</v>
      </c>
    </row>
    <row r="25" spans="1:21" ht="11.25">
      <c r="A25" s="3" t="s">
        <v>98</v>
      </c>
      <c r="B25" s="28">
        <v>604</v>
      </c>
      <c r="C25" s="28">
        <v>640</v>
      </c>
      <c r="D25" s="28">
        <v>682</v>
      </c>
      <c r="E25" s="22">
        <v>759</v>
      </c>
      <c r="F25" s="28">
        <v>812</v>
      </c>
      <c r="G25" s="28">
        <v>873</v>
      </c>
      <c r="H25" s="28">
        <v>959</v>
      </c>
      <c r="I25" s="22">
        <v>967</v>
      </c>
      <c r="J25" s="28">
        <v>1094</v>
      </c>
      <c r="K25" s="28">
        <v>1203</v>
      </c>
      <c r="L25" s="28">
        <v>1312</v>
      </c>
      <c r="M25" s="22">
        <v>1416</v>
      </c>
      <c r="N25" s="28">
        <v>1576</v>
      </c>
      <c r="O25" s="28">
        <v>1730</v>
      </c>
      <c r="P25" s="28">
        <v>1930</v>
      </c>
      <c r="Q25" s="22">
        <v>2089</v>
      </c>
      <c r="R25" s="28">
        <v>2378</v>
      </c>
      <c r="S25" s="28">
        <v>2639</v>
      </c>
      <c r="T25" s="28">
        <v>2750</v>
      </c>
      <c r="U25" s="22">
        <v>2836</v>
      </c>
    </row>
    <row r="26" spans="1:21" ht="11.25">
      <c r="A26" s="3" t="s">
        <v>99</v>
      </c>
      <c r="B26" s="28">
        <v>173520</v>
      </c>
      <c r="C26" s="28">
        <v>177341</v>
      </c>
      <c r="D26" s="28">
        <v>178021</v>
      </c>
      <c r="E26" s="22">
        <v>179360</v>
      </c>
      <c r="F26" s="28">
        <v>180064</v>
      </c>
      <c r="G26" s="28">
        <v>184491</v>
      </c>
      <c r="H26" s="28">
        <v>190554</v>
      </c>
      <c r="I26" s="22">
        <v>192104</v>
      </c>
      <c r="J26" s="28">
        <v>229719</v>
      </c>
      <c r="K26" s="28">
        <v>238458</v>
      </c>
      <c r="L26" s="28">
        <v>246869</v>
      </c>
      <c r="M26" s="22">
        <v>256342</v>
      </c>
      <c r="N26" s="28">
        <v>281679</v>
      </c>
      <c r="O26" s="28">
        <v>300061</v>
      </c>
      <c r="P26" s="28">
        <v>318526</v>
      </c>
      <c r="Q26" s="22">
        <v>333550</v>
      </c>
      <c r="R26" s="28">
        <v>370750</v>
      </c>
      <c r="S26" s="28">
        <v>399123</v>
      </c>
      <c r="T26" s="28">
        <v>425313</v>
      </c>
      <c r="U26" s="22">
        <v>437339</v>
      </c>
    </row>
    <row r="27" spans="1:21" ht="11.25">
      <c r="A27" s="3" t="s">
        <v>101</v>
      </c>
      <c r="B27" s="28">
        <v>13987</v>
      </c>
      <c r="C27" s="28">
        <v>14402</v>
      </c>
      <c r="D27" s="28">
        <v>14816</v>
      </c>
      <c r="E27" s="22">
        <v>15231</v>
      </c>
      <c r="F27" s="28">
        <v>15626</v>
      </c>
      <c r="G27" s="28">
        <v>16040</v>
      </c>
      <c r="H27" s="28">
        <v>16454</v>
      </c>
      <c r="I27" s="22">
        <v>16868</v>
      </c>
      <c r="J27" s="28">
        <v>28210</v>
      </c>
      <c r="K27" s="28">
        <v>28889</v>
      </c>
      <c r="L27" s="28">
        <v>29572</v>
      </c>
      <c r="M27" s="22">
        <v>30251</v>
      </c>
      <c r="N27" s="28">
        <v>35000</v>
      </c>
      <c r="O27" s="28">
        <v>35760</v>
      </c>
      <c r="P27" s="28">
        <v>36519</v>
      </c>
      <c r="Q27" s="22">
        <v>37278</v>
      </c>
      <c r="R27" s="28">
        <v>38038</v>
      </c>
      <c r="S27" s="28">
        <v>38797</v>
      </c>
      <c r="T27" s="28">
        <v>39556</v>
      </c>
      <c r="U27" s="22">
        <v>40315</v>
      </c>
    </row>
    <row r="28" spans="1:21" ht="11.25">
      <c r="A28" s="3" t="s">
        <v>102</v>
      </c>
      <c r="B28" s="28"/>
      <c r="C28" s="28"/>
      <c r="D28" s="28"/>
      <c r="E28" s="22"/>
      <c r="F28" s="28"/>
      <c r="G28" s="28"/>
      <c r="H28" s="28"/>
      <c r="I28" s="22">
        <v>3266</v>
      </c>
      <c r="J28" s="28"/>
      <c r="K28" s="28"/>
      <c r="L28" s="28"/>
      <c r="M28" s="22">
        <v>5099</v>
      </c>
      <c r="N28" s="28"/>
      <c r="O28" s="28"/>
      <c r="P28" s="28"/>
      <c r="Q28" s="22">
        <v>6231</v>
      </c>
      <c r="R28" s="28"/>
      <c r="S28" s="28"/>
      <c r="T28" s="28"/>
      <c r="U28" s="22">
        <v>6625</v>
      </c>
    </row>
    <row r="29" spans="1:21" ht="11.25">
      <c r="A29" s="3" t="s">
        <v>81</v>
      </c>
      <c r="B29" s="28">
        <v>2358</v>
      </c>
      <c r="C29" s="28">
        <v>2407</v>
      </c>
      <c r="D29" s="28">
        <v>2506</v>
      </c>
      <c r="E29" s="22">
        <v>2613</v>
      </c>
      <c r="F29" s="28">
        <v>2795</v>
      </c>
      <c r="G29" s="28">
        <v>3050</v>
      </c>
      <c r="H29" s="28">
        <v>3273</v>
      </c>
      <c r="I29" s="22">
        <v>213</v>
      </c>
      <c r="J29" s="28">
        <v>4347</v>
      </c>
      <c r="K29" s="28">
        <v>4679</v>
      </c>
      <c r="L29" s="28">
        <v>4936</v>
      </c>
      <c r="M29" s="22">
        <v>186</v>
      </c>
      <c r="N29" s="28">
        <v>5745</v>
      </c>
      <c r="O29" s="28">
        <v>5932</v>
      </c>
      <c r="P29" s="28">
        <v>6297</v>
      </c>
      <c r="Q29" s="22">
        <v>464</v>
      </c>
      <c r="R29" s="28">
        <v>7080</v>
      </c>
      <c r="S29" s="28">
        <v>7833</v>
      </c>
      <c r="T29" s="28">
        <v>6927</v>
      </c>
      <c r="U29" s="22">
        <v>504</v>
      </c>
    </row>
    <row r="30" spans="1:21" ht="11.25">
      <c r="A30" s="3" t="s">
        <v>105</v>
      </c>
      <c r="B30" s="28">
        <v>16346</v>
      </c>
      <c r="C30" s="28">
        <v>16809</v>
      </c>
      <c r="D30" s="28">
        <v>17323</v>
      </c>
      <c r="E30" s="22">
        <v>17844</v>
      </c>
      <c r="F30" s="28">
        <v>18421</v>
      </c>
      <c r="G30" s="28">
        <v>19090</v>
      </c>
      <c r="H30" s="28">
        <v>19727</v>
      </c>
      <c r="I30" s="22">
        <v>20348</v>
      </c>
      <c r="J30" s="28">
        <v>32558</v>
      </c>
      <c r="K30" s="28">
        <v>33568</v>
      </c>
      <c r="L30" s="28">
        <v>34509</v>
      </c>
      <c r="M30" s="22">
        <v>35538</v>
      </c>
      <c r="N30" s="28">
        <v>40746</v>
      </c>
      <c r="O30" s="28">
        <v>41692</v>
      </c>
      <c r="P30" s="28">
        <v>42817</v>
      </c>
      <c r="Q30" s="22">
        <v>43975</v>
      </c>
      <c r="R30" s="28">
        <v>45118</v>
      </c>
      <c r="S30" s="28">
        <v>46630</v>
      </c>
      <c r="T30" s="28">
        <v>46484</v>
      </c>
      <c r="U30" s="22">
        <v>47445</v>
      </c>
    </row>
    <row r="31" spans="1:21" ht="11.25">
      <c r="A31" s="3" t="s">
        <v>106</v>
      </c>
      <c r="B31" s="28">
        <v>119</v>
      </c>
      <c r="C31" s="28">
        <v>119</v>
      </c>
      <c r="D31" s="28">
        <v>119</v>
      </c>
      <c r="E31" s="22">
        <v>118</v>
      </c>
      <c r="F31" s="28">
        <v>117</v>
      </c>
      <c r="G31" s="28">
        <v>929</v>
      </c>
      <c r="H31" s="28">
        <v>1150</v>
      </c>
      <c r="I31" s="22">
        <v>897</v>
      </c>
      <c r="J31" s="28">
        <v>1011</v>
      </c>
      <c r="K31" s="28">
        <v>1286</v>
      </c>
      <c r="L31" s="28">
        <v>1482</v>
      </c>
      <c r="M31" s="22">
        <v>1806</v>
      </c>
      <c r="N31" s="28">
        <v>1698</v>
      </c>
      <c r="O31" s="28">
        <v>1954</v>
      </c>
      <c r="P31" s="28">
        <v>2422</v>
      </c>
      <c r="Q31" s="22">
        <v>1927</v>
      </c>
      <c r="R31" s="28">
        <v>1752</v>
      </c>
      <c r="S31" s="28">
        <v>1630</v>
      </c>
      <c r="T31" s="28">
        <v>1243</v>
      </c>
      <c r="U31" s="22">
        <v>845</v>
      </c>
    </row>
    <row r="32" spans="1:21" ht="11.25">
      <c r="A32" s="3" t="s">
        <v>112</v>
      </c>
      <c r="B32" s="28">
        <v>55007</v>
      </c>
      <c r="C32" s="28">
        <v>56028</v>
      </c>
      <c r="D32" s="28">
        <v>57059</v>
      </c>
      <c r="E32" s="22">
        <v>58094</v>
      </c>
      <c r="F32" s="28">
        <v>59136</v>
      </c>
      <c r="G32" s="28">
        <v>59595</v>
      </c>
      <c r="H32" s="28">
        <v>60708</v>
      </c>
      <c r="I32" s="22">
        <v>62051</v>
      </c>
      <c r="J32" s="28">
        <v>56153</v>
      </c>
      <c r="K32" s="28">
        <v>53944</v>
      </c>
      <c r="L32" s="28">
        <v>51411</v>
      </c>
      <c r="M32" s="22">
        <v>48732</v>
      </c>
      <c r="N32" s="28">
        <v>44851</v>
      </c>
      <c r="O32" s="28">
        <v>41804</v>
      </c>
      <c r="P32" s="28">
        <v>37601</v>
      </c>
      <c r="Q32" s="22">
        <v>34081</v>
      </c>
      <c r="R32" s="28"/>
      <c r="S32" s="28"/>
      <c r="T32" s="28"/>
      <c r="U32" s="22"/>
    </row>
    <row r="33" spans="1:21" ht="11.25">
      <c r="A33" s="3" t="s">
        <v>113</v>
      </c>
      <c r="B33" s="28"/>
      <c r="C33" s="28"/>
      <c r="D33" s="28"/>
      <c r="E33" s="22"/>
      <c r="F33" s="28"/>
      <c r="G33" s="28"/>
      <c r="H33" s="28"/>
      <c r="I33" s="22">
        <v>4030</v>
      </c>
      <c r="J33" s="28"/>
      <c r="K33" s="28"/>
      <c r="L33" s="28"/>
      <c r="M33" s="22">
        <v>5291</v>
      </c>
      <c r="N33" s="28"/>
      <c r="O33" s="28"/>
      <c r="P33" s="28"/>
      <c r="Q33" s="22">
        <v>5322</v>
      </c>
      <c r="R33" s="28"/>
      <c r="S33" s="28"/>
      <c r="T33" s="28"/>
      <c r="U33" s="22">
        <v>5358</v>
      </c>
    </row>
    <row r="34" spans="1:21" ht="11.25">
      <c r="A34" s="3" t="s">
        <v>78</v>
      </c>
      <c r="B34" s="28">
        <v>5736</v>
      </c>
      <c r="C34" s="28">
        <v>6159</v>
      </c>
      <c r="D34" s="28">
        <v>6154</v>
      </c>
      <c r="E34" s="22">
        <v>5925</v>
      </c>
      <c r="F34" s="28">
        <v>4785</v>
      </c>
      <c r="G34" s="28">
        <v>4855</v>
      </c>
      <c r="H34" s="28">
        <v>5110</v>
      </c>
      <c r="I34" s="22">
        <v>4893</v>
      </c>
      <c r="J34" s="28">
        <v>27761</v>
      </c>
      <c r="K34" s="28">
        <v>29045</v>
      </c>
      <c r="L34" s="28">
        <v>29068</v>
      </c>
      <c r="M34" s="22">
        <v>28175</v>
      </c>
      <c r="N34" s="28">
        <v>28065</v>
      </c>
      <c r="O34" s="28">
        <v>46009</v>
      </c>
      <c r="P34" s="28">
        <v>44405</v>
      </c>
      <c r="Q34" s="22">
        <v>42011</v>
      </c>
      <c r="R34" s="28"/>
      <c r="S34" s="28"/>
      <c r="T34" s="28"/>
      <c r="U34" s="22">
        <v>13982</v>
      </c>
    </row>
    <row r="35" spans="1:21" ht="11.25">
      <c r="A35" s="3" t="s">
        <v>81</v>
      </c>
      <c r="B35" s="28">
        <v>4946</v>
      </c>
      <c r="C35" s="28">
        <v>5131</v>
      </c>
      <c r="D35" s="28">
        <v>5246</v>
      </c>
      <c r="E35" s="22">
        <v>5619</v>
      </c>
      <c r="F35" s="28">
        <v>5354</v>
      </c>
      <c r="G35" s="28">
        <v>5578</v>
      </c>
      <c r="H35" s="28">
        <v>5357</v>
      </c>
      <c r="I35" s="22">
        <v>1541</v>
      </c>
      <c r="J35" s="28">
        <v>6575</v>
      </c>
      <c r="K35" s="28">
        <v>6841</v>
      </c>
      <c r="L35" s="28">
        <v>7145</v>
      </c>
      <c r="M35" s="22">
        <v>2118</v>
      </c>
      <c r="N35" s="28">
        <v>7169</v>
      </c>
      <c r="O35" s="28">
        <v>7318</v>
      </c>
      <c r="P35" s="28">
        <v>8099</v>
      </c>
      <c r="Q35" s="22">
        <v>3232</v>
      </c>
      <c r="R35" s="28">
        <v>71051</v>
      </c>
      <c r="S35" s="28">
        <v>60695</v>
      </c>
      <c r="T35" s="28">
        <v>51815</v>
      </c>
      <c r="U35" s="22">
        <v>28997</v>
      </c>
    </row>
    <row r="36" spans="1:21" ht="11.25">
      <c r="A36" s="3" t="s">
        <v>82</v>
      </c>
      <c r="B36" s="28">
        <v>-384</v>
      </c>
      <c r="C36" s="28">
        <v>-388</v>
      </c>
      <c r="D36" s="28">
        <v>-381</v>
      </c>
      <c r="E36" s="22">
        <v>-370</v>
      </c>
      <c r="F36" s="28">
        <v>-353</v>
      </c>
      <c r="G36" s="28">
        <v>-356</v>
      </c>
      <c r="H36" s="28">
        <v>-360</v>
      </c>
      <c r="I36" s="22">
        <v>-353</v>
      </c>
      <c r="J36" s="28">
        <v>-875</v>
      </c>
      <c r="K36" s="28">
        <v>-909</v>
      </c>
      <c r="L36" s="28">
        <v>-929</v>
      </c>
      <c r="M36" s="22">
        <v>-916</v>
      </c>
      <c r="N36" s="28">
        <v>-935</v>
      </c>
      <c r="O36" s="28">
        <v>-974</v>
      </c>
      <c r="P36" s="28">
        <v>-1348</v>
      </c>
      <c r="Q36" s="22">
        <v>-1599</v>
      </c>
      <c r="R36" s="28">
        <v>-1558</v>
      </c>
      <c r="S36" s="28">
        <v>-1597</v>
      </c>
      <c r="T36" s="28">
        <v>-1356</v>
      </c>
      <c r="U36" s="22">
        <v>-1</v>
      </c>
    </row>
    <row r="37" spans="1:21" ht="11.25">
      <c r="A37" s="3" t="s">
        <v>114</v>
      </c>
      <c r="B37" s="28">
        <v>65425</v>
      </c>
      <c r="C37" s="28">
        <v>67050</v>
      </c>
      <c r="D37" s="28">
        <v>68197</v>
      </c>
      <c r="E37" s="22">
        <v>69387</v>
      </c>
      <c r="F37" s="28">
        <v>69040</v>
      </c>
      <c r="G37" s="28">
        <v>70603</v>
      </c>
      <c r="H37" s="28">
        <v>71967</v>
      </c>
      <c r="I37" s="22">
        <v>73060</v>
      </c>
      <c r="J37" s="28">
        <v>90625</v>
      </c>
      <c r="K37" s="28">
        <v>90209</v>
      </c>
      <c r="L37" s="28">
        <v>88177</v>
      </c>
      <c r="M37" s="22">
        <v>85208</v>
      </c>
      <c r="N37" s="28">
        <v>80848</v>
      </c>
      <c r="O37" s="28">
        <v>96112</v>
      </c>
      <c r="P37" s="28">
        <v>91179</v>
      </c>
      <c r="Q37" s="22">
        <v>84975</v>
      </c>
      <c r="R37" s="28">
        <v>71245</v>
      </c>
      <c r="S37" s="28">
        <v>60729</v>
      </c>
      <c r="T37" s="28">
        <v>51701</v>
      </c>
      <c r="U37" s="22">
        <v>49183</v>
      </c>
    </row>
    <row r="38" spans="1:21" ht="11.25">
      <c r="A38" s="2" t="s">
        <v>115</v>
      </c>
      <c r="B38" s="28">
        <v>255292</v>
      </c>
      <c r="C38" s="28">
        <v>261201</v>
      </c>
      <c r="D38" s="28">
        <v>263543</v>
      </c>
      <c r="E38" s="22">
        <v>266592</v>
      </c>
      <c r="F38" s="28">
        <v>267526</v>
      </c>
      <c r="G38" s="28">
        <v>274184</v>
      </c>
      <c r="H38" s="28">
        <v>282248</v>
      </c>
      <c r="I38" s="22">
        <v>285513</v>
      </c>
      <c r="J38" s="28">
        <v>352903</v>
      </c>
      <c r="K38" s="28">
        <v>362236</v>
      </c>
      <c r="L38" s="28">
        <v>369555</v>
      </c>
      <c r="M38" s="22">
        <v>377088</v>
      </c>
      <c r="N38" s="28">
        <v>403274</v>
      </c>
      <c r="O38" s="28">
        <v>437866</v>
      </c>
      <c r="P38" s="28">
        <v>452522</v>
      </c>
      <c r="Q38" s="22">
        <v>462501</v>
      </c>
      <c r="R38" s="28">
        <v>487115</v>
      </c>
      <c r="S38" s="28">
        <v>506483</v>
      </c>
      <c r="T38" s="28">
        <v>523499</v>
      </c>
      <c r="U38" s="22">
        <v>533968</v>
      </c>
    </row>
    <row r="39" spans="1:21" ht="12" thickBot="1">
      <c r="A39" s="5" t="s">
        <v>116</v>
      </c>
      <c r="B39" s="29">
        <v>474575</v>
      </c>
      <c r="C39" s="29">
        <v>486493</v>
      </c>
      <c r="D39" s="29">
        <v>489823</v>
      </c>
      <c r="E39" s="23">
        <v>493334</v>
      </c>
      <c r="F39" s="29">
        <v>462109</v>
      </c>
      <c r="G39" s="29">
        <v>474075</v>
      </c>
      <c r="H39" s="29">
        <v>439660</v>
      </c>
      <c r="I39" s="23">
        <v>436420</v>
      </c>
      <c r="J39" s="29">
        <v>523568</v>
      </c>
      <c r="K39" s="29">
        <v>542046</v>
      </c>
      <c r="L39" s="29">
        <v>547671</v>
      </c>
      <c r="M39" s="23">
        <v>561777</v>
      </c>
      <c r="N39" s="29">
        <v>599510</v>
      </c>
      <c r="O39" s="29">
        <v>635947</v>
      </c>
      <c r="P39" s="29">
        <v>654132</v>
      </c>
      <c r="Q39" s="23">
        <v>662882</v>
      </c>
      <c r="R39" s="29">
        <v>720137</v>
      </c>
      <c r="S39" s="29">
        <v>721415</v>
      </c>
      <c r="T39" s="29">
        <v>741068</v>
      </c>
      <c r="U39" s="23">
        <v>733897</v>
      </c>
    </row>
    <row r="40" spans="1:21" ht="12" thickTop="1">
      <c r="A40" s="2" t="s">
        <v>0</v>
      </c>
      <c r="B40" s="28">
        <v>24140</v>
      </c>
      <c r="C40" s="28">
        <v>27309</v>
      </c>
      <c r="D40" s="28">
        <v>30165</v>
      </c>
      <c r="E40" s="22">
        <v>28658</v>
      </c>
      <c r="F40" s="28">
        <v>24484</v>
      </c>
      <c r="G40" s="28">
        <v>24543</v>
      </c>
      <c r="H40" s="28">
        <v>30164</v>
      </c>
      <c r="I40" s="22">
        <v>26661</v>
      </c>
      <c r="J40" s="28">
        <v>28944</v>
      </c>
      <c r="K40" s="28">
        <v>28787</v>
      </c>
      <c r="L40" s="28">
        <v>26877</v>
      </c>
      <c r="M40" s="22">
        <v>24081</v>
      </c>
      <c r="N40" s="28">
        <v>23804</v>
      </c>
      <c r="O40" s="28">
        <v>24055</v>
      </c>
      <c r="P40" s="28">
        <v>27515</v>
      </c>
      <c r="Q40" s="22">
        <v>23898</v>
      </c>
      <c r="R40" s="28">
        <v>23452</v>
      </c>
      <c r="S40" s="28">
        <v>17881</v>
      </c>
      <c r="T40" s="28">
        <v>17036</v>
      </c>
      <c r="U40" s="22">
        <v>32908</v>
      </c>
    </row>
    <row r="41" spans="1:21" ht="11.25">
      <c r="A41" s="2" t="s">
        <v>119</v>
      </c>
      <c r="B41" s="28">
        <v>90370</v>
      </c>
      <c r="C41" s="28">
        <v>96723</v>
      </c>
      <c r="D41" s="28">
        <v>129379</v>
      </c>
      <c r="E41" s="22">
        <v>125308</v>
      </c>
      <c r="F41" s="28">
        <v>124102</v>
      </c>
      <c r="G41" s="28">
        <v>98878</v>
      </c>
      <c r="H41" s="28">
        <v>99242</v>
      </c>
      <c r="I41" s="22">
        <v>95693</v>
      </c>
      <c r="J41" s="28">
        <v>91556</v>
      </c>
      <c r="K41" s="28">
        <v>86824</v>
      </c>
      <c r="L41" s="28">
        <v>89601</v>
      </c>
      <c r="M41" s="22">
        <v>88221</v>
      </c>
      <c r="N41" s="28">
        <v>95630</v>
      </c>
      <c r="O41" s="28">
        <v>90653</v>
      </c>
      <c r="P41" s="28">
        <v>88239</v>
      </c>
      <c r="Q41" s="22">
        <v>87139</v>
      </c>
      <c r="R41" s="28">
        <v>103123</v>
      </c>
      <c r="S41" s="28">
        <v>100060</v>
      </c>
      <c r="T41" s="28">
        <v>110847</v>
      </c>
      <c r="U41" s="22">
        <v>98112</v>
      </c>
    </row>
    <row r="42" spans="1:21" ht="11.25">
      <c r="A42" s="2" t="s">
        <v>121</v>
      </c>
      <c r="B42" s="28">
        <v>5205</v>
      </c>
      <c r="C42" s="28">
        <v>7068</v>
      </c>
      <c r="D42" s="28">
        <v>8621</v>
      </c>
      <c r="E42" s="22">
        <v>9074</v>
      </c>
      <c r="F42" s="28">
        <v>9054</v>
      </c>
      <c r="G42" s="28">
        <v>9029</v>
      </c>
      <c r="H42" s="28">
        <v>9029</v>
      </c>
      <c r="I42" s="22">
        <v>9545</v>
      </c>
      <c r="J42" s="28">
        <v>9173</v>
      </c>
      <c r="K42" s="28">
        <v>9333</v>
      </c>
      <c r="L42" s="28">
        <v>9351</v>
      </c>
      <c r="M42" s="22">
        <v>9439</v>
      </c>
      <c r="N42" s="28">
        <v>9156</v>
      </c>
      <c r="O42" s="28">
        <v>9084</v>
      </c>
      <c r="P42" s="28">
        <v>9847</v>
      </c>
      <c r="Q42" s="22">
        <v>10210</v>
      </c>
      <c r="R42" s="28"/>
      <c r="S42" s="28"/>
      <c r="T42" s="28"/>
      <c r="U42" s="22">
        <v>1681</v>
      </c>
    </row>
    <row r="43" spans="1:21" ht="11.25">
      <c r="A43" s="2" t="s">
        <v>126</v>
      </c>
      <c r="B43" s="28">
        <v>348</v>
      </c>
      <c r="C43" s="28">
        <v>279</v>
      </c>
      <c r="D43" s="28">
        <v>235</v>
      </c>
      <c r="E43" s="22">
        <v>236</v>
      </c>
      <c r="F43" s="28">
        <v>166</v>
      </c>
      <c r="G43" s="28">
        <v>309</v>
      </c>
      <c r="H43" s="28">
        <v>278</v>
      </c>
      <c r="I43" s="22">
        <v>484</v>
      </c>
      <c r="J43" s="28">
        <v>483</v>
      </c>
      <c r="K43" s="28">
        <v>749</v>
      </c>
      <c r="L43" s="28">
        <v>511</v>
      </c>
      <c r="M43" s="22">
        <v>915</v>
      </c>
      <c r="N43" s="28">
        <v>682</v>
      </c>
      <c r="O43" s="28">
        <v>724</v>
      </c>
      <c r="P43" s="28">
        <v>450</v>
      </c>
      <c r="Q43" s="22">
        <v>467</v>
      </c>
      <c r="R43" s="28">
        <v>341</v>
      </c>
      <c r="S43" s="28">
        <v>1232</v>
      </c>
      <c r="T43" s="28">
        <v>865</v>
      </c>
      <c r="U43" s="22">
        <v>4048</v>
      </c>
    </row>
    <row r="44" spans="1:21" ht="11.25">
      <c r="A44" s="2" t="s">
        <v>122</v>
      </c>
      <c r="B44" s="28"/>
      <c r="C44" s="28"/>
      <c r="D44" s="28"/>
      <c r="E44" s="22"/>
      <c r="F44" s="28"/>
      <c r="G44" s="28"/>
      <c r="H44" s="28"/>
      <c r="I44" s="22">
        <v>2452</v>
      </c>
      <c r="J44" s="28"/>
      <c r="K44" s="28"/>
      <c r="L44" s="28"/>
      <c r="M44" s="22">
        <v>2925</v>
      </c>
      <c r="N44" s="28"/>
      <c r="O44" s="28"/>
      <c r="P44" s="28"/>
      <c r="Q44" s="22">
        <v>3277</v>
      </c>
      <c r="R44" s="28"/>
      <c r="S44" s="28"/>
      <c r="T44" s="28"/>
      <c r="U44" s="22">
        <v>5013</v>
      </c>
    </row>
    <row r="45" spans="1:21" ht="11.25">
      <c r="A45" s="2" t="s">
        <v>1</v>
      </c>
      <c r="B45" s="28">
        <v>1382</v>
      </c>
      <c r="C45" s="28">
        <v>2149</v>
      </c>
      <c r="D45" s="28">
        <v>3553</v>
      </c>
      <c r="E45" s="22">
        <v>2171</v>
      </c>
      <c r="F45" s="28">
        <v>3897</v>
      </c>
      <c r="G45" s="28">
        <v>2318</v>
      </c>
      <c r="H45" s="28">
        <v>3885</v>
      </c>
      <c r="I45" s="22"/>
      <c r="J45" s="28">
        <v>4163</v>
      </c>
      <c r="K45" s="28">
        <v>2454</v>
      </c>
      <c r="L45" s="28">
        <v>3887</v>
      </c>
      <c r="M45" s="22"/>
      <c r="N45" s="28">
        <v>4669</v>
      </c>
      <c r="O45" s="28">
        <v>2623</v>
      </c>
      <c r="P45" s="28">
        <v>4552</v>
      </c>
      <c r="Q45" s="22"/>
      <c r="R45" s="28">
        <v>6210</v>
      </c>
      <c r="S45" s="28">
        <v>4095</v>
      </c>
      <c r="T45" s="28">
        <v>7389</v>
      </c>
      <c r="U45" s="22"/>
    </row>
    <row r="46" spans="1:21" ht="11.25">
      <c r="A46" s="2" t="s">
        <v>2</v>
      </c>
      <c r="B46" s="28"/>
      <c r="C46" s="28"/>
      <c r="D46" s="28"/>
      <c r="E46" s="22"/>
      <c r="F46" s="28"/>
      <c r="G46" s="28"/>
      <c r="H46" s="28"/>
      <c r="I46" s="22">
        <v>6229</v>
      </c>
      <c r="J46" s="28"/>
      <c r="K46" s="28"/>
      <c r="L46" s="28"/>
      <c r="M46" s="22">
        <v>1613</v>
      </c>
      <c r="N46" s="28"/>
      <c r="O46" s="28"/>
      <c r="P46" s="28"/>
      <c r="Q46" s="22">
        <v>4327</v>
      </c>
      <c r="R46" s="28"/>
      <c r="S46" s="28"/>
      <c r="T46" s="28"/>
      <c r="U46" s="22">
        <v>50127</v>
      </c>
    </row>
    <row r="47" spans="1:21" ht="11.25">
      <c r="A47" s="2" t="s">
        <v>81</v>
      </c>
      <c r="B47" s="28">
        <v>9189</v>
      </c>
      <c r="C47" s="28">
        <v>14773</v>
      </c>
      <c r="D47" s="28">
        <v>16538</v>
      </c>
      <c r="E47" s="22">
        <v>19838</v>
      </c>
      <c r="F47" s="28">
        <v>19351</v>
      </c>
      <c r="G47" s="28">
        <v>14233</v>
      </c>
      <c r="H47" s="28">
        <v>14954</v>
      </c>
      <c r="I47" s="22">
        <v>13454</v>
      </c>
      <c r="J47" s="28">
        <v>16848</v>
      </c>
      <c r="K47" s="28">
        <v>20132</v>
      </c>
      <c r="L47" s="28">
        <v>17320</v>
      </c>
      <c r="M47" s="22">
        <v>19160</v>
      </c>
      <c r="N47" s="28">
        <v>15195</v>
      </c>
      <c r="O47" s="28">
        <v>17248</v>
      </c>
      <c r="P47" s="28">
        <v>17450</v>
      </c>
      <c r="Q47" s="22">
        <v>13931</v>
      </c>
      <c r="R47" s="28">
        <v>28871</v>
      </c>
      <c r="S47" s="28">
        <v>35796</v>
      </c>
      <c r="T47" s="28">
        <v>40664</v>
      </c>
      <c r="U47" s="22">
        <v>12023</v>
      </c>
    </row>
    <row r="48" spans="1:21" ht="11.25">
      <c r="A48" s="2" t="s">
        <v>134</v>
      </c>
      <c r="B48" s="28">
        <v>130636</v>
      </c>
      <c r="C48" s="28">
        <v>148305</v>
      </c>
      <c r="D48" s="28">
        <v>188493</v>
      </c>
      <c r="E48" s="22">
        <v>185287</v>
      </c>
      <c r="F48" s="28">
        <v>181057</v>
      </c>
      <c r="G48" s="28">
        <v>149312</v>
      </c>
      <c r="H48" s="28">
        <v>157554</v>
      </c>
      <c r="I48" s="22">
        <v>154521</v>
      </c>
      <c r="J48" s="28">
        <v>151171</v>
      </c>
      <c r="K48" s="28">
        <v>148281</v>
      </c>
      <c r="L48" s="28">
        <v>147550</v>
      </c>
      <c r="M48" s="22">
        <v>146358</v>
      </c>
      <c r="N48" s="28">
        <v>149137</v>
      </c>
      <c r="O48" s="28">
        <v>144388</v>
      </c>
      <c r="P48" s="28">
        <v>148056</v>
      </c>
      <c r="Q48" s="22">
        <v>143252</v>
      </c>
      <c r="R48" s="28">
        <v>161998</v>
      </c>
      <c r="S48" s="28">
        <v>159065</v>
      </c>
      <c r="T48" s="28">
        <v>176802</v>
      </c>
      <c r="U48" s="22">
        <v>211944</v>
      </c>
    </row>
    <row r="49" spans="1:21" ht="11.25">
      <c r="A49" s="2" t="s">
        <v>3</v>
      </c>
      <c r="B49" s="28">
        <v>129730</v>
      </c>
      <c r="C49" s="28">
        <v>126108</v>
      </c>
      <c r="D49" s="28">
        <v>94396</v>
      </c>
      <c r="E49" s="22">
        <v>103150</v>
      </c>
      <c r="F49" s="28">
        <v>77961</v>
      </c>
      <c r="G49" s="28">
        <v>113256</v>
      </c>
      <c r="H49" s="28">
        <v>115294</v>
      </c>
      <c r="I49" s="22">
        <v>118298</v>
      </c>
      <c r="J49" s="28">
        <v>117065</v>
      </c>
      <c r="K49" s="28">
        <v>132809</v>
      </c>
      <c r="L49" s="28">
        <v>135112</v>
      </c>
      <c r="M49" s="22">
        <v>146155</v>
      </c>
      <c r="N49" s="28">
        <v>148445</v>
      </c>
      <c r="O49" s="28">
        <v>159129</v>
      </c>
      <c r="P49" s="28">
        <v>164532</v>
      </c>
      <c r="Q49" s="22">
        <v>173251</v>
      </c>
      <c r="R49" s="28">
        <v>181634</v>
      </c>
      <c r="S49" s="28">
        <v>162663</v>
      </c>
      <c r="T49" s="28">
        <v>153423</v>
      </c>
      <c r="U49" s="22">
        <v>97520</v>
      </c>
    </row>
    <row r="50" spans="1:21" ht="11.25">
      <c r="A50" s="2" t="s">
        <v>121</v>
      </c>
      <c r="B50" s="28">
        <v>2292</v>
      </c>
      <c r="C50" s="28">
        <v>1107</v>
      </c>
      <c r="D50" s="28">
        <v>1884</v>
      </c>
      <c r="E50" s="22">
        <v>2410</v>
      </c>
      <c r="F50" s="28">
        <v>4685</v>
      </c>
      <c r="G50" s="28">
        <v>6955</v>
      </c>
      <c r="H50" s="28">
        <v>9222</v>
      </c>
      <c r="I50" s="22">
        <v>11485</v>
      </c>
      <c r="J50" s="28">
        <v>14241</v>
      </c>
      <c r="K50" s="28">
        <v>16516</v>
      </c>
      <c r="L50" s="28">
        <v>18802</v>
      </c>
      <c r="M50" s="22">
        <v>21063</v>
      </c>
      <c r="N50" s="28">
        <v>22959</v>
      </c>
      <c r="O50" s="28">
        <v>25285</v>
      </c>
      <c r="P50" s="28">
        <v>27565</v>
      </c>
      <c r="Q50" s="22">
        <v>29018</v>
      </c>
      <c r="R50" s="28"/>
      <c r="S50" s="28"/>
      <c r="T50" s="28"/>
      <c r="U50" s="22">
        <v>2781</v>
      </c>
    </row>
    <row r="51" spans="1:21" ht="11.25">
      <c r="A51" s="2" t="s">
        <v>127</v>
      </c>
      <c r="B51" s="28"/>
      <c r="C51" s="28"/>
      <c r="D51" s="28"/>
      <c r="E51" s="22"/>
      <c r="F51" s="28"/>
      <c r="G51" s="28"/>
      <c r="H51" s="28"/>
      <c r="I51" s="22">
        <v>1332</v>
      </c>
      <c r="J51" s="28"/>
      <c r="K51" s="28"/>
      <c r="L51" s="28"/>
      <c r="M51" s="22">
        <v>47</v>
      </c>
      <c r="N51" s="28"/>
      <c r="O51" s="28"/>
      <c r="P51" s="28"/>
      <c r="Q51" s="22">
        <v>171</v>
      </c>
      <c r="R51" s="28"/>
      <c r="S51" s="28"/>
      <c r="T51" s="28"/>
      <c r="U51" s="22">
        <v>161</v>
      </c>
    </row>
    <row r="52" spans="1:21" ht="11.25">
      <c r="A52" s="2" t="s">
        <v>139</v>
      </c>
      <c r="B52" s="28"/>
      <c r="C52" s="28"/>
      <c r="D52" s="28"/>
      <c r="E52" s="22"/>
      <c r="F52" s="28"/>
      <c r="G52" s="28"/>
      <c r="H52" s="28"/>
      <c r="I52" s="22">
        <v>1559</v>
      </c>
      <c r="J52" s="28"/>
      <c r="K52" s="28"/>
      <c r="L52" s="28"/>
      <c r="M52" s="22">
        <v>1784</v>
      </c>
      <c r="N52" s="28"/>
      <c r="O52" s="28"/>
      <c r="P52" s="28"/>
      <c r="Q52" s="22">
        <v>1784</v>
      </c>
      <c r="R52" s="28"/>
      <c r="S52" s="28"/>
      <c r="T52" s="28"/>
      <c r="U52" s="22">
        <v>1784</v>
      </c>
    </row>
    <row r="53" spans="1:21" ht="11.25">
      <c r="A53" s="2" t="s">
        <v>140</v>
      </c>
      <c r="B53" s="28">
        <v>17360</v>
      </c>
      <c r="C53" s="28">
        <v>17655</v>
      </c>
      <c r="D53" s="28">
        <v>17604</v>
      </c>
      <c r="E53" s="22">
        <v>17544</v>
      </c>
      <c r="F53" s="28">
        <v>18362</v>
      </c>
      <c r="G53" s="28">
        <v>19304</v>
      </c>
      <c r="H53" s="28">
        <v>19077</v>
      </c>
      <c r="I53" s="22">
        <v>18844</v>
      </c>
      <c r="J53" s="28">
        <v>18618</v>
      </c>
      <c r="K53" s="28">
        <v>18489</v>
      </c>
      <c r="L53" s="28">
        <v>18348</v>
      </c>
      <c r="M53" s="22">
        <v>19297</v>
      </c>
      <c r="N53" s="28">
        <v>18970</v>
      </c>
      <c r="O53" s="28">
        <v>18530</v>
      </c>
      <c r="P53" s="28">
        <v>18233</v>
      </c>
      <c r="Q53" s="22">
        <v>17979</v>
      </c>
      <c r="R53" s="28">
        <v>17608</v>
      </c>
      <c r="S53" s="28">
        <v>17145</v>
      </c>
      <c r="T53" s="28">
        <v>16845</v>
      </c>
      <c r="U53" s="22">
        <v>16555</v>
      </c>
    </row>
    <row r="54" spans="1:21" ht="11.25">
      <c r="A54" s="2" t="s">
        <v>4</v>
      </c>
      <c r="B54" s="28"/>
      <c r="C54" s="28"/>
      <c r="D54" s="28"/>
      <c r="E54" s="22"/>
      <c r="F54" s="28"/>
      <c r="G54" s="28"/>
      <c r="H54" s="28"/>
      <c r="I54" s="22"/>
      <c r="J54" s="28"/>
      <c r="K54" s="28"/>
      <c r="L54" s="28"/>
      <c r="M54" s="22"/>
      <c r="N54" s="28"/>
      <c r="O54" s="28"/>
      <c r="P54" s="28"/>
      <c r="Q54" s="22"/>
      <c r="R54" s="28">
        <v>66</v>
      </c>
      <c r="S54" s="28">
        <v>61</v>
      </c>
      <c r="T54" s="28">
        <v>56</v>
      </c>
      <c r="U54" s="22"/>
    </row>
    <row r="55" spans="1:21" ht="11.25">
      <c r="A55" s="2" t="s">
        <v>104</v>
      </c>
      <c r="B55" s="28">
        <v>4853</v>
      </c>
      <c r="C55" s="28">
        <v>4750</v>
      </c>
      <c r="D55" s="28">
        <v>4574</v>
      </c>
      <c r="E55" s="22">
        <v>4614</v>
      </c>
      <c r="F55" s="28">
        <v>5965</v>
      </c>
      <c r="G55" s="28">
        <v>5845</v>
      </c>
      <c r="H55" s="28">
        <v>5842</v>
      </c>
      <c r="I55" s="22">
        <v>3606</v>
      </c>
      <c r="J55" s="28">
        <v>14264</v>
      </c>
      <c r="K55" s="28">
        <v>12609</v>
      </c>
      <c r="L55" s="28">
        <v>12918</v>
      </c>
      <c r="M55" s="22">
        <v>10927</v>
      </c>
      <c r="N55" s="28">
        <v>13329</v>
      </c>
      <c r="O55" s="28">
        <v>14379</v>
      </c>
      <c r="P55" s="28">
        <v>14181</v>
      </c>
      <c r="Q55" s="22">
        <v>12500</v>
      </c>
      <c r="R55" s="28">
        <v>46096</v>
      </c>
      <c r="S55" s="28">
        <v>48371</v>
      </c>
      <c r="T55" s="28">
        <v>32128</v>
      </c>
      <c r="U55" s="22">
        <v>13347</v>
      </c>
    </row>
    <row r="56" spans="1:21" ht="11.25">
      <c r="A56" s="2" t="s">
        <v>142</v>
      </c>
      <c r="B56" s="28">
        <v>154237</v>
      </c>
      <c r="C56" s="28">
        <v>149621</v>
      </c>
      <c r="D56" s="28">
        <v>118460</v>
      </c>
      <c r="E56" s="22">
        <v>127721</v>
      </c>
      <c r="F56" s="28">
        <v>106975</v>
      </c>
      <c r="G56" s="28">
        <v>145362</v>
      </c>
      <c r="H56" s="28">
        <v>149437</v>
      </c>
      <c r="I56" s="22">
        <v>155126</v>
      </c>
      <c r="J56" s="28">
        <v>164189</v>
      </c>
      <c r="K56" s="28">
        <v>180424</v>
      </c>
      <c r="L56" s="28">
        <v>185182</v>
      </c>
      <c r="M56" s="22">
        <v>199275</v>
      </c>
      <c r="N56" s="28">
        <v>203704</v>
      </c>
      <c r="O56" s="28">
        <v>217325</v>
      </c>
      <c r="P56" s="28">
        <v>224513</v>
      </c>
      <c r="Q56" s="22">
        <v>234706</v>
      </c>
      <c r="R56" s="28">
        <v>245405</v>
      </c>
      <c r="S56" s="28">
        <v>228241</v>
      </c>
      <c r="T56" s="28">
        <v>202454</v>
      </c>
      <c r="U56" s="22">
        <v>132431</v>
      </c>
    </row>
    <row r="57" spans="1:21" ht="12" thickBot="1">
      <c r="A57" s="5" t="s">
        <v>143</v>
      </c>
      <c r="B57" s="29">
        <v>284874</v>
      </c>
      <c r="C57" s="29">
        <v>297927</v>
      </c>
      <c r="D57" s="29">
        <v>306953</v>
      </c>
      <c r="E57" s="23">
        <v>313008</v>
      </c>
      <c r="F57" s="29">
        <v>288032</v>
      </c>
      <c r="G57" s="29">
        <v>294674</v>
      </c>
      <c r="H57" s="29">
        <v>306992</v>
      </c>
      <c r="I57" s="23">
        <v>309647</v>
      </c>
      <c r="J57" s="29">
        <v>315360</v>
      </c>
      <c r="K57" s="29">
        <v>328706</v>
      </c>
      <c r="L57" s="29">
        <v>332732</v>
      </c>
      <c r="M57" s="23">
        <v>345633</v>
      </c>
      <c r="N57" s="29">
        <v>352842</v>
      </c>
      <c r="O57" s="29">
        <v>361714</v>
      </c>
      <c r="P57" s="29">
        <v>372569</v>
      </c>
      <c r="Q57" s="23">
        <v>377959</v>
      </c>
      <c r="R57" s="29">
        <v>407404</v>
      </c>
      <c r="S57" s="29">
        <v>387307</v>
      </c>
      <c r="T57" s="29">
        <v>379257</v>
      </c>
      <c r="U57" s="23">
        <v>344375</v>
      </c>
    </row>
    <row r="58" spans="1:21" ht="12" thickTop="1">
      <c r="A58" s="2" t="s">
        <v>145</v>
      </c>
      <c r="B58" s="28">
        <v>136607</v>
      </c>
      <c r="C58" s="28">
        <v>136607</v>
      </c>
      <c r="D58" s="28">
        <v>136607</v>
      </c>
      <c r="E58" s="22">
        <v>136607</v>
      </c>
      <c r="F58" s="28">
        <v>136607</v>
      </c>
      <c r="G58" s="28">
        <v>136607</v>
      </c>
      <c r="H58" s="28">
        <v>114107</v>
      </c>
      <c r="I58" s="22">
        <v>114107</v>
      </c>
      <c r="J58" s="28">
        <v>114107</v>
      </c>
      <c r="K58" s="28">
        <v>114107</v>
      </c>
      <c r="L58" s="28">
        <v>114107</v>
      </c>
      <c r="M58" s="22">
        <v>114107</v>
      </c>
      <c r="N58" s="28">
        <v>114107</v>
      </c>
      <c r="O58" s="28">
        <v>114107</v>
      </c>
      <c r="P58" s="28">
        <v>114107</v>
      </c>
      <c r="Q58" s="22">
        <v>114107</v>
      </c>
      <c r="R58" s="28">
        <v>114107</v>
      </c>
      <c r="S58" s="28">
        <v>114107</v>
      </c>
      <c r="T58" s="28">
        <v>114107</v>
      </c>
      <c r="U58" s="22">
        <v>114107</v>
      </c>
    </row>
    <row r="59" spans="1:21" ht="11.25">
      <c r="A59" s="2" t="s">
        <v>148</v>
      </c>
      <c r="B59" s="28">
        <v>15676</v>
      </c>
      <c r="C59" s="28">
        <v>15676</v>
      </c>
      <c r="D59" s="28">
        <v>15676</v>
      </c>
      <c r="E59" s="22">
        <v>15676</v>
      </c>
      <c r="F59" s="28">
        <v>15676</v>
      </c>
      <c r="G59" s="28">
        <v>15676</v>
      </c>
      <c r="H59" s="28"/>
      <c r="I59" s="22">
        <v>89291</v>
      </c>
      <c r="J59" s="28">
        <v>89291</v>
      </c>
      <c r="K59" s="28">
        <v>89291</v>
      </c>
      <c r="L59" s="28">
        <v>89291</v>
      </c>
      <c r="M59" s="22">
        <v>89291</v>
      </c>
      <c r="N59" s="28">
        <v>89291</v>
      </c>
      <c r="O59" s="28">
        <v>89291</v>
      </c>
      <c r="P59" s="28">
        <v>89291</v>
      </c>
      <c r="Q59" s="22">
        <v>89291</v>
      </c>
      <c r="R59" s="28">
        <v>89291</v>
      </c>
      <c r="S59" s="28">
        <v>89291</v>
      </c>
      <c r="T59" s="28">
        <v>89291</v>
      </c>
      <c r="U59" s="22">
        <v>89291</v>
      </c>
    </row>
    <row r="60" spans="1:21" ht="11.25">
      <c r="A60" s="2" t="s">
        <v>150</v>
      </c>
      <c r="B60" s="28">
        <v>15591</v>
      </c>
      <c r="C60" s="28">
        <v>15332</v>
      </c>
      <c r="D60" s="28">
        <v>15797</v>
      </c>
      <c r="E60" s="22">
        <v>16849</v>
      </c>
      <c r="F60" s="28">
        <v>13583</v>
      </c>
      <c r="G60" s="28">
        <v>18402</v>
      </c>
      <c r="H60" s="28">
        <v>8740</v>
      </c>
      <c r="I60" s="22">
        <v>-82692</v>
      </c>
      <c r="J60" s="28">
        <v>-227</v>
      </c>
      <c r="K60" s="28">
        <v>520</v>
      </c>
      <c r="L60" s="28">
        <v>-97</v>
      </c>
      <c r="M60" s="22">
        <v>1883</v>
      </c>
      <c r="N60" s="28">
        <v>33581</v>
      </c>
      <c r="O60" s="28">
        <v>59076</v>
      </c>
      <c r="P60" s="28">
        <v>62634</v>
      </c>
      <c r="Q60" s="22">
        <v>67492</v>
      </c>
      <c r="R60" s="28">
        <v>96351</v>
      </c>
      <c r="S60" s="28">
        <v>115043</v>
      </c>
      <c r="T60" s="28">
        <v>141149</v>
      </c>
      <c r="U60" s="22">
        <v>171186</v>
      </c>
    </row>
    <row r="61" spans="1:21" ht="11.25">
      <c r="A61" s="2" t="s">
        <v>151</v>
      </c>
      <c r="B61" s="28">
        <v>-9</v>
      </c>
      <c r="C61" s="28">
        <v>-9</v>
      </c>
      <c r="D61" s="28">
        <v>-9</v>
      </c>
      <c r="E61" s="22">
        <v>-8</v>
      </c>
      <c r="F61" s="28">
        <v>-8</v>
      </c>
      <c r="G61" s="28">
        <v>-8</v>
      </c>
      <c r="H61" s="28">
        <v>-8</v>
      </c>
      <c r="I61" s="22">
        <v>-8</v>
      </c>
      <c r="J61" s="28">
        <v>-8</v>
      </c>
      <c r="K61" s="28">
        <v>-8</v>
      </c>
      <c r="L61" s="28">
        <v>-8</v>
      </c>
      <c r="M61" s="22">
        <v>-8</v>
      </c>
      <c r="N61" s="28">
        <v>-8</v>
      </c>
      <c r="O61" s="28">
        <v>-8</v>
      </c>
      <c r="P61" s="28">
        <v>-7</v>
      </c>
      <c r="Q61" s="22">
        <v>-7</v>
      </c>
      <c r="R61" s="28">
        <v>-7</v>
      </c>
      <c r="S61" s="28">
        <v>-6</v>
      </c>
      <c r="T61" s="28">
        <v>-6</v>
      </c>
      <c r="U61" s="22">
        <v>-6</v>
      </c>
    </row>
    <row r="62" spans="1:21" ht="11.25">
      <c r="A62" s="2" t="s">
        <v>152</v>
      </c>
      <c r="B62" s="28">
        <v>167865</v>
      </c>
      <c r="C62" s="28">
        <v>167606</v>
      </c>
      <c r="D62" s="28">
        <v>168072</v>
      </c>
      <c r="E62" s="22">
        <v>169124</v>
      </c>
      <c r="F62" s="28">
        <v>165858</v>
      </c>
      <c r="G62" s="28">
        <v>170677</v>
      </c>
      <c r="H62" s="28">
        <v>122838</v>
      </c>
      <c r="I62" s="22">
        <v>120697</v>
      </c>
      <c r="J62" s="28">
        <v>203162</v>
      </c>
      <c r="K62" s="28">
        <v>203910</v>
      </c>
      <c r="L62" s="28">
        <v>203292</v>
      </c>
      <c r="M62" s="22">
        <v>205274</v>
      </c>
      <c r="N62" s="28">
        <v>236972</v>
      </c>
      <c r="O62" s="28">
        <v>262467</v>
      </c>
      <c r="P62" s="28">
        <v>266025</v>
      </c>
      <c r="Q62" s="22">
        <v>270883</v>
      </c>
      <c r="R62" s="28">
        <v>299743</v>
      </c>
      <c r="S62" s="28">
        <v>318435</v>
      </c>
      <c r="T62" s="28">
        <v>344541</v>
      </c>
      <c r="U62" s="22">
        <v>374578</v>
      </c>
    </row>
    <row r="63" spans="1:21" ht="11.25">
      <c r="A63" s="2" t="s">
        <v>154</v>
      </c>
      <c r="B63" s="28">
        <v>0</v>
      </c>
      <c r="C63" s="28">
        <v>0</v>
      </c>
      <c r="D63" s="28">
        <v>0</v>
      </c>
      <c r="E63" s="22">
        <v>0</v>
      </c>
      <c r="F63" s="28">
        <v>0</v>
      </c>
      <c r="G63" s="28">
        <v>180</v>
      </c>
      <c r="H63" s="28">
        <v>397</v>
      </c>
      <c r="I63" s="22">
        <v>149</v>
      </c>
      <c r="J63" s="28">
        <v>256</v>
      </c>
      <c r="K63" s="28">
        <v>501</v>
      </c>
      <c r="L63" s="28">
        <v>674</v>
      </c>
      <c r="M63" s="22">
        <v>852</v>
      </c>
      <c r="N63" s="28">
        <v>758</v>
      </c>
      <c r="O63" s="28">
        <v>1009</v>
      </c>
      <c r="P63" s="28">
        <v>1447</v>
      </c>
      <c r="Q63" s="22">
        <v>1079</v>
      </c>
      <c r="R63" s="28">
        <v>543</v>
      </c>
      <c r="S63" s="28">
        <v>459</v>
      </c>
      <c r="T63" s="28">
        <v>229</v>
      </c>
      <c r="U63" s="22">
        <v>-7</v>
      </c>
    </row>
    <row r="64" spans="1:21" ht="11.25">
      <c r="A64" s="2" t="s">
        <v>155</v>
      </c>
      <c r="B64" s="28">
        <v>84</v>
      </c>
      <c r="C64" s="28">
        <v>-173</v>
      </c>
      <c r="D64" s="28">
        <v>-3430</v>
      </c>
      <c r="E64" s="22">
        <v>-3431</v>
      </c>
      <c r="F64" s="28">
        <v>126</v>
      </c>
      <c r="G64" s="28">
        <v>835</v>
      </c>
      <c r="H64" s="28">
        <v>40</v>
      </c>
      <c r="I64" s="22">
        <v>10</v>
      </c>
      <c r="J64" s="28">
        <v>-170</v>
      </c>
      <c r="K64" s="28">
        <v>-221</v>
      </c>
      <c r="L64" s="28">
        <v>178</v>
      </c>
      <c r="M64" s="22">
        <v>29</v>
      </c>
      <c r="N64" s="28">
        <v>-251</v>
      </c>
      <c r="O64" s="28">
        <v>-39</v>
      </c>
      <c r="P64" s="28">
        <v>0</v>
      </c>
      <c r="Q64" s="22"/>
      <c r="R64" s="28"/>
      <c r="S64" s="28">
        <v>-3</v>
      </c>
      <c r="T64" s="28">
        <v>165</v>
      </c>
      <c r="U64" s="22">
        <v>-1</v>
      </c>
    </row>
    <row r="65" spans="1:21" ht="11.25">
      <c r="A65" s="2" t="s">
        <v>156</v>
      </c>
      <c r="B65" s="28">
        <v>2671</v>
      </c>
      <c r="C65" s="28">
        <v>2671</v>
      </c>
      <c r="D65" s="28">
        <v>2671</v>
      </c>
      <c r="E65" s="22">
        <v>2671</v>
      </c>
      <c r="F65" s="28">
        <v>2671</v>
      </c>
      <c r="G65" s="28">
        <v>2671</v>
      </c>
      <c r="H65" s="28">
        <v>2671</v>
      </c>
      <c r="I65" s="22">
        <v>2671</v>
      </c>
      <c r="J65" s="28">
        <v>2252</v>
      </c>
      <c r="K65" s="28">
        <v>2252</v>
      </c>
      <c r="L65" s="28">
        <v>2252</v>
      </c>
      <c r="M65" s="22">
        <v>2252</v>
      </c>
      <c r="N65" s="28">
        <v>2252</v>
      </c>
      <c r="O65" s="28">
        <v>2252</v>
      </c>
      <c r="P65" s="28">
        <v>2252</v>
      </c>
      <c r="Q65" s="22">
        <v>2252</v>
      </c>
      <c r="R65" s="28">
        <v>2252</v>
      </c>
      <c r="S65" s="28">
        <v>2252</v>
      </c>
      <c r="T65" s="28">
        <v>2252</v>
      </c>
      <c r="U65" s="22">
        <v>2252</v>
      </c>
    </row>
    <row r="66" spans="1:21" ht="11.25">
      <c r="A66" s="2" t="s">
        <v>5</v>
      </c>
      <c r="B66" s="28">
        <v>-135</v>
      </c>
      <c r="C66" s="28">
        <v>-138</v>
      </c>
      <c r="D66" s="28">
        <v>-129</v>
      </c>
      <c r="E66" s="22"/>
      <c r="F66" s="28"/>
      <c r="G66" s="28"/>
      <c r="H66" s="28"/>
      <c r="I66" s="22"/>
      <c r="J66" s="28"/>
      <c r="K66" s="28"/>
      <c r="L66" s="28"/>
      <c r="M66" s="22"/>
      <c r="N66" s="28"/>
      <c r="O66" s="28"/>
      <c r="P66" s="28"/>
      <c r="Q66" s="22"/>
      <c r="R66" s="28"/>
      <c r="S66" s="28"/>
      <c r="T66" s="28"/>
      <c r="U66" s="22"/>
    </row>
    <row r="67" spans="1:21" ht="11.25">
      <c r="A67" s="2" t="s">
        <v>6</v>
      </c>
      <c r="B67" s="28">
        <v>-5583</v>
      </c>
      <c r="C67" s="28">
        <v>-5655</v>
      </c>
      <c r="D67" s="28">
        <v>-7229</v>
      </c>
      <c r="E67" s="22">
        <v>-9618</v>
      </c>
      <c r="F67" s="28">
        <v>-13548</v>
      </c>
      <c r="G67" s="28">
        <v>-13434</v>
      </c>
      <c r="H67" s="28">
        <v>-12107</v>
      </c>
      <c r="I67" s="22">
        <v>-14121</v>
      </c>
      <c r="J67" s="28">
        <v>-14495</v>
      </c>
      <c r="K67" s="28">
        <v>-12001</v>
      </c>
      <c r="L67" s="28">
        <v>-11514</v>
      </c>
      <c r="M67" s="22">
        <v>-12012</v>
      </c>
      <c r="N67" s="28">
        <v>-12324</v>
      </c>
      <c r="O67" s="28">
        <v>-11097</v>
      </c>
      <c r="P67" s="28">
        <v>-9272</v>
      </c>
      <c r="Q67" s="22">
        <v>-9934</v>
      </c>
      <c r="R67" s="28">
        <v>-10490</v>
      </c>
      <c r="S67" s="28">
        <v>-9223</v>
      </c>
      <c r="T67" s="28">
        <v>-9216</v>
      </c>
      <c r="U67" s="22">
        <v>-11014</v>
      </c>
    </row>
    <row r="68" spans="1:21" ht="11.25">
      <c r="A68" s="2" t="s">
        <v>157</v>
      </c>
      <c r="B68" s="28">
        <v>-2963</v>
      </c>
      <c r="C68" s="28">
        <v>-3296</v>
      </c>
      <c r="D68" s="28">
        <v>-8117</v>
      </c>
      <c r="E68" s="22">
        <v>-10378</v>
      </c>
      <c r="F68" s="28">
        <v>-10749</v>
      </c>
      <c r="G68" s="28">
        <v>-9746</v>
      </c>
      <c r="H68" s="28">
        <v>-8998</v>
      </c>
      <c r="I68" s="22">
        <v>-11290</v>
      </c>
      <c r="J68" s="28">
        <v>-12156</v>
      </c>
      <c r="K68" s="28">
        <v>-9468</v>
      </c>
      <c r="L68" s="28">
        <v>-8409</v>
      </c>
      <c r="M68" s="22">
        <v>-8878</v>
      </c>
      <c r="N68" s="28">
        <v>-9564</v>
      </c>
      <c r="O68" s="28">
        <v>-7874</v>
      </c>
      <c r="P68" s="28">
        <v>-5573</v>
      </c>
      <c r="Q68" s="22">
        <v>-6602</v>
      </c>
      <c r="R68" s="28">
        <v>-7694</v>
      </c>
      <c r="S68" s="28">
        <v>-6515</v>
      </c>
      <c r="T68" s="28">
        <v>-6568</v>
      </c>
      <c r="U68" s="22">
        <v>-8770</v>
      </c>
    </row>
    <row r="69" spans="1:21" ht="11.25">
      <c r="A69" s="6" t="s">
        <v>7</v>
      </c>
      <c r="B69" s="28">
        <v>24799</v>
      </c>
      <c r="C69" s="28">
        <v>24255</v>
      </c>
      <c r="D69" s="28">
        <v>22915</v>
      </c>
      <c r="E69" s="22">
        <v>21579</v>
      </c>
      <c r="F69" s="28">
        <v>18967</v>
      </c>
      <c r="G69" s="28">
        <v>18469</v>
      </c>
      <c r="H69" s="28">
        <v>18827</v>
      </c>
      <c r="I69" s="22">
        <v>17366</v>
      </c>
      <c r="J69" s="28">
        <v>17202</v>
      </c>
      <c r="K69" s="28">
        <v>18897</v>
      </c>
      <c r="L69" s="28">
        <v>20055</v>
      </c>
      <c r="M69" s="22">
        <v>19748</v>
      </c>
      <c r="N69" s="28">
        <v>19260</v>
      </c>
      <c r="O69" s="28">
        <v>19640</v>
      </c>
      <c r="P69" s="28">
        <v>21111</v>
      </c>
      <c r="Q69" s="22">
        <v>20642</v>
      </c>
      <c r="R69" s="28">
        <v>20684</v>
      </c>
      <c r="S69" s="28">
        <v>22188</v>
      </c>
      <c r="T69" s="28">
        <v>23838</v>
      </c>
      <c r="U69" s="22">
        <v>23713</v>
      </c>
    </row>
    <row r="70" spans="1:21" ht="11.25">
      <c r="A70" s="6" t="s">
        <v>158</v>
      </c>
      <c r="B70" s="28">
        <v>189701</v>
      </c>
      <c r="C70" s="28">
        <v>188566</v>
      </c>
      <c r="D70" s="28">
        <v>182870</v>
      </c>
      <c r="E70" s="22">
        <v>180325</v>
      </c>
      <c r="F70" s="28">
        <v>174076</v>
      </c>
      <c r="G70" s="28">
        <v>179400</v>
      </c>
      <c r="H70" s="28">
        <v>132667</v>
      </c>
      <c r="I70" s="22">
        <v>126773</v>
      </c>
      <c r="J70" s="28">
        <v>208208</v>
      </c>
      <c r="K70" s="28">
        <v>213340</v>
      </c>
      <c r="L70" s="28">
        <v>214938</v>
      </c>
      <c r="M70" s="22">
        <v>216143</v>
      </c>
      <c r="N70" s="28">
        <v>246668</v>
      </c>
      <c r="O70" s="28">
        <v>274233</v>
      </c>
      <c r="P70" s="28">
        <v>281563</v>
      </c>
      <c r="Q70" s="22">
        <v>284923</v>
      </c>
      <c r="R70" s="28">
        <v>312732</v>
      </c>
      <c r="S70" s="28">
        <v>334108</v>
      </c>
      <c r="T70" s="28">
        <v>361811</v>
      </c>
      <c r="U70" s="22">
        <v>389521</v>
      </c>
    </row>
    <row r="71" spans="1:21" ht="12" thickBot="1">
      <c r="A71" s="7" t="s">
        <v>160</v>
      </c>
      <c r="B71" s="28">
        <v>474575</v>
      </c>
      <c r="C71" s="28">
        <v>486493</v>
      </c>
      <c r="D71" s="28">
        <v>489823</v>
      </c>
      <c r="E71" s="22">
        <v>493334</v>
      </c>
      <c r="F71" s="28">
        <v>462109</v>
      </c>
      <c r="G71" s="28">
        <v>474075</v>
      </c>
      <c r="H71" s="28">
        <v>439660</v>
      </c>
      <c r="I71" s="22">
        <v>436420</v>
      </c>
      <c r="J71" s="28">
        <v>523568</v>
      </c>
      <c r="K71" s="28">
        <v>542046</v>
      </c>
      <c r="L71" s="28">
        <v>547671</v>
      </c>
      <c r="M71" s="22">
        <v>561777</v>
      </c>
      <c r="N71" s="28">
        <v>599510</v>
      </c>
      <c r="O71" s="28">
        <v>635947</v>
      </c>
      <c r="P71" s="28">
        <v>654132</v>
      </c>
      <c r="Q71" s="22">
        <v>662882</v>
      </c>
      <c r="R71" s="28">
        <v>720137</v>
      </c>
      <c r="S71" s="28">
        <v>721415</v>
      </c>
      <c r="T71" s="28">
        <v>741068</v>
      </c>
      <c r="U71" s="22">
        <v>733897</v>
      </c>
    </row>
    <row r="72" spans="1:21" ht="12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4" ht="11.25">
      <c r="A74" s="20" t="s">
        <v>165</v>
      </c>
    </row>
    <row r="75" ht="11.25">
      <c r="A75" s="20" t="s">
        <v>166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5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161</v>
      </c>
      <c r="B2" s="14">
        <v>3436</v>
      </c>
      <c r="C2" s="14"/>
      <c r="D2" s="14"/>
      <c r="E2" s="14"/>
      <c r="F2" s="14"/>
    </row>
    <row r="3" spans="1:6" ht="12" thickBot="1">
      <c r="A3" s="11" t="s">
        <v>162</v>
      </c>
      <c r="B3" s="1" t="s">
        <v>163</v>
      </c>
      <c r="C3" s="1"/>
      <c r="D3" s="1"/>
      <c r="E3" s="1"/>
      <c r="F3" s="1"/>
    </row>
    <row r="4" spans="1:6" ht="12" thickTop="1">
      <c r="A4" s="10" t="s">
        <v>48</v>
      </c>
      <c r="B4" s="15" t="str">
        <f>HYPERLINK("http://www.kabupro.jp/mark/20130425/S000DAQM.htm","有価証券報告書")</f>
        <v>有価証券報告書</v>
      </c>
      <c r="C4" s="15" t="str">
        <f>HYPERLINK("http://www.kabupro.jp/mark/20130425/S000DAQM.htm","有価証券報告書")</f>
        <v>有価証券報告書</v>
      </c>
      <c r="D4" s="15" t="str">
        <f>HYPERLINK("http://www.kabupro.jp/mark/20120426/S000AQKW.htm","有価証券報告書")</f>
        <v>有価証券報告書</v>
      </c>
      <c r="E4" s="15" t="str">
        <f>HYPERLINK("http://www.kabupro.jp/mark/20110427/S00087J0.htm","有価証券報告書")</f>
        <v>有価証券報告書</v>
      </c>
      <c r="F4" s="15" t="str">
        <f>HYPERLINK("http://www.kabupro.jp/mark/20100428/S0005LJY.htm","有価証券報告書")</f>
        <v>有価証券報告書</v>
      </c>
    </row>
    <row r="5" spans="1:6" ht="12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</row>
    <row r="6" spans="1:6" ht="12.75" thickBot="1" thickTop="1">
      <c r="A6" s="10" t="s">
        <v>50</v>
      </c>
      <c r="B6" s="18" t="s">
        <v>219</v>
      </c>
      <c r="C6" s="19"/>
      <c r="D6" s="19"/>
      <c r="E6" s="19"/>
      <c r="F6" s="19"/>
    </row>
    <row r="7" spans="1:6" ht="12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</row>
    <row r="8" spans="1:6" ht="11.25">
      <c r="A8" s="13" t="s">
        <v>52</v>
      </c>
      <c r="B8" s="17" t="s">
        <v>167</v>
      </c>
      <c r="C8" s="17" t="s">
        <v>168</v>
      </c>
      <c r="D8" s="17" t="s">
        <v>169</v>
      </c>
      <c r="E8" s="17" t="s">
        <v>170</v>
      </c>
      <c r="F8" s="17" t="s">
        <v>171</v>
      </c>
    </row>
    <row r="9" spans="1:6" ht="11.2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</row>
    <row r="10" spans="1:6" ht="12" thickBot="1">
      <c r="A10" s="13" t="s">
        <v>54</v>
      </c>
      <c r="B10" s="17" t="s">
        <v>66</v>
      </c>
      <c r="C10" s="17" t="s">
        <v>66</v>
      </c>
      <c r="D10" s="17" t="s">
        <v>66</v>
      </c>
      <c r="E10" s="17" t="s">
        <v>66</v>
      </c>
      <c r="F10" s="17" t="s">
        <v>66</v>
      </c>
    </row>
    <row r="11" spans="1:6" ht="12" thickTop="1">
      <c r="A11" s="26" t="s">
        <v>172</v>
      </c>
      <c r="B11" s="21">
        <v>169467</v>
      </c>
      <c r="C11" s="21">
        <v>207337</v>
      </c>
      <c r="D11" s="21">
        <v>232649</v>
      </c>
      <c r="E11" s="21">
        <v>183222</v>
      </c>
      <c r="F11" s="21">
        <v>283265</v>
      </c>
    </row>
    <row r="12" spans="1:6" ht="11.25">
      <c r="A12" s="6" t="s">
        <v>173</v>
      </c>
      <c r="B12" s="22">
        <v>5429</v>
      </c>
      <c r="C12" s="22">
        <v>8395</v>
      </c>
      <c r="D12" s="22">
        <v>6516</v>
      </c>
      <c r="E12" s="22">
        <v>6879</v>
      </c>
      <c r="F12" s="22">
        <v>7658</v>
      </c>
    </row>
    <row r="13" spans="1:6" ht="11.25">
      <c r="A13" s="6" t="s">
        <v>174</v>
      </c>
      <c r="B13" s="22">
        <v>473</v>
      </c>
      <c r="C13" s="22"/>
      <c r="D13" s="22"/>
      <c r="E13" s="22"/>
      <c r="F13" s="22"/>
    </row>
    <row r="14" spans="1:6" ht="11.25">
      <c r="A14" s="6" t="s">
        <v>175</v>
      </c>
      <c r="B14" s="22">
        <v>107724</v>
      </c>
      <c r="C14" s="22">
        <v>130063</v>
      </c>
      <c r="D14" s="22">
        <v>155484</v>
      </c>
      <c r="E14" s="22">
        <v>166571</v>
      </c>
      <c r="F14" s="22">
        <v>173814</v>
      </c>
    </row>
    <row r="15" spans="1:6" ht="11.25">
      <c r="A15" s="6" t="s">
        <v>176</v>
      </c>
      <c r="B15" s="22">
        <v>39683</v>
      </c>
      <c r="C15" s="22">
        <v>55672</v>
      </c>
      <c r="D15" s="22">
        <v>63526</v>
      </c>
      <c r="E15" s="22">
        <v>49526</v>
      </c>
      <c r="F15" s="22">
        <v>60333</v>
      </c>
    </row>
    <row r="16" spans="1:6" ht="11.25">
      <c r="A16" s="6" t="s">
        <v>177</v>
      </c>
      <c r="B16" s="22">
        <v>153310</v>
      </c>
      <c r="C16" s="22">
        <v>194132</v>
      </c>
      <c r="D16" s="22">
        <v>225527</v>
      </c>
      <c r="E16" s="22">
        <v>222977</v>
      </c>
      <c r="F16" s="22">
        <v>241805</v>
      </c>
    </row>
    <row r="17" spans="1:6" ht="11.25">
      <c r="A17" s="6" t="s">
        <v>178</v>
      </c>
      <c r="B17" s="22">
        <v>2147</v>
      </c>
      <c r="C17" s="22">
        <v>3413</v>
      </c>
      <c r="D17" s="22">
        <v>995</v>
      </c>
      <c r="E17" s="22">
        <v>1183</v>
      </c>
      <c r="F17" s="22">
        <v>1634</v>
      </c>
    </row>
    <row r="18" spans="1:6" ht="11.25">
      <c r="A18" s="6" t="s">
        <v>179</v>
      </c>
      <c r="B18" s="22">
        <v>8311</v>
      </c>
      <c r="C18" s="22">
        <v>5429</v>
      </c>
      <c r="D18" s="22">
        <v>8395</v>
      </c>
      <c r="E18" s="22">
        <v>6516</v>
      </c>
      <c r="F18" s="22">
        <v>6879</v>
      </c>
    </row>
    <row r="19" spans="1:6" ht="11.25">
      <c r="A19" s="6" t="s">
        <v>180</v>
      </c>
      <c r="B19" s="22">
        <v>142851</v>
      </c>
      <c r="C19" s="22">
        <v>185289</v>
      </c>
      <c r="D19" s="22">
        <v>216136</v>
      </c>
      <c r="E19" s="22">
        <v>215277</v>
      </c>
      <c r="F19" s="22">
        <v>233290</v>
      </c>
    </row>
    <row r="20" spans="1:6" ht="11.25">
      <c r="A20" s="7" t="s">
        <v>181</v>
      </c>
      <c r="B20" s="22">
        <v>26615</v>
      </c>
      <c r="C20" s="22">
        <v>22048</v>
      </c>
      <c r="D20" s="22">
        <v>16513</v>
      </c>
      <c r="E20" s="22">
        <v>-32055</v>
      </c>
      <c r="F20" s="22">
        <v>49974</v>
      </c>
    </row>
    <row r="21" spans="1:6" ht="11.25">
      <c r="A21" s="7" t="s">
        <v>182</v>
      </c>
      <c r="B21" s="22">
        <v>16864</v>
      </c>
      <c r="C21" s="22">
        <v>19537</v>
      </c>
      <c r="D21" s="22">
        <v>21161</v>
      </c>
      <c r="E21" s="22">
        <v>21148</v>
      </c>
      <c r="F21" s="22">
        <v>22701</v>
      </c>
    </row>
    <row r="22" spans="1:6" ht="12" thickBot="1">
      <c r="A22" s="25" t="s">
        <v>183</v>
      </c>
      <c r="B22" s="23">
        <v>9751</v>
      </c>
      <c r="C22" s="23">
        <v>2510</v>
      </c>
      <c r="D22" s="23">
        <v>-4647</v>
      </c>
      <c r="E22" s="23">
        <v>-53203</v>
      </c>
      <c r="F22" s="23">
        <v>27273</v>
      </c>
    </row>
    <row r="23" spans="1:6" ht="12" thickTop="1">
      <c r="A23" s="6" t="s">
        <v>184</v>
      </c>
      <c r="B23" s="22">
        <v>358</v>
      </c>
      <c r="C23" s="22">
        <v>424</v>
      </c>
      <c r="D23" s="22">
        <v>624</v>
      </c>
      <c r="E23" s="22">
        <v>871</v>
      </c>
      <c r="F23" s="22">
        <v>534</v>
      </c>
    </row>
    <row r="24" spans="1:6" ht="11.25">
      <c r="A24" s="6" t="s">
        <v>186</v>
      </c>
      <c r="B24" s="22">
        <v>1051</v>
      </c>
      <c r="C24" s="22">
        <v>3411</v>
      </c>
      <c r="D24" s="22">
        <v>339</v>
      </c>
      <c r="E24" s="22">
        <v>1562</v>
      </c>
      <c r="F24" s="22">
        <v>1406</v>
      </c>
    </row>
    <row r="25" spans="1:6" ht="11.25">
      <c r="A25" s="6" t="s">
        <v>187</v>
      </c>
      <c r="B25" s="22"/>
      <c r="C25" s="22"/>
      <c r="D25" s="22"/>
      <c r="E25" s="22">
        <v>305</v>
      </c>
      <c r="F25" s="22"/>
    </row>
    <row r="26" spans="1:6" ht="11.25">
      <c r="A26" s="6" t="s">
        <v>189</v>
      </c>
      <c r="B26" s="22">
        <v>511</v>
      </c>
      <c r="C26" s="22">
        <v>19</v>
      </c>
      <c r="D26" s="22"/>
      <c r="E26" s="22">
        <v>590</v>
      </c>
      <c r="F26" s="22"/>
    </row>
    <row r="27" spans="1:6" ht="11.25">
      <c r="A27" s="6" t="s">
        <v>81</v>
      </c>
      <c r="B27" s="22">
        <v>362</v>
      </c>
      <c r="C27" s="22">
        <v>638</v>
      </c>
      <c r="D27" s="22">
        <v>417</v>
      </c>
      <c r="E27" s="22">
        <v>519</v>
      </c>
      <c r="F27" s="22">
        <v>288</v>
      </c>
    </row>
    <row r="28" spans="1:6" ht="11.25">
      <c r="A28" s="6" t="s">
        <v>190</v>
      </c>
      <c r="B28" s="22">
        <v>2284</v>
      </c>
      <c r="C28" s="22">
        <v>4494</v>
      </c>
      <c r="D28" s="22">
        <v>1382</v>
      </c>
      <c r="E28" s="22">
        <v>3849</v>
      </c>
      <c r="F28" s="22">
        <v>2229</v>
      </c>
    </row>
    <row r="29" spans="1:6" ht="11.25">
      <c r="A29" s="6" t="s">
        <v>191</v>
      </c>
      <c r="B29" s="22">
        <v>3203</v>
      </c>
      <c r="C29" s="22">
        <v>3676</v>
      </c>
      <c r="D29" s="22">
        <v>4529</v>
      </c>
      <c r="E29" s="22">
        <v>4207</v>
      </c>
      <c r="F29" s="22">
        <v>1714</v>
      </c>
    </row>
    <row r="30" spans="1:6" ht="11.25">
      <c r="A30" s="6" t="s">
        <v>192</v>
      </c>
      <c r="B30" s="22">
        <v>198</v>
      </c>
      <c r="C30" s="22">
        <v>104</v>
      </c>
      <c r="D30" s="22">
        <v>961</v>
      </c>
      <c r="E30" s="22"/>
      <c r="F30" s="22">
        <v>1782</v>
      </c>
    </row>
    <row r="31" spans="1:6" ht="11.25">
      <c r="A31" s="6" t="s">
        <v>193</v>
      </c>
      <c r="B31" s="22"/>
      <c r="C31" s="22"/>
      <c r="D31" s="22"/>
      <c r="E31" s="22"/>
      <c r="F31" s="22">
        <v>655</v>
      </c>
    </row>
    <row r="32" spans="1:6" ht="11.25">
      <c r="A32" s="6" t="s">
        <v>195</v>
      </c>
      <c r="B32" s="22">
        <v>413</v>
      </c>
      <c r="C32" s="22">
        <v>2078</v>
      </c>
      <c r="D32" s="22">
        <v>7988</v>
      </c>
      <c r="E32" s="22">
        <v>18778</v>
      </c>
      <c r="F32" s="22"/>
    </row>
    <row r="33" spans="1:6" ht="11.25">
      <c r="A33" s="6" t="s">
        <v>196</v>
      </c>
      <c r="B33" s="22">
        <v>114</v>
      </c>
      <c r="C33" s="22">
        <v>195</v>
      </c>
      <c r="D33" s="22">
        <v>308</v>
      </c>
      <c r="E33" s="22">
        <v>525</v>
      </c>
      <c r="F33" s="22">
        <v>654</v>
      </c>
    </row>
    <row r="34" spans="1:6" ht="11.25">
      <c r="A34" s="6" t="s">
        <v>197</v>
      </c>
      <c r="B34" s="22">
        <v>614</v>
      </c>
      <c r="C34" s="22">
        <v>78</v>
      </c>
      <c r="D34" s="22"/>
      <c r="E34" s="22"/>
      <c r="F34" s="22"/>
    </row>
    <row r="35" spans="1:6" ht="11.25">
      <c r="A35" s="6" t="s">
        <v>81</v>
      </c>
      <c r="B35" s="22">
        <v>403</v>
      </c>
      <c r="C35" s="22">
        <v>212</v>
      </c>
      <c r="D35" s="22">
        <v>179</v>
      </c>
      <c r="E35" s="22">
        <v>878</v>
      </c>
      <c r="F35" s="22">
        <v>799</v>
      </c>
    </row>
    <row r="36" spans="1:6" ht="11.25">
      <c r="A36" s="6" t="s">
        <v>198</v>
      </c>
      <c r="B36" s="22">
        <v>4947</v>
      </c>
      <c r="C36" s="22">
        <v>6345</v>
      </c>
      <c r="D36" s="22">
        <v>13968</v>
      </c>
      <c r="E36" s="22">
        <v>24389</v>
      </c>
      <c r="F36" s="22">
        <v>5606</v>
      </c>
    </row>
    <row r="37" spans="1:6" ht="12" thickBot="1">
      <c r="A37" s="25" t="s">
        <v>199</v>
      </c>
      <c r="B37" s="23">
        <v>7087</v>
      </c>
      <c r="C37" s="23">
        <v>660</v>
      </c>
      <c r="D37" s="23">
        <v>-17233</v>
      </c>
      <c r="E37" s="23">
        <v>-73742</v>
      </c>
      <c r="F37" s="23">
        <v>23897</v>
      </c>
    </row>
    <row r="38" spans="1:6" ht="12" thickTop="1">
      <c r="A38" s="6" t="s">
        <v>201</v>
      </c>
      <c r="B38" s="22">
        <v>1391</v>
      </c>
      <c r="C38" s="22">
        <v>10003</v>
      </c>
      <c r="D38" s="22"/>
      <c r="E38" s="22"/>
      <c r="F38" s="22"/>
    </row>
    <row r="39" spans="1:6" ht="11.25">
      <c r="A39" s="6" t="s">
        <v>202</v>
      </c>
      <c r="B39" s="22">
        <v>319</v>
      </c>
      <c r="C39" s="22"/>
      <c r="D39" s="22"/>
      <c r="E39" s="22"/>
      <c r="F39" s="22"/>
    </row>
    <row r="40" spans="1:6" ht="11.25">
      <c r="A40" s="6" t="s">
        <v>203</v>
      </c>
      <c r="B40" s="22">
        <v>4828</v>
      </c>
      <c r="C40" s="22"/>
      <c r="D40" s="22"/>
      <c r="E40" s="22"/>
      <c r="F40" s="22"/>
    </row>
    <row r="41" spans="1:6" ht="11.25">
      <c r="A41" s="6" t="s">
        <v>205</v>
      </c>
      <c r="B41" s="22">
        <v>6539</v>
      </c>
      <c r="C41" s="22">
        <v>10003</v>
      </c>
      <c r="D41" s="22"/>
      <c r="E41" s="22"/>
      <c r="F41" s="22"/>
    </row>
    <row r="42" spans="1:6" ht="11.25">
      <c r="A42" s="6" t="s">
        <v>206</v>
      </c>
      <c r="B42" s="22"/>
      <c r="C42" s="22">
        <v>45350</v>
      </c>
      <c r="D42" s="22">
        <v>35099</v>
      </c>
      <c r="E42" s="22"/>
      <c r="F42" s="22"/>
    </row>
    <row r="43" spans="1:6" ht="11.25">
      <c r="A43" s="6" t="s">
        <v>207</v>
      </c>
      <c r="B43" s="22"/>
      <c r="C43" s="22">
        <v>3771</v>
      </c>
      <c r="D43" s="22"/>
      <c r="E43" s="22"/>
      <c r="F43" s="22"/>
    </row>
    <row r="44" spans="1:6" ht="11.25">
      <c r="A44" s="6" t="s">
        <v>208</v>
      </c>
      <c r="B44" s="22">
        <v>5111</v>
      </c>
      <c r="C44" s="22">
        <v>29983</v>
      </c>
      <c r="D44" s="22">
        <v>15001</v>
      </c>
      <c r="E44" s="22">
        <v>7628</v>
      </c>
      <c r="F44" s="22">
        <v>3469</v>
      </c>
    </row>
    <row r="45" spans="1:6" ht="11.25">
      <c r="A45" s="6" t="s">
        <v>210</v>
      </c>
      <c r="B45" s="22"/>
      <c r="C45" s="22">
        <v>538</v>
      </c>
      <c r="D45" s="22"/>
      <c r="E45" s="22"/>
      <c r="F45" s="22"/>
    </row>
    <row r="46" spans="1:6" ht="11.25">
      <c r="A46" s="6" t="s">
        <v>211</v>
      </c>
      <c r="B46" s="22"/>
      <c r="C46" s="22">
        <v>1206</v>
      </c>
      <c r="D46" s="22"/>
      <c r="E46" s="22"/>
      <c r="F46" s="22"/>
    </row>
    <row r="47" spans="1:6" ht="11.25">
      <c r="A47" s="6" t="s">
        <v>212</v>
      </c>
      <c r="B47" s="22">
        <v>5111</v>
      </c>
      <c r="C47" s="22">
        <v>80850</v>
      </c>
      <c r="D47" s="22">
        <v>50100</v>
      </c>
      <c r="E47" s="22">
        <v>7628</v>
      </c>
      <c r="F47" s="22">
        <v>3469</v>
      </c>
    </row>
    <row r="48" spans="1:6" ht="11.25">
      <c r="A48" s="7" t="s">
        <v>213</v>
      </c>
      <c r="B48" s="22">
        <v>8515</v>
      </c>
      <c r="C48" s="22">
        <v>-70186</v>
      </c>
      <c r="D48" s="22">
        <v>-67334</v>
      </c>
      <c r="E48" s="22">
        <v>-81371</v>
      </c>
      <c r="F48" s="22">
        <v>20427</v>
      </c>
    </row>
    <row r="49" spans="1:6" ht="11.25">
      <c r="A49" s="7" t="s">
        <v>214</v>
      </c>
      <c r="B49" s="22">
        <v>58</v>
      </c>
      <c r="C49" s="22">
        <v>33</v>
      </c>
      <c r="D49" s="22">
        <v>37</v>
      </c>
      <c r="E49" s="22">
        <v>49</v>
      </c>
      <c r="F49" s="22">
        <v>6400</v>
      </c>
    </row>
    <row r="50" spans="1:6" ht="11.25">
      <c r="A50" s="7" t="s">
        <v>215</v>
      </c>
      <c r="B50" s="22"/>
      <c r="C50" s="22"/>
      <c r="D50" s="22"/>
      <c r="E50" s="22">
        <v>-154</v>
      </c>
      <c r="F50" s="22"/>
    </row>
    <row r="51" spans="1:6" ht="11.25">
      <c r="A51" s="7" t="s">
        <v>216</v>
      </c>
      <c r="B51" s="22">
        <v>-582</v>
      </c>
      <c r="C51" s="22">
        <v>27139</v>
      </c>
      <c r="D51" s="22">
        <v>15838</v>
      </c>
      <c r="E51" s="22">
        <v>-32506</v>
      </c>
      <c r="F51" s="22">
        <v>709</v>
      </c>
    </row>
    <row r="52" spans="1:6" ht="11.25">
      <c r="A52" s="7" t="s">
        <v>217</v>
      </c>
      <c r="B52" s="22">
        <v>-523</v>
      </c>
      <c r="C52" s="22">
        <v>27173</v>
      </c>
      <c r="D52" s="22">
        <v>15875</v>
      </c>
      <c r="E52" s="22">
        <v>-32610</v>
      </c>
      <c r="F52" s="22">
        <v>7109</v>
      </c>
    </row>
    <row r="53" spans="1:6" ht="12" thickBot="1">
      <c r="A53" s="7" t="s">
        <v>218</v>
      </c>
      <c r="B53" s="22">
        <v>9038</v>
      </c>
      <c r="C53" s="22">
        <v>-97359</v>
      </c>
      <c r="D53" s="22">
        <v>-83210</v>
      </c>
      <c r="E53" s="22">
        <v>-48760</v>
      </c>
      <c r="F53" s="22">
        <v>13318</v>
      </c>
    </row>
    <row r="54" spans="1:6" ht="12" thickTop="1">
      <c r="A54" s="8"/>
      <c r="B54" s="24"/>
      <c r="C54" s="24"/>
      <c r="D54" s="24"/>
      <c r="E54" s="24"/>
      <c r="F54" s="24"/>
    </row>
    <row r="56" ht="11.25">
      <c r="A56" s="20" t="s">
        <v>165</v>
      </c>
    </row>
    <row r="57" ht="11.25">
      <c r="A57" s="20" t="s">
        <v>166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1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161</v>
      </c>
      <c r="B2" s="14">
        <v>3436</v>
      </c>
      <c r="C2" s="14"/>
      <c r="D2" s="14"/>
      <c r="E2" s="14"/>
      <c r="F2" s="14"/>
    </row>
    <row r="3" spans="1:6" ht="12" thickBot="1">
      <c r="A3" s="11" t="s">
        <v>162</v>
      </c>
      <c r="B3" s="1" t="s">
        <v>163</v>
      </c>
      <c r="C3" s="1"/>
      <c r="D3" s="1"/>
      <c r="E3" s="1"/>
      <c r="F3" s="1"/>
    </row>
    <row r="4" spans="1:6" ht="12" thickTop="1">
      <c r="A4" s="10" t="s">
        <v>48</v>
      </c>
      <c r="B4" s="15" t="str">
        <f>HYPERLINK("http://www.kabupro.jp/mark/20130425/S000DAQM.htm","有価証券報告書")</f>
        <v>有価証券報告書</v>
      </c>
      <c r="C4" s="15" t="str">
        <f>HYPERLINK("http://www.kabupro.jp/mark/20130425/S000DAQM.htm","有価証券報告書")</f>
        <v>有価証券報告書</v>
      </c>
      <c r="D4" s="15" t="str">
        <f>HYPERLINK("http://www.kabupro.jp/mark/20120426/S000AQKW.htm","有価証券報告書")</f>
        <v>有価証券報告書</v>
      </c>
      <c r="E4" s="15" t="str">
        <f>HYPERLINK("http://www.kabupro.jp/mark/20110427/S00087J0.htm","有価証券報告書")</f>
        <v>有価証券報告書</v>
      </c>
      <c r="F4" s="15" t="str">
        <f>HYPERLINK("http://www.kabupro.jp/mark/20100428/S0005LJY.htm","有価証券報告書")</f>
        <v>有価証券報告書</v>
      </c>
    </row>
    <row r="5" spans="1:6" ht="12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</row>
    <row r="6" spans="1:6" ht="12.75" thickBot="1" thickTop="1">
      <c r="A6" s="10" t="s">
        <v>50</v>
      </c>
      <c r="B6" s="18" t="s">
        <v>164</v>
      </c>
      <c r="C6" s="19"/>
      <c r="D6" s="19"/>
      <c r="E6" s="19"/>
      <c r="F6" s="19"/>
    </row>
    <row r="7" spans="1:6" ht="12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</row>
    <row r="8" spans="1:6" ht="11.25">
      <c r="A8" s="13" t="s">
        <v>52</v>
      </c>
      <c r="B8" s="17"/>
      <c r="C8" s="17"/>
      <c r="D8" s="17"/>
      <c r="E8" s="17"/>
      <c r="F8" s="17"/>
    </row>
    <row r="9" spans="1:6" ht="11.2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</row>
    <row r="10" spans="1:6" ht="12" thickBot="1">
      <c r="A10" s="13" t="s">
        <v>54</v>
      </c>
      <c r="B10" s="17" t="s">
        <v>66</v>
      </c>
      <c r="C10" s="17" t="s">
        <v>66</v>
      </c>
      <c r="D10" s="17" t="s">
        <v>66</v>
      </c>
      <c r="E10" s="17" t="s">
        <v>66</v>
      </c>
      <c r="F10" s="17" t="s">
        <v>66</v>
      </c>
    </row>
    <row r="11" spans="1:6" ht="12" thickTop="1">
      <c r="A11" s="9" t="s">
        <v>65</v>
      </c>
      <c r="B11" s="21">
        <v>32640</v>
      </c>
      <c r="C11" s="21">
        <v>19340</v>
      </c>
      <c r="D11" s="21">
        <v>45153</v>
      </c>
      <c r="E11" s="21">
        <v>61759</v>
      </c>
      <c r="F11" s="21">
        <v>48808</v>
      </c>
    </row>
    <row r="12" spans="1:6" ht="11.25">
      <c r="A12" s="2" t="s">
        <v>67</v>
      </c>
      <c r="B12" s="22"/>
      <c r="C12" s="22"/>
      <c r="D12" s="22"/>
      <c r="E12" s="22"/>
      <c r="F12" s="22">
        <v>102</v>
      </c>
    </row>
    <row r="13" spans="1:6" ht="11.25">
      <c r="A13" s="2" t="s">
        <v>68</v>
      </c>
      <c r="B13" s="22">
        <v>33811</v>
      </c>
      <c r="C13" s="22">
        <v>35143</v>
      </c>
      <c r="D13" s="22">
        <v>47499</v>
      </c>
      <c r="E13" s="22">
        <v>39680</v>
      </c>
      <c r="F13" s="22">
        <v>44246</v>
      </c>
    </row>
    <row r="14" spans="1:6" ht="11.25">
      <c r="A14" s="2" t="s">
        <v>69</v>
      </c>
      <c r="B14" s="22">
        <v>37000</v>
      </c>
      <c r="C14" s="22"/>
      <c r="D14" s="22"/>
      <c r="E14" s="22"/>
      <c r="F14" s="22"/>
    </row>
    <row r="15" spans="1:6" ht="11.25">
      <c r="A15" s="2" t="s">
        <v>70</v>
      </c>
      <c r="B15" s="22"/>
      <c r="C15" s="22"/>
      <c r="D15" s="22"/>
      <c r="E15" s="22"/>
      <c r="F15" s="22">
        <v>6879</v>
      </c>
    </row>
    <row r="16" spans="1:6" ht="11.25">
      <c r="A16" s="2" t="s">
        <v>71</v>
      </c>
      <c r="B16" s="22">
        <v>8311</v>
      </c>
      <c r="C16" s="22">
        <v>5429</v>
      </c>
      <c r="D16" s="22">
        <v>8395</v>
      </c>
      <c r="E16" s="22">
        <v>6516</v>
      </c>
      <c r="F16" s="22"/>
    </row>
    <row r="17" spans="1:6" ht="11.25">
      <c r="A17" s="2" t="s">
        <v>72</v>
      </c>
      <c r="B17" s="22"/>
      <c r="C17" s="22"/>
      <c r="D17" s="22"/>
      <c r="E17" s="22"/>
      <c r="F17" s="22">
        <v>13360</v>
      </c>
    </row>
    <row r="18" spans="1:6" ht="11.25">
      <c r="A18" s="2" t="s">
        <v>73</v>
      </c>
      <c r="B18" s="22">
        <v>7005</v>
      </c>
      <c r="C18" s="22">
        <v>8682</v>
      </c>
      <c r="D18" s="22">
        <v>10791</v>
      </c>
      <c r="E18" s="22">
        <v>10449</v>
      </c>
      <c r="F18" s="22">
        <v>9970</v>
      </c>
    </row>
    <row r="19" spans="1:6" ht="11.25">
      <c r="A19" s="2" t="s">
        <v>74</v>
      </c>
      <c r="B19" s="22"/>
      <c r="C19" s="22"/>
      <c r="D19" s="22"/>
      <c r="E19" s="22"/>
      <c r="F19" s="22">
        <v>12012</v>
      </c>
    </row>
    <row r="20" spans="1:6" ht="11.25">
      <c r="A20" s="2" t="s">
        <v>75</v>
      </c>
      <c r="B20" s="22">
        <v>71680</v>
      </c>
      <c r="C20" s="22">
        <v>34334</v>
      </c>
      <c r="D20" s="22">
        <v>18490</v>
      </c>
      <c r="E20" s="22">
        <v>23167</v>
      </c>
      <c r="F20" s="22"/>
    </row>
    <row r="21" spans="1:6" ht="11.25">
      <c r="A21" s="2" t="s">
        <v>76</v>
      </c>
      <c r="B21" s="22">
        <v>3079</v>
      </c>
      <c r="C21" s="22">
        <v>2722</v>
      </c>
      <c r="D21" s="22">
        <v>3340</v>
      </c>
      <c r="E21" s="22">
        <v>2847</v>
      </c>
      <c r="F21" s="22">
        <v>718</v>
      </c>
    </row>
    <row r="22" spans="1:6" ht="11.25">
      <c r="A22" s="2" t="s">
        <v>77</v>
      </c>
      <c r="B22" s="22">
        <v>642</v>
      </c>
      <c r="C22" s="22">
        <v>604</v>
      </c>
      <c r="D22" s="22">
        <v>659</v>
      </c>
      <c r="E22" s="22">
        <v>645</v>
      </c>
      <c r="F22" s="22">
        <v>597</v>
      </c>
    </row>
    <row r="23" spans="1:6" ht="11.25">
      <c r="A23" s="2" t="s">
        <v>78</v>
      </c>
      <c r="B23" s="22"/>
      <c r="C23" s="22"/>
      <c r="D23" s="22">
        <v>3548</v>
      </c>
      <c r="E23" s="22">
        <v>6055</v>
      </c>
      <c r="F23" s="22">
        <v>5981</v>
      </c>
    </row>
    <row r="24" spans="1:6" ht="11.25">
      <c r="A24" s="2" t="s">
        <v>79</v>
      </c>
      <c r="B24" s="22">
        <v>70</v>
      </c>
      <c r="C24" s="22">
        <v>2387</v>
      </c>
      <c r="D24" s="22">
        <v>59736</v>
      </c>
      <c r="E24" s="22">
        <v>69210</v>
      </c>
      <c r="F24" s="22">
        <v>42254</v>
      </c>
    </row>
    <row r="25" spans="1:6" ht="11.25">
      <c r="A25" s="2" t="s">
        <v>80</v>
      </c>
      <c r="B25" s="22">
        <v>1855</v>
      </c>
      <c r="C25" s="22">
        <v>3727</v>
      </c>
      <c r="D25" s="22">
        <v>1862</v>
      </c>
      <c r="E25" s="22">
        <v>1634</v>
      </c>
      <c r="F25" s="22">
        <v>6067</v>
      </c>
    </row>
    <row r="26" spans="1:6" ht="11.25">
      <c r="A26" s="2" t="s">
        <v>81</v>
      </c>
      <c r="B26" s="22">
        <v>3040</v>
      </c>
      <c r="C26" s="22">
        <v>1140</v>
      </c>
      <c r="D26" s="22">
        <v>758</v>
      </c>
      <c r="E26" s="22">
        <v>801</v>
      </c>
      <c r="F26" s="22">
        <v>2118</v>
      </c>
    </row>
    <row r="27" spans="1:6" ht="11.25">
      <c r="A27" s="2" t="s">
        <v>82</v>
      </c>
      <c r="B27" s="22">
        <v>-122</v>
      </c>
      <c r="C27" s="22">
        <v>-1533</v>
      </c>
      <c r="D27" s="22">
        <v>-152</v>
      </c>
      <c r="E27" s="22">
        <v>-2014</v>
      </c>
      <c r="F27" s="22">
        <v>-2391</v>
      </c>
    </row>
    <row r="28" spans="1:6" ht="11.25">
      <c r="A28" s="2" t="s">
        <v>83</v>
      </c>
      <c r="B28" s="22">
        <v>199015</v>
      </c>
      <c r="C28" s="22">
        <v>111980</v>
      </c>
      <c r="D28" s="22">
        <v>200084</v>
      </c>
      <c r="E28" s="22">
        <v>220753</v>
      </c>
      <c r="F28" s="22">
        <v>190727</v>
      </c>
    </row>
    <row r="29" spans="1:6" ht="11.25">
      <c r="A29" s="3" t="s">
        <v>84</v>
      </c>
      <c r="B29" s="22">
        <v>126618</v>
      </c>
      <c r="C29" s="22">
        <v>122955</v>
      </c>
      <c r="D29" s="22">
        <v>130384</v>
      </c>
      <c r="E29" s="22">
        <v>132643</v>
      </c>
      <c r="F29" s="22">
        <v>120488</v>
      </c>
    </row>
    <row r="30" spans="1:6" ht="11.25">
      <c r="A30" s="4" t="s">
        <v>85</v>
      </c>
      <c r="B30" s="22">
        <v>-53225</v>
      </c>
      <c r="C30" s="22">
        <v>-46765</v>
      </c>
      <c r="D30" s="22">
        <v>-41366</v>
      </c>
      <c r="E30" s="22">
        <v>-36078</v>
      </c>
      <c r="F30" s="22">
        <v>-30338</v>
      </c>
    </row>
    <row r="31" spans="1:6" ht="11.25">
      <c r="A31" s="4" t="s">
        <v>86</v>
      </c>
      <c r="B31" s="22">
        <v>73392</v>
      </c>
      <c r="C31" s="22">
        <v>76189</v>
      </c>
      <c r="D31" s="22">
        <v>89017</v>
      </c>
      <c r="E31" s="22">
        <v>96565</v>
      </c>
      <c r="F31" s="22">
        <v>90149</v>
      </c>
    </row>
    <row r="32" spans="1:6" ht="11.25">
      <c r="A32" s="3" t="s">
        <v>87</v>
      </c>
      <c r="B32" s="22">
        <v>7776</v>
      </c>
      <c r="C32" s="22">
        <v>7227</v>
      </c>
      <c r="D32" s="22">
        <v>7328</v>
      </c>
      <c r="E32" s="22">
        <v>7346</v>
      </c>
      <c r="F32" s="22">
        <v>6920</v>
      </c>
    </row>
    <row r="33" spans="1:6" ht="11.25">
      <c r="A33" s="4" t="s">
        <v>85</v>
      </c>
      <c r="B33" s="22">
        <v>-5087</v>
      </c>
      <c r="C33" s="22">
        <v>-4480</v>
      </c>
      <c r="D33" s="22">
        <v>-3937</v>
      </c>
      <c r="E33" s="22">
        <v>-3600</v>
      </c>
      <c r="F33" s="22">
        <v>-3254</v>
      </c>
    </row>
    <row r="34" spans="1:6" ht="11.25">
      <c r="A34" s="4" t="s">
        <v>88</v>
      </c>
      <c r="B34" s="22">
        <v>2689</v>
      </c>
      <c r="C34" s="22">
        <v>2746</v>
      </c>
      <c r="D34" s="22">
        <v>3390</v>
      </c>
      <c r="E34" s="22">
        <v>3745</v>
      </c>
      <c r="F34" s="22">
        <v>3666</v>
      </c>
    </row>
    <row r="35" spans="1:6" ht="11.25">
      <c r="A35" s="3" t="s">
        <v>89</v>
      </c>
      <c r="B35" s="22">
        <v>437518</v>
      </c>
      <c r="C35" s="22">
        <v>431295</v>
      </c>
      <c r="D35" s="22">
        <v>439494</v>
      </c>
      <c r="E35" s="22">
        <v>447858</v>
      </c>
      <c r="F35" s="22">
        <v>391194</v>
      </c>
    </row>
    <row r="36" spans="1:6" ht="11.25">
      <c r="A36" s="4" t="s">
        <v>85</v>
      </c>
      <c r="B36" s="22">
        <v>-417336</v>
      </c>
      <c r="C36" s="22">
        <v>-397322</v>
      </c>
      <c r="D36" s="22">
        <v>-377727</v>
      </c>
      <c r="E36" s="22">
        <v>-342616</v>
      </c>
      <c r="F36" s="22">
        <v>-268612</v>
      </c>
    </row>
    <row r="37" spans="1:6" ht="11.25">
      <c r="A37" s="4" t="s">
        <v>90</v>
      </c>
      <c r="B37" s="22">
        <v>20182</v>
      </c>
      <c r="C37" s="22">
        <v>33972</v>
      </c>
      <c r="D37" s="22">
        <v>61766</v>
      </c>
      <c r="E37" s="22">
        <v>105241</v>
      </c>
      <c r="F37" s="22">
        <v>122582</v>
      </c>
    </row>
    <row r="38" spans="1:6" ht="11.25">
      <c r="A38" s="3" t="s">
        <v>91</v>
      </c>
      <c r="B38" s="22">
        <v>1272</v>
      </c>
      <c r="C38" s="22">
        <v>1060</v>
      </c>
      <c r="D38" s="22">
        <v>1071</v>
      </c>
      <c r="E38" s="22">
        <v>1068</v>
      </c>
      <c r="F38" s="22">
        <v>927</v>
      </c>
    </row>
    <row r="39" spans="1:6" ht="11.25">
      <c r="A39" s="4" t="s">
        <v>85</v>
      </c>
      <c r="B39" s="22">
        <v>-1229</v>
      </c>
      <c r="C39" s="22">
        <v>-1016</v>
      </c>
      <c r="D39" s="22">
        <v>-956</v>
      </c>
      <c r="E39" s="22">
        <v>-843</v>
      </c>
      <c r="F39" s="22">
        <v>-608</v>
      </c>
    </row>
    <row r="40" spans="1:6" ht="11.25">
      <c r="A40" s="4" t="s">
        <v>92</v>
      </c>
      <c r="B40" s="22">
        <v>42</v>
      </c>
      <c r="C40" s="22">
        <v>43</v>
      </c>
      <c r="D40" s="22">
        <v>115</v>
      </c>
      <c r="E40" s="22">
        <v>225</v>
      </c>
      <c r="F40" s="22">
        <v>319</v>
      </c>
    </row>
    <row r="41" spans="1:6" ht="11.25">
      <c r="A41" s="3" t="s">
        <v>93</v>
      </c>
      <c r="B41" s="22">
        <v>5161</v>
      </c>
      <c r="C41" s="22">
        <v>4586</v>
      </c>
      <c r="D41" s="22">
        <v>4715</v>
      </c>
      <c r="E41" s="22">
        <v>4910</v>
      </c>
      <c r="F41" s="22">
        <v>5108</v>
      </c>
    </row>
    <row r="42" spans="1:6" ht="11.25">
      <c r="A42" s="4" t="s">
        <v>85</v>
      </c>
      <c r="B42" s="22">
        <v>-4852</v>
      </c>
      <c r="C42" s="22">
        <v>-4267</v>
      </c>
      <c r="D42" s="22">
        <v>-4207</v>
      </c>
      <c r="E42" s="22">
        <v>-4159</v>
      </c>
      <c r="F42" s="22">
        <v>-4146</v>
      </c>
    </row>
    <row r="43" spans="1:6" ht="11.25">
      <c r="A43" s="4" t="s">
        <v>94</v>
      </c>
      <c r="B43" s="22">
        <v>309</v>
      </c>
      <c r="C43" s="22">
        <v>318</v>
      </c>
      <c r="D43" s="22">
        <v>508</v>
      </c>
      <c r="E43" s="22">
        <v>750</v>
      </c>
      <c r="F43" s="22">
        <v>961</v>
      </c>
    </row>
    <row r="44" spans="1:6" ht="11.25">
      <c r="A44" s="3" t="s">
        <v>95</v>
      </c>
      <c r="B44" s="22">
        <v>15373</v>
      </c>
      <c r="C44" s="22">
        <v>14389</v>
      </c>
      <c r="D44" s="22">
        <v>14496</v>
      </c>
      <c r="E44" s="22">
        <v>15752</v>
      </c>
      <c r="F44" s="22">
        <v>15752</v>
      </c>
    </row>
    <row r="45" spans="1:6" ht="11.25">
      <c r="A45" s="3" t="s">
        <v>96</v>
      </c>
      <c r="B45" s="22">
        <v>610</v>
      </c>
      <c r="C45" s="22">
        <v>619</v>
      </c>
      <c r="D45" s="22">
        <v>622</v>
      </c>
      <c r="E45" s="22">
        <v>622</v>
      </c>
      <c r="F45" s="22">
        <v>503</v>
      </c>
    </row>
    <row r="46" spans="1:6" ht="11.25">
      <c r="A46" s="4" t="s">
        <v>85</v>
      </c>
      <c r="B46" s="22">
        <v>-522</v>
      </c>
      <c r="C46" s="22">
        <v>-409</v>
      </c>
      <c r="D46" s="22">
        <v>-289</v>
      </c>
      <c r="E46" s="22">
        <v>-165</v>
      </c>
      <c r="F46" s="22">
        <v>-50</v>
      </c>
    </row>
    <row r="47" spans="1:6" ht="11.25">
      <c r="A47" s="4" t="s">
        <v>96</v>
      </c>
      <c r="B47" s="22">
        <v>87</v>
      </c>
      <c r="C47" s="22">
        <v>209</v>
      </c>
      <c r="D47" s="22">
        <v>333</v>
      </c>
      <c r="E47" s="22">
        <v>457</v>
      </c>
      <c r="F47" s="22">
        <v>452</v>
      </c>
    </row>
    <row r="48" spans="1:6" ht="11.25">
      <c r="A48" s="3" t="s">
        <v>97</v>
      </c>
      <c r="B48" s="22">
        <v>7145</v>
      </c>
      <c r="C48" s="22">
        <v>5057</v>
      </c>
      <c r="D48" s="22">
        <v>10044</v>
      </c>
      <c r="E48" s="22">
        <v>10683</v>
      </c>
      <c r="F48" s="22">
        <v>67187</v>
      </c>
    </row>
    <row r="49" spans="1:6" ht="11.25">
      <c r="A49" s="3" t="s">
        <v>100</v>
      </c>
      <c r="B49" s="22">
        <v>119223</v>
      </c>
      <c r="C49" s="22">
        <v>132927</v>
      </c>
      <c r="D49" s="22">
        <v>179673</v>
      </c>
      <c r="E49" s="22">
        <v>233423</v>
      </c>
      <c r="F49" s="22">
        <v>301072</v>
      </c>
    </row>
    <row r="50" spans="1:6" ht="11.25">
      <c r="A50" s="3" t="s">
        <v>103</v>
      </c>
      <c r="B50" s="22">
        <v>2262</v>
      </c>
      <c r="C50" s="22">
        <v>2998</v>
      </c>
      <c r="D50" s="22">
        <v>3998</v>
      </c>
      <c r="E50" s="22">
        <v>4882</v>
      </c>
      <c r="F50" s="22">
        <v>4960</v>
      </c>
    </row>
    <row r="51" spans="1:6" ht="11.25">
      <c r="A51" s="3" t="s">
        <v>104</v>
      </c>
      <c r="B51" s="22">
        <v>241</v>
      </c>
      <c r="C51" s="22">
        <v>208</v>
      </c>
      <c r="D51" s="22">
        <v>178</v>
      </c>
      <c r="E51" s="22">
        <v>219</v>
      </c>
      <c r="F51" s="22">
        <v>217</v>
      </c>
    </row>
    <row r="52" spans="1:6" ht="11.25">
      <c r="A52" s="3" t="s">
        <v>105</v>
      </c>
      <c r="B52" s="22">
        <v>2503</v>
      </c>
      <c r="C52" s="22">
        <v>3207</v>
      </c>
      <c r="D52" s="22">
        <v>4176</v>
      </c>
      <c r="E52" s="22">
        <v>5101</v>
      </c>
      <c r="F52" s="22">
        <v>5177</v>
      </c>
    </row>
    <row r="53" spans="1:6" ht="11.25">
      <c r="A53" s="3" t="s">
        <v>106</v>
      </c>
      <c r="B53" s="22">
        <v>3</v>
      </c>
      <c r="C53" s="22">
        <v>750</v>
      </c>
      <c r="D53" s="22">
        <v>1503</v>
      </c>
      <c r="E53" s="22">
        <v>1706</v>
      </c>
      <c r="F53" s="22">
        <v>633</v>
      </c>
    </row>
    <row r="54" spans="1:6" ht="11.25">
      <c r="A54" s="3" t="s">
        <v>107</v>
      </c>
      <c r="B54" s="22">
        <v>27057</v>
      </c>
      <c r="C54" s="22">
        <v>30136</v>
      </c>
      <c r="D54" s="22">
        <v>74697</v>
      </c>
      <c r="E54" s="22">
        <v>109797</v>
      </c>
      <c r="F54" s="22">
        <v>102547</v>
      </c>
    </row>
    <row r="55" spans="1:6" ht="11.25">
      <c r="A55" s="3" t="s">
        <v>108</v>
      </c>
      <c r="B55" s="22">
        <v>55</v>
      </c>
      <c r="C55" s="22">
        <v>55</v>
      </c>
      <c r="D55" s="22">
        <v>55</v>
      </c>
      <c r="E55" s="22">
        <v>55</v>
      </c>
      <c r="F55" s="22">
        <v>55</v>
      </c>
    </row>
    <row r="56" spans="1:6" ht="11.25">
      <c r="A56" s="3" t="s">
        <v>109</v>
      </c>
      <c r="B56" s="22">
        <v>6</v>
      </c>
      <c r="C56" s="22">
        <v>5</v>
      </c>
      <c r="D56" s="22">
        <v>4</v>
      </c>
      <c r="E56" s="22">
        <v>8</v>
      </c>
      <c r="F56" s="22">
        <v>14</v>
      </c>
    </row>
    <row r="57" spans="1:6" ht="11.25">
      <c r="A57" s="3" t="s">
        <v>110</v>
      </c>
      <c r="B57" s="22">
        <v>53617</v>
      </c>
      <c r="C57" s="22">
        <v>52140</v>
      </c>
      <c r="D57" s="22"/>
      <c r="E57" s="22">
        <v>3000</v>
      </c>
      <c r="F57" s="22">
        <v>10000</v>
      </c>
    </row>
    <row r="58" spans="1:6" ht="11.25">
      <c r="A58" s="3" t="s">
        <v>111</v>
      </c>
      <c r="B58" s="22">
        <v>230</v>
      </c>
      <c r="C58" s="22">
        <v>230</v>
      </c>
      <c r="D58" s="22">
        <v>230</v>
      </c>
      <c r="E58" s="22">
        <v>566</v>
      </c>
      <c r="F58" s="22"/>
    </row>
    <row r="59" spans="1:6" ht="11.25">
      <c r="A59" s="3" t="s">
        <v>112</v>
      </c>
      <c r="B59" s="22">
        <v>53698</v>
      </c>
      <c r="C59" s="22">
        <v>57020</v>
      </c>
      <c r="D59" s="22">
        <v>43155</v>
      </c>
      <c r="E59" s="22">
        <v>27398</v>
      </c>
      <c r="F59" s="22">
        <v>19709</v>
      </c>
    </row>
    <row r="60" spans="1:6" ht="11.25">
      <c r="A60" s="3" t="s">
        <v>113</v>
      </c>
      <c r="B60" s="22">
        <v>3102</v>
      </c>
      <c r="C60" s="22">
        <v>3534</v>
      </c>
      <c r="D60" s="22">
        <v>4632</v>
      </c>
      <c r="E60" s="22">
        <v>4559</v>
      </c>
      <c r="F60" s="22">
        <v>4616</v>
      </c>
    </row>
    <row r="61" spans="1:6" ht="11.25">
      <c r="A61" s="3" t="s">
        <v>78</v>
      </c>
      <c r="B61" s="22"/>
      <c r="C61" s="22"/>
      <c r="D61" s="22">
        <v>22461</v>
      </c>
      <c r="E61" s="22">
        <v>35817</v>
      </c>
      <c r="F61" s="22">
        <v>4172</v>
      </c>
    </row>
    <row r="62" spans="1:6" ht="11.25">
      <c r="A62" s="3" t="s">
        <v>81</v>
      </c>
      <c r="B62" s="22">
        <v>885</v>
      </c>
      <c r="C62" s="22">
        <v>843</v>
      </c>
      <c r="D62" s="22">
        <v>830</v>
      </c>
      <c r="E62" s="22">
        <v>876</v>
      </c>
      <c r="F62" s="22">
        <v>937</v>
      </c>
    </row>
    <row r="63" spans="1:6" ht="11.25">
      <c r="A63" s="3" t="s">
        <v>82</v>
      </c>
      <c r="B63" s="22">
        <v>-2575</v>
      </c>
      <c r="C63" s="22">
        <v>-2575</v>
      </c>
      <c r="D63" s="22">
        <v>-230</v>
      </c>
      <c r="E63" s="22">
        <v>-566</v>
      </c>
      <c r="F63" s="22"/>
    </row>
    <row r="64" spans="1:6" ht="11.25">
      <c r="A64" s="3" t="s">
        <v>114</v>
      </c>
      <c r="B64" s="22">
        <v>136081</v>
      </c>
      <c r="C64" s="22">
        <v>142141</v>
      </c>
      <c r="D64" s="22">
        <v>147341</v>
      </c>
      <c r="E64" s="22">
        <v>183219</v>
      </c>
      <c r="F64" s="22">
        <v>142686</v>
      </c>
    </row>
    <row r="65" spans="1:6" ht="11.25">
      <c r="A65" s="2" t="s">
        <v>115</v>
      </c>
      <c r="B65" s="22">
        <v>257808</v>
      </c>
      <c r="C65" s="22">
        <v>278276</v>
      </c>
      <c r="D65" s="22">
        <v>331191</v>
      </c>
      <c r="E65" s="22">
        <v>421743</v>
      </c>
      <c r="F65" s="22">
        <v>448936</v>
      </c>
    </row>
    <row r="66" spans="1:6" ht="12" thickBot="1">
      <c r="A66" s="5" t="s">
        <v>117</v>
      </c>
      <c r="B66" s="23">
        <v>456824</v>
      </c>
      <c r="C66" s="23">
        <v>390256</v>
      </c>
      <c r="D66" s="23">
        <v>531275</v>
      </c>
      <c r="E66" s="23">
        <v>642497</v>
      </c>
      <c r="F66" s="23">
        <v>639663</v>
      </c>
    </row>
    <row r="67" spans="1:6" ht="12" thickTop="1">
      <c r="A67" s="2" t="s">
        <v>118</v>
      </c>
      <c r="B67" s="22">
        <v>33400</v>
      </c>
      <c r="C67" s="22">
        <v>25746</v>
      </c>
      <c r="D67" s="22">
        <v>21512</v>
      </c>
      <c r="E67" s="22">
        <v>22157</v>
      </c>
      <c r="F67" s="22">
        <v>21919</v>
      </c>
    </row>
    <row r="68" spans="1:6" ht="11.25">
      <c r="A68" s="2" t="s">
        <v>119</v>
      </c>
      <c r="B68" s="22">
        <v>121601</v>
      </c>
      <c r="C68" s="22">
        <v>92148</v>
      </c>
      <c r="D68" s="22">
        <v>92654</v>
      </c>
      <c r="E68" s="22">
        <v>86003</v>
      </c>
      <c r="F68" s="22">
        <v>98057</v>
      </c>
    </row>
    <row r="69" spans="1:6" ht="11.25">
      <c r="A69" s="2" t="s">
        <v>120</v>
      </c>
      <c r="B69" s="22"/>
      <c r="C69" s="22"/>
      <c r="D69" s="22"/>
      <c r="E69" s="22"/>
      <c r="F69" s="22">
        <v>8000</v>
      </c>
    </row>
    <row r="70" spans="1:6" ht="11.25">
      <c r="A70" s="2" t="s">
        <v>121</v>
      </c>
      <c r="B70" s="22">
        <v>9056</v>
      </c>
      <c r="C70" s="22">
        <v>8939</v>
      </c>
      <c r="D70" s="22">
        <v>8779</v>
      </c>
      <c r="E70" s="22">
        <v>8426</v>
      </c>
      <c r="F70" s="22">
        <v>103</v>
      </c>
    </row>
    <row r="71" spans="1:6" ht="11.25">
      <c r="A71" s="2" t="s">
        <v>122</v>
      </c>
      <c r="B71" s="22">
        <v>1320</v>
      </c>
      <c r="C71" s="22">
        <v>1369</v>
      </c>
      <c r="D71" s="22">
        <v>1734</v>
      </c>
      <c r="E71" s="22">
        <v>2138</v>
      </c>
      <c r="F71" s="22">
        <v>3749</v>
      </c>
    </row>
    <row r="72" spans="1:6" ht="11.25">
      <c r="A72" s="2" t="s">
        <v>123</v>
      </c>
      <c r="B72" s="22"/>
      <c r="C72" s="22"/>
      <c r="D72" s="22"/>
      <c r="E72" s="22"/>
      <c r="F72" s="22">
        <v>27</v>
      </c>
    </row>
    <row r="73" spans="1:6" ht="11.25">
      <c r="A73" s="2" t="s">
        <v>124</v>
      </c>
      <c r="B73" s="22">
        <v>5782</v>
      </c>
      <c r="C73" s="22">
        <v>5153</v>
      </c>
      <c r="D73" s="22">
        <v>9176</v>
      </c>
      <c r="E73" s="22">
        <v>4119</v>
      </c>
      <c r="F73" s="22">
        <v>4528</v>
      </c>
    </row>
    <row r="74" spans="1:6" ht="11.25">
      <c r="A74" s="2" t="s">
        <v>125</v>
      </c>
      <c r="B74" s="22">
        <v>950</v>
      </c>
      <c r="C74" s="22">
        <v>1179</v>
      </c>
      <c r="D74" s="22">
        <v>1455</v>
      </c>
      <c r="E74" s="22">
        <v>2586</v>
      </c>
      <c r="F74" s="22">
        <v>1543</v>
      </c>
    </row>
    <row r="75" spans="1:6" ht="11.25">
      <c r="A75" s="2" t="s">
        <v>126</v>
      </c>
      <c r="B75" s="22">
        <v>116</v>
      </c>
      <c r="C75" s="22">
        <v>261</v>
      </c>
      <c r="D75" s="22">
        <v>242</v>
      </c>
      <c r="E75" s="22">
        <v>159</v>
      </c>
      <c r="F75" s="22"/>
    </row>
    <row r="76" spans="1:6" ht="11.25">
      <c r="A76" s="2" t="s">
        <v>128</v>
      </c>
      <c r="B76" s="22"/>
      <c r="C76" s="22"/>
      <c r="D76" s="22">
        <v>1</v>
      </c>
      <c r="E76" s="22">
        <v>11</v>
      </c>
      <c r="F76" s="22"/>
    </row>
    <row r="77" spans="1:6" ht="11.25">
      <c r="A77" s="2" t="s">
        <v>129</v>
      </c>
      <c r="B77" s="22">
        <v>1780</v>
      </c>
      <c r="C77" s="22">
        <v>204</v>
      </c>
      <c r="D77" s="22">
        <v>238</v>
      </c>
      <c r="E77" s="22">
        <v>279</v>
      </c>
      <c r="F77" s="22">
        <v>260</v>
      </c>
    </row>
    <row r="78" spans="1:6" ht="11.25">
      <c r="A78" s="2" t="s">
        <v>130</v>
      </c>
      <c r="B78" s="22"/>
      <c r="C78" s="22">
        <v>753</v>
      </c>
      <c r="D78" s="22">
        <v>2163</v>
      </c>
      <c r="E78" s="22">
        <v>1503</v>
      </c>
      <c r="F78" s="22">
        <v>847</v>
      </c>
    </row>
    <row r="79" spans="1:6" ht="11.25">
      <c r="A79" s="2" t="s">
        <v>131</v>
      </c>
      <c r="B79" s="22">
        <v>1632</v>
      </c>
      <c r="C79" s="22">
        <v>2230</v>
      </c>
      <c r="D79" s="22">
        <v>851</v>
      </c>
      <c r="E79" s="22">
        <v>3555</v>
      </c>
      <c r="F79" s="22">
        <v>36956</v>
      </c>
    </row>
    <row r="80" spans="1:6" ht="11.25">
      <c r="A80" s="2" t="s">
        <v>133</v>
      </c>
      <c r="B80" s="22">
        <v>5368</v>
      </c>
      <c r="C80" s="22"/>
      <c r="D80" s="22"/>
      <c r="E80" s="22"/>
      <c r="F80" s="22"/>
    </row>
    <row r="81" spans="1:6" ht="11.25">
      <c r="A81" s="2" t="s">
        <v>81</v>
      </c>
      <c r="B81" s="22"/>
      <c r="C81" s="22"/>
      <c r="D81" s="22"/>
      <c r="E81" s="22"/>
      <c r="F81" s="22">
        <v>2</v>
      </c>
    </row>
    <row r="82" spans="1:6" ht="11.25">
      <c r="A82" s="2" t="s">
        <v>134</v>
      </c>
      <c r="B82" s="22">
        <v>181009</v>
      </c>
      <c r="C82" s="22">
        <v>137986</v>
      </c>
      <c r="D82" s="22">
        <v>138812</v>
      </c>
      <c r="E82" s="22">
        <v>130941</v>
      </c>
      <c r="F82" s="22">
        <v>175996</v>
      </c>
    </row>
    <row r="83" spans="1:6" ht="11.25">
      <c r="A83" s="2" t="s">
        <v>135</v>
      </c>
      <c r="B83" s="22">
        <v>100052</v>
      </c>
      <c r="C83" s="22">
        <v>114747</v>
      </c>
      <c r="D83" s="22">
        <v>141353</v>
      </c>
      <c r="E83" s="22">
        <v>167468</v>
      </c>
      <c r="F83" s="22">
        <v>96428</v>
      </c>
    </row>
    <row r="84" spans="1:6" ht="11.25">
      <c r="A84" s="2" t="s">
        <v>136</v>
      </c>
      <c r="B84" s="22">
        <v>2398</v>
      </c>
      <c r="C84" s="22">
        <v>11455</v>
      </c>
      <c r="D84" s="22">
        <v>20394</v>
      </c>
      <c r="E84" s="22">
        <v>28350</v>
      </c>
      <c r="F84" s="22">
        <v>367</v>
      </c>
    </row>
    <row r="85" spans="1:6" ht="11.25">
      <c r="A85" s="2" t="s">
        <v>137</v>
      </c>
      <c r="B85" s="22"/>
      <c r="C85" s="22">
        <v>1071</v>
      </c>
      <c r="D85" s="22">
        <v>8767</v>
      </c>
      <c r="E85" s="22">
        <v>11196</v>
      </c>
      <c r="F85" s="22">
        <v>12124</v>
      </c>
    </row>
    <row r="86" spans="1:6" ht="11.25">
      <c r="A86" s="2" t="s">
        <v>138</v>
      </c>
      <c r="B86" s="22">
        <v>136</v>
      </c>
      <c r="C86" s="22">
        <v>1117</v>
      </c>
      <c r="D86" s="22"/>
      <c r="E86" s="22"/>
      <c r="F86" s="22"/>
    </row>
    <row r="87" spans="1:6" ht="11.25">
      <c r="A87" s="2" t="s">
        <v>139</v>
      </c>
      <c r="B87" s="22">
        <v>1559</v>
      </c>
      <c r="C87" s="22">
        <v>1559</v>
      </c>
      <c r="D87" s="22">
        <v>1784</v>
      </c>
      <c r="E87" s="22">
        <v>1784</v>
      </c>
      <c r="F87" s="22">
        <v>1784</v>
      </c>
    </row>
    <row r="88" spans="1:6" ht="11.25">
      <c r="A88" s="2" t="s">
        <v>140</v>
      </c>
      <c r="B88" s="22">
        <v>10539</v>
      </c>
      <c r="C88" s="22">
        <v>11595</v>
      </c>
      <c r="D88" s="22">
        <v>12068</v>
      </c>
      <c r="E88" s="22">
        <v>11265</v>
      </c>
      <c r="F88" s="22">
        <v>10438</v>
      </c>
    </row>
    <row r="89" spans="1:6" ht="11.25">
      <c r="A89" s="2" t="s">
        <v>141</v>
      </c>
      <c r="B89" s="22"/>
      <c r="C89" s="22"/>
      <c r="D89" s="22"/>
      <c r="E89" s="22"/>
      <c r="F89" s="22">
        <v>225</v>
      </c>
    </row>
    <row r="90" spans="1:6" ht="11.25">
      <c r="A90" s="2" t="s">
        <v>132</v>
      </c>
      <c r="B90" s="22">
        <v>512</v>
      </c>
      <c r="C90" s="22">
        <v>538</v>
      </c>
      <c r="D90" s="22"/>
      <c r="E90" s="22"/>
      <c r="F90" s="22"/>
    </row>
    <row r="91" spans="1:6" ht="11.25">
      <c r="A91" s="2" t="s">
        <v>81</v>
      </c>
      <c r="B91" s="22">
        <v>61</v>
      </c>
      <c r="C91" s="22">
        <v>78</v>
      </c>
      <c r="D91" s="22">
        <v>103</v>
      </c>
      <c r="E91" s="22">
        <v>112</v>
      </c>
      <c r="F91" s="22">
        <v>9</v>
      </c>
    </row>
    <row r="92" spans="1:6" ht="11.25">
      <c r="A92" s="2" t="s">
        <v>142</v>
      </c>
      <c r="B92" s="22">
        <v>115260</v>
      </c>
      <c r="C92" s="22">
        <v>142163</v>
      </c>
      <c r="D92" s="22">
        <v>184472</v>
      </c>
      <c r="E92" s="22">
        <v>220177</v>
      </c>
      <c r="F92" s="22">
        <v>121378</v>
      </c>
    </row>
    <row r="93" spans="1:6" ht="12" thickBot="1">
      <c r="A93" s="5" t="s">
        <v>144</v>
      </c>
      <c r="B93" s="23">
        <v>296270</v>
      </c>
      <c r="C93" s="23">
        <v>280150</v>
      </c>
      <c r="D93" s="23">
        <v>323284</v>
      </c>
      <c r="E93" s="23">
        <v>351118</v>
      </c>
      <c r="F93" s="23">
        <v>297375</v>
      </c>
    </row>
    <row r="94" spans="1:6" ht="12" thickTop="1">
      <c r="A94" s="2" t="s">
        <v>145</v>
      </c>
      <c r="B94" s="22">
        <v>136607</v>
      </c>
      <c r="C94" s="22">
        <v>114107</v>
      </c>
      <c r="D94" s="22">
        <v>114107</v>
      </c>
      <c r="E94" s="22">
        <v>114107</v>
      </c>
      <c r="F94" s="22">
        <v>114107</v>
      </c>
    </row>
    <row r="95" spans="1:6" ht="11.25">
      <c r="A95" s="3" t="s">
        <v>146</v>
      </c>
      <c r="B95" s="22">
        <v>10500</v>
      </c>
      <c r="C95" s="22">
        <v>86046</v>
      </c>
      <c r="D95" s="22">
        <v>86046</v>
      </c>
      <c r="E95" s="22">
        <v>86046</v>
      </c>
      <c r="F95" s="22">
        <v>86046</v>
      </c>
    </row>
    <row r="96" spans="1:6" ht="11.25">
      <c r="A96" s="3" t="s">
        <v>147</v>
      </c>
      <c r="B96" s="22">
        <v>5176</v>
      </c>
      <c r="C96" s="22">
        <v>3245</v>
      </c>
      <c r="D96" s="22">
        <v>3245</v>
      </c>
      <c r="E96" s="22">
        <v>3245</v>
      </c>
      <c r="F96" s="22">
        <v>3245</v>
      </c>
    </row>
    <row r="97" spans="1:6" ht="11.25">
      <c r="A97" s="3" t="s">
        <v>148</v>
      </c>
      <c r="B97" s="22">
        <v>15676</v>
      </c>
      <c r="C97" s="22">
        <v>89292</v>
      </c>
      <c r="D97" s="22">
        <v>89292</v>
      </c>
      <c r="E97" s="22">
        <v>89292</v>
      </c>
      <c r="F97" s="22">
        <v>89292</v>
      </c>
    </row>
    <row r="98" spans="1:6" ht="11.25">
      <c r="A98" s="4" t="s">
        <v>149</v>
      </c>
      <c r="B98" s="22">
        <v>9039</v>
      </c>
      <c r="C98" s="22">
        <v>-96115</v>
      </c>
      <c r="D98" s="22">
        <v>1450</v>
      </c>
      <c r="E98" s="22">
        <v>84661</v>
      </c>
      <c r="F98" s="22">
        <v>136643</v>
      </c>
    </row>
    <row r="99" spans="1:6" ht="11.25">
      <c r="A99" s="3" t="s">
        <v>150</v>
      </c>
      <c r="B99" s="22">
        <v>9039</v>
      </c>
      <c r="C99" s="22">
        <v>-96115</v>
      </c>
      <c r="D99" s="22">
        <v>1450</v>
      </c>
      <c r="E99" s="22">
        <v>84661</v>
      </c>
      <c r="F99" s="22">
        <v>136643</v>
      </c>
    </row>
    <row r="100" spans="1:6" ht="11.25">
      <c r="A100" s="2" t="s">
        <v>151</v>
      </c>
      <c r="B100" s="22">
        <v>-8</v>
      </c>
      <c r="C100" s="22">
        <v>-8</v>
      </c>
      <c r="D100" s="22">
        <v>-8</v>
      </c>
      <c r="E100" s="22">
        <v>-7</v>
      </c>
      <c r="F100" s="22">
        <v>-5</v>
      </c>
    </row>
    <row r="101" spans="1:6" ht="11.25">
      <c r="A101" s="2" t="s">
        <v>153</v>
      </c>
      <c r="B101" s="22">
        <v>161314</v>
      </c>
      <c r="C101" s="22">
        <v>107274</v>
      </c>
      <c r="D101" s="22">
        <v>204841</v>
      </c>
      <c r="E101" s="22">
        <v>288053</v>
      </c>
      <c r="F101" s="22">
        <v>340037</v>
      </c>
    </row>
    <row r="102" spans="1:6" ht="11.25">
      <c r="A102" s="2" t="s">
        <v>154</v>
      </c>
      <c r="B102" s="22"/>
      <c r="C102" s="22">
        <v>149</v>
      </c>
      <c r="D102" s="22">
        <v>866</v>
      </c>
      <c r="E102" s="22">
        <v>1072</v>
      </c>
      <c r="F102" s="22">
        <v>0</v>
      </c>
    </row>
    <row r="103" spans="1:6" ht="11.25">
      <c r="A103" s="2" t="s">
        <v>155</v>
      </c>
      <c r="B103" s="22">
        <v>-3431</v>
      </c>
      <c r="C103" s="22">
        <v>10</v>
      </c>
      <c r="D103" s="22">
        <v>29</v>
      </c>
      <c r="E103" s="22"/>
      <c r="F103" s="22">
        <v>-1</v>
      </c>
    </row>
    <row r="104" spans="1:6" ht="11.25">
      <c r="A104" s="2" t="s">
        <v>156</v>
      </c>
      <c r="B104" s="22">
        <v>2671</v>
      </c>
      <c r="C104" s="22">
        <v>2671</v>
      </c>
      <c r="D104" s="22">
        <v>2252</v>
      </c>
      <c r="E104" s="22">
        <v>2252</v>
      </c>
      <c r="F104" s="22">
        <v>2252</v>
      </c>
    </row>
    <row r="105" spans="1:6" ht="11.25">
      <c r="A105" s="2" t="s">
        <v>157</v>
      </c>
      <c r="B105" s="22">
        <v>-759</v>
      </c>
      <c r="C105" s="22">
        <v>2831</v>
      </c>
      <c r="D105" s="22">
        <v>3148</v>
      </c>
      <c r="E105" s="22">
        <v>3325</v>
      </c>
      <c r="F105" s="22">
        <v>2251</v>
      </c>
    </row>
    <row r="106" spans="1:6" ht="11.25">
      <c r="A106" s="6" t="s">
        <v>159</v>
      </c>
      <c r="B106" s="22">
        <v>160554</v>
      </c>
      <c r="C106" s="22">
        <v>110106</v>
      </c>
      <c r="D106" s="22">
        <v>207990</v>
      </c>
      <c r="E106" s="22">
        <v>291378</v>
      </c>
      <c r="F106" s="22">
        <v>342288</v>
      </c>
    </row>
    <row r="107" spans="1:6" ht="12" thickBot="1">
      <c r="A107" s="7" t="s">
        <v>160</v>
      </c>
      <c r="B107" s="22">
        <v>456824</v>
      </c>
      <c r="C107" s="22">
        <v>390256</v>
      </c>
      <c r="D107" s="22">
        <v>531275</v>
      </c>
      <c r="E107" s="22">
        <v>642497</v>
      </c>
      <c r="F107" s="22">
        <v>639663</v>
      </c>
    </row>
    <row r="108" spans="1:6" ht="12" thickTop="1">
      <c r="A108" s="8"/>
      <c r="B108" s="24"/>
      <c r="C108" s="24"/>
      <c r="D108" s="24"/>
      <c r="E108" s="24"/>
      <c r="F108" s="24"/>
    </row>
    <row r="110" ht="11.25">
      <c r="A110" s="20" t="s">
        <v>165</v>
      </c>
    </row>
    <row r="111" ht="11.25">
      <c r="A111" s="20" t="s">
        <v>166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2013-12-13T06:10:49Z</dcterms:created>
  <dcterms:modified xsi:type="dcterms:W3CDTF">2013-12-13T06:11:22Z</dcterms:modified>
  <cp:category/>
  <cp:version/>
  <cp:contentType/>
  <cp:contentStatus/>
</cp:coreProperties>
</file>