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<sst xmlns="http://schemas.openxmlformats.org/spreadsheetml/2006/main" count="742" uniqueCount="315">
  <si>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</si>
  <si>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</si>
  <si>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</si>
  <si>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</si>
  <si>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</si>
  <si>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</si>
  <si>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連結除外に伴う現金及び現金同等物の減少額</t>
  </si>
  <si>
    <t>連結・キャッシュフロー計算書</t>
  </si>
  <si>
    <t>売上原価</t>
  </si>
  <si>
    <t>補助金収入等</t>
  </si>
  <si>
    <t>持分法による投資損失</t>
  </si>
  <si>
    <t>投資有価証券売却損</t>
  </si>
  <si>
    <t>持分変動損失</t>
  </si>
  <si>
    <t>たな卸資産評価損</t>
  </si>
  <si>
    <t>関係会社株式売却損</t>
  </si>
  <si>
    <t>少数株主損益調整前四半期純利益</t>
  </si>
  <si>
    <t>賃貸事業等売上高</t>
  </si>
  <si>
    <t>連結・損益計算書</t>
  </si>
  <si>
    <t>支払手形及び買掛金</t>
  </si>
  <si>
    <t>賞与引当金</t>
  </si>
  <si>
    <t>その他</t>
  </si>
  <si>
    <t>負ののれん</t>
  </si>
  <si>
    <t>為替換算調整勘定</t>
  </si>
  <si>
    <t>少数株主持分</t>
  </si>
  <si>
    <t>連結・貸借対照表</t>
  </si>
  <si>
    <t>累積四半期</t>
  </si>
  <si>
    <t>2013/04/01</t>
  </si>
  <si>
    <t>固定資産売却損益（△は益）</t>
  </si>
  <si>
    <t>固定資産処分損益（△は益）</t>
  </si>
  <si>
    <t>投資有価証券売却及び評価損益（△は益）</t>
  </si>
  <si>
    <t>関係会社株式売却損益（△は益）</t>
  </si>
  <si>
    <t>のれん償却額</t>
  </si>
  <si>
    <t>負ののれん償却額</t>
  </si>
  <si>
    <t>貸倒引当金の増減額（△は減少）</t>
  </si>
  <si>
    <t>退職給付引当金の増減額（△は減少）</t>
  </si>
  <si>
    <t>製品保証引当金の増減額（△は減少）</t>
  </si>
  <si>
    <t>賞与引当金の増減額（△は減少）</t>
  </si>
  <si>
    <t>役員賞与引当金の増減額（△は減少）</t>
  </si>
  <si>
    <t>役員退職慰労引当金の増減額（△は減少）</t>
  </si>
  <si>
    <t>事業構造改善引当金の増減額（△は減少）</t>
  </si>
  <si>
    <t>その他の引当金の増減額（△は減少）</t>
  </si>
  <si>
    <t>受取利息及び受取配当金</t>
  </si>
  <si>
    <t>保険解約損益（△は益）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</si>
  <si>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</si>
  <si>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</si>
  <si>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</si>
  <si>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</si>
  <si>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</si>
  <si>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</si>
  <si>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</si>
  <si>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</si>
  <si>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</si>
  <si>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</si>
  <si>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保険金の受取額</t>
  </si>
  <si>
    <t>補助金の受取額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</si>
  <si>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</si>
  <si>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</si>
  <si>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</si>
  <si>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</si>
  <si>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</si>
  <si>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</si>
  <si>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</si>
  <si>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投資有価証券の償還による収入</t>
  </si>
  <si>
    <t>連結の範囲の変更を伴う子会社株式の取得による収入</t>
  </si>
  <si>
    <t>関係会社株式の取得による支出</t>
  </si>
  <si>
    <t>関係会社株式の売却による収入</t>
  </si>
  <si>
    <t>連結の範囲の変更を伴う子会社株式の売却による支出</t>
  </si>
  <si>
    <t>関係会社出資金の払込による支出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</si>
  <si>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</si>
  <si>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</si>
  <si>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</si>
  <si>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</si>
  <si>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リース債務の返済による支出</t>
  </si>
  <si>
    <t>長期借入れによる収入</t>
  </si>
  <si>
    <t>長期借入金の返済による支出</t>
  </si>
  <si>
    <t>社債の償還による支出</t>
  </si>
  <si>
    <t>自己株式の取得による支出</t>
  </si>
  <si>
    <t>自己株式の売却による収入</t>
  </si>
  <si>
    <t>配当金の支払額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</si>
  <si>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</si>
  <si>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</si>
  <si>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</si>
  <si>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</si>
  <si>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</si>
  <si>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</si>
  <si>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</si>
  <si>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</si>
  <si>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</si>
  <si>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</si>
  <si>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</si>
  <si>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2012/06/26</t>
  </si>
  <si>
    <t>2011/03/31</t>
  </si>
  <si>
    <t>2011/06/24</t>
  </si>
  <si>
    <t>2010/03/31</t>
  </si>
  <si>
    <t>2010/06/25</t>
  </si>
  <si>
    <t>2009/03/31</t>
  </si>
  <si>
    <t>2009/06/24</t>
  </si>
  <si>
    <t>2008/03/31</t>
  </si>
  <si>
    <t>現金及び預金</t>
  </si>
  <si>
    <t>百万円</t>
  </si>
  <si>
    <t>受取手形</t>
  </si>
  <si>
    <t>売掛金</t>
  </si>
  <si>
    <t>有価証券</t>
  </si>
  <si>
    <t>有価証券</t>
  </si>
  <si>
    <t>製品</t>
  </si>
  <si>
    <t>仕掛品</t>
  </si>
  <si>
    <t>仕掛品</t>
  </si>
  <si>
    <t>原材料</t>
  </si>
  <si>
    <t>貯蔵品</t>
  </si>
  <si>
    <t>原材料及び貯蔵品</t>
  </si>
  <si>
    <t>前払費用</t>
  </si>
  <si>
    <t>繰延税金資産</t>
  </si>
  <si>
    <t>短期貸付金</t>
  </si>
  <si>
    <t>短期貸付金</t>
  </si>
  <si>
    <t>関係会社短期貸付金</t>
  </si>
  <si>
    <t>未収入金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</si>
  <si>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</si>
  <si>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</si>
  <si>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</si>
  <si>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</si>
  <si>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</si>
  <si>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</si>
  <si>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</si>
  <si>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</si>
  <si>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</si>
  <si>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</si>
  <si>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</si>
  <si>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</si>
  <si>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</si>
  <si>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</si>
  <si>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</si>
  <si>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借地権</t>
  </si>
  <si>
    <t>ソフトウエア</t>
  </si>
  <si>
    <t>その他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</si>
  <si>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</si>
  <si>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</si>
  <si>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</si>
  <si>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</si>
  <si>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</si>
  <si>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</si>
  <si>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関係会社長期貸付金</t>
  </si>
  <si>
    <t>破産更生債権等</t>
  </si>
  <si>
    <t>破産更生債権等（純額）</t>
  </si>
  <si>
    <t>長期前払費用</t>
  </si>
  <si>
    <t>繰延税金資産</t>
  </si>
  <si>
    <t>投資損失引当金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</si>
  <si>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</si>
  <si>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</si>
  <si>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</si>
  <si>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</si>
  <si>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</si>
  <si>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</si>
  <si>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</si>
  <si>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</si>
  <si>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</si>
  <si>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資産除去債務</t>
  </si>
  <si>
    <t>未払金</t>
  </si>
  <si>
    <t>未払金</t>
  </si>
  <si>
    <t>未払費用</t>
  </si>
  <si>
    <t>未払法人税等</t>
  </si>
  <si>
    <t>前受金</t>
  </si>
  <si>
    <t>預り金</t>
  </si>
  <si>
    <t>前受収益</t>
  </si>
  <si>
    <t>設備関係支払手形</t>
  </si>
  <si>
    <t>製品保証引当金</t>
  </si>
  <si>
    <t>未払役員賞与</t>
  </si>
  <si>
    <t>事業構造改善引当金</t>
  </si>
  <si>
    <t>事業構造改善引当金</t>
  </si>
  <si>
    <t>流動負債</t>
  </si>
  <si>
    <t>社債</t>
  </si>
  <si>
    <t>長期借入金</t>
  </si>
  <si>
    <t>長期借入金</t>
  </si>
  <si>
    <t>長期未払金</t>
  </si>
  <si>
    <t>再評価に係る繰延税金負債</t>
  </si>
  <si>
    <t>再評価に係る繰延税金負債</t>
  </si>
  <si>
    <t>その他</t>
  </si>
  <si>
    <t>退職給付引当金</t>
  </si>
  <si>
    <t>退職給付引当金</t>
  </si>
  <si>
    <t>役員退職慰労引当金</t>
  </si>
  <si>
    <t>環境対策引当金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</si>
  <si>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</si>
  <si>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</si>
  <si>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</si>
  <si>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</si>
  <si>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</si>
  <si>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</si>
  <si>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</si>
  <si>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特別償却準備金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</si>
  <si>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</si>
  <si>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</si>
  <si>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</si>
  <si>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</si>
  <si>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</si>
  <si>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</si>
  <si>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</si>
  <si>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</si>
  <si>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</si>
  <si>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土地再評価差額金</t>
  </si>
  <si>
    <t>土地再評価差額金</t>
  </si>
  <si>
    <t>評価・換算差額等</t>
  </si>
  <si>
    <t>純資産</t>
  </si>
  <si>
    <t>純資産</t>
  </si>
  <si>
    <t>負債純資産</t>
  </si>
  <si>
    <t>証券コード</t>
  </si>
  <si>
    <t>企業名</t>
  </si>
  <si>
    <t>カヤバ工業株式会社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</si>
  <si>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</si>
  <si>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</si>
  <si>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</si>
  <si>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</si>
  <si>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</si>
  <si>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</si>
  <si>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</si>
  <si>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</si>
  <si>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</si>
  <si>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</si>
  <si>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</si>
  <si>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</si>
  <si>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合計</t>
  </si>
  <si>
    <t>他勘定振替高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</si>
  <si>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</si>
  <si>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</si>
  <si>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</si>
  <si>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</si>
  <si>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</si>
  <si>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</si>
  <si>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</si>
  <si>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</si>
  <si>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</si>
  <si>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受取技術料</t>
  </si>
  <si>
    <t>持分法による投資利益</t>
  </si>
  <si>
    <t>助成金収入</t>
  </si>
  <si>
    <t>助成金収入</t>
  </si>
  <si>
    <t>営業外収益</t>
  </si>
  <si>
    <t>営業外収益</t>
  </si>
  <si>
    <t>支払利息</t>
  </si>
  <si>
    <t>たな卸資産処分損</t>
  </si>
  <si>
    <t>為替差損</t>
  </si>
  <si>
    <t>減価償却費</t>
  </si>
  <si>
    <t>営業外費用</t>
  </si>
  <si>
    <t>営業外費用</t>
  </si>
  <si>
    <t>経常利益</t>
  </si>
  <si>
    <t>固定資産売却益</t>
  </si>
  <si>
    <t>投資有価証券売却益</t>
  </si>
  <si>
    <t>関係会社株式売却益</t>
  </si>
  <si>
    <t>貸倒引当金戻入額</t>
  </si>
  <si>
    <t>製品保証引当金戻入額</t>
  </si>
  <si>
    <t>保険解約返戻金</t>
  </si>
  <si>
    <t>負ののれん発生益</t>
  </si>
  <si>
    <t>事業構造改善引当金戻入額</t>
  </si>
  <si>
    <t>特別利益</t>
  </si>
  <si>
    <t>特別利益</t>
  </si>
  <si>
    <t>固定資産処分損</t>
  </si>
  <si>
    <t>投資損失引当金繰入額</t>
  </si>
  <si>
    <t>たな卸資産評価損</t>
  </si>
  <si>
    <t>減損損失</t>
  </si>
  <si>
    <t>減損損失</t>
  </si>
  <si>
    <t>投資有価証券評価損</t>
  </si>
  <si>
    <t>関係会社株式評価損</t>
  </si>
  <si>
    <t>関係会社出資金評価損</t>
  </si>
  <si>
    <t>関係会社貸倒引当金繰入額</t>
  </si>
  <si>
    <t>特別退職金</t>
  </si>
  <si>
    <t>事業構造改善費用</t>
  </si>
  <si>
    <t>事業構造改善費用</t>
  </si>
  <si>
    <t>その他</t>
  </si>
  <si>
    <t>特別損失</t>
  </si>
  <si>
    <t>税引前四半期純利益</t>
  </si>
  <si>
    <t>法人税、住民税及び事業税</t>
  </si>
  <si>
    <t>法人税等還付税額</t>
  </si>
  <si>
    <t>過年度法人税等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</si>
  <si>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</si>
  <si>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</si>
  <si>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</si>
  <si>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</si>
  <si>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</si>
  <si>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</si>
  <si>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</si>
  <si>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2013/11/08</t>
  </si>
  <si>
    <t>2013/09/30</t>
  </si>
  <si>
    <t>2013/08/06</t>
  </si>
  <si>
    <t>2013/06/30</t>
  </si>
  <si>
    <t>2013/02/12</t>
  </si>
  <si>
    <t>2012/12/31</t>
  </si>
  <si>
    <t>2012/11/07</t>
  </si>
  <si>
    <t>2012/09/30</t>
  </si>
  <si>
    <t>2012/08/07</t>
  </si>
  <si>
    <t>2012/06/30</t>
  </si>
  <si>
    <t>2012/02/08</t>
  </si>
  <si>
    <t>2011/12/31</t>
  </si>
  <si>
    <t>2011/11/08</t>
  </si>
  <si>
    <t>2011/09/30</t>
  </si>
  <si>
    <t>2011/08/08</t>
  </si>
  <si>
    <t>2011/06/30</t>
  </si>
  <si>
    <t>2011/02/09</t>
  </si>
  <si>
    <t>2010/12/31</t>
  </si>
  <si>
    <t>2010/11/10</t>
  </si>
  <si>
    <t>2010/09/30</t>
  </si>
  <si>
    <t>2010/08/06</t>
  </si>
  <si>
    <t>2010/06/30</t>
  </si>
  <si>
    <t>2010/02/09</t>
  </si>
  <si>
    <t>2009/12/31</t>
  </si>
  <si>
    <t>2009/11/16</t>
  </si>
  <si>
    <t>2009/09/30</t>
  </si>
  <si>
    <t>2009/08/07</t>
  </si>
  <si>
    <t>2009/06/30</t>
  </si>
  <si>
    <t>2009/02/12</t>
  </si>
  <si>
    <t>2008/12/31</t>
  </si>
  <si>
    <t>2008/11/12</t>
  </si>
  <si>
    <t>2008/09/30</t>
  </si>
  <si>
    <t>2008/08/08</t>
  </si>
  <si>
    <t>2008/06/30</t>
  </si>
  <si>
    <t>現金及び預金</t>
  </si>
  <si>
    <t>受取手形及び営業未収入金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</si>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</sst>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203</v>
      </c>
      <c r="B2" s="14">
        <v>7242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79</v>
      </c>
      <c r="B4" s="15" t="str">
        <f>HYPERLINK("http://www.kabupro.jp/mark/20140210/S10014KH.htm","四半期報告書")</f>
        <v>四半期報告書</v>
      </c>
      <c r="C4" s="15" t="str">
        <f>HYPERLINK("http://www.kabupro.jp/mark/20131108/S1000DHW.htm","四半期報告書")</f>
        <v>四半期報告書</v>
      </c>
      <c r="D4" s="15" t="str">
        <f>HYPERLINK("http://www.kabupro.jp/mark/20130806/S000E58E.htm","四半期報告書")</f>
        <v>四半期報告書</v>
      </c>
      <c r="E4" s="15" t="str">
        <f>HYPERLINK("http://www.kabupro.jp/mark/20130625/S000DNP6.htm","有価証券報告書")</f>
        <v>有価証券報告書</v>
      </c>
      <c r="F4" s="15" t="str">
        <f>HYPERLINK("http://www.kabupro.jp/mark/20140210/S10014KH.htm","四半期報告書")</f>
        <v>四半期報告書</v>
      </c>
      <c r="G4" s="15" t="str">
        <f>HYPERLINK("http://www.kabupro.jp/mark/20131108/S1000DHW.htm","四半期報告書")</f>
        <v>四半期報告書</v>
      </c>
      <c r="H4" s="15" t="str">
        <f>HYPERLINK("http://www.kabupro.jp/mark/20130806/S000E58E.htm","四半期報告書")</f>
        <v>四半期報告書</v>
      </c>
      <c r="I4" s="15" t="str">
        <f>HYPERLINK("http://www.kabupro.jp/mark/20130625/S000DNP6.htm","有価証券報告書")</f>
        <v>有価証券報告書</v>
      </c>
      <c r="J4" s="15" t="str">
        <f>HYPERLINK("http://www.kabupro.jp/mark/20130212/S000CUDU.htm","四半期報告書")</f>
        <v>四半期報告書</v>
      </c>
      <c r="K4" s="15" t="str">
        <f>HYPERLINK("http://www.kabupro.jp/mark/20121107/S000C6BL.htm","四半期報告書")</f>
        <v>四半期報告書</v>
      </c>
      <c r="L4" s="15" t="str">
        <f>HYPERLINK("http://www.kabupro.jp/mark/20120807/S000BM1G.htm","四半期報告書")</f>
        <v>四半期報告書</v>
      </c>
      <c r="M4" s="15" t="str">
        <f>HYPERLINK("http://www.kabupro.jp/mark/20120626/S000B7FE.htm","有価証券報告書")</f>
        <v>有価証券報告書</v>
      </c>
      <c r="N4" s="15" t="str">
        <f>HYPERLINK("http://www.kabupro.jp/mark/20120208/S000A7RF.htm","四半期報告書")</f>
        <v>四半期報告書</v>
      </c>
      <c r="O4" s="15" t="str">
        <f>HYPERLINK("http://www.kabupro.jp/mark/20111108/S0009MAK.htm","四半期報告書")</f>
        <v>四半期報告書</v>
      </c>
      <c r="P4" s="15" t="str">
        <f>HYPERLINK("http://www.kabupro.jp/mark/20110808/S00091Q4.htm","四半期報告書")</f>
        <v>四半期報告書</v>
      </c>
      <c r="Q4" s="15" t="str">
        <f>HYPERLINK("http://www.kabupro.jp/mark/20110624/S0008LZS.htm","有価証券報告書")</f>
        <v>有価証券報告書</v>
      </c>
      <c r="R4" s="15" t="str">
        <f>HYPERLINK("http://www.kabupro.jp/mark/20110209/S0007QVA.htm","四半期報告書")</f>
        <v>四半期報告書</v>
      </c>
      <c r="S4" s="15" t="str">
        <f>HYPERLINK("http://www.kabupro.jp/mark/20101110/S000736U.htm","四半期報告書")</f>
        <v>四半期報告書</v>
      </c>
      <c r="T4" s="15" t="str">
        <f>HYPERLINK("http://www.kabupro.jp/mark/20100806/S0006I1I.htm","四半期報告書")</f>
        <v>四半期報告書</v>
      </c>
      <c r="U4" s="15" t="str">
        <f>HYPERLINK("http://www.kabupro.jp/mark/20100625/S0006237.htm","有価証券報告書")</f>
        <v>有価証券報告書</v>
      </c>
      <c r="V4" s="15" t="str">
        <f>HYPERLINK("http://www.kabupro.jp/mark/20100209/S00052YL.htm","四半期報告書")</f>
        <v>四半期報告書</v>
      </c>
      <c r="W4" s="15" t="str">
        <f>HYPERLINK("http://www.kabupro.jp/mark/20091116/S0004N95.htm","四半期報告書")</f>
        <v>四半期報告書</v>
      </c>
      <c r="X4" s="15" t="str">
        <f>HYPERLINK("http://www.kabupro.jp/mark/20090807/S0003U6E.htm","四半期報告書")</f>
        <v>四半期報告書</v>
      </c>
      <c r="Y4" s="15" t="str">
        <f>HYPERLINK("http://www.kabupro.jp/mark/20090624/S0003B37.htm","有価証券報告書")</f>
        <v>有価証券報告書</v>
      </c>
    </row>
    <row r="5" spans="1:25" ht="14.25" thickBot="1">
      <c r="A5" s="11" t="s">
        <v>80</v>
      </c>
      <c r="B5" s="1" t="s">
        <v>274</v>
      </c>
      <c r="C5" s="1" t="s">
        <v>277</v>
      </c>
      <c r="D5" s="1" t="s">
        <v>279</v>
      </c>
      <c r="E5" s="1" t="s">
        <v>86</v>
      </c>
      <c r="F5" s="1" t="s">
        <v>274</v>
      </c>
      <c r="G5" s="1" t="s">
        <v>277</v>
      </c>
      <c r="H5" s="1" t="s">
        <v>279</v>
      </c>
      <c r="I5" s="1" t="s">
        <v>86</v>
      </c>
      <c r="J5" s="1" t="s">
        <v>281</v>
      </c>
      <c r="K5" s="1" t="s">
        <v>283</v>
      </c>
      <c r="L5" s="1" t="s">
        <v>285</v>
      </c>
      <c r="M5" s="1" t="s">
        <v>90</v>
      </c>
      <c r="N5" s="1" t="s">
        <v>287</v>
      </c>
      <c r="O5" s="1" t="s">
        <v>289</v>
      </c>
      <c r="P5" s="1" t="s">
        <v>291</v>
      </c>
      <c r="Q5" s="1" t="s">
        <v>92</v>
      </c>
      <c r="R5" s="1" t="s">
        <v>293</v>
      </c>
      <c r="S5" s="1" t="s">
        <v>295</v>
      </c>
      <c r="T5" s="1" t="s">
        <v>297</v>
      </c>
      <c r="U5" s="1" t="s">
        <v>94</v>
      </c>
      <c r="V5" s="1" t="s">
        <v>299</v>
      </c>
      <c r="W5" s="1" t="s">
        <v>301</v>
      </c>
      <c r="X5" s="1" t="s">
        <v>303</v>
      </c>
      <c r="Y5" s="1" t="s">
        <v>96</v>
      </c>
    </row>
    <row r="6" spans="1:25" ht="15" thickBot="1" thickTop="1">
      <c r="A6" s="10" t="s">
        <v>81</v>
      </c>
      <c r="B6" s="18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82</v>
      </c>
      <c r="B7" s="14" t="s">
        <v>25</v>
      </c>
      <c r="C7" s="14" t="s">
        <v>25</v>
      </c>
      <c r="D7" s="14" t="s">
        <v>25</v>
      </c>
      <c r="E7" s="16" t="s">
        <v>87</v>
      </c>
      <c r="F7" s="14" t="s">
        <v>25</v>
      </c>
      <c r="G7" s="14" t="s">
        <v>25</v>
      </c>
      <c r="H7" s="14" t="s">
        <v>25</v>
      </c>
      <c r="I7" s="16" t="s">
        <v>87</v>
      </c>
      <c r="J7" s="14" t="s">
        <v>25</v>
      </c>
      <c r="K7" s="14" t="s">
        <v>25</v>
      </c>
      <c r="L7" s="14" t="s">
        <v>25</v>
      </c>
      <c r="M7" s="16" t="s">
        <v>87</v>
      </c>
      <c r="N7" s="14" t="s">
        <v>25</v>
      </c>
      <c r="O7" s="14" t="s">
        <v>25</v>
      </c>
      <c r="P7" s="14" t="s">
        <v>25</v>
      </c>
      <c r="Q7" s="16" t="s">
        <v>87</v>
      </c>
      <c r="R7" s="14" t="s">
        <v>25</v>
      </c>
      <c r="S7" s="14" t="s">
        <v>25</v>
      </c>
      <c r="T7" s="14" t="s">
        <v>25</v>
      </c>
      <c r="U7" s="16" t="s">
        <v>87</v>
      </c>
      <c r="V7" s="14" t="s">
        <v>25</v>
      </c>
      <c r="W7" s="14" t="s">
        <v>25</v>
      </c>
      <c r="X7" s="14" t="s">
        <v>25</v>
      </c>
      <c r="Y7" s="16" t="s">
        <v>87</v>
      </c>
    </row>
    <row r="8" spans="1:25" ht="13.5">
      <c r="A8" s="13" t="s">
        <v>83</v>
      </c>
      <c r="B8" s="1" t="s">
        <v>26</v>
      </c>
      <c r="C8" s="1" t="s">
        <v>26</v>
      </c>
      <c r="D8" s="1" t="s">
        <v>26</v>
      </c>
      <c r="E8" s="17" t="s">
        <v>209</v>
      </c>
      <c r="F8" s="1" t="s">
        <v>209</v>
      </c>
      <c r="G8" s="1" t="s">
        <v>209</v>
      </c>
      <c r="H8" s="1" t="s">
        <v>209</v>
      </c>
      <c r="I8" s="17" t="s">
        <v>210</v>
      </c>
      <c r="J8" s="1" t="s">
        <v>210</v>
      </c>
      <c r="K8" s="1" t="s">
        <v>210</v>
      </c>
      <c r="L8" s="1" t="s">
        <v>210</v>
      </c>
      <c r="M8" s="17" t="s">
        <v>211</v>
      </c>
      <c r="N8" s="1" t="s">
        <v>211</v>
      </c>
      <c r="O8" s="1" t="s">
        <v>211</v>
      </c>
      <c r="P8" s="1" t="s">
        <v>211</v>
      </c>
      <c r="Q8" s="17" t="s">
        <v>212</v>
      </c>
      <c r="R8" s="1" t="s">
        <v>212</v>
      </c>
      <c r="S8" s="1" t="s">
        <v>212</v>
      </c>
      <c r="T8" s="1" t="s">
        <v>212</v>
      </c>
      <c r="U8" s="17" t="s">
        <v>213</v>
      </c>
      <c r="V8" s="1" t="s">
        <v>213</v>
      </c>
      <c r="W8" s="1" t="s">
        <v>213</v>
      </c>
      <c r="X8" s="1" t="s">
        <v>213</v>
      </c>
      <c r="Y8" s="17" t="s">
        <v>214</v>
      </c>
    </row>
    <row r="9" spans="1:25" ht="13.5">
      <c r="A9" s="13" t="s">
        <v>84</v>
      </c>
      <c r="B9" s="1" t="s">
        <v>276</v>
      </c>
      <c r="C9" s="1" t="s">
        <v>278</v>
      </c>
      <c r="D9" s="1" t="s">
        <v>280</v>
      </c>
      <c r="E9" s="17" t="s">
        <v>88</v>
      </c>
      <c r="F9" s="1" t="s">
        <v>282</v>
      </c>
      <c r="G9" s="1" t="s">
        <v>284</v>
      </c>
      <c r="H9" s="1" t="s">
        <v>286</v>
      </c>
      <c r="I9" s="17" t="s">
        <v>89</v>
      </c>
      <c r="J9" s="1" t="s">
        <v>288</v>
      </c>
      <c r="K9" s="1" t="s">
        <v>290</v>
      </c>
      <c r="L9" s="1" t="s">
        <v>292</v>
      </c>
      <c r="M9" s="17" t="s">
        <v>91</v>
      </c>
      <c r="N9" s="1" t="s">
        <v>294</v>
      </c>
      <c r="O9" s="1" t="s">
        <v>296</v>
      </c>
      <c r="P9" s="1" t="s">
        <v>298</v>
      </c>
      <c r="Q9" s="17" t="s">
        <v>93</v>
      </c>
      <c r="R9" s="1" t="s">
        <v>300</v>
      </c>
      <c r="S9" s="1" t="s">
        <v>302</v>
      </c>
      <c r="T9" s="1" t="s">
        <v>304</v>
      </c>
      <c r="U9" s="17" t="s">
        <v>95</v>
      </c>
      <c r="V9" s="1" t="s">
        <v>306</v>
      </c>
      <c r="W9" s="1" t="s">
        <v>308</v>
      </c>
      <c r="X9" s="1" t="s">
        <v>310</v>
      </c>
      <c r="Y9" s="17" t="s">
        <v>97</v>
      </c>
    </row>
    <row r="10" spans="1:25" ht="14.25" thickBot="1">
      <c r="A10" s="13" t="s">
        <v>85</v>
      </c>
      <c r="B10" s="1" t="s">
        <v>99</v>
      </c>
      <c r="C10" s="1" t="s">
        <v>99</v>
      </c>
      <c r="D10" s="1" t="s">
        <v>99</v>
      </c>
      <c r="E10" s="17" t="s">
        <v>99</v>
      </c>
      <c r="F10" s="1" t="s">
        <v>99</v>
      </c>
      <c r="G10" s="1" t="s">
        <v>99</v>
      </c>
      <c r="H10" s="1" t="s">
        <v>99</v>
      </c>
      <c r="I10" s="17" t="s">
        <v>99</v>
      </c>
      <c r="J10" s="1" t="s">
        <v>99</v>
      </c>
      <c r="K10" s="1" t="s">
        <v>99</v>
      </c>
      <c r="L10" s="1" t="s">
        <v>99</v>
      </c>
      <c r="M10" s="17" t="s">
        <v>99</v>
      </c>
      <c r="N10" s="1" t="s">
        <v>99</v>
      </c>
      <c r="O10" s="1" t="s">
        <v>99</v>
      </c>
      <c r="P10" s="1" t="s">
        <v>99</v>
      </c>
      <c r="Q10" s="17" t="s">
        <v>99</v>
      </c>
      <c r="R10" s="1" t="s">
        <v>99</v>
      </c>
      <c r="S10" s="1" t="s">
        <v>99</v>
      </c>
      <c r="T10" s="1" t="s">
        <v>99</v>
      </c>
      <c r="U10" s="17" t="s">
        <v>99</v>
      </c>
      <c r="V10" s="1" t="s">
        <v>99</v>
      </c>
      <c r="W10" s="1" t="s">
        <v>99</v>
      </c>
      <c r="X10" s="1" t="s">
        <v>99</v>
      </c>
      <c r="Y10" s="17" t="s">
        <v>99</v>
      </c>
    </row>
    <row r="11" spans="1:25" ht="14.25" thickTop="1">
      <c r="A11" s="26" t="s">
        <v>215</v>
      </c>
      <c r="B11" s="27">
        <v>256837</v>
      </c>
      <c r="C11" s="27">
        <v>170624</v>
      </c>
      <c r="D11" s="27">
        <v>83058</v>
      </c>
      <c r="E11" s="21">
        <v>305752</v>
      </c>
      <c r="F11" s="27">
        <v>224650</v>
      </c>
      <c r="G11" s="27">
        <v>154347</v>
      </c>
      <c r="H11" s="27">
        <v>77922</v>
      </c>
      <c r="I11" s="21">
        <v>337158</v>
      </c>
      <c r="J11" s="27">
        <v>247216</v>
      </c>
      <c r="K11" s="27">
        <v>164727</v>
      </c>
      <c r="L11" s="27">
        <v>79868</v>
      </c>
      <c r="M11" s="21">
        <v>320082</v>
      </c>
      <c r="N11" s="27">
        <v>237664</v>
      </c>
      <c r="O11" s="27">
        <v>155928</v>
      </c>
      <c r="P11" s="27">
        <v>74744</v>
      </c>
      <c r="Q11" s="21">
        <v>252020</v>
      </c>
      <c r="R11" s="27">
        <v>178299</v>
      </c>
      <c r="S11" s="27">
        <v>110143</v>
      </c>
      <c r="T11" s="27">
        <v>49581</v>
      </c>
      <c r="U11" s="21">
        <v>329262</v>
      </c>
      <c r="V11" s="27">
        <v>273264</v>
      </c>
      <c r="W11" s="27">
        <v>195000</v>
      </c>
      <c r="X11" s="27">
        <v>96682</v>
      </c>
      <c r="Y11" s="21">
        <v>387080</v>
      </c>
    </row>
    <row r="12" spans="1:25" ht="13.5">
      <c r="A12" s="7" t="s">
        <v>8</v>
      </c>
      <c r="B12" s="28">
        <v>205509</v>
      </c>
      <c r="C12" s="28">
        <v>135836</v>
      </c>
      <c r="D12" s="28">
        <v>66021</v>
      </c>
      <c r="E12" s="22">
        <v>250693</v>
      </c>
      <c r="F12" s="28">
        <v>184315</v>
      </c>
      <c r="G12" s="28">
        <v>125525</v>
      </c>
      <c r="H12" s="28">
        <v>62689</v>
      </c>
      <c r="I12" s="22">
        <v>273087</v>
      </c>
      <c r="J12" s="28">
        <v>199336</v>
      </c>
      <c r="K12" s="28">
        <v>131171</v>
      </c>
      <c r="L12" s="28">
        <v>63267</v>
      </c>
      <c r="M12" s="22">
        <v>257006</v>
      </c>
      <c r="N12" s="28">
        <v>189882</v>
      </c>
      <c r="O12" s="28">
        <v>124956</v>
      </c>
      <c r="P12" s="28">
        <v>59724</v>
      </c>
      <c r="Q12" s="22">
        <v>213592</v>
      </c>
      <c r="R12" s="28">
        <v>151843</v>
      </c>
      <c r="S12" s="28">
        <v>96590</v>
      </c>
      <c r="T12" s="28">
        <v>44508</v>
      </c>
      <c r="U12" s="22">
        <v>287663</v>
      </c>
      <c r="V12" s="28">
        <v>234340</v>
      </c>
      <c r="W12" s="28">
        <v>165858</v>
      </c>
      <c r="X12" s="28">
        <v>82094</v>
      </c>
      <c r="Y12" s="22">
        <v>324401</v>
      </c>
    </row>
    <row r="13" spans="1:25" ht="13.5">
      <c r="A13" s="7" t="s">
        <v>222</v>
      </c>
      <c r="B13" s="28">
        <v>51328</v>
      </c>
      <c r="C13" s="28">
        <v>34787</v>
      </c>
      <c r="D13" s="28">
        <v>17037</v>
      </c>
      <c r="E13" s="22">
        <v>55059</v>
      </c>
      <c r="F13" s="28">
        <v>40334</v>
      </c>
      <c r="G13" s="28">
        <v>28822</v>
      </c>
      <c r="H13" s="28">
        <v>15233</v>
      </c>
      <c r="I13" s="22">
        <v>64070</v>
      </c>
      <c r="J13" s="28">
        <v>47879</v>
      </c>
      <c r="K13" s="28">
        <v>33556</v>
      </c>
      <c r="L13" s="28">
        <v>16600</v>
      </c>
      <c r="M13" s="22">
        <v>63075</v>
      </c>
      <c r="N13" s="28">
        <v>47782</v>
      </c>
      <c r="O13" s="28">
        <v>30972</v>
      </c>
      <c r="P13" s="28">
        <v>15019</v>
      </c>
      <c r="Q13" s="22">
        <v>38427</v>
      </c>
      <c r="R13" s="28">
        <v>26455</v>
      </c>
      <c r="S13" s="28">
        <v>13553</v>
      </c>
      <c r="T13" s="28">
        <v>5072</v>
      </c>
      <c r="U13" s="22">
        <v>41599</v>
      </c>
      <c r="V13" s="28">
        <v>38924</v>
      </c>
      <c r="W13" s="28">
        <v>29142</v>
      </c>
      <c r="X13" s="28">
        <v>14588</v>
      </c>
      <c r="Y13" s="22">
        <v>62679</v>
      </c>
    </row>
    <row r="14" spans="1:25" ht="13.5">
      <c r="A14" s="7" t="s">
        <v>223</v>
      </c>
      <c r="B14" s="28">
        <v>36982</v>
      </c>
      <c r="C14" s="28">
        <v>24782</v>
      </c>
      <c r="D14" s="28">
        <v>12185</v>
      </c>
      <c r="E14" s="22">
        <v>44585</v>
      </c>
      <c r="F14" s="28">
        <v>32560</v>
      </c>
      <c r="G14" s="28">
        <v>21766</v>
      </c>
      <c r="H14" s="28">
        <v>10373</v>
      </c>
      <c r="I14" s="22">
        <v>42533</v>
      </c>
      <c r="J14" s="28">
        <v>31348</v>
      </c>
      <c r="K14" s="28">
        <v>21069</v>
      </c>
      <c r="L14" s="28">
        <v>10180</v>
      </c>
      <c r="M14" s="22">
        <v>38924</v>
      </c>
      <c r="N14" s="28">
        <v>28093</v>
      </c>
      <c r="O14" s="28">
        <v>18364</v>
      </c>
      <c r="P14" s="28">
        <v>8766</v>
      </c>
      <c r="Q14" s="22">
        <v>34531</v>
      </c>
      <c r="R14" s="28">
        <v>25189</v>
      </c>
      <c r="S14" s="28">
        <v>16491</v>
      </c>
      <c r="T14" s="28">
        <v>8209</v>
      </c>
      <c r="U14" s="22">
        <v>41549</v>
      </c>
      <c r="V14" s="28">
        <v>33256</v>
      </c>
      <c r="W14" s="28">
        <v>22988</v>
      </c>
      <c r="X14" s="28">
        <v>11347</v>
      </c>
      <c r="Y14" s="22">
        <v>44408</v>
      </c>
    </row>
    <row r="15" spans="1:25" ht="14.25" thickBot="1">
      <c r="A15" s="25" t="s">
        <v>224</v>
      </c>
      <c r="B15" s="29">
        <v>14345</v>
      </c>
      <c r="C15" s="29">
        <v>10004</v>
      </c>
      <c r="D15" s="29">
        <v>4851</v>
      </c>
      <c r="E15" s="23">
        <v>10473</v>
      </c>
      <c r="F15" s="29">
        <v>7774</v>
      </c>
      <c r="G15" s="29">
        <v>7055</v>
      </c>
      <c r="H15" s="29">
        <v>4859</v>
      </c>
      <c r="I15" s="23">
        <v>21537</v>
      </c>
      <c r="J15" s="29">
        <v>16530</v>
      </c>
      <c r="K15" s="29">
        <v>12486</v>
      </c>
      <c r="L15" s="29">
        <v>6420</v>
      </c>
      <c r="M15" s="23">
        <v>24151</v>
      </c>
      <c r="N15" s="29">
        <v>19689</v>
      </c>
      <c r="O15" s="29">
        <v>12607</v>
      </c>
      <c r="P15" s="29">
        <v>6253</v>
      </c>
      <c r="Q15" s="23">
        <v>3896</v>
      </c>
      <c r="R15" s="29">
        <v>1266</v>
      </c>
      <c r="S15" s="29">
        <v>-2938</v>
      </c>
      <c r="T15" s="29">
        <v>-3137</v>
      </c>
      <c r="U15" s="23">
        <v>49</v>
      </c>
      <c r="V15" s="29">
        <v>5667</v>
      </c>
      <c r="W15" s="29">
        <v>6153</v>
      </c>
      <c r="X15" s="29">
        <v>3240</v>
      </c>
      <c r="Y15" s="23">
        <v>18271</v>
      </c>
    </row>
    <row r="16" spans="1:25" ht="14.25" thickTop="1">
      <c r="A16" s="6" t="s">
        <v>225</v>
      </c>
      <c r="B16" s="28">
        <v>161</v>
      </c>
      <c r="C16" s="28">
        <v>105</v>
      </c>
      <c r="D16" s="28">
        <v>45</v>
      </c>
      <c r="E16" s="22">
        <v>131</v>
      </c>
      <c r="F16" s="28">
        <v>93</v>
      </c>
      <c r="G16" s="28">
        <v>65</v>
      </c>
      <c r="H16" s="28">
        <v>39</v>
      </c>
      <c r="I16" s="22">
        <v>211</v>
      </c>
      <c r="J16" s="28">
        <v>146</v>
      </c>
      <c r="K16" s="28">
        <v>96</v>
      </c>
      <c r="L16" s="28">
        <v>47</v>
      </c>
      <c r="M16" s="22">
        <v>197</v>
      </c>
      <c r="N16" s="28">
        <v>182</v>
      </c>
      <c r="O16" s="28">
        <v>127</v>
      </c>
      <c r="P16" s="28">
        <v>44</v>
      </c>
      <c r="Q16" s="22">
        <v>172</v>
      </c>
      <c r="R16" s="28">
        <v>138</v>
      </c>
      <c r="S16" s="28">
        <v>81</v>
      </c>
      <c r="T16" s="28">
        <v>42</v>
      </c>
      <c r="U16" s="22">
        <v>250</v>
      </c>
      <c r="V16" s="28">
        <v>179</v>
      </c>
      <c r="W16" s="28">
        <v>126</v>
      </c>
      <c r="X16" s="28">
        <v>54</v>
      </c>
      <c r="Y16" s="22">
        <v>224</v>
      </c>
    </row>
    <row r="17" spans="1:25" ht="13.5">
      <c r="A17" s="6" t="s">
        <v>226</v>
      </c>
      <c r="B17" s="28">
        <v>538</v>
      </c>
      <c r="C17" s="28">
        <v>422</v>
      </c>
      <c r="D17" s="28">
        <v>405</v>
      </c>
      <c r="E17" s="22">
        <v>301</v>
      </c>
      <c r="F17" s="28">
        <v>358</v>
      </c>
      <c r="G17" s="28">
        <v>199</v>
      </c>
      <c r="H17" s="28">
        <v>160</v>
      </c>
      <c r="I17" s="22">
        <v>401</v>
      </c>
      <c r="J17" s="28">
        <v>374</v>
      </c>
      <c r="K17" s="28">
        <v>305</v>
      </c>
      <c r="L17" s="28">
        <v>289</v>
      </c>
      <c r="M17" s="22">
        <v>239</v>
      </c>
      <c r="N17" s="28">
        <v>235</v>
      </c>
      <c r="O17" s="28">
        <v>191</v>
      </c>
      <c r="P17" s="28">
        <v>187</v>
      </c>
      <c r="Q17" s="22">
        <v>178</v>
      </c>
      <c r="R17" s="28">
        <v>291</v>
      </c>
      <c r="S17" s="28">
        <v>156</v>
      </c>
      <c r="T17" s="28">
        <v>152</v>
      </c>
      <c r="U17" s="22">
        <v>235</v>
      </c>
      <c r="V17" s="28">
        <v>181</v>
      </c>
      <c r="W17" s="28">
        <v>134</v>
      </c>
      <c r="X17" s="28">
        <v>134</v>
      </c>
      <c r="Y17" s="22">
        <v>232</v>
      </c>
    </row>
    <row r="18" spans="1:25" ht="13.5">
      <c r="A18" s="6" t="s">
        <v>228</v>
      </c>
      <c r="B18" s="28">
        <v>1625</v>
      </c>
      <c r="C18" s="28">
        <v>221</v>
      </c>
      <c r="D18" s="28">
        <v>373</v>
      </c>
      <c r="E18" s="22">
        <v>1965</v>
      </c>
      <c r="F18" s="28">
        <v>765</v>
      </c>
      <c r="G18" s="28"/>
      <c r="H18" s="28"/>
      <c r="I18" s="22"/>
      <c r="J18" s="28"/>
      <c r="K18" s="28"/>
      <c r="L18" s="28">
        <v>61</v>
      </c>
      <c r="M18" s="22"/>
      <c r="N18" s="28"/>
      <c r="O18" s="28"/>
      <c r="P18" s="28"/>
      <c r="Q18" s="22">
        <v>104</v>
      </c>
      <c r="R18" s="28">
        <v>68</v>
      </c>
      <c r="S18" s="28">
        <v>290</v>
      </c>
      <c r="T18" s="28">
        <v>575</v>
      </c>
      <c r="U18" s="22"/>
      <c r="V18" s="28"/>
      <c r="W18" s="28"/>
      <c r="X18" s="28">
        <v>597</v>
      </c>
      <c r="Y18" s="22"/>
    </row>
    <row r="19" spans="1:25" ht="13.5">
      <c r="A19" s="6" t="s">
        <v>229</v>
      </c>
      <c r="B19" s="28">
        <v>148</v>
      </c>
      <c r="C19" s="28">
        <v>102</v>
      </c>
      <c r="D19" s="28">
        <v>8</v>
      </c>
      <c r="E19" s="22">
        <v>784</v>
      </c>
      <c r="F19" s="28">
        <v>166</v>
      </c>
      <c r="G19" s="28">
        <v>129</v>
      </c>
      <c r="H19" s="28">
        <v>35</v>
      </c>
      <c r="I19" s="22">
        <v>837</v>
      </c>
      <c r="J19" s="28">
        <v>134</v>
      </c>
      <c r="K19" s="28">
        <v>109</v>
      </c>
      <c r="L19" s="28">
        <v>21</v>
      </c>
      <c r="M19" s="22">
        <v>762</v>
      </c>
      <c r="N19" s="28">
        <v>127</v>
      </c>
      <c r="O19" s="28">
        <v>89</v>
      </c>
      <c r="P19" s="28">
        <v>22</v>
      </c>
      <c r="Q19" s="22">
        <v>517</v>
      </c>
      <c r="R19" s="28">
        <v>64</v>
      </c>
      <c r="S19" s="28">
        <v>47</v>
      </c>
      <c r="T19" s="28">
        <v>13</v>
      </c>
      <c r="U19" s="22">
        <v>530</v>
      </c>
      <c r="V19" s="28">
        <v>174</v>
      </c>
      <c r="W19" s="28">
        <v>162</v>
      </c>
      <c r="X19" s="28">
        <v>22</v>
      </c>
      <c r="Y19" s="22">
        <v>781</v>
      </c>
    </row>
    <row r="20" spans="1:25" ht="13.5">
      <c r="A20" s="6" t="s">
        <v>230</v>
      </c>
      <c r="B20" s="28">
        <v>157</v>
      </c>
      <c r="C20" s="28">
        <v>140</v>
      </c>
      <c r="D20" s="28"/>
      <c r="E20" s="22">
        <v>536</v>
      </c>
      <c r="F20" s="28">
        <v>391</v>
      </c>
      <c r="G20" s="28">
        <v>266</v>
      </c>
      <c r="H20" s="28">
        <v>139</v>
      </c>
      <c r="I20" s="22">
        <v>870</v>
      </c>
      <c r="J20" s="28">
        <v>758</v>
      </c>
      <c r="K20" s="28">
        <v>559</v>
      </c>
      <c r="L20" s="28">
        <v>316</v>
      </c>
      <c r="M20" s="22">
        <v>1192</v>
      </c>
      <c r="N20" s="28">
        <v>1011</v>
      </c>
      <c r="O20" s="28">
        <v>772</v>
      </c>
      <c r="P20" s="28">
        <v>390</v>
      </c>
      <c r="Q20" s="22">
        <v>977</v>
      </c>
      <c r="R20" s="28">
        <v>558</v>
      </c>
      <c r="S20" s="28">
        <v>261</v>
      </c>
      <c r="T20" s="28">
        <v>106</v>
      </c>
      <c r="U20" s="22">
        <v>581</v>
      </c>
      <c r="V20" s="28">
        <v>432</v>
      </c>
      <c r="W20" s="28">
        <v>321</v>
      </c>
      <c r="X20" s="28">
        <v>184</v>
      </c>
      <c r="Y20" s="22">
        <v>612</v>
      </c>
    </row>
    <row r="21" spans="1:25" ht="13.5">
      <c r="A21" s="6" t="s">
        <v>9</v>
      </c>
      <c r="B21" s="28">
        <v>213</v>
      </c>
      <c r="C21" s="28">
        <v>32</v>
      </c>
      <c r="D21" s="28">
        <v>15</v>
      </c>
      <c r="E21" s="22">
        <v>422</v>
      </c>
      <c r="F21" s="28">
        <v>259</v>
      </c>
      <c r="G21" s="28">
        <v>114</v>
      </c>
      <c r="H21" s="28">
        <v>58</v>
      </c>
      <c r="I21" s="22">
        <v>348</v>
      </c>
      <c r="J21" s="28">
        <v>114</v>
      </c>
      <c r="K21" s="28">
        <v>87</v>
      </c>
      <c r="L21" s="28">
        <v>55</v>
      </c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231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>
        <v>25</v>
      </c>
      <c r="N22" s="28">
        <v>25</v>
      </c>
      <c r="O22" s="28">
        <v>23</v>
      </c>
      <c r="P22" s="28">
        <v>23</v>
      </c>
      <c r="Q22" s="22">
        <v>889</v>
      </c>
      <c r="R22" s="28">
        <v>792</v>
      </c>
      <c r="S22" s="28">
        <v>630</v>
      </c>
      <c r="T22" s="28">
        <v>372</v>
      </c>
      <c r="U22" s="22">
        <v>413</v>
      </c>
      <c r="V22" s="28"/>
      <c r="W22" s="28"/>
      <c r="X22" s="28"/>
      <c r="Y22" s="22"/>
    </row>
    <row r="23" spans="1:25" ht="13.5">
      <c r="A23" s="6" t="s">
        <v>116</v>
      </c>
      <c r="B23" s="28">
        <v>1092</v>
      </c>
      <c r="C23" s="28">
        <v>759</v>
      </c>
      <c r="D23" s="28">
        <v>205</v>
      </c>
      <c r="E23" s="22">
        <v>1105</v>
      </c>
      <c r="F23" s="28">
        <v>852</v>
      </c>
      <c r="G23" s="28">
        <v>496</v>
      </c>
      <c r="H23" s="28">
        <v>268</v>
      </c>
      <c r="I23" s="22">
        <v>851</v>
      </c>
      <c r="J23" s="28">
        <v>577</v>
      </c>
      <c r="K23" s="28">
        <v>417</v>
      </c>
      <c r="L23" s="28">
        <v>166</v>
      </c>
      <c r="M23" s="22">
        <v>758</v>
      </c>
      <c r="N23" s="28">
        <v>633</v>
      </c>
      <c r="O23" s="28">
        <v>400</v>
      </c>
      <c r="P23" s="28">
        <v>183</v>
      </c>
      <c r="Q23" s="22">
        <v>734</v>
      </c>
      <c r="R23" s="28">
        <v>525</v>
      </c>
      <c r="S23" s="28">
        <v>385</v>
      </c>
      <c r="T23" s="28">
        <v>157</v>
      </c>
      <c r="U23" s="22">
        <v>1150</v>
      </c>
      <c r="V23" s="28">
        <v>760</v>
      </c>
      <c r="W23" s="28">
        <v>396</v>
      </c>
      <c r="X23" s="28">
        <v>215</v>
      </c>
      <c r="Y23" s="22">
        <v>860</v>
      </c>
    </row>
    <row r="24" spans="1:25" ht="13.5">
      <c r="A24" s="6" t="s">
        <v>233</v>
      </c>
      <c r="B24" s="28">
        <v>3936</v>
      </c>
      <c r="C24" s="28">
        <v>1785</v>
      </c>
      <c r="D24" s="28">
        <v>1053</v>
      </c>
      <c r="E24" s="22">
        <v>5248</v>
      </c>
      <c r="F24" s="28">
        <v>2888</v>
      </c>
      <c r="G24" s="28">
        <v>1271</v>
      </c>
      <c r="H24" s="28">
        <v>701</v>
      </c>
      <c r="I24" s="22">
        <v>3520</v>
      </c>
      <c r="J24" s="28">
        <v>2106</v>
      </c>
      <c r="K24" s="28">
        <v>1575</v>
      </c>
      <c r="L24" s="28">
        <v>957</v>
      </c>
      <c r="M24" s="22">
        <v>3332</v>
      </c>
      <c r="N24" s="28">
        <v>2216</v>
      </c>
      <c r="O24" s="28">
        <v>1605</v>
      </c>
      <c r="P24" s="28">
        <v>849</v>
      </c>
      <c r="Q24" s="22">
        <v>4138</v>
      </c>
      <c r="R24" s="28">
        <v>2439</v>
      </c>
      <c r="S24" s="28">
        <v>1853</v>
      </c>
      <c r="T24" s="28">
        <v>1422</v>
      </c>
      <c r="U24" s="22">
        <v>3161</v>
      </c>
      <c r="V24" s="28">
        <v>1728</v>
      </c>
      <c r="W24" s="28">
        <v>1142</v>
      </c>
      <c r="X24" s="28">
        <v>1209</v>
      </c>
      <c r="Y24" s="22">
        <v>2710</v>
      </c>
    </row>
    <row r="25" spans="1:25" ht="13.5">
      <c r="A25" s="6" t="s">
        <v>235</v>
      </c>
      <c r="B25" s="28">
        <v>1142</v>
      </c>
      <c r="C25" s="28">
        <v>795</v>
      </c>
      <c r="D25" s="28">
        <v>418</v>
      </c>
      <c r="E25" s="22">
        <v>1684</v>
      </c>
      <c r="F25" s="28">
        <v>1256</v>
      </c>
      <c r="G25" s="28">
        <v>853</v>
      </c>
      <c r="H25" s="28">
        <v>404</v>
      </c>
      <c r="I25" s="22">
        <v>1555</v>
      </c>
      <c r="J25" s="28">
        <v>1131</v>
      </c>
      <c r="K25" s="28">
        <v>792</v>
      </c>
      <c r="L25" s="28">
        <v>395</v>
      </c>
      <c r="M25" s="22">
        <v>1675</v>
      </c>
      <c r="N25" s="28">
        <v>1344</v>
      </c>
      <c r="O25" s="28">
        <v>933</v>
      </c>
      <c r="P25" s="28">
        <v>472</v>
      </c>
      <c r="Q25" s="22">
        <v>2058</v>
      </c>
      <c r="R25" s="28">
        <v>1495</v>
      </c>
      <c r="S25" s="28">
        <v>1040</v>
      </c>
      <c r="T25" s="28">
        <v>545</v>
      </c>
      <c r="U25" s="22">
        <v>1856</v>
      </c>
      <c r="V25" s="28">
        <v>1394</v>
      </c>
      <c r="W25" s="28">
        <v>912</v>
      </c>
      <c r="X25" s="28">
        <v>450</v>
      </c>
      <c r="Y25" s="22">
        <v>2053</v>
      </c>
    </row>
    <row r="26" spans="1:25" ht="13.5">
      <c r="A26" s="6" t="s">
        <v>236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>
        <v>298</v>
      </c>
    </row>
    <row r="27" spans="1:25" ht="13.5">
      <c r="A27" s="6" t="s">
        <v>237</v>
      </c>
      <c r="B27" s="28"/>
      <c r="C27" s="28"/>
      <c r="D27" s="28"/>
      <c r="E27" s="22"/>
      <c r="F27" s="28"/>
      <c r="G27" s="28">
        <v>820</v>
      </c>
      <c r="H27" s="28">
        <v>519</v>
      </c>
      <c r="I27" s="22">
        <v>351</v>
      </c>
      <c r="J27" s="28">
        <v>1190</v>
      </c>
      <c r="K27" s="28">
        <v>1056</v>
      </c>
      <c r="L27" s="28"/>
      <c r="M27" s="22">
        <v>1492</v>
      </c>
      <c r="N27" s="28">
        <v>1888</v>
      </c>
      <c r="O27" s="28">
        <v>1375</v>
      </c>
      <c r="P27" s="28">
        <v>927</v>
      </c>
      <c r="Q27" s="22"/>
      <c r="R27" s="28"/>
      <c r="S27" s="28"/>
      <c r="T27" s="28"/>
      <c r="U27" s="22">
        <v>2546</v>
      </c>
      <c r="V27" s="28">
        <v>2179</v>
      </c>
      <c r="W27" s="28">
        <v>75</v>
      </c>
      <c r="X27" s="28"/>
      <c r="Y27" s="22">
        <v>666</v>
      </c>
    </row>
    <row r="28" spans="1:25" ht="13.5">
      <c r="A28" s="6" t="s">
        <v>10</v>
      </c>
      <c r="B28" s="28"/>
      <c r="C28" s="28"/>
      <c r="D28" s="28">
        <v>33</v>
      </c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175</v>
      </c>
      <c r="B29" s="28">
        <v>627</v>
      </c>
      <c r="C29" s="28">
        <v>399</v>
      </c>
      <c r="D29" s="28">
        <v>146</v>
      </c>
      <c r="E29" s="22">
        <v>476</v>
      </c>
      <c r="F29" s="28">
        <v>236</v>
      </c>
      <c r="G29" s="28">
        <v>189</v>
      </c>
      <c r="H29" s="28">
        <v>96</v>
      </c>
      <c r="I29" s="22">
        <v>395</v>
      </c>
      <c r="J29" s="28">
        <v>306</v>
      </c>
      <c r="K29" s="28">
        <v>216</v>
      </c>
      <c r="L29" s="28">
        <v>69</v>
      </c>
      <c r="M29" s="22">
        <v>343</v>
      </c>
      <c r="N29" s="28">
        <v>225</v>
      </c>
      <c r="O29" s="28">
        <v>144</v>
      </c>
      <c r="P29" s="28">
        <v>68</v>
      </c>
      <c r="Q29" s="22">
        <v>445</v>
      </c>
      <c r="R29" s="28">
        <v>292</v>
      </c>
      <c r="S29" s="28">
        <v>209</v>
      </c>
      <c r="T29" s="28">
        <v>103</v>
      </c>
      <c r="U29" s="22">
        <v>203</v>
      </c>
      <c r="V29" s="28">
        <v>124</v>
      </c>
      <c r="W29" s="28">
        <v>87</v>
      </c>
      <c r="X29" s="28">
        <v>16</v>
      </c>
      <c r="Y29" s="22">
        <v>320</v>
      </c>
    </row>
    <row r="30" spans="1:25" ht="13.5">
      <c r="A30" s="6" t="s">
        <v>239</v>
      </c>
      <c r="B30" s="28">
        <v>1769</v>
      </c>
      <c r="C30" s="28">
        <v>1194</v>
      </c>
      <c r="D30" s="28">
        <v>598</v>
      </c>
      <c r="E30" s="22">
        <v>2160</v>
      </c>
      <c r="F30" s="28">
        <v>1492</v>
      </c>
      <c r="G30" s="28">
        <v>1862</v>
      </c>
      <c r="H30" s="28">
        <v>1021</v>
      </c>
      <c r="I30" s="22">
        <v>2302</v>
      </c>
      <c r="J30" s="28">
        <v>2628</v>
      </c>
      <c r="K30" s="28">
        <v>2066</v>
      </c>
      <c r="L30" s="28">
        <v>464</v>
      </c>
      <c r="M30" s="22">
        <v>3511</v>
      </c>
      <c r="N30" s="28">
        <v>3458</v>
      </c>
      <c r="O30" s="28">
        <v>2453</v>
      </c>
      <c r="P30" s="28">
        <v>1467</v>
      </c>
      <c r="Q30" s="22">
        <v>2503</v>
      </c>
      <c r="R30" s="28">
        <v>1787</v>
      </c>
      <c r="S30" s="28">
        <v>1250</v>
      </c>
      <c r="T30" s="28">
        <v>648</v>
      </c>
      <c r="U30" s="22">
        <v>4606</v>
      </c>
      <c r="V30" s="28">
        <v>3699</v>
      </c>
      <c r="W30" s="28">
        <v>1075</v>
      </c>
      <c r="X30" s="28">
        <v>467</v>
      </c>
      <c r="Y30" s="22">
        <v>3339</v>
      </c>
    </row>
    <row r="31" spans="1:25" ht="14.25" thickBot="1">
      <c r="A31" s="25" t="s">
        <v>241</v>
      </c>
      <c r="B31" s="29">
        <v>16513</v>
      </c>
      <c r="C31" s="29">
        <v>10594</v>
      </c>
      <c r="D31" s="29">
        <v>5307</v>
      </c>
      <c r="E31" s="23">
        <v>13561</v>
      </c>
      <c r="F31" s="29">
        <v>9170</v>
      </c>
      <c r="G31" s="29">
        <v>6464</v>
      </c>
      <c r="H31" s="29">
        <v>4540</v>
      </c>
      <c r="I31" s="23">
        <v>22755</v>
      </c>
      <c r="J31" s="29">
        <v>16008</v>
      </c>
      <c r="K31" s="29">
        <v>11996</v>
      </c>
      <c r="L31" s="29">
        <v>6912</v>
      </c>
      <c r="M31" s="23">
        <v>23972</v>
      </c>
      <c r="N31" s="29">
        <v>18446</v>
      </c>
      <c r="O31" s="29">
        <v>11759</v>
      </c>
      <c r="P31" s="29">
        <v>5635</v>
      </c>
      <c r="Q31" s="23">
        <v>5530</v>
      </c>
      <c r="R31" s="29">
        <v>1918</v>
      </c>
      <c r="S31" s="29">
        <v>-2335</v>
      </c>
      <c r="T31" s="29">
        <v>-2363</v>
      </c>
      <c r="U31" s="23">
        <v>-1395</v>
      </c>
      <c r="V31" s="29">
        <v>3696</v>
      </c>
      <c r="W31" s="29">
        <v>6221</v>
      </c>
      <c r="X31" s="29">
        <v>3982</v>
      </c>
      <c r="Y31" s="23">
        <v>17643</v>
      </c>
    </row>
    <row r="32" spans="1:25" ht="14.25" thickTop="1">
      <c r="A32" s="6" t="s">
        <v>242</v>
      </c>
      <c r="B32" s="28">
        <v>269</v>
      </c>
      <c r="C32" s="28">
        <v>271</v>
      </c>
      <c r="D32" s="28">
        <v>4</v>
      </c>
      <c r="E32" s="22">
        <v>102</v>
      </c>
      <c r="F32" s="28">
        <v>87</v>
      </c>
      <c r="G32" s="28">
        <v>82</v>
      </c>
      <c r="H32" s="28">
        <v>4</v>
      </c>
      <c r="I32" s="22">
        <v>33</v>
      </c>
      <c r="J32" s="28">
        <v>19</v>
      </c>
      <c r="K32" s="28">
        <v>11</v>
      </c>
      <c r="L32" s="28">
        <v>4</v>
      </c>
      <c r="M32" s="22">
        <v>55</v>
      </c>
      <c r="N32" s="28">
        <v>25</v>
      </c>
      <c r="O32" s="28">
        <v>6</v>
      </c>
      <c r="P32" s="28">
        <v>3</v>
      </c>
      <c r="Q32" s="22">
        <v>95</v>
      </c>
      <c r="R32" s="28">
        <v>24</v>
      </c>
      <c r="S32" s="28">
        <v>14</v>
      </c>
      <c r="T32" s="28">
        <v>4</v>
      </c>
      <c r="U32" s="22">
        <v>37</v>
      </c>
      <c r="V32" s="28">
        <v>40</v>
      </c>
      <c r="W32" s="28">
        <v>34</v>
      </c>
      <c r="X32" s="28">
        <v>32</v>
      </c>
      <c r="Y32" s="22">
        <v>10</v>
      </c>
    </row>
    <row r="33" spans="1:25" ht="13.5">
      <c r="A33" s="6" t="s">
        <v>243</v>
      </c>
      <c r="B33" s="28"/>
      <c r="C33" s="28"/>
      <c r="D33" s="28"/>
      <c r="E33" s="22">
        <v>0</v>
      </c>
      <c r="F33" s="28"/>
      <c r="G33" s="28"/>
      <c r="H33" s="28"/>
      <c r="I33" s="22">
        <v>0</v>
      </c>
      <c r="J33" s="28">
        <v>0</v>
      </c>
      <c r="K33" s="28"/>
      <c r="L33" s="28"/>
      <c r="M33" s="22">
        <v>5</v>
      </c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>
        <v>218</v>
      </c>
    </row>
    <row r="34" spans="1:25" ht="13.5">
      <c r="A34" s="6" t="s">
        <v>244</v>
      </c>
      <c r="B34" s="28">
        <v>1254</v>
      </c>
      <c r="C34" s="28"/>
      <c r="D34" s="28"/>
      <c r="E34" s="22"/>
      <c r="F34" s="28"/>
      <c r="G34" s="28"/>
      <c r="H34" s="28"/>
      <c r="I34" s="22">
        <v>26</v>
      </c>
      <c r="J34" s="28">
        <v>26</v>
      </c>
      <c r="K34" s="28">
        <v>26</v>
      </c>
      <c r="L34" s="28"/>
      <c r="M34" s="22">
        <v>410</v>
      </c>
      <c r="N34" s="28">
        <v>410</v>
      </c>
      <c r="O34" s="28">
        <v>410</v>
      </c>
      <c r="P34" s="28">
        <v>410</v>
      </c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245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>
        <v>50</v>
      </c>
      <c r="N35" s="28">
        <v>33</v>
      </c>
      <c r="O35" s="28">
        <v>13</v>
      </c>
      <c r="P35" s="28">
        <v>8</v>
      </c>
      <c r="Q35" s="22">
        <v>23</v>
      </c>
      <c r="R35" s="28">
        <v>21</v>
      </c>
      <c r="S35" s="28">
        <v>23</v>
      </c>
      <c r="T35" s="28">
        <v>17</v>
      </c>
      <c r="U35" s="22">
        <v>116</v>
      </c>
      <c r="V35" s="28">
        <v>68</v>
      </c>
      <c r="W35" s="28">
        <v>50</v>
      </c>
      <c r="X35" s="28">
        <v>10</v>
      </c>
      <c r="Y35" s="22">
        <v>97</v>
      </c>
    </row>
    <row r="36" spans="1:25" ht="13.5">
      <c r="A36" s="6" t="s">
        <v>247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>
        <v>173</v>
      </c>
      <c r="R36" s="28">
        <v>173</v>
      </c>
      <c r="S36" s="28">
        <v>173</v>
      </c>
      <c r="T36" s="28">
        <v>158</v>
      </c>
      <c r="U36" s="22"/>
      <c r="V36" s="28"/>
      <c r="W36" s="28"/>
      <c r="X36" s="28"/>
      <c r="Y36" s="22"/>
    </row>
    <row r="37" spans="1:25" ht="13.5">
      <c r="A37" s="6" t="s">
        <v>248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>
        <v>718</v>
      </c>
      <c r="N37" s="28">
        <v>718</v>
      </c>
      <c r="O37" s="28">
        <v>133</v>
      </c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250</v>
      </c>
      <c r="B38" s="28">
        <v>1523</v>
      </c>
      <c r="C38" s="28">
        <v>271</v>
      </c>
      <c r="D38" s="28">
        <v>4</v>
      </c>
      <c r="E38" s="22">
        <v>103</v>
      </c>
      <c r="F38" s="28">
        <v>87</v>
      </c>
      <c r="G38" s="28">
        <v>82</v>
      </c>
      <c r="H38" s="28">
        <v>4</v>
      </c>
      <c r="I38" s="22">
        <v>60</v>
      </c>
      <c r="J38" s="28">
        <v>46</v>
      </c>
      <c r="K38" s="28">
        <v>38</v>
      </c>
      <c r="L38" s="28">
        <v>4</v>
      </c>
      <c r="M38" s="22">
        <v>1470</v>
      </c>
      <c r="N38" s="28">
        <v>1283</v>
      </c>
      <c r="O38" s="28">
        <v>594</v>
      </c>
      <c r="P38" s="28">
        <v>433</v>
      </c>
      <c r="Q38" s="22">
        <v>624</v>
      </c>
      <c r="R38" s="28">
        <v>219</v>
      </c>
      <c r="S38" s="28">
        <v>211</v>
      </c>
      <c r="T38" s="28">
        <v>180</v>
      </c>
      <c r="U38" s="22">
        <v>154</v>
      </c>
      <c r="V38" s="28">
        <v>108</v>
      </c>
      <c r="W38" s="28">
        <v>85</v>
      </c>
      <c r="X38" s="28">
        <v>43</v>
      </c>
      <c r="Y38" s="22">
        <v>326</v>
      </c>
    </row>
    <row r="39" spans="1:25" ht="13.5">
      <c r="A39" s="6" t="s">
        <v>252</v>
      </c>
      <c r="B39" s="28">
        <v>350</v>
      </c>
      <c r="C39" s="28">
        <v>204</v>
      </c>
      <c r="D39" s="28">
        <v>70</v>
      </c>
      <c r="E39" s="22">
        <v>457</v>
      </c>
      <c r="F39" s="28">
        <v>325</v>
      </c>
      <c r="G39" s="28">
        <v>183</v>
      </c>
      <c r="H39" s="28">
        <v>40</v>
      </c>
      <c r="I39" s="22">
        <v>309</v>
      </c>
      <c r="J39" s="28">
        <v>222</v>
      </c>
      <c r="K39" s="28">
        <v>128</v>
      </c>
      <c r="L39" s="28">
        <v>34</v>
      </c>
      <c r="M39" s="22">
        <v>351</v>
      </c>
      <c r="N39" s="28">
        <v>275</v>
      </c>
      <c r="O39" s="28">
        <v>176</v>
      </c>
      <c r="P39" s="28">
        <v>101</v>
      </c>
      <c r="Q39" s="22">
        <v>519</v>
      </c>
      <c r="R39" s="28">
        <v>352</v>
      </c>
      <c r="S39" s="28">
        <v>221</v>
      </c>
      <c r="T39" s="28">
        <v>130</v>
      </c>
      <c r="U39" s="22">
        <v>417</v>
      </c>
      <c r="V39" s="28">
        <v>366</v>
      </c>
      <c r="W39" s="28">
        <v>220</v>
      </c>
      <c r="X39" s="28">
        <v>58</v>
      </c>
      <c r="Y39" s="22">
        <v>694</v>
      </c>
    </row>
    <row r="40" spans="1:25" ht="13.5">
      <c r="A40" s="6" t="s">
        <v>255</v>
      </c>
      <c r="B40" s="28">
        <v>0</v>
      </c>
      <c r="C40" s="28">
        <v>3</v>
      </c>
      <c r="D40" s="28"/>
      <c r="E40" s="22">
        <v>55</v>
      </c>
      <c r="F40" s="28">
        <v>16</v>
      </c>
      <c r="G40" s="28">
        <v>16</v>
      </c>
      <c r="H40" s="28"/>
      <c r="I40" s="22">
        <v>481</v>
      </c>
      <c r="J40" s="28">
        <v>120</v>
      </c>
      <c r="K40" s="28">
        <v>120</v>
      </c>
      <c r="L40" s="28"/>
      <c r="M40" s="22">
        <v>260</v>
      </c>
      <c r="N40" s="28">
        <v>238</v>
      </c>
      <c r="O40" s="28">
        <v>236</v>
      </c>
      <c r="P40" s="28"/>
      <c r="Q40" s="22">
        <v>1232</v>
      </c>
      <c r="R40" s="28">
        <v>338</v>
      </c>
      <c r="S40" s="28">
        <v>333</v>
      </c>
      <c r="T40" s="28"/>
      <c r="U40" s="22">
        <v>1028</v>
      </c>
      <c r="V40" s="28">
        <v>11</v>
      </c>
      <c r="W40" s="28">
        <v>11</v>
      </c>
      <c r="X40" s="28"/>
      <c r="Y40" s="22">
        <v>429</v>
      </c>
    </row>
    <row r="41" spans="1:25" ht="13.5">
      <c r="A41" s="6" t="s">
        <v>11</v>
      </c>
      <c r="B41" s="28">
        <v>21</v>
      </c>
      <c r="C41" s="28">
        <v>21</v>
      </c>
      <c r="D41" s="28">
        <v>0</v>
      </c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6" t="s">
        <v>12</v>
      </c>
      <c r="B42" s="28">
        <v>32</v>
      </c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6" t="s">
        <v>257</v>
      </c>
      <c r="B43" s="28"/>
      <c r="C43" s="28"/>
      <c r="D43" s="28"/>
      <c r="E43" s="22">
        <v>8</v>
      </c>
      <c r="F43" s="28">
        <v>8</v>
      </c>
      <c r="G43" s="28">
        <v>8</v>
      </c>
      <c r="H43" s="28">
        <v>8</v>
      </c>
      <c r="I43" s="22">
        <v>3</v>
      </c>
      <c r="J43" s="28">
        <v>3</v>
      </c>
      <c r="K43" s="28">
        <v>3</v>
      </c>
      <c r="L43" s="28"/>
      <c r="M43" s="22">
        <v>0</v>
      </c>
      <c r="N43" s="28">
        <v>0</v>
      </c>
      <c r="O43" s="28"/>
      <c r="P43" s="28"/>
      <c r="Q43" s="22">
        <v>288</v>
      </c>
      <c r="R43" s="28">
        <v>11</v>
      </c>
      <c r="S43" s="28">
        <v>10</v>
      </c>
      <c r="T43" s="28">
        <v>10</v>
      </c>
      <c r="U43" s="22">
        <v>607</v>
      </c>
      <c r="V43" s="28">
        <v>580</v>
      </c>
      <c r="W43" s="28"/>
      <c r="X43" s="28"/>
      <c r="Y43" s="22">
        <v>319</v>
      </c>
    </row>
    <row r="44" spans="1:25" ht="13.5">
      <c r="A44" s="6" t="s">
        <v>13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>
        <v>317</v>
      </c>
      <c r="V44" s="28">
        <v>301</v>
      </c>
      <c r="W44" s="28">
        <v>301</v>
      </c>
      <c r="X44" s="28">
        <v>301</v>
      </c>
      <c r="Y44" s="22"/>
    </row>
    <row r="45" spans="1:25" ht="13.5">
      <c r="A45" s="6" t="s">
        <v>261</v>
      </c>
      <c r="B45" s="28">
        <v>19</v>
      </c>
      <c r="C45" s="28">
        <v>12</v>
      </c>
      <c r="D45" s="28">
        <v>1</v>
      </c>
      <c r="E45" s="22">
        <v>147</v>
      </c>
      <c r="F45" s="28">
        <v>106</v>
      </c>
      <c r="G45" s="28">
        <v>89</v>
      </c>
      <c r="H45" s="28">
        <v>5</v>
      </c>
      <c r="I45" s="22">
        <v>166</v>
      </c>
      <c r="J45" s="28">
        <v>70</v>
      </c>
      <c r="K45" s="28">
        <v>26</v>
      </c>
      <c r="L45" s="28">
        <v>6</v>
      </c>
      <c r="M45" s="22">
        <v>213</v>
      </c>
      <c r="N45" s="28">
        <v>154</v>
      </c>
      <c r="O45" s="28">
        <v>51</v>
      </c>
      <c r="P45" s="28">
        <v>14</v>
      </c>
      <c r="Q45" s="22">
        <v>1045</v>
      </c>
      <c r="R45" s="28">
        <v>504</v>
      </c>
      <c r="S45" s="28">
        <v>275</v>
      </c>
      <c r="T45" s="28">
        <v>160</v>
      </c>
      <c r="U45" s="22">
        <v>517</v>
      </c>
      <c r="V45" s="28">
        <v>159</v>
      </c>
      <c r="W45" s="28"/>
      <c r="X45" s="28"/>
      <c r="Y45" s="22"/>
    </row>
    <row r="46" spans="1:25" ht="13.5">
      <c r="A46" s="6" t="s">
        <v>262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>
        <v>2</v>
      </c>
      <c r="N46" s="28">
        <v>2</v>
      </c>
      <c r="O46" s="28">
        <v>2</v>
      </c>
      <c r="P46" s="28">
        <v>2</v>
      </c>
      <c r="Q46" s="22">
        <v>567</v>
      </c>
      <c r="R46" s="28">
        <v>373</v>
      </c>
      <c r="S46" s="28"/>
      <c r="T46" s="28"/>
      <c r="U46" s="22"/>
      <c r="V46" s="28"/>
      <c r="W46" s="28"/>
      <c r="X46" s="28"/>
      <c r="Y46" s="22"/>
    </row>
    <row r="47" spans="1:25" ht="13.5">
      <c r="A47" s="6" t="s">
        <v>14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>
        <v>14</v>
      </c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6" t="s">
        <v>116</v>
      </c>
      <c r="B48" s="28"/>
      <c r="C48" s="28"/>
      <c r="D48" s="28"/>
      <c r="E48" s="22"/>
      <c r="F48" s="28"/>
      <c r="G48" s="28"/>
      <c r="H48" s="28"/>
      <c r="I48" s="22">
        <v>8</v>
      </c>
      <c r="J48" s="28"/>
      <c r="K48" s="28"/>
      <c r="L48" s="28"/>
      <c r="M48" s="22">
        <v>10</v>
      </c>
      <c r="N48" s="28">
        <v>16</v>
      </c>
      <c r="O48" s="28">
        <v>16</v>
      </c>
      <c r="P48" s="28">
        <v>16</v>
      </c>
      <c r="Q48" s="22">
        <v>170</v>
      </c>
      <c r="R48" s="28">
        <v>152</v>
      </c>
      <c r="S48" s="28"/>
      <c r="T48" s="28"/>
      <c r="U48" s="22"/>
      <c r="V48" s="28"/>
      <c r="W48" s="28">
        <v>0</v>
      </c>
      <c r="X48" s="28"/>
      <c r="Y48" s="22"/>
    </row>
    <row r="49" spans="1:25" ht="13.5">
      <c r="A49" s="6" t="s">
        <v>265</v>
      </c>
      <c r="B49" s="28">
        <v>423</v>
      </c>
      <c r="C49" s="28">
        <v>241</v>
      </c>
      <c r="D49" s="28">
        <v>72</v>
      </c>
      <c r="E49" s="22">
        <v>670</v>
      </c>
      <c r="F49" s="28">
        <v>457</v>
      </c>
      <c r="G49" s="28">
        <v>297</v>
      </c>
      <c r="H49" s="28">
        <v>54</v>
      </c>
      <c r="I49" s="22">
        <v>1056</v>
      </c>
      <c r="J49" s="28">
        <v>416</v>
      </c>
      <c r="K49" s="28">
        <v>278</v>
      </c>
      <c r="L49" s="28">
        <v>56</v>
      </c>
      <c r="M49" s="22">
        <v>1003</v>
      </c>
      <c r="N49" s="28">
        <v>852</v>
      </c>
      <c r="O49" s="28">
        <v>648</v>
      </c>
      <c r="P49" s="28">
        <v>300</v>
      </c>
      <c r="Q49" s="22">
        <v>4484</v>
      </c>
      <c r="R49" s="28">
        <v>2393</v>
      </c>
      <c r="S49" s="28">
        <v>1206</v>
      </c>
      <c r="T49" s="28">
        <v>301</v>
      </c>
      <c r="U49" s="22">
        <v>3058</v>
      </c>
      <c r="V49" s="28">
        <v>1420</v>
      </c>
      <c r="W49" s="28">
        <v>534</v>
      </c>
      <c r="X49" s="28">
        <v>360</v>
      </c>
      <c r="Y49" s="22">
        <v>2751</v>
      </c>
    </row>
    <row r="50" spans="1:25" ht="13.5">
      <c r="A50" s="7" t="s">
        <v>266</v>
      </c>
      <c r="B50" s="28">
        <v>17613</v>
      </c>
      <c r="C50" s="28">
        <v>10625</v>
      </c>
      <c r="D50" s="28">
        <v>5239</v>
      </c>
      <c r="E50" s="22">
        <v>12994</v>
      </c>
      <c r="F50" s="28">
        <v>8800</v>
      </c>
      <c r="G50" s="28">
        <v>6248</v>
      </c>
      <c r="H50" s="28">
        <v>4490</v>
      </c>
      <c r="I50" s="22">
        <v>21759</v>
      </c>
      <c r="J50" s="28">
        <v>15639</v>
      </c>
      <c r="K50" s="28">
        <v>11756</v>
      </c>
      <c r="L50" s="28">
        <v>6860</v>
      </c>
      <c r="M50" s="22">
        <v>24439</v>
      </c>
      <c r="N50" s="28">
        <v>18876</v>
      </c>
      <c r="O50" s="28">
        <v>11705</v>
      </c>
      <c r="P50" s="28">
        <v>5769</v>
      </c>
      <c r="Q50" s="22">
        <v>1670</v>
      </c>
      <c r="R50" s="28">
        <v>-255</v>
      </c>
      <c r="S50" s="28">
        <v>-3329</v>
      </c>
      <c r="T50" s="28">
        <v>-2484</v>
      </c>
      <c r="U50" s="22">
        <v>-4299</v>
      </c>
      <c r="V50" s="28">
        <v>2384</v>
      </c>
      <c r="W50" s="28">
        <v>5772</v>
      </c>
      <c r="X50" s="28">
        <v>3666</v>
      </c>
      <c r="Y50" s="22">
        <v>15218</v>
      </c>
    </row>
    <row r="51" spans="1:25" ht="13.5">
      <c r="A51" s="7" t="s">
        <v>267</v>
      </c>
      <c r="B51" s="28">
        <v>5172</v>
      </c>
      <c r="C51" s="28">
        <v>3546</v>
      </c>
      <c r="D51" s="28">
        <v>2497</v>
      </c>
      <c r="E51" s="22">
        <v>4054</v>
      </c>
      <c r="F51" s="28">
        <v>1772</v>
      </c>
      <c r="G51" s="28">
        <v>1986</v>
      </c>
      <c r="H51" s="28">
        <v>2118</v>
      </c>
      <c r="I51" s="22">
        <v>6928</v>
      </c>
      <c r="J51" s="28">
        <v>3992</v>
      </c>
      <c r="K51" s="28">
        <v>3816</v>
      </c>
      <c r="L51" s="28">
        <v>2914</v>
      </c>
      <c r="M51" s="22">
        <v>5975</v>
      </c>
      <c r="N51" s="28">
        <v>2942</v>
      </c>
      <c r="O51" s="28">
        <v>2279</v>
      </c>
      <c r="P51" s="28">
        <v>988</v>
      </c>
      <c r="Q51" s="22">
        <v>1043</v>
      </c>
      <c r="R51" s="28">
        <v>615</v>
      </c>
      <c r="S51" s="28">
        <v>325</v>
      </c>
      <c r="T51" s="28">
        <v>181</v>
      </c>
      <c r="U51" s="22">
        <v>1017</v>
      </c>
      <c r="V51" s="28">
        <v>1182</v>
      </c>
      <c r="W51" s="28">
        <v>2188</v>
      </c>
      <c r="X51" s="28">
        <v>2341</v>
      </c>
      <c r="Y51" s="22">
        <v>5672</v>
      </c>
    </row>
    <row r="52" spans="1:25" ht="13.5">
      <c r="A52" s="7" t="s">
        <v>270</v>
      </c>
      <c r="B52" s="28">
        <v>1246</v>
      </c>
      <c r="C52" s="28">
        <v>230</v>
      </c>
      <c r="D52" s="28">
        <v>-633</v>
      </c>
      <c r="E52" s="22">
        <v>-138</v>
      </c>
      <c r="F52" s="28">
        <v>1449</v>
      </c>
      <c r="G52" s="28">
        <v>144</v>
      </c>
      <c r="H52" s="28">
        <v>-850</v>
      </c>
      <c r="I52" s="22">
        <v>388</v>
      </c>
      <c r="J52" s="28">
        <v>2184</v>
      </c>
      <c r="K52" s="28">
        <v>510</v>
      </c>
      <c r="L52" s="28">
        <v>-228</v>
      </c>
      <c r="M52" s="22">
        <v>987</v>
      </c>
      <c r="N52" s="28">
        <v>2452</v>
      </c>
      <c r="O52" s="28">
        <v>958</v>
      </c>
      <c r="P52" s="28">
        <v>485</v>
      </c>
      <c r="Q52" s="22">
        <v>348</v>
      </c>
      <c r="R52" s="28">
        <v>-637</v>
      </c>
      <c r="S52" s="28">
        <v>-1591</v>
      </c>
      <c r="T52" s="28">
        <v>-1393</v>
      </c>
      <c r="U52" s="22">
        <v>18</v>
      </c>
      <c r="V52" s="28">
        <v>1093</v>
      </c>
      <c r="W52" s="28">
        <v>319</v>
      </c>
      <c r="X52" s="28">
        <v>-1115</v>
      </c>
      <c r="Y52" s="22">
        <v>456</v>
      </c>
    </row>
    <row r="53" spans="1:25" ht="13.5">
      <c r="A53" s="7" t="s">
        <v>271</v>
      </c>
      <c r="B53" s="28">
        <v>6418</v>
      </c>
      <c r="C53" s="28">
        <v>3776</v>
      </c>
      <c r="D53" s="28">
        <v>1864</v>
      </c>
      <c r="E53" s="22">
        <v>4725</v>
      </c>
      <c r="F53" s="28">
        <v>3222</v>
      </c>
      <c r="G53" s="28">
        <v>2130</v>
      </c>
      <c r="H53" s="28">
        <v>1267</v>
      </c>
      <c r="I53" s="22">
        <v>7317</v>
      </c>
      <c r="J53" s="28">
        <v>6177</v>
      </c>
      <c r="K53" s="28">
        <v>4327</v>
      </c>
      <c r="L53" s="28">
        <v>2686</v>
      </c>
      <c r="M53" s="22">
        <v>6854</v>
      </c>
      <c r="N53" s="28">
        <v>5395</v>
      </c>
      <c r="O53" s="28">
        <v>3237</v>
      </c>
      <c r="P53" s="28">
        <v>1473</v>
      </c>
      <c r="Q53" s="22">
        <v>1271</v>
      </c>
      <c r="R53" s="28">
        <v>-22</v>
      </c>
      <c r="S53" s="28">
        <v>-1266</v>
      </c>
      <c r="T53" s="28">
        <v>-1211</v>
      </c>
      <c r="U53" s="22">
        <v>988</v>
      </c>
      <c r="V53" s="28">
        <v>2071</v>
      </c>
      <c r="W53" s="28">
        <v>2507</v>
      </c>
      <c r="X53" s="28">
        <v>1225</v>
      </c>
      <c r="Y53" s="22">
        <v>6128</v>
      </c>
    </row>
    <row r="54" spans="1:25" ht="13.5">
      <c r="A54" s="7" t="s">
        <v>15</v>
      </c>
      <c r="B54" s="28">
        <v>11195</v>
      </c>
      <c r="C54" s="28">
        <v>6848</v>
      </c>
      <c r="D54" s="28">
        <v>3375</v>
      </c>
      <c r="E54" s="22">
        <v>8268</v>
      </c>
      <c r="F54" s="28">
        <v>5578</v>
      </c>
      <c r="G54" s="28">
        <v>4117</v>
      </c>
      <c r="H54" s="28">
        <v>3222</v>
      </c>
      <c r="I54" s="22">
        <v>14441</v>
      </c>
      <c r="J54" s="28">
        <v>9461</v>
      </c>
      <c r="K54" s="28">
        <v>7429</v>
      </c>
      <c r="L54" s="28">
        <v>4174</v>
      </c>
      <c r="M54" s="22">
        <v>17584</v>
      </c>
      <c r="N54" s="28">
        <v>13481</v>
      </c>
      <c r="O54" s="28">
        <v>8468</v>
      </c>
      <c r="P54" s="28">
        <v>4295</v>
      </c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3.5">
      <c r="A55" s="7" t="s">
        <v>16</v>
      </c>
      <c r="B55" s="28">
        <v>393</v>
      </c>
      <c r="C55" s="28">
        <v>279</v>
      </c>
      <c r="D55" s="28">
        <v>121</v>
      </c>
      <c r="E55" s="22">
        <v>479</v>
      </c>
      <c r="F55" s="28">
        <v>315</v>
      </c>
      <c r="G55" s="28">
        <v>187</v>
      </c>
      <c r="H55" s="28">
        <v>117</v>
      </c>
      <c r="I55" s="22">
        <v>544</v>
      </c>
      <c r="J55" s="28">
        <v>395</v>
      </c>
      <c r="K55" s="28">
        <v>281</v>
      </c>
      <c r="L55" s="28">
        <v>156</v>
      </c>
      <c r="M55" s="22">
        <v>570</v>
      </c>
      <c r="N55" s="28">
        <v>513</v>
      </c>
      <c r="O55" s="28">
        <v>408</v>
      </c>
      <c r="P55" s="28">
        <v>179</v>
      </c>
      <c r="Q55" s="22">
        <v>-261</v>
      </c>
      <c r="R55" s="28">
        <v>-216</v>
      </c>
      <c r="S55" s="28">
        <v>-165</v>
      </c>
      <c r="T55" s="28">
        <v>-79</v>
      </c>
      <c r="U55" s="22">
        <v>-58</v>
      </c>
      <c r="V55" s="28">
        <v>208</v>
      </c>
      <c r="W55" s="28">
        <v>288</v>
      </c>
      <c r="X55" s="28">
        <v>169</v>
      </c>
      <c r="Y55" s="22">
        <v>691</v>
      </c>
    </row>
    <row r="56" spans="1:25" ht="14.25" thickBot="1">
      <c r="A56" s="7" t="s">
        <v>272</v>
      </c>
      <c r="B56" s="28">
        <v>10801</v>
      </c>
      <c r="C56" s="28">
        <v>6569</v>
      </c>
      <c r="D56" s="28">
        <v>3253</v>
      </c>
      <c r="E56" s="22">
        <v>7789</v>
      </c>
      <c r="F56" s="28">
        <v>5262</v>
      </c>
      <c r="G56" s="28">
        <v>3929</v>
      </c>
      <c r="H56" s="28">
        <v>3105</v>
      </c>
      <c r="I56" s="22">
        <v>13897</v>
      </c>
      <c r="J56" s="28">
        <v>9066</v>
      </c>
      <c r="K56" s="28">
        <v>7147</v>
      </c>
      <c r="L56" s="28">
        <v>4017</v>
      </c>
      <c r="M56" s="22">
        <v>17014</v>
      </c>
      <c r="N56" s="28">
        <v>12968</v>
      </c>
      <c r="O56" s="28">
        <v>8059</v>
      </c>
      <c r="P56" s="28">
        <v>4115</v>
      </c>
      <c r="Q56" s="22">
        <v>661</v>
      </c>
      <c r="R56" s="28">
        <v>-16</v>
      </c>
      <c r="S56" s="28">
        <v>-1898</v>
      </c>
      <c r="T56" s="28">
        <v>-1193</v>
      </c>
      <c r="U56" s="22">
        <v>-5229</v>
      </c>
      <c r="V56" s="28">
        <v>104</v>
      </c>
      <c r="W56" s="28">
        <v>2976</v>
      </c>
      <c r="X56" s="28">
        <v>2270</v>
      </c>
      <c r="Y56" s="22">
        <v>8397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207</v>
      </c>
    </row>
    <row r="60" ht="13.5">
      <c r="A60" s="20" t="s">
        <v>208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8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203</v>
      </c>
      <c r="B2" s="14">
        <v>7242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79</v>
      </c>
      <c r="B4" s="15" t="str">
        <f>HYPERLINK("http://www.kabupro.jp/mark/20131108/S1000DHW.htm","四半期報告書")</f>
        <v>四半期報告書</v>
      </c>
      <c r="C4" s="15" t="str">
        <f>HYPERLINK("http://www.kabupro.jp/mark/20130625/S000DNP6.htm","有価証券報告書")</f>
        <v>有価証券報告書</v>
      </c>
      <c r="D4" s="15" t="str">
        <f>HYPERLINK("http://www.kabupro.jp/mark/20131108/S1000DHW.htm","四半期報告書")</f>
        <v>四半期報告書</v>
      </c>
      <c r="E4" s="15" t="str">
        <f>HYPERLINK("http://www.kabupro.jp/mark/20130625/S000DNP6.htm","有価証券報告書")</f>
        <v>有価証券報告書</v>
      </c>
      <c r="F4" s="15" t="str">
        <f>HYPERLINK("http://www.kabupro.jp/mark/20121107/S000C6BL.htm","四半期報告書")</f>
        <v>四半期報告書</v>
      </c>
      <c r="G4" s="15" t="str">
        <f>HYPERLINK("http://www.kabupro.jp/mark/20120626/S000B7FE.htm","有価証券報告書")</f>
        <v>有価証券報告書</v>
      </c>
      <c r="H4" s="15" t="str">
        <f>HYPERLINK("http://www.kabupro.jp/mark/20110209/S0007QVA.htm","四半期報告書")</f>
        <v>四半期報告書</v>
      </c>
      <c r="I4" s="15" t="str">
        <f>HYPERLINK("http://www.kabupro.jp/mark/20111108/S0009MAK.htm","四半期報告書")</f>
        <v>四半期報告書</v>
      </c>
      <c r="J4" s="15" t="str">
        <f>HYPERLINK("http://www.kabupro.jp/mark/20100806/S0006I1I.htm","四半期報告書")</f>
        <v>四半期報告書</v>
      </c>
      <c r="K4" s="15" t="str">
        <f>HYPERLINK("http://www.kabupro.jp/mark/20110624/S0008LZS.htm","有価証券報告書")</f>
        <v>有価証券報告書</v>
      </c>
      <c r="L4" s="15" t="str">
        <f>HYPERLINK("http://www.kabupro.jp/mark/20110209/S0007QVA.htm","四半期報告書")</f>
        <v>四半期報告書</v>
      </c>
      <c r="M4" s="15" t="str">
        <f>HYPERLINK("http://www.kabupro.jp/mark/20101110/S000736U.htm","四半期報告書")</f>
        <v>四半期報告書</v>
      </c>
      <c r="N4" s="15" t="str">
        <f>HYPERLINK("http://www.kabupro.jp/mark/20100806/S0006I1I.htm","四半期報告書")</f>
        <v>四半期報告書</v>
      </c>
      <c r="O4" s="15" t="str">
        <f>HYPERLINK("http://www.kabupro.jp/mark/20100625/S0006237.htm","有価証券報告書")</f>
        <v>有価証券報告書</v>
      </c>
      <c r="P4" s="15" t="str">
        <f>HYPERLINK("http://www.kabupro.jp/mark/20100209/S00052YL.htm","四半期報告書")</f>
        <v>四半期報告書</v>
      </c>
      <c r="Q4" s="15" t="str">
        <f>HYPERLINK("http://www.kabupro.jp/mark/20091116/S0004N95.htm","四半期報告書")</f>
        <v>四半期報告書</v>
      </c>
      <c r="R4" s="15" t="str">
        <f>HYPERLINK("http://www.kabupro.jp/mark/20090807/S0003U6E.htm","四半期報告書")</f>
        <v>四半期報告書</v>
      </c>
      <c r="S4" s="15" t="str">
        <f>HYPERLINK("http://www.kabupro.jp/mark/20090624/S0003B37.htm","有価証券報告書")</f>
        <v>有価証券報告書</v>
      </c>
    </row>
    <row r="5" spans="1:19" ht="14.25" thickBot="1">
      <c r="A5" s="11" t="s">
        <v>80</v>
      </c>
      <c r="B5" s="1" t="s">
        <v>277</v>
      </c>
      <c r="C5" s="1" t="s">
        <v>86</v>
      </c>
      <c r="D5" s="1" t="s">
        <v>277</v>
      </c>
      <c r="E5" s="1" t="s">
        <v>86</v>
      </c>
      <c r="F5" s="1" t="s">
        <v>283</v>
      </c>
      <c r="G5" s="1" t="s">
        <v>90</v>
      </c>
      <c r="H5" s="1" t="s">
        <v>293</v>
      </c>
      <c r="I5" s="1" t="s">
        <v>289</v>
      </c>
      <c r="J5" s="1" t="s">
        <v>297</v>
      </c>
      <c r="K5" s="1" t="s">
        <v>92</v>
      </c>
      <c r="L5" s="1" t="s">
        <v>293</v>
      </c>
      <c r="M5" s="1" t="s">
        <v>295</v>
      </c>
      <c r="N5" s="1" t="s">
        <v>297</v>
      </c>
      <c r="O5" s="1" t="s">
        <v>94</v>
      </c>
      <c r="P5" s="1" t="s">
        <v>299</v>
      </c>
      <c r="Q5" s="1" t="s">
        <v>301</v>
      </c>
      <c r="R5" s="1" t="s">
        <v>303</v>
      </c>
      <c r="S5" s="1" t="s">
        <v>96</v>
      </c>
    </row>
    <row r="6" spans="1:19" ht="15" thickBot="1" thickTop="1">
      <c r="A6" s="10" t="s">
        <v>81</v>
      </c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82</v>
      </c>
      <c r="B7" s="14" t="s">
        <v>25</v>
      </c>
      <c r="C7" s="16" t="s">
        <v>87</v>
      </c>
      <c r="D7" s="14" t="s">
        <v>25</v>
      </c>
      <c r="E7" s="16" t="s">
        <v>87</v>
      </c>
      <c r="F7" s="14" t="s">
        <v>25</v>
      </c>
      <c r="G7" s="16" t="s">
        <v>87</v>
      </c>
      <c r="H7" s="14" t="s">
        <v>25</v>
      </c>
      <c r="I7" s="14" t="s">
        <v>25</v>
      </c>
      <c r="J7" s="14" t="s">
        <v>25</v>
      </c>
      <c r="K7" s="16" t="s">
        <v>87</v>
      </c>
      <c r="L7" s="14" t="s">
        <v>25</v>
      </c>
      <c r="M7" s="14" t="s">
        <v>25</v>
      </c>
      <c r="N7" s="14" t="s">
        <v>25</v>
      </c>
      <c r="O7" s="16" t="s">
        <v>87</v>
      </c>
      <c r="P7" s="14" t="s">
        <v>25</v>
      </c>
      <c r="Q7" s="14" t="s">
        <v>25</v>
      </c>
      <c r="R7" s="14" t="s">
        <v>25</v>
      </c>
      <c r="S7" s="16" t="s">
        <v>87</v>
      </c>
    </row>
    <row r="8" spans="1:19" ht="13.5">
      <c r="A8" s="13" t="s">
        <v>83</v>
      </c>
      <c r="B8" s="1" t="s">
        <v>26</v>
      </c>
      <c r="C8" s="17" t="s">
        <v>209</v>
      </c>
      <c r="D8" s="1" t="s">
        <v>209</v>
      </c>
      <c r="E8" s="17" t="s">
        <v>210</v>
      </c>
      <c r="F8" s="1" t="s">
        <v>210</v>
      </c>
      <c r="G8" s="17" t="s">
        <v>211</v>
      </c>
      <c r="H8" s="1" t="s">
        <v>211</v>
      </c>
      <c r="I8" s="1" t="s">
        <v>211</v>
      </c>
      <c r="J8" s="1" t="s">
        <v>211</v>
      </c>
      <c r="K8" s="17" t="s">
        <v>212</v>
      </c>
      <c r="L8" s="1" t="s">
        <v>212</v>
      </c>
      <c r="M8" s="1" t="s">
        <v>212</v>
      </c>
      <c r="N8" s="1" t="s">
        <v>212</v>
      </c>
      <c r="O8" s="17" t="s">
        <v>213</v>
      </c>
      <c r="P8" s="1" t="s">
        <v>213</v>
      </c>
      <c r="Q8" s="1" t="s">
        <v>213</v>
      </c>
      <c r="R8" s="1" t="s">
        <v>213</v>
      </c>
      <c r="S8" s="17" t="s">
        <v>214</v>
      </c>
    </row>
    <row r="9" spans="1:19" ht="13.5">
      <c r="A9" s="13" t="s">
        <v>84</v>
      </c>
      <c r="B9" s="1" t="s">
        <v>278</v>
      </c>
      <c r="C9" s="17" t="s">
        <v>88</v>
      </c>
      <c r="D9" s="1" t="s">
        <v>284</v>
      </c>
      <c r="E9" s="17" t="s">
        <v>89</v>
      </c>
      <c r="F9" s="1" t="s">
        <v>290</v>
      </c>
      <c r="G9" s="17" t="s">
        <v>91</v>
      </c>
      <c r="H9" s="1" t="s">
        <v>294</v>
      </c>
      <c r="I9" s="1" t="s">
        <v>296</v>
      </c>
      <c r="J9" s="1" t="s">
        <v>298</v>
      </c>
      <c r="K9" s="17" t="s">
        <v>93</v>
      </c>
      <c r="L9" s="1" t="s">
        <v>300</v>
      </c>
      <c r="M9" s="1" t="s">
        <v>302</v>
      </c>
      <c r="N9" s="1" t="s">
        <v>304</v>
      </c>
      <c r="O9" s="17" t="s">
        <v>95</v>
      </c>
      <c r="P9" s="1" t="s">
        <v>306</v>
      </c>
      <c r="Q9" s="1" t="s">
        <v>308</v>
      </c>
      <c r="R9" s="1" t="s">
        <v>310</v>
      </c>
      <c r="S9" s="17" t="s">
        <v>97</v>
      </c>
    </row>
    <row r="10" spans="1:19" ht="14.25" thickBot="1">
      <c r="A10" s="13" t="s">
        <v>85</v>
      </c>
      <c r="B10" s="1" t="s">
        <v>99</v>
      </c>
      <c r="C10" s="17" t="s">
        <v>99</v>
      </c>
      <c r="D10" s="1" t="s">
        <v>99</v>
      </c>
      <c r="E10" s="17" t="s">
        <v>99</v>
      </c>
      <c r="F10" s="1" t="s">
        <v>99</v>
      </c>
      <c r="G10" s="17" t="s">
        <v>99</v>
      </c>
      <c r="H10" s="1" t="s">
        <v>99</v>
      </c>
      <c r="I10" s="1" t="s">
        <v>99</v>
      </c>
      <c r="J10" s="1" t="s">
        <v>99</v>
      </c>
      <c r="K10" s="17" t="s">
        <v>99</v>
      </c>
      <c r="L10" s="1" t="s">
        <v>99</v>
      </c>
      <c r="M10" s="1" t="s">
        <v>99</v>
      </c>
      <c r="N10" s="1" t="s">
        <v>99</v>
      </c>
      <c r="O10" s="17" t="s">
        <v>99</v>
      </c>
      <c r="P10" s="1" t="s">
        <v>99</v>
      </c>
      <c r="Q10" s="1" t="s">
        <v>99</v>
      </c>
      <c r="R10" s="1" t="s">
        <v>99</v>
      </c>
      <c r="S10" s="17" t="s">
        <v>99</v>
      </c>
    </row>
    <row r="11" spans="1:19" ht="14.25" thickTop="1">
      <c r="A11" s="30" t="s">
        <v>266</v>
      </c>
      <c r="B11" s="27">
        <v>10625</v>
      </c>
      <c r="C11" s="21">
        <v>12994</v>
      </c>
      <c r="D11" s="27">
        <v>6248</v>
      </c>
      <c r="E11" s="21">
        <v>21759</v>
      </c>
      <c r="F11" s="27">
        <v>11756</v>
      </c>
      <c r="G11" s="21">
        <v>24439</v>
      </c>
      <c r="H11" s="27">
        <v>18876</v>
      </c>
      <c r="I11" s="27">
        <v>11705</v>
      </c>
      <c r="J11" s="27">
        <v>5769</v>
      </c>
      <c r="K11" s="21">
        <v>1670</v>
      </c>
      <c r="L11" s="27">
        <v>-255</v>
      </c>
      <c r="M11" s="27">
        <v>-3329</v>
      </c>
      <c r="N11" s="27">
        <v>-2484</v>
      </c>
      <c r="O11" s="21">
        <v>-4299</v>
      </c>
      <c r="P11" s="27">
        <v>2384</v>
      </c>
      <c r="Q11" s="27">
        <v>5772</v>
      </c>
      <c r="R11" s="27">
        <v>3666</v>
      </c>
      <c r="S11" s="21">
        <v>15218</v>
      </c>
    </row>
    <row r="12" spans="1:19" ht="13.5">
      <c r="A12" s="6" t="s">
        <v>238</v>
      </c>
      <c r="B12" s="28">
        <v>7924</v>
      </c>
      <c r="C12" s="22">
        <v>14554</v>
      </c>
      <c r="D12" s="28">
        <v>6607</v>
      </c>
      <c r="E12" s="22">
        <v>13508</v>
      </c>
      <c r="F12" s="28">
        <v>6166</v>
      </c>
      <c r="G12" s="22">
        <v>13426</v>
      </c>
      <c r="H12" s="28">
        <v>9943</v>
      </c>
      <c r="I12" s="28">
        <v>6545</v>
      </c>
      <c r="J12" s="28">
        <v>3284</v>
      </c>
      <c r="K12" s="22">
        <v>15318</v>
      </c>
      <c r="L12" s="28">
        <v>11309</v>
      </c>
      <c r="M12" s="28">
        <v>7430</v>
      </c>
      <c r="N12" s="28">
        <v>3695</v>
      </c>
      <c r="O12" s="22">
        <v>16551</v>
      </c>
      <c r="P12" s="28">
        <v>11826</v>
      </c>
      <c r="Q12" s="28">
        <v>7885</v>
      </c>
      <c r="R12" s="28">
        <v>3999</v>
      </c>
      <c r="S12" s="22">
        <v>15126</v>
      </c>
    </row>
    <row r="13" spans="1:19" ht="13.5">
      <c r="A13" s="6" t="s">
        <v>27</v>
      </c>
      <c r="B13" s="28">
        <v>-271</v>
      </c>
      <c r="C13" s="22">
        <v>-102</v>
      </c>
      <c r="D13" s="28">
        <v>-82</v>
      </c>
      <c r="E13" s="22">
        <v>-33</v>
      </c>
      <c r="F13" s="28">
        <v>-11</v>
      </c>
      <c r="G13" s="22">
        <v>-55</v>
      </c>
      <c r="H13" s="28">
        <v>-25</v>
      </c>
      <c r="I13" s="28">
        <v>-6</v>
      </c>
      <c r="J13" s="28">
        <v>-3</v>
      </c>
      <c r="K13" s="22">
        <v>-95</v>
      </c>
      <c r="L13" s="28">
        <v>-24</v>
      </c>
      <c r="M13" s="28">
        <v>-14</v>
      </c>
      <c r="N13" s="28">
        <v>-4</v>
      </c>
      <c r="O13" s="22">
        <v>-37</v>
      </c>
      <c r="P13" s="28">
        <v>-40</v>
      </c>
      <c r="Q13" s="28">
        <v>-34</v>
      </c>
      <c r="R13" s="28">
        <v>-32</v>
      </c>
      <c r="S13" s="22">
        <v>-10</v>
      </c>
    </row>
    <row r="14" spans="1:19" ht="13.5">
      <c r="A14" s="6" t="s">
        <v>28</v>
      </c>
      <c r="B14" s="28">
        <v>204</v>
      </c>
      <c r="C14" s="22">
        <v>457</v>
      </c>
      <c r="D14" s="28">
        <v>183</v>
      </c>
      <c r="E14" s="22">
        <v>309</v>
      </c>
      <c r="F14" s="28">
        <v>128</v>
      </c>
      <c r="G14" s="22">
        <v>351</v>
      </c>
      <c r="H14" s="28">
        <v>275</v>
      </c>
      <c r="I14" s="28">
        <v>176</v>
      </c>
      <c r="J14" s="28">
        <v>101</v>
      </c>
      <c r="K14" s="22">
        <v>519</v>
      </c>
      <c r="L14" s="28">
        <v>352</v>
      </c>
      <c r="M14" s="28">
        <v>221</v>
      </c>
      <c r="N14" s="28">
        <v>130</v>
      </c>
      <c r="O14" s="22">
        <v>417</v>
      </c>
      <c r="P14" s="28">
        <v>366</v>
      </c>
      <c r="Q14" s="28">
        <v>220</v>
      </c>
      <c r="R14" s="28">
        <v>58</v>
      </c>
      <c r="S14" s="22">
        <v>694</v>
      </c>
    </row>
    <row r="15" spans="1:19" ht="13.5">
      <c r="A15" s="6" t="s">
        <v>29</v>
      </c>
      <c r="B15" s="28">
        <v>21</v>
      </c>
      <c r="C15" s="22"/>
      <c r="D15" s="28">
        <v>8</v>
      </c>
      <c r="E15" s="22"/>
      <c r="F15" s="28">
        <v>3</v>
      </c>
      <c r="G15" s="22"/>
      <c r="H15" s="28">
        <v>0</v>
      </c>
      <c r="I15" s="28"/>
      <c r="J15" s="28"/>
      <c r="K15" s="22"/>
      <c r="L15" s="28">
        <v>11</v>
      </c>
      <c r="M15" s="28">
        <v>10</v>
      </c>
      <c r="N15" s="28">
        <v>10</v>
      </c>
      <c r="O15" s="22"/>
      <c r="P15" s="28">
        <v>580</v>
      </c>
      <c r="Q15" s="28"/>
      <c r="R15" s="28"/>
      <c r="S15" s="22"/>
    </row>
    <row r="16" spans="1:19" ht="13.5">
      <c r="A16" s="6" t="s">
        <v>30</v>
      </c>
      <c r="B16" s="28"/>
      <c r="C16" s="22"/>
      <c r="D16" s="28"/>
      <c r="E16" s="22">
        <v>-26</v>
      </c>
      <c r="F16" s="28">
        <v>-26</v>
      </c>
      <c r="G16" s="22">
        <v>-410</v>
      </c>
      <c r="H16" s="28">
        <v>-410</v>
      </c>
      <c r="I16" s="28">
        <v>-410</v>
      </c>
      <c r="J16" s="28">
        <v>-410</v>
      </c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256</v>
      </c>
      <c r="B17" s="28">
        <v>3</v>
      </c>
      <c r="C17" s="22">
        <v>55</v>
      </c>
      <c r="D17" s="28">
        <v>16</v>
      </c>
      <c r="E17" s="22">
        <v>481</v>
      </c>
      <c r="F17" s="28">
        <v>120</v>
      </c>
      <c r="G17" s="22">
        <v>260</v>
      </c>
      <c r="H17" s="28">
        <v>238</v>
      </c>
      <c r="I17" s="28">
        <v>236</v>
      </c>
      <c r="J17" s="28"/>
      <c r="K17" s="22">
        <v>1232</v>
      </c>
      <c r="L17" s="28">
        <v>338</v>
      </c>
      <c r="M17" s="28">
        <v>333</v>
      </c>
      <c r="N17" s="28"/>
      <c r="O17" s="22">
        <v>1028</v>
      </c>
      <c r="P17" s="28">
        <v>11</v>
      </c>
      <c r="Q17" s="28">
        <v>11</v>
      </c>
      <c r="R17" s="28"/>
      <c r="S17" s="22">
        <v>429</v>
      </c>
    </row>
    <row r="18" spans="1:19" ht="13.5">
      <c r="A18" s="6" t="s">
        <v>31</v>
      </c>
      <c r="B18" s="28">
        <v>78</v>
      </c>
      <c r="C18" s="22">
        <v>1</v>
      </c>
      <c r="D18" s="28">
        <v>0</v>
      </c>
      <c r="E18" s="22">
        <v>17</v>
      </c>
      <c r="F18" s="28">
        <v>16</v>
      </c>
      <c r="G18" s="22">
        <v>33</v>
      </c>
      <c r="H18" s="28">
        <v>25</v>
      </c>
      <c r="I18" s="28">
        <v>16</v>
      </c>
      <c r="J18" s="28">
        <v>8</v>
      </c>
      <c r="K18" s="22">
        <v>39</v>
      </c>
      <c r="L18" s="28">
        <v>29</v>
      </c>
      <c r="M18" s="28">
        <v>19</v>
      </c>
      <c r="N18" s="28">
        <v>8</v>
      </c>
      <c r="O18" s="22">
        <v>234</v>
      </c>
      <c r="P18" s="28">
        <v>205</v>
      </c>
      <c r="Q18" s="28">
        <v>176</v>
      </c>
      <c r="R18" s="28">
        <v>88</v>
      </c>
      <c r="S18" s="22">
        <v>596</v>
      </c>
    </row>
    <row r="19" spans="1:19" ht="13.5">
      <c r="A19" s="6" t="s">
        <v>32</v>
      </c>
      <c r="B19" s="28">
        <v>0</v>
      </c>
      <c r="C19" s="22">
        <v>-1</v>
      </c>
      <c r="D19" s="28">
        <v>0</v>
      </c>
      <c r="E19" s="22">
        <v>-1</v>
      </c>
      <c r="F19" s="28">
        <v>0</v>
      </c>
      <c r="G19" s="22">
        <v>-37</v>
      </c>
      <c r="H19" s="28">
        <v>-28</v>
      </c>
      <c r="I19" s="28">
        <v>-18</v>
      </c>
      <c r="J19" s="28">
        <v>-9</v>
      </c>
      <c r="K19" s="22">
        <v>-37</v>
      </c>
      <c r="L19" s="28">
        <v>-28</v>
      </c>
      <c r="M19" s="28">
        <v>-18</v>
      </c>
      <c r="N19" s="28">
        <v>-9</v>
      </c>
      <c r="O19" s="22">
        <v>-36</v>
      </c>
      <c r="P19" s="28">
        <v>-27</v>
      </c>
      <c r="Q19" s="28">
        <v>-17</v>
      </c>
      <c r="R19" s="28">
        <v>-8</v>
      </c>
      <c r="S19" s="22">
        <v>-35</v>
      </c>
    </row>
    <row r="20" spans="1:19" ht="13.5">
      <c r="A20" s="6" t="s">
        <v>248</v>
      </c>
      <c r="B20" s="28"/>
      <c r="C20" s="22"/>
      <c r="D20" s="28"/>
      <c r="E20" s="22"/>
      <c r="F20" s="28"/>
      <c r="G20" s="22">
        <v>-718</v>
      </c>
      <c r="H20" s="28">
        <v>-718</v>
      </c>
      <c r="I20" s="28">
        <v>-133</v>
      </c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33</v>
      </c>
      <c r="B21" s="28">
        <v>-154</v>
      </c>
      <c r="C21" s="22">
        <v>-31</v>
      </c>
      <c r="D21" s="28">
        <v>13</v>
      </c>
      <c r="E21" s="22">
        <v>8</v>
      </c>
      <c r="F21" s="28">
        <v>16</v>
      </c>
      <c r="G21" s="22">
        <v>-26</v>
      </c>
      <c r="H21" s="28">
        <v>-55</v>
      </c>
      <c r="I21" s="28">
        <v>-39</v>
      </c>
      <c r="J21" s="28">
        <v>-8</v>
      </c>
      <c r="K21" s="22">
        <v>230</v>
      </c>
      <c r="L21" s="28">
        <v>221</v>
      </c>
      <c r="M21" s="28">
        <v>145</v>
      </c>
      <c r="N21" s="28">
        <v>36</v>
      </c>
      <c r="O21" s="22">
        <v>-94</v>
      </c>
      <c r="P21" s="28">
        <v>-53</v>
      </c>
      <c r="Q21" s="28">
        <v>-22</v>
      </c>
      <c r="R21" s="28">
        <v>1</v>
      </c>
      <c r="S21" s="22">
        <v>-73</v>
      </c>
    </row>
    <row r="22" spans="1:19" ht="13.5">
      <c r="A22" s="6" t="s">
        <v>34</v>
      </c>
      <c r="B22" s="28">
        <v>104</v>
      </c>
      <c r="C22" s="22">
        <v>-146</v>
      </c>
      <c r="D22" s="28">
        <v>128</v>
      </c>
      <c r="E22" s="22">
        <v>-289</v>
      </c>
      <c r="F22" s="28">
        <v>-135</v>
      </c>
      <c r="G22" s="22">
        <v>-234</v>
      </c>
      <c r="H22" s="28">
        <v>-241</v>
      </c>
      <c r="I22" s="28">
        <v>-83</v>
      </c>
      <c r="J22" s="28">
        <v>-43</v>
      </c>
      <c r="K22" s="22">
        <v>-108</v>
      </c>
      <c r="L22" s="28">
        <v>41</v>
      </c>
      <c r="M22" s="28">
        <v>-516</v>
      </c>
      <c r="N22" s="28">
        <v>-176</v>
      </c>
      <c r="O22" s="22">
        <v>-1096</v>
      </c>
      <c r="P22" s="28">
        <v>-937</v>
      </c>
      <c r="Q22" s="28">
        <v>-756</v>
      </c>
      <c r="R22" s="28">
        <v>-432</v>
      </c>
      <c r="S22" s="22">
        <v>-1809</v>
      </c>
    </row>
    <row r="23" spans="1:19" ht="13.5">
      <c r="A23" s="6" t="s">
        <v>35</v>
      </c>
      <c r="B23" s="28">
        <v>277</v>
      </c>
      <c r="C23" s="22">
        <v>42</v>
      </c>
      <c r="D23" s="28">
        <v>144</v>
      </c>
      <c r="E23" s="22">
        <v>449</v>
      </c>
      <c r="F23" s="28">
        <v>-16</v>
      </c>
      <c r="G23" s="22">
        <v>-956</v>
      </c>
      <c r="H23" s="28">
        <v>-696</v>
      </c>
      <c r="I23" s="28">
        <v>776</v>
      </c>
      <c r="J23" s="28">
        <v>289</v>
      </c>
      <c r="K23" s="22">
        <v>-511</v>
      </c>
      <c r="L23" s="28">
        <v>-326</v>
      </c>
      <c r="M23" s="28">
        <v>-425</v>
      </c>
      <c r="N23" s="28">
        <v>-344</v>
      </c>
      <c r="O23" s="22">
        <v>922</v>
      </c>
      <c r="P23" s="28">
        <v>-132</v>
      </c>
      <c r="Q23" s="28">
        <v>66</v>
      </c>
      <c r="R23" s="28">
        <v>35</v>
      </c>
      <c r="S23" s="22">
        <v>1779</v>
      </c>
    </row>
    <row r="24" spans="1:19" ht="13.5">
      <c r="A24" s="6" t="s">
        <v>36</v>
      </c>
      <c r="B24" s="28"/>
      <c r="C24" s="22"/>
      <c r="D24" s="28"/>
      <c r="E24" s="22"/>
      <c r="F24" s="28"/>
      <c r="G24" s="22"/>
      <c r="H24" s="28">
        <v>1869</v>
      </c>
      <c r="I24" s="28"/>
      <c r="J24" s="28">
        <v>1413</v>
      </c>
      <c r="K24" s="22"/>
      <c r="L24" s="28">
        <v>1385</v>
      </c>
      <c r="M24" s="28"/>
      <c r="N24" s="28">
        <v>1332</v>
      </c>
      <c r="O24" s="22"/>
      <c r="P24" s="28">
        <v>2309</v>
      </c>
      <c r="Q24" s="28"/>
      <c r="R24" s="28">
        <v>2185</v>
      </c>
      <c r="S24" s="22"/>
    </row>
    <row r="25" spans="1:19" ht="13.5">
      <c r="A25" s="6" t="s">
        <v>37</v>
      </c>
      <c r="B25" s="28">
        <v>-58</v>
      </c>
      <c r="C25" s="22">
        <v>-11</v>
      </c>
      <c r="D25" s="28">
        <v>-87</v>
      </c>
      <c r="E25" s="22">
        <v>-151</v>
      </c>
      <c r="F25" s="28">
        <v>-210</v>
      </c>
      <c r="G25" s="22">
        <v>258</v>
      </c>
      <c r="H25" s="28">
        <v>-11</v>
      </c>
      <c r="I25" s="28">
        <v>-24</v>
      </c>
      <c r="J25" s="28">
        <v>-3</v>
      </c>
      <c r="K25" s="22">
        <v>-6</v>
      </c>
      <c r="L25" s="28">
        <v>-20</v>
      </c>
      <c r="M25" s="28">
        <v>-28</v>
      </c>
      <c r="N25" s="28">
        <v>-14</v>
      </c>
      <c r="O25" s="22">
        <v>-60</v>
      </c>
      <c r="P25" s="28">
        <v>-73</v>
      </c>
      <c r="Q25" s="28">
        <v>-57</v>
      </c>
      <c r="R25" s="28">
        <v>-70</v>
      </c>
      <c r="S25" s="22">
        <v>0</v>
      </c>
    </row>
    <row r="26" spans="1:19" ht="13.5">
      <c r="A26" s="6" t="s">
        <v>38</v>
      </c>
      <c r="B26" s="28">
        <v>-1</v>
      </c>
      <c r="C26" s="22">
        <v>-195</v>
      </c>
      <c r="D26" s="28">
        <v>-61</v>
      </c>
      <c r="E26" s="22">
        <v>-2</v>
      </c>
      <c r="F26" s="28">
        <v>-19</v>
      </c>
      <c r="G26" s="22">
        <v>-17</v>
      </c>
      <c r="H26" s="28">
        <v>-23</v>
      </c>
      <c r="I26" s="28">
        <v>-63</v>
      </c>
      <c r="J26" s="28">
        <v>-100</v>
      </c>
      <c r="K26" s="22"/>
      <c r="L26" s="28">
        <v>-188</v>
      </c>
      <c r="M26" s="28">
        <v>-220</v>
      </c>
      <c r="N26" s="28">
        <v>-277</v>
      </c>
      <c r="O26" s="22"/>
      <c r="P26" s="28">
        <v>91</v>
      </c>
      <c r="Q26" s="28">
        <v>-7</v>
      </c>
      <c r="R26" s="28">
        <v>-48</v>
      </c>
      <c r="S26" s="22"/>
    </row>
    <row r="27" spans="1:19" ht="13.5">
      <c r="A27" s="6"/>
      <c r="B27" s="28">
        <v>-1</v>
      </c>
      <c r="C27" s="22"/>
      <c r="D27" s="28"/>
      <c r="E27" s="22"/>
      <c r="F27" s="28"/>
      <c r="G27" s="22">
        <v>15</v>
      </c>
      <c r="H27" s="28"/>
      <c r="I27" s="28"/>
      <c r="J27" s="28"/>
      <c r="K27" s="22"/>
      <c r="L27" s="28"/>
      <c r="M27" s="28"/>
      <c r="N27" s="28"/>
      <c r="O27" s="22"/>
      <c r="P27" s="28"/>
      <c r="Q27" s="28"/>
      <c r="R27" s="28"/>
      <c r="S27" s="22"/>
    </row>
    <row r="28" spans="1:19" ht="13.5">
      <c r="A28" s="6" t="s">
        <v>39</v>
      </c>
      <c r="B28" s="28"/>
      <c r="C28" s="22"/>
      <c r="D28" s="28"/>
      <c r="E28" s="22"/>
      <c r="F28" s="28"/>
      <c r="G28" s="22">
        <v>-119</v>
      </c>
      <c r="H28" s="28">
        <v>-119</v>
      </c>
      <c r="I28" s="28">
        <v>140</v>
      </c>
      <c r="J28" s="28">
        <v>140</v>
      </c>
      <c r="K28" s="22">
        <v>119</v>
      </c>
      <c r="L28" s="28"/>
      <c r="M28" s="28"/>
      <c r="N28" s="28"/>
      <c r="O28" s="22"/>
      <c r="P28" s="28"/>
      <c r="Q28" s="28"/>
      <c r="R28" s="28"/>
      <c r="S28" s="22"/>
    </row>
    <row r="29" spans="1:19" ht="13.5">
      <c r="A29" s="6" t="s">
        <v>40</v>
      </c>
      <c r="B29" s="28"/>
      <c r="C29" s="22"/>
      <c r="D29" s="28"/>
      <c r="E29" s="22"/>
      <c r="F29" s="28"/>
      <c r="G29" s="22"/>
      <c r="H29" s="28"/>
      <c r="I29" s="28"/>
      <c r="J29" s="28"/>
      <c r="K29" s="22"/>
      <c r="L29" s="28"/>
      <c r="M29" s="28"/>
      <c r="N29" s="28"/>
      <c r="O29" s="22"/>
      <c r="P29" s="28"/>
      <c r="Q29" s="28"/>
      <c r="R29" s="28"/>
      <c r="S29" s="22">
        <v>12</v>
      </c>
    </row>
    <row r="30" spans="1:19" ht="13.5">
      <c r="A30" s="6" t="s">
        <v>41</v>
      </c>
      <c r="B30" s="28">
        <v>-528</v>
      </c>
      <c r="C30" s="22">
        <v>-433</v>
      </c>
      <c r="D30" s="28">
        <v>-264</v>
      </c>
      <c r="E30" s="22">
        <v>-612</v>
      </c>
      <c r="F30" s="28">
        <v>-401</v>
      </c>
      <c r="G30" s="22">
        <v>-437</v>
      </c>
      <c r="H30" s="28">
        <v>-418</v>
      </c>
      <c r="I30" s="28">
        <v>-319</v>
      </c>
      <c r="J30" s="28">
        <v>-231</v>
      </c>
      <c r="K30" s="22">
        <v>-350</v>
      </c>
      <c r="L30" s="28">
        <v>-430</v>
      </c>
      <c r="M30" s="28">
        <v>-237</v>
      </c>
      <c r="N30" s="28">
        <v>-195</v>
      </c>
      <c r="O30" s="22">
        <v>-486</v>
      </c>
      <c r="P30" s="28">
        <v>-360</v>
      </c>
      <c r="Q30" s="28">
        <v>-261</v>
      </c>
      <c r="R30" s="28">
        <v>-189</v>
      </c>
      <c r="S30" s="22">
        <v>-456</v>
      </c>
    </row>
    <row r="31" spans="1:19" ht="13.5">
      <c r="A31" s="6" t="s">
        <v>42</v>
      </c>
      <c r="B31" s="28"/>
      <c r="C31" s="22"/>
      <c r="D31" s="28"/>
      <c r="E31" s="22"/>
      <c r="F31" s="28"/>
      <c r="G31" s="22"/>
      <c r="H31" s="28"/>
      <c r="I31" s="28"/>
      <c r="J31" s="28"/>
      <c r="K31" s="22">
        <v>-173</v>
      </c>
      <c r="L31" s="28">
        <v>-173</v>
      </c>
      <c r="M31" s="28">
        <v>-173</v>
      </c>
      <c r="N31" s="28">
        <v>-158</v>
      </c>
      <c r="O31" s="22"/>
      <c r="P31" s="28"/>
      <c r="Q31" s="28"/>
      <c r="R31" s="28"/>
      <c r="S31" s="22"/>
    </row>
    <row r="32" spans="1:19" ht="13.5">
      <c r="A32" s="6" t="s">
        <v>235</v>
      </c>
      <c r="B32" s="28">
        <v>795</v>
      </c>
      <c r="C32" s="22">
        <v>1684</v>
      </c>
      <c r="D32" s="28">
        <v>853</v>
      </c>
      <c r="E32" s="22">
        <v>1555</v>
      </c>
      <c r="F32" s="28">
        <v>792</v>
      </c>
      <c r="G32" s="22">
        <v>1675</v>
      </c>
      <c r="H32" s="28">
        <v>1344</v>
      </c>
      <c r="I32" s="28">
        <v>933</v>
      </c>
      <c r="J32" s="28">
        <v>472</v>
      </c>
      <c r="K32" s="22">
        <v>2058</v>
      </c>
      <c r="L32" s="28">
        <v>1495</v>
      </c>
      <c r="M32" s="28">
        <v>1040</v>
      </c>
      <c r="N32" s="28">
        <v>545</v>
      </c>
      <c r="O32" s="22">
        <v>1856</v>
      </c>
      <c r="P32" s="28">
        <v>1394</v>
      </c>
      <c r="Q32" s="28">
        <v>912</v>
      </c>
      <c r="R32" s="28">
        <v>450</v>
      </c>
      <c r="S32" s="22">
        <v>2053</v>
      </c>
    </row>
    <row r="33" spans="1:19" ht="13.5">
      <c r="A33" s="6" t="s">
        <v>43</v>
      </c>
      <c r="B33" s="28">
        <v>-140</v>
      </c>
      <c r="C33" s="22">
        <v>-536</v>
      </c>
      <c r="D33" s="28">
        <v>-266</v>
      </c>
      <c r="E33" s="22">
        <v>-870</v>
      </c>
      <c r="F33" s="28">
        <v>-559</v>
      </c>
      <c r="G33" s="22">
        <v>-1192</v>
      </c>
      <c r="H33" s="28">
        <v>-1011</v>
      </c>
      <c r="I33" s="28">
        <v>-772</v>
      </c>
      <c r="J33" s="28">
        <v>-390</v>
      </c>
      <c r="K33" s="22">
        <v>-977</v>
      </c>
      <c r="L33" s="28">
        <v>-558</v>
      </c>
      <c r="M33" s="28">
        <v>-261</v>
      </c>
      <c r="N33" s="28">
        <v>-106</v>
      </c>
      <c r="O33" s="22">
        <v>-581</v>
      </c>
      <c r="P33" s="28">
        <v>-432</v>
      </c>
      <c r="Q33" s="28">
        <v>-321</v>
      </c>
      <c r="R33" s="28">
        <v>-184</v>
      </c>
      <c r="S33" s="22">
        <v>-612</v>
      </c>
    </row>
    <row r="34" spans="1:19" ht="13.5">
      <c r="A34" s="6" t="s">
        <v>44</v>
      </c>
      <c r="B34" s="28">
        <v>-2585</v>
      </c>
      <c r="C34" s="22">
        <v>13091</v>
      </c>
      <c r="D34" s="28">
        <v>4795</v>
      </c>
      <c r="E34" s="22">
        <v>-7098</v>
      </c>
      <c r="F34" s="28">
        <v>-7485</v>
      </c>
      <c r="G34" s="22">
        <v>-13347</v>
      </c>
      <c r="H34" s="28">
        <v>-15210</v>
      </c>
      <c r="I34" s="28">
        <v>-8925</v>
      </c>
      <c r="J34" s="28">
        <v>-4170</v>
      </c>
      <c r="K34" s="22">
        <v>-9904</v>
      </c>
      <c r="L34" s="28">
        <v>-7039</v>
      </c>
      <c r="M34" s="28">
        <v>1819</v>
      </c>
      <c r="N34" s="28">
        <v>6819</v>
      </c>
      <c r="O34" s="22">
        <v>32025</v>
      </c>
      <c r="P34" s="28">
        <v>8846</v>
      </c>
      <c r="Q34" s="28">
        <v>-2463</v>
      </c>
      <c r="R34" s="28">
        <v>-1268</v>
      </c>
      <c r="S34" s="22">
        <v>853</v>
      </c>
    </row>
    <row r="35" spans="1:19" ht="13.5">
      <c r="A35" s="6" t="s">
        <v>45</v>
      </c>
      <c r="B35" s="28">
        <v>598</v>
      </c>
      <c r="C35" s="22">
        <v>-924</v>
      </c>
      <c r="D35" s="28">
        <v>-551</v>
      </c>
      <c r="E35" s="22">
        <v>-1480</v>
      </c>
      <c r="F35" s="28">
        <v>-528</v>
      </c>
      <c r="G35" s="22">
        <v>-4847</v>
      </c>
      <c r="H35" s="28">
        <v>-1327</v>
      </c>
      <c r="I35" s="28">
        <v>-236</v>
      </c>
      <c r="J35" s="28">
        <v>1211</v>
      </c>
      <c r="K35" s="22">
        <v>2831</v>
      </c>
      <c r="L35" s="28">
        <v>3566</v>
      </c>
      <c r="M35" s="28">
        <v>3616</v>
      </c>
      <c r="N35" s="28">
        <v>1054</v>
      </c>
      <c r="O35" s="22">
        <v>1674</v>
      </c>
      <c r="P35" s="28">
        <v>-332</v>
      </c>
      <c r="Q35" s="28">
        <v>844</v>
      </c>
      <c r="R35" s="28">
        <v>-348</v>
      </c>
      <c r="S35" s="22">
        <v>-424</v>
      </c>
    </row>
    <row r="36" spans="1:19" ht="13.5">
      <c r="A36" s="6" t="s">
        <v>46</v>
      </c>
      <c r="B36" s="28">
        <v>-1038</v>
      </c>
      <c r="C36" s="22">
        <v>-14882</v>
      </c>
      <c r="D36" s="28">
        <v>-5823</v>
      </c>
      <c r="E36" s="22">
        <v>1593</v>
      </c>
      <c r="F36" s="28">
        <v>1536</v>
      </c>
      <c r="G36" s="22">
        <v>15839</v>
      </c>
      <c r="H36" s="28">
        <v>16553</v>
      </c>
      <c r="I36" s="28">
        <v>9435</v>
      </c>
      <c r="J36" s="28">
        <v>5188</v>
      </c>
      <c r="K36" s="22">
        <v>7712</v>
      </c>
      <c r="L36" s="28">
        <v>4472</v>
      </c>
      <c r="M36" s="28">
        <v>-5050</v>
      </c>
      <c r="N36" s="28">
        <v>-8868</v>
      </c>
      <c r="O36" s="22">
        <v>-30178</v>
      </c>
      <c r="P36" s="28">
        <v>-2451</v>
      </c>
      <c r="Q36" s="28">
        <v>4077</v>
      </c>
      <c r="R36" s="28">
        <v>2213</v>
      </c>
      <c r="S36" s="22">
        <v>-2742</v>
      </c>
    </row>
    <row r="37" spans="1:19" ht="13.5">
      <c r="A37" s="6" t="s">
        <v>47</v>
      </c>
      <c r="B37" s="28">
        <v>540</v>
      </c>
      <c r="C37" s="22">
        <v>-1092</v>
      </c>
      <c r="D37" s="28">
        <v>-193</v>
      </c>
      <c r="E37" s="22">
        <v>957</v>
      </c>
      <c r="F37" s="28">
        <v>346</v>
      </c>
      <c r="G37" s="22">
        <v>1464</v>
      </c>
      <c r="H37" s="28">
        <v>3194</v>
      </c>
      <c r="I37" s="28">
        <v>950</v>
      </c>
      <c r="J37" s="28">
        <v>1087</v>
      </c>
      <c r="K37" s="22">
        <v>581</v>
      </c>
      <c r="L37" s="28">
        <v>418</v>
      </c>
      <c r="M37" s="28">
        <v>809</v>
      </c>
      <c r="N37" s="28">
        <v>319</v>
      </c>
      <c r="O37" s="22">
        <v>-3621</v>
      </c>
      <c r="P37" s="28">
        <v>-786</v>
      </c>
      <c r="Q37" s="28">
        <v>-64</v>
      </c>
      <c r="R37" s="28">
        <v>-150</v>
      </c>
      <c r="S37" s="22">
        <v>-406</v>
      </c>
    </row>
    <row r="38" spans="1:19" ht="13.5">
      <c r="A38" s="6" t="s">
        <v>116</v>
      </c>
      <c r="B38" s="28">
        <v>-4399</v>
      </c>
      <c r="C38" s="22">
        <v>2067</v>
      </c>
      <c r="D38" s="28">
        <v>1192</v>
      </c>
      <c r="E38" s="22">
        <v>-4321</v>
      </c>
      <c r="F38" s="28">
        <v>-2740</v>
      </c>
      <c r="G38" s="22">
        <v>2461</v>
      </c>
      <c r="H38" s="28">
        <v>-3698</v>
      </c>
      <c r="I38" s="28">
        <v>-977</v>
      </c>
      <c r="J38" s="28">
        <v>-1182</v>
      </c>
      <c r="K38" s="22">
        <v>1063</v>
      </c>
      <c r="L38" s="28">
        <v>-763</v>
      </c>
      <c r="M38" s="28">
        <v>-491</v>
      </c>
      <c r="N38" s="28">
        <v>-1177</v>
      </c>
      <c r="O38" s="22">
        <v>-282</v>
      </c>
      <c r="P38" s="28">
        <v>-3992</v>
      </c>
      <c r="Q38" s="28">
        <v>516</v>
      </c>
      <c r="R38" s="28">
        <v>-2182</v>
      </c>
      <c r="S38" s="22">
        <v>-638</v>
      </c>
    </row>
    <row r="39" spans="1:19" ht="13.5">
      <c r="A39" s="6" t="s">
        <v>48</v>
      </c>
      <c r="B39" s="28">
        <v>11991</v>
      </c>
      <c r="C39" s="22">
        <v>26599</v>
      </c>
      <c r="D39" s="28">
        <v>12859</v>
      </c>
      <c r="E39" s="22">
        <v>25841</v>
      </c>
      <c r="F39" s="28">
        <v>8746</v>
      </c>
      <c r="G39" s="22">
        <v>37988</v>
      </c>
      <c r="H39" s="28">
        <v>28503</v>
      </c>
      <c r="I39" s="28">
        <v>19087</v>
      </c>
      <c r="J39" s="28">
        <v>12594</v>
      </c>
      <c r="K39" s="22">
        <v>20938</v>
      </c>
      <c r="L39" s="28">
        <v>13833</v>
      </c>
      <c r="M39" s="28">
        <v>4678</v>
      </c>
      <c r="N39" s="28">
        <v>133</v>
      </c>
      <c r="O39" s="22">
        <v>14542</v>
      </c>
      <c r="P39" s="28">
        <v>18396</v>
      </c>
      <c r="Q39" s="28">
        <v>16473</v>
      </c>
      <c r="R39" s="28">
        <v>7781</v>
      </c>
      <c r="S39" s="22">
        <v>29656</v>
      </c>
    </row>
    <row r="40" spans="1:19" ht="13.5">
      <c r="A40" s="6" t="s">
        <v>49</v>
      </c>
      <c r="B40" s="28">
        <v>1001</v>
      </c>
      <c r="C40" s="22">
        <v>905</v>
      </c>
      <c r="D40" s="28">
        <v>663</v>
      </c>
      <c r="E40" s="22">
        <v>1316</v>
      </c>
      <c r="F40" s="28">
        <v>952</v>
      </c>
      <c r="G40" s="22">
        <v>847</v>
      </c>
      <c r="H40" s="28">
        <v>829</v>
      </c>
      <c r="I40" s="28">
        <v>537</v>
      </c>
      <c r="J40" s="28">
        <v>451</v>
      </c>
      <c r="K40" s="22">
        <v>740</v>
      </c>
      <c r="L40" s="28">
        <v>377</v>
      </c>
      <c r="M40" s="28">
        <v>181</v>
      </c>
      <c r="N40" s="28">
        <v>167</v>
      </c>
      <c r="O40" s="22">
        <v>949</v>
      </c>
      <c r="P40" s="28">
        <v>735</v>
      </c>
      <c r="Q40" s="28">
        <v>495</v>
      </c>
      <c r="R40" s="28">
        <v>430</v>
      </c>
      <c r="S40" s="22">
        <v>1025</v>
      </c>
    </row>
    <row r="41" spans="1:19" ht="13.5">
      <c r="A41" s="6" t="s">
        <v>50</v>
      </c>
      <c r="B41" s="28">
        <v>-933</v>
      </c>
      <c r="C41" s="22">
        <v>-1678</v>
      </c>
      <c r="D41" s="28">
        <v>-832</v>
      </c>
      <c r="E41" s="22">
        <v>-1507</v>
      </c>
      <c r="F41" s="28">
        <v>-830</v>
      </c>
      <c r="G41" s="22">
        <v>-1717</v>
      </c>
      <c r="H41" s="28">
        <v>-1297</v>
      </c>
      <c r="I41" s="28">
        <v>-960</v>
      </c>
      <c r="J41" s="28">
        <v>-402</v>
      </c>
      <c r="K41" s="22">
        <v>-2118</v>
      </c>
      <c r="L41" s="28">
        <v>-1492</v>
      </c>
      <c r="M41" s="28">
        <v>-1133</v>
      </c>
      <c r="N41" s="28">
        <v>-498</v>
      </c>
      <c r="O41" s="22">
        <v>-1812</v>
      </c>
      <c r="P41" s="28">
        <v>-1520</v>
      </c>
      <c r="Q41" s="28">
        <v>-908</v>
      </c>
      <c r="R41" s="28">
        <v>-638</v>
      </c>
      <c r="S41" s="22">
        <v>-1935</v>
      </c>
    </row>
    <row r="42" spans="1:19" ht="13.5">
      <c r="A42" s="6" t="s">
        <v>51</v>
      </c>
      <c r="B42" s="28">
        <v>-1495</v>
      </c>
      <c r="C42" s="22">
        <v>-6884</v>
      </c>
      <c r="D42" s="28">
        <v>-3707</v>
      </c>
      <c r="E42" s="22">
        <v>-8527</v>
      </c>
      <c r="F42" s="28">
        <v>-5350</v>
      </c>
      <c r="G42" s="22">
        <v>-1916</v>
      </c>
      <c r="H42" s="28">
        <v>-1726</v>
      </c>
      <c r="I42" s="28">
        <v>-1101</v>
      </c>
      <c r="J42" s="28">
        <v>-814</v>
      </c>
      <c r="K42" s="22">
        <v>-473</v>
      </c>
      <c r="L42" s="28">
        <v>-492</v>
      </c>
      <c r="M42" s="28">
        <v>-296</v>
      </c>
      <c r="N42" s="28">
        <v>-112</v>
      </c>
      <c r="O42" s="22">
        <v>-5224</v>
      </c>
      <c r="P42" s="28">
        <v>-4019</v>
      </c>
      <c r="Q42" s="28">
        <v>-2034</v>
      </c>
      <c r="R42" s="28">
        <v>-1707</v>
      </c>
      <c r="S42" s="22">
        <v>-9161</v>
      </c>
    </row>
    <row r="43" spans="1:19" ht="13.5">
      <c r="A43" s="6" t="s">
        <v>52</v>
      </c>
      <c r="B43" s="28"/>
      <c r="C43" s="22">
        <v>43</v>
      </c>
      <c r="D43" s="28">
        <v>43</v>
      </c>
      <c r="E43" s="22">
        <v>276</v>
      </c>
      <c r="F43" s="28">
        <v>159</v>
      </c>
      <c r="G43" s="22">
        <v>231</v>
      </c>
      <c r="H43" s="28">
        <v>231</v>
      </c>
      <c r="I43" s="28">
        <v>202</v>
      </c>
      <c r="J43" s="28"/>
      <c r="K43" s="22">
        <v>2978</v>
      </c>
      <c r="L43" s="28">
        <v>2774</v>
      </c>
      <c r="M43" s="28">
        <v>2642</v>
      </c>
      <c r="N43" s="28"/>
      <c r="O43" s="22">
        <v>44</v>
      </c>
      <c r="P43" s="28"/>
      <c r="Q43" s="28"/>
      <c r="R43" s="28"/>
      <c r="S43" s="22">
        <v>120</v>
      </c>
    </row>
    <row r="44" spans="1:19" ht="13.5">
      <c r="A44" s="6" t="s">
        <v>53</v>
      </c>
      <c r="B44" s="28"/>
      <c r="C44" s="22"/>
      <c r="D44" s="28"/>
      <c r="E44" s="22"/>
      <c r="F44" s="28"/>
      <c r="G44" s="22"/>
      <c r="H44" s="28">
        <v>41</v>
      </c>
      <c r="I44" s="28"/>
      <c r="J44" s="28"/>
      <c r="K44" s="22">
        <v>175</v>
      </c>
      <c r="L44" s="28">
        <v>175</v>
      </c>
      <c r="M44" s="28">
        <v>175</v>
      </c>
      <c r="N44" s="28">
        <v>161</v>
      </c>
      <c r="O44" s="22"/>
      <c r="P44" s="28"/>
      <c r="Q44" s="28"/>
      <c r="R44" s="28"/>
      <c r="S44" s="22"/>
    </row>
    <row r="45" spans="1:19" ht="13.5">
      <c r="A45" s="6" t="s">
        <v>54</v>
      </c>
      <c r="B45" s="28"/>
      <c r="C45" s="22"/>
      <c r="D45" s="28"/>
      <c r="E45" s="22"/>
      <c r="F45" s="28"/>
      <c r="G45" s="22"/>
      <c r="H45" s="28">
        <v>179</v>
      </c>
      <c r="I45" s="28">
        <v>179</v>
      </c>
      <c r="J45" s="28">
        <v>179</v>
      </c>
      <c r="K45" s="22">
        <v>412</v>
      </c>
      <c r="L45" s="28"/>
      <c r="M45" s="28"/>
      <c r="N45" s="28"/>
      <c r="O45" s="22"/>
      <c r="P45" s="28"/>
      <c r="Q45" s="28"/>
      <c r="R45" s="28"/>
      <c r="S45" s="22"/>
    </row>
    <row r="46" spans="1:19" ht="14.25" thickBot="1">
      <c r="A46" s="4" t="s">
        <v>55</v>
      </c>
      <c r="B46" s="29">
        <v>10562</v>
      </c>
      <c r="C46" s="23">
        <v>18984</v>
      </c>
      <c r="D46" s="29">
        <v>9025</v>
      </c>
      <c r="E46" s="23">
        <v>17399</v>
      </c>
      <c r="F46" s="29">
        <v>3677</v>
      </c>
      <c r="G46" s="23">
        <v>35433</v>
      </c>
      <c r="H46" s="29">
        <v>26760</v>
      </c>
      <c r="I46" s="29">
        <v>17944</v>
      </c>
      <c r="J46" s="29">
        <v>12008</v>
      </c>
      <c r="K46" s="23">
        <v>22654</v>
      </c>
      <c r="L46" s="29">
        <v>15175</v>
      </c>
      <c r="M46" s="29">
        <v>6248</v>
      </c>
      <c r="N46" s="29">
        <v>-149</v>
      </c>
      <c r="O46" s="23">
        <v>8499</v>
      </c>
      <c r="P46" s="29">
        <v>13591</v>
      </c>
      <c r="Q46" s="29">
        <v>14026</v>
      </c>
      <c r="R46" s="29">
        <v>5866</v>
      </c>
      <c r="S46" s="23">
        <v>19706</v>
      </c>
    </row>
    <row r="47" spans="1:19" ht="14.25" thickTop="1">
      <c r="A47" s="6" t="s">
        <v>56</v>
      </c>
      <c r="B47" s="28">
        <v>-226</v>
      </c>
      <c r="C47" s="22">
        <v>-616</v>
      </c>
      <c r="D47" s="28">
        <v>-456</v>
      </c>
      <c r="E47" s="22">
        <v>-856</v>
      </c>
      <c r="F47" s="28">
        <v>-725</v>
      </c>
      <c r="G47" s="22">
        <v>-6920</v>
      </c>
      <c r="H47" s="28">
        <v>-6679</v>
      </c>
      <c r="I47" s="28">
        <v>-4606</v>
      </c>
      <c r="J47" s="28">
        <v>-4543</v>
      </c>
      <c r="K47" s="22">
        <v>-1946</v>
      </c>
      <c r="L47" s="28">
        <v>-986</v>
      </c>
      <c r="M47" s="28">
        <v>-747</v>
      </c>
      <c r="N47" s="28">
        <v>-255</v>
      </c>
      <c r="O47" s="22">
        <v>-1574</v>
      </c>
      <c r="P47" s="28">
        <v>-1260</v>
      </c>
      <c r="Q47" s="28">
        <v>-1014</v>
      </c>
      <c r="R47" s="28">
        <v>-391</v>
      </c>
      <c r="S47" s="22">
        <v>-2047</v>
      </c>
    </row>
    <row r="48" spans="1:19" ht="13.5">
      <c r="A48" s="6" t="s">
        <v>57</v>
      </c>
      <c r="B48" s="28">
        <v>180</v>
      </c>
      <c r="C48" s="22">
        <v>928</v>
      </c>
      <c r="D48" s="28">
        <v>692</v>
      </c>
      <c r="E48" s="22">
        <v>2427</v>
      </c>
      <c r="F48" s="28">
        <v>2180</v>
      </c>
      <c r="G48" s="22">
        <v>5644</v>
      </c>
      <c r="H48" s="28">
        <v>5564</v>
      </c>
      <c r="I48" s="28">
        <v>1380</v>
      </c>
      <c r="J48" s="28">
        <v>360</v>
      </c>
      <c r="K48" s="22">
        <v>1273</v>
      </c>
      <c r="L48" s="28">
        <v>1254</v>
      </c>
      <c r="M48" s="28">
        <v>1137</v>
      </c>
      <c r="N48" s="28">
        <v>742</v>
      </c>
      <c r="O48" s="22">
        <v>1170</v>
      </c>
      <c r="P48" s="28">
        <v>1051</v>
      </c>
      <c r="Q48" s="28">
        <v>858</v>
      </c>
      <c r="R48" s="28">
        <v>362</v>
      </c>
      <c r="S48" s="22">
        <v>1318</v>
      </c>
    </row>
    <row r="49" spans="1:19" ht="13.5">
      <c r="A49" s="6" t="s">
        <v>58</v>
      </c>
      <c r="B49" s="28">
        <v>-21260</v>
      </c>
      <c r="C49" s="22">
        <v>-31682</v>
      </c>
      <c r="D49" s="28">
        <v>-14272</v>
      </c>
      <c r="E49" s="22">
        <v>-19200</v>
      </c>
      <c r="F49" s="28">
        <v>-8823</v>
      </c>
      <c r="G49" s="22">
        <v>-7665</v>
      </c>
      <c r="H49" s="28">
        <v>-4495</v>
      </c>
      <c r="I49" s="28">
        <v>-3193</v>
      </c>
      <c r="J49" s="28">
        <v>-1683</v>
      </c>
      <c r="K49" s="22">
        <v>-12458</v>
      </c>
      <c r="L49" s="28">
        <v>-8902</v>
      </c>
      <c r="M49" s="28">
        <v>-7679</v>
      </c>
      <c r="N49" s="28">
        <v>-4494</v>
      </c>
      <c r="O49" s="22">
        <v>-24432</v>
      </c>
      <c r="P49" s="28">
        <v>-18898</v>
      </c>
      <c r="Q49" s="28">
        <v>-12506</v>
      </c>
      <c r="R49" s="28">
        <v>-5853</v>
      </c>
      <c r="S49" s="22">
        <v>-21197</v>
      </c>
    </row>
    <row r="50" spans="1:19" ht="13.5">
      <c r="A50" s="6" t="s">
        <v>59</v>
      </c>
      <c r="B50" s="28">
        <v>541</v>
      </c>
      <c r="C50" s="22">
        <v>114</v>
      </c>
      <c r="D50" s="28">
        <v>110</v>
      </c>
      <c r="E50" s="22">
        <v>281</v>
      </c>
      <c r="F50" s="28">
        <v>234</v>
      </c>
      <c r="G50" s="22">
        <v>566</v>
      </c>
      <c r="H50" s="28">
        <v>155</v>
      </c>
      <c r="I50" s="28">
        <v>96</v>
      </c>
      <c r="J50" s="28">
        <v>74</v>
      </c>
      <c r="K50" s="22">
        <v>473</v>
      </c>
      <c r="L50" s="28">
        <v>378</v>
      </c>
      <c r="M50" s="28">
        <v>194</v>
      </c>
      <c r="N50" s="28">
        <v>20</v>
      </c>
      <c r="O50" s="22">
        <v>395</v>
      </c>
      <c r="P50" s="28">
        <v>145</v>
      </c>
      <c r="Q50" s="28">
        <v>108</v>
      </c>
      <c r="R50" s="28">
        <v>106</v>
      </c>
      <c r="S50" s="22">
        <v>104</v>
      </c>
    </row>
    <row r="51" spans="1:19" ht="13.5">
      <c r="A51" s="6" t="s">
        <v>60</v>
      </c>
      <c r="B51" s="28">
        <v>-972</v>
      </c>
      <c r="C51" s="22">
        <v>-606</v>
      </c>
      <c r="D51" s="28">
        <v>-603</v>
      </c>
      <c r="E51" s="22">
        <v>-2913</v>
      </c>
      <c r="F51" s="28">
        <v>-302</v>
      </c>
      <c r="G51" s="22">
        <v>-47</v>
      </c>
      <c r="H51" s="28">
        <v>-6</v>
      </c>
      <c r="I51" s="28">
        <v>-3</v>
      </c>
      <c r="J51" s="28">
        <v>-185</v>
      </c>
      <c r="K51" s="22">
        <v>-8</v>
      </c>
      <c r="L51" s="28">
        <v>-671</v>
      </c>
      <c r="M51" s="28">
        <v>-4</v>
      </c>
      <c r="N51" s="28">
        <v>-1</v>
      </c>
      <c r="O51" s="22">
        <v>-1125</v>
      </c>
      <c r="P51" s="28">
        <v>-1166</v>
      </c>
      <c r="Q51" s="28">
        <v>-140</v>
      </c>
      <c r="R51" s="28">
        <v>-42</v>
      </c>
      <c r="S51" s="22">
        <v>-277</v>
      </c>
    </row>
    <row r="52" spans="1:19" ht="13.5">
      <c r="A52" s="6" t="s">
        <v>61</v>
      </c>
      <c r="B52" s="28">
        <v>9</v>
      </c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>
        <v>1518</v>
      </c>
    </row>
    <row r="53" spans="1:19" ht="13.5">
      <c r="A53" s="6" t="s">
        <v>62</v>
      </c>
      <c r="B53" s="28"/>
      <c r="C53" s="22"/>
      <c r="D53" s="28"/>
      <c r="E53" s="22"/>
      <c r="F53" s="28"/>
      <c r="G53" s="22"/>
      <c r="H53" s="28"/>
      <c r="I53" s="28"/>
      <c r="J53" s="28"/>
      <c r="K53" s="22"/>
      <c r="L53" s="28"/>
      <c r="M53" s="28"/>
      <c r="N53" s="28"/>
      <c r="O53" s="22"/>
      <c r="P53" s="28"/>
      <c r="Q53" s="28"/>
      <c r="R53" s="28"/>
      <c r="S53" s="22">
        <v>1000</v>
      </c>
    </row>
    <row r="54" spans="1:19" ht="13.5">
      <c r="A54" s="6" t="s">
        <v>63</v>
      </c>
      <c r="B54" s="28"/>
      <c r="C54" s="22"/>
      <c r="D54" s="28"/>
      <c r="E54" s="22"/>
      <c r="F54" s="28"/>
      <c r="G54" s="22"/>
      <c r="H54" s="28"/>
      <c r="I54" s="28"/>
      <c r="J54" s="28"/>
      <c r="K54" s="22"/>
      <c r="L54" s="28"/>
      <c r="M54" s="28"/>
      <c r="N54" s="28"/>
      <c r="O54" s="22">
        <v>-473</v>
      </c>
      <c r="P54" s="28">
        <v>-473</v>
      </c>
      <c r="Q54" s="28">
        <v>-473</v>
      </c>
      <c r="R54" s="28"/>
      <c r="S54" s="22"/>
    </row>
    <row r="55" spans="1:19" ht="13.5">
      <c r="A55" s="6" t="s">
        <v>64</v>
      </c>
      <c r="B55" s="28">
        <v>-474</v>
      </c>
      <c r="C55" s="22">
        <v>-3621</v>
      </c>
      <c r="D55" s="28">
        <v>-109</v>
      </c>
      <c r="E55" s="22"/>
      <c r="F55" s="28"/>
      <c r="G55" s="22">
        <v>-225</v>
      </c>
      <c r="H55" s="28">
        <v>-225</v>
      </c>
      <c r="I55" s="28">
        <v>-225</v>
      </c>
      <c r="J55" s="28"/>
      <c r="K55" s="22"/>
      <c r="L55" s="28"/>
      <c r="M55" s="28"/>
      <c r="N55" s="28"/>
      <c r="O55" s="22"/>
      <c r="P55" s="28"/>
      <c r="Q55" s="28"/>
      <c r="R55" s="28"/>
      <c r="S55" s="22"/>
    </row>
    <row r="56" spans="1:19" ht="13.5">
      <c r="A56" s="6" t="s">
        <v>65</v>
      </c>
      <c r="B56" s="28"/>
      <c r="C56" s="22"/>
      <c r="D56" s="28"/>
      <c r="E56" s="22"/>
      <c r="F56" s="28"/>
      <c r="G56" s="22">
        <v>1349</v>
      </c>
      <c r="H56" s="28">
        <v>1349</v>
      </c>
      <c r="I56" s="28">
        <v>1349</v>
      </c>
      <c r="J56" s="28">
        <v>1349</v>
      </c>
      <c r="K56" s="22"/>
      <c r="L56" s="28"/>
      <c r="M56" s="28"/>
      <c r="N56" s="28"/>
      <c r="O56" s="22"/>
      <c r="P56" s="28"/>
      <c r="Q56" s="28"/>
      <c r="R56" s="28"/>
      <c r="S56" s="22"/>
    </row>
    <row r="57" spans="1:19" ht="13.5">
      <c r="A57" s="6" t="s">
        <v>66</v>
      </c>
      <c r="B57" s="28"/>
      <c r="C57" s="22"/>
      <c r="D57" s="28"/>
      <c r="E57" s="22">
        <v>-239</v>
      </c>
      <c r="F57" s="28">
        <v>-277</v>
      </c>
      <c r="G57" s="22"/>
      <c r="H57" s="28"/>
      <c r="I57" s="28"/>
      <c r="J57" s="28"/>
      <c r="K57" s="22"/>
      <c r="L57" s="28"/>
      <c r="M57" s="28"/>
      <c r="N57" s="28"/>
      <c r="O57" s="22"/>
      <c r="P57" s="28"/>
      <c r="Q57" s="28"/>
      <c r="R57" s="28"/>
      <c r="S57" s="22"/>
    </row>
    <row r="58" spans="1:19" ht="13.5">
      <c r="A58" s="6" t="s">
        <v>67</v>
      </c>
      <c r="B58" s="28"/>
      <c r="C58" s="22">
        <v>-298</v>
      </c>
      <c r="D58" s="28"/>
      <c r="E58" s="22">
        <v>-252</v>
      </c>
      <c r="F58" s="28">
        <v>-252</v>
      </c>
      <c r="G58" s="22">
        <v>-165</v>
      </c>
      <c r="H58" s="28">
        <v>-165</v>
      </c>
      <c r="I58" s="28">
        <v>-163</v>
      </c>
      <c r="J58" s="28"/>
      <c r="K58" s="22"/>
      <c r="L58" s="28"/>
      <c r="M58" s="28"/>
      <c r="N58" s="28"/>
      <c r="O58" s="22"/>
      <c r="P58" s="28"/>
      <c r="Q58" s="28"/>
      <c r="R58" s="28"/>
      <c r="S58" s="22"/>
    </row>
    <row r="59" spans="1:19" ht="13.5">
      <c r="A59" s="6" t="s">
        <v>68</v>
      </c>
      <c r="B59" s="28">
        <v>-116</v>
      </c>
      <c r="C59" s="22">
        <v>-187</v>
      </c>
      <c r="D59" s="28">
        <v>-77</v>
      </c>
      <c r="E59" s="22">
        <v>-193</v>
      </c>
      <c r="F59" s="28">
        <v>-90</v>
      </c>
      <c r="G59" s="22">
        <v>-285</v>
      </c>
      <c r="H59" s="28">
        <v>-233</v>
      </c>
      <c r="I59" s="28">
        <v>-182</v>
      </c>
      <c r="J59" s="28">
        <v>-79</v>
      </c>
      <c r="K59" s="22">
        <v>-329</v>
      </c>
      <c r="L59" s="28">
        <v>-1140</v>
      </c>
      <c r="M59" s="28">
        <v>-772</v>
      </c>
      <c r="N59" s="28">
        <v>-81</v>
      </c>
      <c r="O59" s="22">
        <v>-403</v>
      </c>
      <c r="P59" s="28">
        <v>-267</v>
      </c>
      <c r="Q59" s="28">
        <v>-118</v>
      </c>
      <c r="R59" s="28">
        <v>-69</v>
      </c>
      <c r="S59" s="22">
        <v>-383</v>
      </c>
    </row>
    <row r="60" spans="1:19" ht="13.5">
      <c r="A60" s="6" t="s">
        <v>69</v>
      </c>
      <c r="B60" s="28">
        <v>115</v>
      </c>
      <c r="C60" s="22">
        <v>187</v>
      </c>
      <c r="D60" s="28">
        <v>76</v>
      </c>
      <c r="E60" s="22">
        <v>1087</v>
      </c>
      <c r="F60" s="28">
        <v>995</v>
      </c>
      <c r="G60" s="22">
        <v>692</v>
      </c>
      <c r="H60" s="28">
        <v>630</v>
      </c>
      <c r="I60" s="28">
        <v>184</v>
      </c>
      <c r="J60" s="28">
        <v>130</v>
      </c>
      <c r="K60" s="22">
        <v>299</v>
      </c>
      <c r="L60" s="28">
        <v>904</v>
      </c>
      <c r="M60" s="28">
        <v>89</v>
      </c>
      <c r="N60" s="28">
        <v>51</v>
      </c>
      <c r="O60" s="22">
        <v>260</v>
      </c>
      <c r="P60" s="28">
        <v>181</v>
      </c>
      <c r="Q60" s="28">
        <v>102</v>
      </c>
      <c r="R60" s="28">
        <v>52</v>
      </c>
      <c r="S60" s="22">
        <v>268</v>
      </c>
    </row>
    <row r="61" spans="1:19" ht="13.5">
      <c r="A61" s="6" t="s">
        <v>116</v>
      </c>
      <c r="B61" s="28">
        <v>-690</v>
      </c>
      <c r="C61" s="22">
        <v>-342</v>
      </c>
      <c r="D61" s="28">
        <v>-55</v>
      </c>
      <c r="E61" s="22">
        <v>-140</v>
      </c>
      <c r="F61" s="28">
        <v>117</v>
      </c>
      <c r="G61" s="22">
        <v>-176</v>
      </c>
      <c r="H61" s="28">
        <v>-176</v>
      </c>
      <c r="I61" s="28">
        <v>-164</v>
      </c>
      <c r="J61" s="28">
        <v>15</v>
      </c>
      <c r="K61" s="22">
        <v>-131</v>
      </c>
      <c r="L61" s="28">
        <v>-98</v>
      </c>
      <c r="M61" s="28">
        <v>190</v>
      </c>
      <c r="N61" s="28">
        <v>86</v>
      </c>
      <c r="O61" s="22">
        <v>-322</v>
      </c>
      <c r="P61" s="28">
        <v>-467</v>
      </c>
      <c r="Q61" s="28">
        <v>-484</v>
      </c>
      <c r="R61" s="28">
        <v>-89</v>
      </c>
      <c r="S61" s="22">
        <v>-468</v>
      </c>
    </row>
    <row r="62" spans="1:19" ht="14.25" thickBot="1">
      <c r="A62" s="4" t="s">
        <v>70</v>
      </c>
      <c r="B62" s="29">
        <v>-22894</v>
      </c>
      <c r="C62" s="23">
        <v>-36125</v>
      </c>
      <c r="D62" s="29">
        <v>-14696</v>
      </c>
      <c r="E62" s="23">
        <v>-20000</v>
      </c>
      <c r="F62" s="29">
        <v>-6945</v>
      </c>
      <c r="G62" s="23">
        <v>-7233</v>
      </c>
      <c r="H62" s="29">
        <v>-4282</v>
      </c>
      <c r="I62" s="29">
        <v>-5529</v>
      </c>
      <c r="J62" s="29">
        <v>-4561</v>
      </c>
      <c r="K62" s="23">
        <v>-12828</v>
      </c>
      <c r="L62" s="29">
        <v>-9261</v>
      </c>
      <c r="M62" s="29">
        <v>-7592</v>
      </c>
      <c r="N62" s="29">
        <v>-3932</v>
      </c>
      <c r="O62" s="23">
        <v>-26505</v>
      </c>
      <c r="P62" s="29">
        <v>-21154</v>
      </c>
      <c r="Q62" s="29">
        <v>-13668</v>
      </c>
      <c r="R62" s="29">
        <v>-5924</v>
      </c>
      <c r="S62" s="23">
        <v>-20165</v>
      </c>
    </row>
    <row r="63" spans="1:19" ht="14.25" thickTop="1">
      <c r="A63" s="6" t="s">
        <v>71</v>
      </c>
      <c r="B63" s="28">
        <v>839</v>
      </c>
      <c r="C63" s="22">
        <v>7018</v>
      </c>
      <c r="D63" s="28">
        <v>4113</v>
      </c>
      <c r="E63" s="22">
        <v>6476</v>
      </c>
      <c r="F63" s="28">
        <v>2098</v>
      </c>
      <c r="G63" s="22">
        <v>-7756</v>
      </c>
      <c r="H63" s="28">
        <v>-5830</v>
      </c>
      <c r="I63" s="28">
        <v>-4150</v>
      </c>
      <c r="J63" s="28">
        <v>-1147</v>
      </c>
      <c r="K63" s="22">
        <v>-7096</v>
      </c>
      <c r="L63" s="28">
        <v>-5218</v>
      </c>
      <c r="M63" s="28">
        <v>-2274</v>
      </c>
      <c r="N63" s="28">
        <v>22</v>
      </c>
      <c r="O63" s="22">
        <v>2954</v>
      </c>
      <c r="P63" s="28">
        <v>2696</v>
      </c>
      <c r="Q63" s="28">
        <v>485</v>
      </c>
      <c r="R63" s="28">
        <v>54</v>
      </c>
      <c r="S63" s="22">
        <v>983</v>
      </c>
    </row>
    <row r="64" spans="1:19" ht="13.5">
      <c r="A64" s="6" t="s">
        <v>72</v>
      </c>
      <c r="B64" s="28">
        <v>-191</v>
      </c>
      <c r="C64" s="22">
        <v>-427</v>
      </c>
      <c r="D64" s="28">
        <v>-203</v>
      </c>
      <c r="E64" s="22">
        <v>-354</v>
      </c>
      <c r="F64" s="28">
        <v>-159</v>
      </c>
      <c r="G64" s="22">
        <v>-285</v>
      </c>
      <c r="H64" s="28">
        <v>-246</v>
      </c>
      <c r="I64" s="28">
        <v>-136</v>
      </c>
      <c r="J64" s="28">
        <v>-69</v>
      </c>
      <c r="K64" s="22">
        <v>-227</v>
      </c>
      <c r="L64" s="28">
        <v>-120</v>
      </c>
      <c r="M64" s="28">
        <v>-75</v>
      </c>
      <c r="N64" s="28">
        <v>-36</v>
      </c>
      <c r="O64" s="22">
        <v>-92</v>
      </c>
      <c r="P64" s="28"/>
      <c r="Q64" s="28"/>
      <c r="R64" s="28"/>
      <c r="S64" s="22"/>
    </row>
    <row r="65" spans="1:19" ht="13.5">
      <c r="A65" s="6" t="s">
        <v>73</v>
      </c>
      <c r="B65" s="28">
        <v>8959</v>
      </c>
      <c r="C65" s="22">
        <v>22822</v>
      </c>
      <c r="D65" s="28">
        <v>10169</v>
      </c>
      <c r="E65" s="22">
        <v>13975</v>
      </c>
      <c r="F65" s="28">
        <v>65</v>
      </c>
      <c r="G65" s="22">
        <v>2106</v>
      </c>
      <c r="H65" s="28">
        <v>719</v>
      </c>
      <c r="I65" s="28">
        <v>377</v>
      </c>
      <c r="J65" s="28">
        <v>275</v>
      </c>
      <c r="K65" s="22">
        <v>4354</v>
      </c>
      <c r="L65" s="28">
        <v>3291</v>
      </c>
      <c r="M65" s="28">
        <v>2069</v>
      </c>
      <c r="N65" s="28">
        <v>1952</v>
      </c>
      <c r="O65" s="22">
        <v>36475</v>
      </c>
      <c r="P65" s="28">
        <v>6753</v>
      </c>
      <c r="Q65" s="28">
        <v>1648</v>
      </c>
      <c r="R65" s="28">
        <v>345</v>
      </c>
      <c r="S65" s="22">
        <v>9982</v>
      </c>
    </row>
    <row r="66" spans="1:19" ht="13.5">
      <c r="A66" s="6" t="s">
        <v>74</v>
      </c>
      <c r="B66" s="28">
        <v>-8913</v>
      </c>
      <c r="C66" s="22">
        <v>-18496</v>
      </c>
      <c r="D66" s="28">
        <v>-5079</v>
      </c>
      <c r="E66" s="22">
        <v>-21501</v>
      </c>
      <c r="F66" s="28">
        <v>-15062</v>
      </c>
      <c r="G66" s="22">
        <v>-8986</v>
      </c>
      <c r="H66" s="28">
        <v>-4434</v>
      </c>
      <c r="I66" s="28">
        <v>-2560</v>
      </c>
      <c r="J66" s="28">
        <v>-959</v>
      </c>
      <c r="K66" s="22">
        <v>-4184</v>
      </c>
      <c r="L66" s="28">
        <v>-2978</v>
      </c>
      <c r="M66" s="28">
        <v>-2051</v>
      </c>
      <c r="N66" s="28">
        <v>-1032</v>
      </c>
      <c r="O66" s="22">
        <v>-4550</v>
      </c>
      <c r="P66" s="28">
        <v>-4035</v>
      </c>
      <c r="Q66" s="28">
        <v>-2027</v>
      </c>
      <c r="R66" s="28">
        <v>-1529</v>
      </c>
      <c r="S66" s="22">
        <v>-4810</v>
      </c>
    </row>
    <row r="67" spans="1:19" ht="13.5">
      <c r="A67" s="6" t="s">
        <v>75</v>
      </c>
      <c r="B67" s="28"/>
      <c r="C67" s="22"/>
      <c r="D67" s="28"/>
      <c r="E67" s="22"/>
      <c r="F67" s="28"/>
      <c r="G67" s="22">
        <v>-10</v>
      </c>
      <c r="H67" s="28">
        <v>-10</v>
      </c>
      <c r="I67" s="28">
        <v>-10</v>
      </c>
      <c r="J67" s="28"/>
      <c r="K67" s="22">
        <v>-30</v>
      </c>
      <c r="L67" s="28">
        <v>-15</v>
      </c>
      <c r="M67" s="28">
        <v>-15</v>
      </c>
      <c r="N67" s="28"/>
      <c r="O67" s="22">
        <v>-55</v>
      </c>
      <c r="P67" s="28">
        <v>-40</v>
      </c>
      <c r="Q67" s="28">
        <v>-40</v>
      </c>
      <c r="R67" s="28"/>
      <c r="S67" s="22">
        <v>-100</v>
      </c>
    </row>
    <row r="68" spans="1:19" ht="13.5">
      <c r="A68" s="6" t="s">
        <v>76</v>
      </c>
      <c r="B68" s="28">
        <v>-4</v>
      </c>
      <c r="C68" s="22">
        <v>-5</v>
      </c>
      <c r="D68" s="28">
        <v>-1</v>
      </c>
      <c r="E68" s="22">
        <v>-12</v>
      </c>
      <c r="F68" s="28">
        <v>-6</v>
      </c>
      <c r="G68" s="22">
        <v>-477</v>
      </c>
      <c r="H68" s="28">
        <v>-460</v>
      </c>
      <c r="I68" s="28">
        <v>-425</v>
      </c>
      <c r="J68" s="28">
        <v>0</v>
      </c>
      <c r="K68" s="22">
        <v>-3</v>
      </c>
      <c r="L68" s="28">
        <v>-2</v>
      </c>
      <c r="M68" s="28">
        <v>-1</v>
      </c>
      <c r="N68" s="28">
        <v>0</v>
      </c>
      <c r="O68" s="22">
        <v>-812</v>
      </c>
      <c r="P68" s="28">
        <v>-811</v>
      </c>
      <c r="Q68" s="28">
        <v>-9</v>
      </c>
      <c r="R68" s="28">
        <v>-3</v>
      </c>
      <c r="S68" s="22">
        <v>-26</v>
      </c>
    </row>
    <row r="69" spans="1:19" ht="13.5">
      <c r="A69" s="6" t="s">
        <v>77</v>
      </c>
      <c r="B69" s="28"/>
      <c r="C69" s="22">
        <v>0</v>
      </c>
      <c r="D69" s="28">
        <v>0</v>
      </c>
      <c r="E69" s="22">
        <v>0</v>
      </c>
      <c r="F69" s="28">
        <v>0</v>
      </c>
      <c r="G69" s="22">
        <v>0</v>
      </c>
      <c r="H69" s="28">
        <v>0</v>
      </c>
      <c r="I69" s="28">
        <v>0</v>
      </c>
      <c r="J69" s="28"/>
      <c r="K69" s="22">
        <v>0</v>
      </c>
      <c r="L69" s="28">
        <v>0</v>
      </c>
      <c r="M69" s="28">
        <v>0</v>
      </c>
      <c r="N69" s="28">
        <v>0</v>
      </c>
      <c r="O69" s="22">
        <v>3</v>
      </c>
      <c r="P69" s="28">
        <v>2</v>
      </c>
      <c r="Q69" s="28">
        <v>1</v>
      </c>
      <c r="R69" s="28">
        <v>0</v>
      </c>
      <c r="S69" s="22">
        <v>1</v>
      </c>
    </row>
    <row r="70" spans="1:19" ht="13.5">
      <c r="A70" s="6" t="s">
        <v>78</v>
      </c>
      <c r="B70" s="28">
        <v>-884</v>
      </c>
      <c r="C70" s="22">
        <v>-1989</v>
      </c>
      <c r="D70" s="28">
        <v>-1105</v>
      </c>
      <c r="E70" s="22">
        <v>-1768</v>
      </c>
      <c r="F70" s="28">
        <v>-884</v>
      </c>
      <c r="G70" s="22">
        <v>-1416</v>
      </c>
      <c r="H70" s="28">
        <v>-1416</v>
      </c>
      <c r="I70" s="28">
        <v>-546</v>
      </c>
      <c r="J70" s="28">
        <v>-546</v>
      </c>
      <c r="K70" s="22"/>
      <c r="L70" s="28"/>
      <c r="M70" s="28"/>
      <c r="N70" s="28"/>
      <c r="O70" s="22">
        <v>-1558</v>
      </c>
      <c r="P70" s="28">
        <v>-1558</v>
      </c>
      <c r="Q70" s="28">
        <v>-779</v>
      </c>
      <c r="R70" s="28">
        <v>-779</v>
      </c>
      <c r="S70" s="22">
        <v>-1670</v>
      </c>
    </row>
    <row r="71" spans="1:19" ht="13.5">
      <c r="A71" s="6" t="s">
        <v>0</v>
      </c>
      <c r="B71" s="28">
        <v>-441</v>
      </c>
      <c r="C71" s="22">
        <v>-392</v>
      </c>
      <c r="D71" s="28">
        <v>-392</v>
      </c>
      <c r="E71" s="22">
        <v>-269</v>
      </c>
      <c r="F71" s="28">
        <v>-269</v>
      </c>
      <c r="G71" s="22">
        <v>-141</v>
      </c>
      <c r="H71" s="28">
        <v>-141</v>
      </c>
      <c r="I71" s="28">
        <v>-127</v>
      </c>
      <c r="J71" s="28">
        <v>-127</v>
      </c>
      <c r="K71" s="22">
        <v>-123</v>
      </c>
      <c r="L71" s="28">
        <v>-123</v>
      </c>
      <c r="M71" s="28">
        <v>-125</v>
      </c>
      <c r="N71" s="28">
        <v>-123</v>
      </c>
      <c r="O71" s="22">
        <v>-164</v>
      </c>
      <c r="P71" s="28">
        <v>-164</v>
      </c>
      <c r="Q71" s="28">
        <v>-164</v>
      </c>
      <c r="R71" s="28">
        <v>-163</v>
      </c>
      <c r="S71" s="22">
        <v>-167</v>
      </c>
    </row>
    <row r="72" spans="1:19" ht="13.5">
      <c r="A72" s="6" t="s">
        <v>116</v>
      </c>
      <c r="B72" s="28"/>
      <c r="C72" s="22"/>
      <c r="D72" s="28"/>
      <c r="E72" s="22"/>
      <c r="F72" s="28"/>
      <c r="G72" s="22"/>
      <c r="H72" s="28"/>
      <c r="I72" s="28"/>
      <c r="J72" s="28"/>
      <c r="K72" s="22"/>
      <c r="L72" s="28"/>
      <c r="M72" s="28"/>
      <c r="N72" s="28"/>
      <c r="O72" s="22"/>
      <c r="P72" s="28">
        <v>-60</v>
      </c>
      <c r="Q72" s="28">
        <v>-30</v>
      </c>
      <c r="R72" s="28">
        <v>90</v>
      </c>
      <c r="S72" s="22"/>
    </row>
    <row r="73" spans="1:19" ht="14.25" thickBot="1">
      <c r="A73" s="4" t="s">
        <v>1</v>
      </c>
      <c r="B73" s="29">
        <v>-636</v>
      </c>
      <c r="C73" s="23">
        <v>8529</v>
      </c>
      <c r="D73" s="29">
        <v>7500</v>
      </c>
      <c r="E73" s="23">
        <v>-3454</v>
      </c>
      <c r="F73" s="29">
        <v>-14217</v>
      </c>
      <c r="G73" s="23">
        <v>-16967</v>
      </c>
      <c r="H73" s="29">
        <v>-11821</v>
      </c>
      <c r="I73" s="29">
        <v>-7579</v>
      </c>
      <c r="J73" s="29">
        <v>-2576</v>
      </c>
      <c r="K73" s="23">
        <v>-6646</v>
      </c>
      <c r="L73" s="29">
        <v>-5167</v>
      </c>
      <c r="M73" s="29">
        <v>-2473</v>
      </c>
      <c r="N73" s="29">
        <v>781</v>
      </c>
      <c r="O73" s="23">
        <v>32199</v>
      </c>
      <c r="P73" s="29">
        <v>2783</v>
      </c>
      <c r="Q73" s="29">
        <v>-916</v>
      </c>
      <c r="R73" s="29">
        <v>-1983</v>
      </c>
      <c r="S73" s="23">
        <v>4192</v>
      </c>
    </row>
    <row r="74" spans="1:19" ht="14.25" thickTop="1">
      <c r="A74" s="7" t="s">
        <v>2</v>
      </c>
      <c r="B74" s="28">
        <v>929</v>
      </c>
      <c r="C74" s="22">
        <v>1815</v>
      </c>
      <c r="D74" s="28">
        <v>-570</v>
      </c>
      <c r="E74" s="22">
        <v>-180</v>
      </c>
      <c r="F74" s="28">
        <v>-250</v>
      </c>
      <c r="G74" s="22">
        <v>-753</v>
      </c>
      <c r="H74" s="28">
        <v>-1078</v>
      </c>
      <c r="I74" s="28">
        <v>-969</v>
      </c>
      <c r="J74" s="28">
        <v>-672</v>
      </c>
      <c r="K74" s="22">
        <v>160</v>
      </c>
      <c r="L74" s="28">
        <v>-120</v>
      </c>
      <c r="M74" s="28">
        <v>72</v>
      </c>
      <c r="N74" s="28">
        <v>209</v>
      </c>
      <c r="O74" s="22">
        <v>-1234</v>
      </c>
      <c r="P74" s="28">
        <v>-773</v>
      </c>
      <c r="Q74" s="28">
        <v>-166</v>
      </c>
      <c r="R74" s="28">
        <v>31</v>
      </c>
      <c r="S74" s="22">
        <v>-311</v>
      </c>
    </row>
    <row r="75" spans="1:19" ht="13.5">
      <c r="A75" s="7" t="s">
        <v>3</v>
      </c>
      <c r="B75" s="28">
        <v>-12038</v>
      </c>
      <c r="C75" s="22">
        <v>-6794</v>
      </c>
      <c r="D75" s="28">
        <v>1259</v>
      </c>
      <c r="E75" s="22">
        <v>-6236</v>
      </c>
      <c r="F75" s="28">
        <v>-17735</v>
      </c>
      <c r="G75" s="22">
        <v>10478</v>
      </c>
      <c r="H75" s="28">
        <v>9577</v>
      </c>
      <c r="I75" s="28">
        <v>3865</v>
      </c>
      <c r="J75" s="28">
        <v>4198</v>
      </c>
      <c r="K75" s="22">
        <v>3340</v>
      </c>
      <c r="L75" s="28">
        <v>625</v>
      </c>
      <c r="M75" s="28">
        <v>-3744</v>
      </c>
      <c r="N75" s="28">
        <v>-3090</v>
      </c>
      <c r="O75" s="22">
        <v>12959</v>
      </c>
      <c r="P75" s="28">
        <v>-5552</v>
      </c>
      <c r="Q75" s="28">
        <v>-724</v>
      </c>
      <c r="R75" s="28">
        <v>-2010</v>
      </c>
      <c r="S75" s="22">
        <v>3421</v>
      </c>
    </row>
    <row r="76" spans="1:19" ht="13.5">
      <c r="A76" s="7" t="s">
        <v>4</v>
      </c>
      <c r="B76" s="28">
        <v>35215</v>
      </c>
      <c r="C76" s="22">
        <v>42009</v>
      </c>
      <c r="D76" s="28">
        <v>42009</v>
      </c>
      <c r="E76" s="22">
        <v>48122</v>
      </c>
      <c r="F76" s="28">
        <v>48122</v>
      </c>
      <c r="G76" s="22">
        <v>37663</v>
      </c>
      <c r="H76" s="28">
        <v>37663</v>
      </c>
      <c r="I76" s="28">
        <v>37663</v>
      </c>
      <c r="J76" s="28">
        <v>37663</v>
      </c>
      <c r="K76" s="22">
        <v>34272</v>
      </c>
      <c r="L76" s="28">
        <v>34272</v>
      </c>
      <c r="M76" s="28">
        <v>34272</v>
      </c>
      <c r="N76" s="28">
        <v>34272</v>
      </c>
      <c r="O76" s="22">
        <v>20073</v>
      </c>
      <c r="P76" s="28">
        <v>20073</v>
      </c>
      <c r="Q76" s="28">
        <v>20073</v>
      </c>
      <c r="R76" s="28">
        <v>20073</v>
      </c>
      <c r="S76" s="22">
        <v>16651</v>
      </c>
    </row>
    <row r="77" spans="1:19" ht="13.5">
      <c r="A77" s="7" t="s">
        <v>5</v>
      </c>
      <c r="B77" s="28">
        <v>2515</v>
      </c>
      <c r="C77" s="22"/>
      <c r="D77" s="28"/>
      <c r="E77" s="22"/>
      <c r="F77" s="28">
        <v>123</v>
      </c>
      <c r="G77" s="22"/>
      <c r="H77" s="28"/>
      <c r="I77" s="28"/>
      <c r="J77" s="28"/>
      <c r="K77" s="22"/>
      <c r="L77" s="28"/>
      <c r="M77" s="28"/>
      <c r="N77" s="28"/>
      <c r="O77" s="22"/>
      <c r="P77" s="28"/>
      <c r="Q77" s="28"/>
      <c r="R77" s="28"/>
      <c r="S77" s="22"/>
    </row>
    <row r="78" spans="1:19" ht="13.5">
      <c r="A78" s="7" t="s">
        <v>6</v>
      </c>
      <c r="B78" s="28"/>
      <c r="C78" s="22"/>
      <c r="D78" s="28"/>
      <c r="E78" s="22"/>
      <c r="F78" s="28"/>
      <c r="G78" s="22">
        <v>-19</v>
      </c>
      <c r="H78" s="28">
        <v>-19</v>
      </c>
      <c r="I78" s="28">
        <v>-19</v>
      </c>
      <c r="J78" s="28">
        <v>-19</v>
      </c>
      <c r="K78" s="22"/>
      <c r="L78" s="28"/>
      <c r="M78" s="28"/>
      <c r="N78" s="28"/>
      <c r="O78" s="22"/>
      <c r="P78" s="28"/>
      <c r="Q78" s="28"/>
      <c r="R78" s="28"/>
      <c r="S78" s="22"/>
    </row>
    <row r="79" spans="1:19" ht="14.25" thickBot="1">
      <c r="A79" s="7" t="s">
        <v>4</v>
      </c>
      <c r="B79" s="28">
        <v>25692</v>
      </c>
      <c r="C79" s="22">
        <v>35215</v>
      </c>
      <c r="D79" s="28">
        <v>43268</v>
      </c>
      <c r="E79" s="22">
        <v>42009</v>
      </c>
      <c r="F79" s="28">
        <v>30510</v>
      </c>
      <c r="G79" s="22">
        <v>48122</v>
      </c>
      <c r="H79" s="28">
        <v>47222</v>
      </c>
      <c r="I79" s="28">
        <v>41510</v>
      </c>
      <c r="J79" s="28">
        <v>41842</v>
      </c>
      <c r="K79" s="22">
        <v>37663</v>
      </c>
      <c r="L79" s="28">
        <v>34898</v>
      </c>
      <c r="M79" s="28">
        <v>30528</v>
      </c>
      <c r="N79" s="28">
        <v>31182</v>
      </c>
      <c r="O79" s="22">
        <v>34272</v>
      </c>
      <c r="P79" s="28">
        <v>14520</v>
      </c>
      <c r="Q79" s="28">
        <v>19348</v>
      </c>
      <c r="R79" s="28">
        <v>18062</v>
      </c>
      <c r="S79" s="22">
        <v>20073</v>
      </c>
    </row>
    <row r="80" spans="1:19" ht="14.25" thickTop="1">
      <c r="A80" s="8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2" ht="13.5">
      <c r="A82" s="20" t="s">
        <v>207</v>
      </c>
    </row>
    <row r="83" ht="13.5">
      <c r="A83" s="20" t="s">
        <v>208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203</v>
      </c>
      <c r="B2" s="14">
        <v>7242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79</v>
      </c>
      <c r="B4" s="15" t="str">
        <f>HYPERLINK("http://www.kabupro.jp/mark/20140210/S10014KH.htm","四半期報告書")</f>
        <v>四半期報告書</v>
      </c>
      <c r="C4" s="15" t="str">
        <f>HYPERLINK("http://www.kabupro.jp/mark/20131108/S1000DHW.htm","四半期報告書")</f>
        <v>四半期報告書</v>
      </c>
      <c r="D4" s="15" t="str">
        <f>HYPERLINK("http://www.kabupro.jp/mark/20130806/S000E58E.htm","四半期報告書")</f>
        <v>四半期報告書</v>
      </c>
      <c r="E4" s="15" t="str">
        <f>HYPERLINK("http://www.kabupro.jp/mark/20140210/S10014KH.htm","四半期報告書")</f>
        <v>四半期報告書</v>
      </c>
      <c r="F4" s="15" t="str">
        <f>HYPERLINK("http://www.kabupro.jp/mark/20130212/S000CUDU.htm","四半期報告書")</f>
        <v>四半期報告書</v>
      </c>
      <c r="G4" s="15" t="str">
        <f>HYPERLINK("http://www.kabupro.jp/mark/20121107/S000C6BL.htm","四半期報告書")</f>
        <v>四半期報告書</v>
      </c>
      <c r="H4" s="15" t="str">
        <f>HYPERLINK("http://www.kabupro.jp/mark/20120807/S000BM1G.htm","四半期報告書")</f>
        <v>四半期報告書</v>
      </c>
      <c r="I4" s="15" t="str">
        <f>HYPERLINK("http://www.kabupro.jp/mark/20130625/S000DNP6.htm","有価証券報告書")</f>
        <v>有価証券報告書</v>
      </c>
      <c r="J4" s="15" t="str">
        <f>HYPERLINK("http://www.kabupro.jp/mark/20120208/S000A7RF.htm","四半期報告書")</f>
        <v>四半期報告書</v>
      </c>
      <c r="K4" s="15" t="str">
        <f>HYPERLINK("http://www.kabupro.jp/mark/20111108/S0009MAK.htm","四半期報告書")</f>
        <v>四半期報告書</v>
      </c>
      <c r="L4" s="15" t="str">
        <f>HYPERLINK("http://www.kabupro.jp/mark/20110808/S00091Q4.htm","四半期報告書")</f>
        <v>四半期報告書</v>
      </c>
      <c r="M4" s="15" t="str">
        <f>HYPERLINK("http://www.kabupro.jp/mark/20120626/S000B7FE.htm","有価証券報告書")</f>
        <v>有価証券報告書</v>
      </c>
      <c r="N4" s="15" t="str">
        <f>HYPERLINK("http://www.kabupro.jp/mark/20110209/S0007QVA.htm","四半期報告書")</f>
        <v>四半期報告書</v>
      </c>
      <c r="O4" s="15" t="str">
        <f>HYPERLINK("http://www.kabupro.jp/mark/20101110/S000736U.htm","四半期報告書")</f>
        <v>四半期報告書</v>
      </c>
      <c r="P4" s="15" t="str">
        <f>HYPERLINK("http://www.kabupro.jp/mark/20100806/S0006I1I.htm","四半期報告書")</f>
        <v>四半期報告書</v>
      </c>
      <c r="Q4" s="15" t="str">
        <f>HYPERLINK("http://www.kabupro.jp/mark/20110624/S0008LZS.htm","有価証券報告書")</f>
        <v>有価証券報告書</v>
      </c>
      <c r="R4" s="15" t="str">
        <f>HYPERLINK("http://www.kabupro.jp/mark/20100209/S00052YL.htm","四半期報告書")</f>
        <v>四半期報告書</v>
      </c>
      <c r="S4" s="15" t="str">
        <f>HYPERLINK("http://www.kabupro.jp/mark/20091116/S0004N95.htm","四半期報告書")</f>
        <v>四半期報告書</v>
      </c>
      <c r="T4" s="15" t="str">
        <f>HYPERLINK("http://www.kabupro.jp/mark/20090807/S0003U6E.htm","四半期報告書")</f>
        <v>四半期報告書</v>
      </c>
      <c r="U4" s="15" t="str">
        <f>HYPERLINK("http://www.kabupro.jp/mark/20100625/S0006237.htm","有価証券報告書")</f>
        <v>有価証券報告書</v>
      </c>
      <c r="V4" s="15" t="str">
        <f>HYPERLINK("http://www.kabupro.jp/mark/20090212/S0002ET3.htm","四半期報告書")</f>
        <v>四半期報告書</v>
      </c>
      <c r="W4" s="15" t="str">
        <f>HYPERLINK("http://www.kabupro.jp/mark/20081112/S0001RAQ.htm","四半期報告書")</f>
        <v>四半期報告書</v>
      </c>
      <c r="X4" s="15" t="str">
        <f>HYPERLINK("http://www.kabupro.jp/mark/20080808/S0000X1P.htm","四半期報告書")</f>
        <v>四半期報告書</v>
      </c>
      <c r="Y4" s="15" t="str">
        <f>HYPERLINK("http://www.kabupro.jp/mark/20090624/S0003B37.htm","有価証券報告書")</f>
        <v>有価証券報告書</v>
      </c>
    </row>
    <row r="5" spans="1:25" ht="14.25" thickBot="1">
      <c r="A5" s="11" t="s">
        <v>80</v>
      </c>
      <c r="B5" s="1" t="s">
        <v>274</v>
      </c>
      <c r="C5" s="1" t="s">
        <v>277</v>
      </c>
      <c r="D5" s="1" t="s">
        <v>279</v>
      </c>
      <c r="E5" s="1" t="s">
        <v>274</v>
      </c>
      <c r="F5" s="1" t="s">
        <v>281</v>
      </c>
      <c r="G5" s="1" t="s">
        <v>283</v>
      </c>
      <c r="H5" s="1" t="s">
        <v>285</v>
      </c>
      <c r="I5" s="1" t="s">
        <v>86</v>
      </c>
      <c r="J5" s="1" t="s">
        <v>287</v>
      </c>
      <c r="K5" s="1" t="s">
        <v>289</v>
      </c>
      <c r="L5" s="1" t="s">
        <v>291</v>
      </c>
      <c r="M5" s="1" t="s">
        <v>90</v>
      </c>
      <c r="N5" s="1" t="s">
        <v>293</v>
      </c>
      <c r="O5" s="1" t="s">
        <v>295</v>
      </c>
      <c r="P5" s="1" t="s">
        <v>297</v>
      </c>
      <c r="Q5" s="1" t="s">
        <v>92</v>
      </c>
      <c r="R5" s="1" t="s">
        <v>299</v>
      </c>
      <c r="S5" s="1" t="s">
        <v>301</v>
      </c>
      <c r="T5" s="1" t="s">
        <v>303</v>
      </c>
      <c r="U5" s="1" t="s">
        <v>94</v>
      </c>
      <c r="V5" s="1" t="s">
        <v>305</v>
      </c>
      <c r="W5" s="1" t="s">
        <v>307</v>
      </c>
      <c r="X5" s="1" t="s">
        <v>309</v>
      </c>
      <c r="Y5" s="1" t="s">
        <v>96</v>
      </c>
    </row>
    <row r="6" spans="1:25" ht="15" thickBot="1" thickTop="1">
      <c r="A6" s="10" t="s">
        <v>81</v>
      </c>
      <c r="B6" s="18" t="s">
        <v>24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82</v>
      </c>
      <c r="B7" s="14" t="s">
        <v>275</v>
      </c>
      <c r="C7" s="14" t="s">
        <v>275</v>
      </c>
      <c r="D7" s="14" t="s">
        <v>275</v>
      </c>
      <c r="E7" s="16" t="s">
        <v>87</v>
      </c>
      <c r="F7" s="14" t="s">
        <v>275</v>
      </c>
      <c r="G7" s="14" t="s">
        <v>275</v>
      </c>
      <c r="H7" s="14" t="s">
        <v>275</v>
      </c>
      <c r="I7" s="16" t="s">
        <v>87</v>
      </c>
      <c r="J7" s="14" t="s">
        <v>275</v>
      </c>
      <c r="K7" s="14" t="s">
        <v>275</v>
      </c>
      <c r="L7" s="14" t="s">
        <v>275</v>
      </c>
      <c r="M7" s="16" t="s">
        <v>87</v>
      </c>
      <c r="N7" s="14" t="s">
        <v>275</v>
      </c>
      <c r="O7" s="14" t="s">
        <v>275</v>
      </c>
      <c r="P7" s="14" t="s">
        <v>275</v>
      </c>
      <c r="Q7" s="16" t="s">
        <v>87</v>
      </c>
      <c r="R7" s="14" t="s">
        <v>275</v>
      </c>
      <c r="S7" s="14" t="s">
        <v>275</v>
      </c>
      <c r="T7" s="14" t="s">
        <v>275</v>
      </c>
      <c r="U7" s="16" t="s">
        <v>87</v>
      </c>
      <c r="V7" s="14" t="s">
        <v>275</v>
      </c>
      <c r="W7" s="14" t="s">
        <v>275</v>
      </c>
      <c r="X7" s="14" t="s">
        <v>275</v>
      </c>
      <c r="Y7" s="16" t="s">
        <v>87</v>
      </c>
    </row>
    <row r="8" spans="1:25" ht="13.5">
      <c r="A8" s="13" t="s">
        <v>83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84</v>
      </c>
      <c r="B9" s="1" t="s">
        <v>276</v>
      </c>
      <c r="C9" s="1" t="s">
        <v>278</v>
      </c>
      <c r="D9" s="1" t="s">
        <v>280</v>
      </c>
      <c r="E9" s="17" t="s">
        <v>88</v>
      </c>
      <c r="F9" s="1" t="s">
        <v>282</v>
      </c>
      <c r="G9" s="1" t="s">
        <v>284</v>
      </c>
      <c r="H9" s="1" t="s">
        <v>286</v>
      </c>
      <c r="I9" s="17" t="s">
        <v>89</v>
      </c>
      <c r="J9" s="1" t="s">
        <v>288</v>
      </c>
      <c r="K9" s="1" t="s">
        <v>290</v>
      </c>
      <c r="L9" s="1" t="s">
        <v>292</v>
      </c>
      <c r="M9" s="17" t="s">
        <v>91</v>
      </c>
      <c r="N9" s="1" t="s">
        <v>294</v>
      </c>
      <c r="O9" s="1" t="s">
        <v>296</v>
      </c>
      <c r="P9" s="1" t="s">
        <v>298</v>
      </c>
      <c r="Q9" s="17" t="s">
        <v>93</v>
      </c>
      <c r="R9" s="1" t="s">
        <v>300</v>
      </c>
      <c r="S9" s="1" t="s">
        <v>302</v>
      </c>
      <c r="T9" s="1" t="s">
        <v>304</v>
      </c>
      <c r="U9" s="17" t="s">
        <v>95</v>
      </c>
      <c r="V9" s="1" t="s">
        <v>306</v>
      </c>
      <c r="W9" s="1" t="s">
        <v>308</v>
      </c>
      <c r="X9" s="1" t="s">
        <v>310</v>
      </c>
      <c r="Y9" s="17" t="s">
        <v>97</v>
      </c>
    </row>
    <row r="10" spans="1:25" ht="14.25" thickBot="1">
      <c r="A10" s="13" t="s">
        <v>85</v>
      </c>
      <c r="B10" s="1" t="s">
        <v>99</v>
      </c>
      <c r="C10" s="1" t="s">
        <v>99</v>
      </c>
      <c r="D10" s="1" t="s">
        <v>99</v>
      </c>
      <c r="E10" s="17" t="s">
        <v>99</v>
      </c>
      <c r="F10" s="1" t="s">
        <v>99</v>
      </c>
      <c r="G10" s="1" t="s">
        <v>99</v>
      </c>
      <c r="H10" s="1" t="s">
        <v>99</v>
      </c>
      <c r="I10" s="17" t="s">
        <v>99</v>
      </c>
      <c r="J10" s="1" t="s">
        <v>99</v>
      </c>
      <c r="K10" s="1" t="s">
        <v>99</v>
      </c>
      <c r="L10" s="1" t="s">
        <v>99</v>
      </c>
      <c r="M10" s="17" t="s">
        <v>99</v>
      </c>
      <c r="N10" s="1" t="s">
        <v>99</v>
      </c>
      <c r="O10" s="1" t="s">
        <v>99</v>
      </c>
      <c r="P10" s="1" t="s">
        <v>99</v>
      </c>
      <c r="Q10" s="17" t="s">
        <v>99</v>
      </c>
      <c r="R10" s="1" t="s">
        <v>99</v>
      </c>
      <c r="S10" s="1" t="s">
        <v>99</v>
      </c>
      <c r="T10" s="1" t="s">
        <v>99</v>
      </c>
      <c r="U10" s="17" t="s">
        <v>99</v>
      </c>
      <c r="V10" s="1" t="s">
        <v>99</v>
      </c>
      <c r="W10" s="1" t="s">
        <v>99</v>
      </c>
      <c r="X10" s="1" t="s">
        <v>99</v>
      </c>
      <c r="Y10" s="17" t="s">
        <v>99</v>
      </c>
    </row>
    <row r="11" spans="1:25" ht="14.25" thickTop="1">
      <c r="A11" s="9" t="s">
        <v>311</v>
      </c>
      <c r="B11" s="27">
        <v>38956</v>
      </c>
      <c r="C11" s="27">
        <v>27061</v>
      </c>
      <c r="D11" s="27">
        <v>31512</v>
      </c>
      <c r="E11" s="21">
        <v>33530</v>
      </c>
      <c r="F11" s="27">
        <v>32993</v>
      </c>
      <c r="G11" s="27">
        <v>35459</v>
      </c>
      <c r="H11" s="27">
        <v>38544</v>
      </c>
      <c r="I11" s="21">
        <v>36460</v>
      </c>
      <c r="J11" s="27">
        <v>34276</v>
      </c>
      <c r="K11" s="27">
        <v>25358</v>
      </c>
      <c r="L11" s="27">
        <v>43220</v>
      </c>
      <c r="M11" s="21">
        <v>46208</v>
      </c>
      <c r="N11" s="27">
        <v>44116</v>
      </c>
      <c r="O11" s="27">
        <v>36533</v>
      </c>
      <c r="P11" s="27">
        <v>39817</v>
      </c>
      <c r="Q11" s="21">
        <v>34571</v>
      </c>
      <c r="R11" s="27">
        <v>35469</v>
      </c>
      <c r="S11" s="27">
        <v>31428</v>
      </c>
      <c r="T11" s="27">
        <v>31965</v>
      </c>
      <c r="U11" s="21">
        <v>18521</v>
      </c>
      <c r="V11" s="27">
        <v>15727</v>
      </c>
      <c r="W11" s="27">
        <v>17134</v>
      </c>
      <c r="X11" s="27">
        <v>18210</v>
      </c>
      <c r="Y11" s="21">
        <v>15937</v>
      </c>
    </row>
    <row r="12" spans="1:25" ht="13.5">
      <c r="A12" s="2" t="s">
        <v>312</v>
      </c>
      <c r="B12" s="28">
        <v>86045</v>
      </c>
      <c r="C12" s="28">
        <v>83050</v>
      </c>
      <c r="D12" s="28">
        <v>80579</v>
      </c>
      <c r="E12" s="22">
        <v>77834</v>
      </c>
      <c r="F12" s="28">
        <v>74922</v>
      </c>
      <c r="G12" s="28">
        <v>80346</v>
      </c>
      <c r="H12" s="28">
        <v>81559</v>
      </c>
      <c r="I12" s="22">
        <v>86582</v>
      </c>
      <c r="J12" s="28">
        <v>84993</v>
      </c>
      <c r="K12" s="28">
        <v>86519</v>
      </c>
      <c r="L12" s="28">
        <v>81701</v>
      </c>
      <c r="M12" s="22">
        <v>80184</v>
      </c>
      <c r="N12" s="28">
        <v>81655</v>
      </c>
      <c r="O12" s="28">
        <v>75820</v>
      </c>
      <c r="P12" s="28">
        <v>72065</v>
      </c>
      <c r="Q12" s="22">
        <v>69303</v>
      </c>
      <c r="R12" s="28">
        <v>66496</v>
      </c>
      <c r="S12" s="28">
        <v>58008</v>
      </c>
      <c r="T12" s="28">
        <v>53279</v>
      </c>
      <c r="U12" s="22">
        <v>59506</v>
      </c>
      <c r="V12" s="28">
        <v>84924</v>
      </c>
      <c r="W12" s="28">
        <v>99035</v>
      </c>
      <c r="X12" s="28">
        <v>97836</v>
      </c>
      <c r="Y12" s="22">
        <v>94918</v>
      </c>
    </row>
    <row r="13" spans="1:25" ht="13.5">
      <c r="A13" s="2" t="s">
        <v>102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>
        <v>6000</v>
      </c>
      <c r="P13" s="28">
        <v>8000</v>
      </c>
      <c r="Q13" s="22">
        <v>5000</v>
      </c>
      <c r="R13" s="28"/>
      <c r="S13" s="28"/>
      <c r="T13" s="28"/>
      <c r="U13" s="22"/>
      <c r="V13" s="28"/>
      <c r="W13" s="28">
        <v>468</v>
      </c>
      <c r="X13" s="28">
        <v>912</v>
      </c>
      <c r="Y13" s="22"/>
    </row>
    <row r="14" spans="1:25" ht="13.5">
      <c r="A14" s="2" t="s">
        <v>104</v>
      </c>
      <c r="B14" s="28">
        <v>23792</v>
      </c>
      <c r="C14" s="28">
        <v>21155</v>
      </c>
      <c r="D14" s="28">
        <v>22155</v>
      </c>
      <c r="E14" s="22">
        <v>21814</v>
      </c>
      <c r="F14" s="28">
        <v>16774</v>
      </c>
      <c r="G14" s="28">
        <v>16838</v>
      </c>
      <c r="H14" s="28">
        <v>17548</v>
      </c>
      <c r="I14" s="22">
        <v>17121</v>
      </c>
      <c r="J14" s="28">
        <v>18228</v>
      </c>
      <c r="K14" s="28">
        <v>17529</v>
      </c>
      <c r="L14" s="28">
        <v>18208</v>
      </c>
      <c r="M14" s="22">
        <v>16534</v>
      </c>
      <c r="N14" s="28">
        <v>14161</v>
      </c>
      <c r="O14" s="28">
        <v>14729</v>
      </c>
      <c r="P14" s="28">
        <v>13907</v>
      </c>
      <c r="Q14" s="22">
        <v>15141</v>
      </c>
      <c r="R14" s="28">
        <v>14459</v>
      </c>
      <c r="S14" s="28">
        <v>14475</v>
      </c>
      <c r="T14" s="28">
        <v>16868</v>
      </c>
      <c r="U14" s="22">
        <v>16791</v>
      </c>
      <c r="V14" s="28">
        <v>16981</v>
      </c>
      <c r="W14" s="28">
        <v>18682</v>
      </c>
      <c r="X14" s="28">
        <v>19073</v>
      </c>
      <c r="Y14" s="22"/>
    </row>
    <row r="15" spans="1:25" ht="13.5">
      <c r="A15" s="2" t="s">
        <v>105</v>
      </c>
      <c r="B15" s="28">
        <v>13972</v>
      </c>
      <c r="C15" s="28">
        <v>13637</v>
      </c>
      <c r="D15" s="28">
        <v>13193</v>
      </c>
      <c r="E15" s="22">
        <v>11647</v>
      </c>
      <c r="F15" s="28">
        <v>12562</v>
      </c>
      <c r="G15" s="28">
        <v>12622</v>
      </c>
      <c r="H15" s="28">
        <v>12659</v>
      </c>
      <c r="I15" s="22">
        <v>12229</v>
      </c>
      <c r="J15" s="28">
        <v>13071</v>
      </c>
      <c r="K15" s="28">
        <v>12810</v>
      </c>
      <c r="L15" s="28">
        <v>12435</v>
      </c>
      <c r="M15" s="22">
        <v>12879</v>
      </c>
      <c r="N15" s="28">
        <v>13102</v>
      </c>
      <c r="O15" s="28">
        <v>12435</v>
      </c>
      <c r="P15" s="28">
        <v>13183</v>
      </c>
      <c r="Q15" s="22">
        <v>13024</v>
      </c>
      <c r="R15" s="28">
        <v>13833</v>
      </c>
      <c r="S15" s="28">
        <v>13639</v>
      </c>
      <c r="T15" s="28">
        <v>14344</v>
      </c>
      <c r="U15" s="22">
        <v>14820</v>
      </c>
      <c r="V15" s="28">
        <v>17526</v>
      </c>
      <c r="W15" s="28">
        <v>17266</v>
      </c>
      <c r="X15" s="28">
        <v>17349</v>
      </c>
      <c r="Y15" s="22"/>
    </row>
    <row r="16" spans="1:25" ht="13.5">
      <c r="A16" s="2" t="s">
        <v>109</v>
      </c>
      <c r="B16" s="28">
        <v>8445</v>
      </c>
      <c r="C16" s="28">
        <v>8173</v>
      </c>
      <c r="D16" s="28">
        <v>8736</v>
      </c>
      <c r="E16" s="22">
        <v>8607</v>
      </c>
      <c r="F16" s="28">
        <v>8712</v>
      </c>
      <c r="G16" s="28">
        <v>8208</v>
      </c>
      <c r="H16" s="28">
        <v>8541</v>
      </c>
      <c r="I16" s="22">
        <v>8581</v>
      </c>
      <c r="J16" s="28">
        <v>7866</v>
      </c>
      <c r="K16" s="28">
        <v>7462</v>
      </c>
      <c r="L16" s="28">
        <v>7413</v>
      </c>
      <c r="M16" s="22">
        <v>8098</v>
      </c>
      <c r="N16" s="28">
        <v>7829</v>
      </c>
      <c r="O16" s="28">
        <v>7433</v>
      </c>
      <c r="P16" s="28">
        <v>7214</v>
      </c>
      <c r="Q16" s="22">
        <v>8373</v>
      </c>
      <c r="R16" s="28">
        <v>7448</v>
      </c>
      <c r="S16" s="28">
        <v>7951</v>
      </c>
      <c r="T16" s="28">
        <v>7705</v>
      </c>
      <c r="U16" s="22">
        <v>7952</v>
      </c>
      <c r="V16" s="28"/>
      <c r="W16" s="28"/>
      <c r="X16" s="28"/>
      <c r="Y16" s="22"/>
    </row>
    <row r="17" spans="1:25" ht="13.5">
      <c r="A17" s="2" t="s">
        <v>111</v>
      </c>
      <c r="B17" s="28">
        <v>3601</v>
      </c>
      <c r="C17" s="28">
        <v>4406</v>
      </c>
      <c r="D17" s="28">
        <v>5008</v>
      </c>
      <c r="E17" s="22">
        <v>4194</v>
      </c>
      <c r="F17" s="28">
        <v>2747</v>
      </c>
      <c r="G17" s="28">
        <v>3797</v>
      </c>
      <c r="H17" s="28">
        <v>4786</v>
      </c>
      <c r="I17" s="22">
        <v>3996</v>
      </c>
      <c r="J17" s="28">
        <v>2531</v>
      </c>
      <c r="K17" s="28">
        <v>3973</v>
      </c>
      <c r="L17" s="28">
        <v>4733</v>
      </c>
      <c r="M17" s="22">
        <v>4107</v>
      </c>
      <c r="N17" s="28">
        <v>2746</v>
      </c>
      <c r="O17" s="28">
        <v>4171</v>
      </c>
      <c r="P17" s="28">
        <v>4543</v>
      </c>
      <c r="Q17" s="22">
        <v>3553</v>
      </c>
      <c r="R17" s="28">
        <v>2380</v>
      </c>
      <c r="S17" s="28">
        <v>3081</v>
      </c>
      <c r="T17" s="28">
        <v>3447</v>
      </c>
      <c r="U17" s="22">
        <v>3361</v>
      </c>
      <c r="V17" s="28">
        <v>2359</v>
      </c>
      <c r="W17" s="28">
        <v>4084</v>
      </c>
      <c r="X17" s="28">
        <v>5287</v>
      </c>
      <c r="Y17" s="22">
        <v>3909</v>
      </c>
    </row>
    <row r="18" spans="1:25" ht="13.5">
      <c r="A18" s="2" t="s">
        <v>112</v>
      </c>
      <c r="B18" s="28">
        <v>2048</v>
      </c>
      <c r="C18" s="28">
        <v>55</v>
      </c>
      <c r="D18" s="28">
        <v>48</v>
      </c>
      <c r="E18" s="22">
        <v>3051</v>
      </c>
      <c r="F18" s="28">
        <v>394</v>
      </c>
      <c r="G18" s="28">
        <v>9043</v>
      </c>
      <c r="H18" s="28">
        <v>2044</v>
      </c>
      <c r="I18" s="22">
        <v>7042</v>
      </c>
      <c r="J18" s="28">
        <v>6170</v>
      </c>
      <c r="K18" s="28">
        <v>6779</v>
      </c>
      <c r="L18" s="28">
        <v>6049</v>
      </c>
      <c r="M18" s="22">
        <v>5051</v>
      </c>
      <c r="N18" s="28">
        <v>6060</v>
      </c>
      <c r="O18" s="28">
        <v>4358</v>
      </c>
      <c r="P18" s="28">
        <v>312</v>
      </c>
      <c r="Q18" s="22">
        <v>140</v>
      </c>
      <c r="R18" s="28">
        <v>914</v>
      </c>
      <c r="S18" s="28">
        <v>827</v>
      </c>
      <c r="T18" s="28">
        <v>215</v>
      </c>
      <c r="U18" s="22">
        <v>17143</v>
      </c>
      <c r="V18" s="28">
        <v>47</v>
      </c>
      <c r="W18" s="28">
        <v>3052</v>
      </c>
      <c r="X18" s="28">
        <v>55</v>
      </c>
      <c r="Y18" s="22">
        <v>4551</v>
      </c>
    </row>
    <row r="19" spans="1:25" ht="13.5">
      <c r="A19" s="2" t="s">
        <v>116</v>
      </c>
      <c r="B19" s="28">
        <v>13308</v>
      </c>
      <c r="C19" s="28">
        <v>10822</v>
      </c>
      <c r="D19" s="28">
        <v>10768</v>
      </c>
      <c r="E19" s="22">
        <v>9597</v>
      </c>
      <c r="F19" s="28">
        <v>11552</v>
      </c>
      <c r="G19" s="28">
        <v>6904</v>
      </c>
      <c r="H19" s="28">
        <v>9598</v>
      </c>
      <c r="I19" s="22">
        <v>7885</v>
      </c>
      <c r="J19" s="28">
        <v>7074</v>
      </c>
      <c r="K19" s="28">
        <v>7016</v>
      </c>
      <c r="L19" s="28">
        <v>7306</v>
      </c>
      <c r="M19" s="22">
        <v>5058</v>
      </c>
      <c r="N19" s="28">
        <v>5574</v>
      </c>
      <c r="O19" s="28">
        <v>5661</v>
      </c>
      <c r="P19" s="28">
        <v>5908</v>
      </c>
      <c r="Q19" s="22">
        <v>5279</v>
      </c>
      <c r="R19" s="28">
        <v>5172</v>
      </c>
      <c r="S19" s="28">
        <v>6433</v>
      </c>
      <c r="T19" s="28">
        <v>9570</v>
      </c>
      <c r="U19" s="22">
        <v>9088</v>
      </c>
      <c r="V19" s="28">
        <v>9095</v>
      </c>
      <c r="W19" s="28">
        <v>7413</v>
      </c>
      <c r="X19" s="28">
        <v>9376</v>
      </c>
      <c r="Y19" s="22">
        <v>6410</v>
      </c>
    </row>
    <row r="20" spans="1:25" ht="13.5">
      <c r="A20" s="2" t="s">
        <v>117</v>
      </c>
      <c r="B20" s="28">
        <v>-348</v>
      </c>
      <c r="C20" s="28">
        <v>-353</v>
      </c>
      <c r="D20" s="28">
        <v>-476</v>
      </c>
      <c r="E20" s="22">
        <v>-436</v>
      </c>
      <c r="F20" s="28">
        <v>-442</v>
      </c>
      <c r="G20" s="28">
        <v>-415</v>
      </c>
      <c r="H20" s="28">
        <v>-388</v>
      </c>
      <c r="I20" s="22">
        <v>-437</v>
      </c>
      <c r="J20" s="28">
        <v>-427</v>
      </c>
      <c r="K20" s="28">
        <v>-443</v>
      </c>
      <c r="L20" s="28">
        <v>-462</v>
      </c>
      <c r="M20" s="22">
        <v>-469</v>
      </c>
      <c r="N20" s="28">
        <v>-423</v>
      </c>
      <c r="O20" s="28">
        <v>-454</v>
      </c>
      <c r="P20" s="28">
        <v>-485</v>
      </c>
      <c r="Q20" s="22">
        <v>-523</v>
      </c>
      <c r="R20" s="28">
        <v>-517</v>
      </c>
      <c r="S20" s="28">
        <v>-449</v>
      </c>
      <c r="T20" s="28">
        <v>-345</v>
      </c>
      <c r="U20" s="22">
        <v>-311</v>
      </c>
      <c r="V20" s="28">
        <v>-899</v>
      </c>
      <c r="W20" s="28">
        <v>-929</v>
      </c>
      <c r="X20" s="28">
        <v>-962</v>
      </c>
      <c r="Y20" s="22">
        <v>-952</v>
      </c>
    </row>
    <row r="21" spans="1:25" ht="13.5">
      <c r="A21" s="2" t="s">
        <v>118</v>
      </c>
      <c r="B21" s="28">
        <v>189824</v>
      </c>
      <c r="C21" s="28">
        <v>168008</v>
      </c>
      <c r="D21" s="28">
        <v>171526</v>
      </c>
      <c r="E21" s="22">
        <v>169841</v>
      </c>
      <c r="F21" s="28">
        <v>160216</v>
      </c>
      <c r="G21" s="28">
        <v>172805</v>
      </c>
      <c r="H21" s="28">
        <v>174894</v>
      </c>
      <c r="I21" s="22">
        <v>179462</v>
      </c>
      <c r="J21" s="28">
        <v>173785</v>
      </c>
      <c r="K21" s="28">
        <v>167006</v>
      </c>
      <c r="L21" s="28">
        <v>180605</v>
      </c>
      <c r="M21" s="22">
        <v>177654</v>
      </c>
      <c r="N21" s="28">
        <v>174824</v>
      </c>
      <c r="O21" s="28">
        <v>166690</v>
      </c>
      <c r="P21" s="28">
        <v>164468</v>
      </c>
      <c r="Q21" s="22">
        <v>153864</v>
      </c>
      <c r="R21" s="28">
        <v>145656</v>
      </c>
      <c r="S21" s="28">
        <v>135396</v>
      </c>
      <c r="T21" s="28">
        <v>137050</v>
      </c>
      <c r="U21" s="22">
        <v>146874</v>
      </c>
      <c r="V21" s="28">
        <v>152072</v>
      </c>
      <c r="W21" s="28">
        <v>172092</v>
      </c>
      <c r="X21" s="28">
        <v>173249</v>
      </c>
      <c r="Y21" s="22">
        <v>168592</v>
      </c>
    </row>
    <row r="22" spans="1:25" ht="13.5">
      <c r="A22" s="3" t="s">
        <v>313</v>
      </c>
      <c r="B22" s="28">
        <v>47306</v>
      </c>
      <c r="C22" s="28">
        <v>45573</v>
      </c>
      <c r="D22" s="28">
        <v>41643</v>
      </c>
      <c r="E22" s="22">
        <v>39417</v>
      </c>
      <c r="F22" s="28">
        <v>33811</v>
      </c>
      <c r="G22" s="28">
        <v>27910</v>
      </c>
      <c r="H22" s="28">
        <v>26460</v>
      </c>
      <c r="I22" s="22">
        <v>26864</v>
      </c>
      <c r="J22" s="28">
        <v>26153</v>
      </c>
      <c r="K22" s="28">
        <v>24590</v>
      </c>
      <c r="L22" s="28">
        <v>23592</v>
      </c>
      <c r="M22" s="22">
        <v>24144</v>
      </c>
      <c r="N22" s="28">
        <v>23749</v>
      </c>
      <c r="O22" s="28">
        <v>24398</v>
      </c>
      <c r="P22" s="28">
        <v>24655</v>
      </c>
      <c r="Q22" s="22">
        <v>25383</v>
      </c>
      <c r="R22" s="28">
        <v>25990</v>
      </c>
      <c r="S22" s="28">
        <v>26492</v>
      </c>
      <c r="T22" s="28">
        <v>27075</v>
      </c>
      <c r="U22" s="22">
        <v>26508</v>
      </c>
      <c r="V22" s="28">
        <v>26917</v>
      </c>
      <c r="W22" s="28">
        <v>27118</v>
      </c>
      <c r="X22" s="28">
        <v>27255</v>
      </c>
      <c r="Y22" s="22">
        <v>23860</v>
      </c>
    </row>
    <row r="23" spans="1:25" ht="13.5">
      <c r="A23" s="3" t="s">
        <v>314</v>
      </c>
      <c r="B23" s="28">
        <v>51725</v>
      </c>
      <c r="C23" s="28">
        <v>49466</v>
      </c>
      <c r="D23" s="28">
        <v>49498</v>
      </c>
      <c r="E23" s="22">
        <v>47198</v>
      </c>
      <c r="F23" s="28">
        <v>43455</v>
      </c>
      <c r="G23" s="28">
        <v>41414</v>
      </c>
      <c r="H23" s="28">
        <v>41558</v>
      </c>
      <c r="I23" s="22">
        <v>41537</v>
      </c>
      <c r="J23" s="28">
        <v>35815</v>
      </c>
      <c r="K23" s="28">
        <v>35919</v>
      </c>
      <c r="L23" s="28">
        <v>34387</v>
      </c>
      <c r="M23" s="22">
        <v>35910</v>
      </c>
      <c r="N23" s="28">
        <v>36472</v>
      </c>
      <c r="O23" s="28">
        <v>38757</v>
      </c>
      <c r="P23" s="28">
        <v>40483</v>
      </c>
      <c r="Q23" s="22">
        <v>42835</v>
      </c>
      <c r="R23" s="28">
        <v>42712</v>
      </c>
      <c r="S23" s="28">
        <v>44405</v>
      </c>
      <c r="T23" s="28">
        <v>46445</v>
      </c>
      <c r="U23" s="22">
        <v>46851</v>
      </c>
      <c r="V23" s="28">
        <v>47177</v>
      </c>
      <c r="W23" s="28">
        <v>48470</v>
      </c>
      <c r="X23" s="28">
        <v>48111</v>
      </c>
      <c r="Y23" s="22">
        <v>48525</v>
      </c>
    </row>
    <row r="24" spans="1:25" ht="13.5">
      <c r="A24" s="3" t="s">
        <v>124</v>
      </c>
      <c r="B24" s="28">
        <v>27022</v>
      </c>
      <c r="C24" s="28">
        <v>25807</v>
      </c>
      <c r="D24" s="28">
        <v>25828</v>
      </c>
      <c r="E24" s="22">
        <v>24335</v>
      </c>
      <c r="F24" s="28">
        <v>24246</v>
      </c>
      <c r="G24" s="28">
        <v>23600</v>
      </c>
      <c r="H24" s="28">
        <v>23546</v>
      </c>
      <c r="I24" s="22">
        <v>23341</v>
      </c>
      <c r="J24" s="28">
        <v>23129</v>
      </c>
      <c r="K24" s="28">
        <v>22458</v>
      </c>
      <c r="L24" s="28">
        <v>22292</v>
      </c>
      <c r="M24" s="22">
        <v>22324</v>
      </c>
      <c r="N24" s="28">
        <v>22577</v>
      </c>
      <c r="O24" s="28">
        <v>22528</v>
      </c>
      <c r="P24" s="28">
        <v>22936</v>
      </c>
      <c r="Q24" s="22">
        <v>22601</v>
      </c>
      <c r="R24" s="28">
        <v>22830</v>
      </c>
      <c r="S24" s="28">
        <v>22018</v>
      </c>
      <c r="T24" s="28">
        <v>22024</v>
      </c>
      <c r="U24" s="22">
        <v>21978</v>
      </c>
      <c r="V24" s="28">
        <v>19262</v>
      </c>
      <c r="W24" s="28">
        <v>19376</v>
      </c>
      <c r="X24" s="28">
        <v>19124</v>
      </c>
      <c r="Y24" s="22">
        <v>19173</v>
      </c>
    </row>
    <row r="25" spans="1:25" ht="13.5">
      <c r="A25" s="3" t="s">
        <v>125</v>
      </c>
      <c r="B25" s="28">
        <v>2310</v>
      </c>
      <c r="C25" s="28">
        <v>2271</v>
      </c>
      <c r="D25" s="28">
        <v>2115</v>
      </c>
      <c r="E25" s="22">
        <v>2036</v>
      </c>
      <c r="F25" s="28">
        <v>1974</v>
      </c>
      <c r="G25" s="28">
        <v>1828</v>
      </c>
      <c r="H25" s="28">
        <v>1678</v>
      </c>
      <c r="I25" s="22">
        <v>1767</v>
      </c>
      <c r="J25" s="28">
        <v>1725</v>
      </c>
      <c r="K25" s="28">
        <v>1789</v>
      </c>
      <c r="L25" s="28">
        <v>1692</v>
      </c>
      <c r="M25" s="22">
        <v>1725</v>
      </c>
      <c r="N25" s="28">
        <v>1673</v>
      </c>
      <c r="O25" s="28">
        <v>1744</v>
      </c>
      <c r="P25" s="28">
        <v>1672</v>
      </c>
      <c r="Q25" s="22">
        <v>1889</v>
      </c>
      <c r="R25" s="28">
        <v>713</v>
      </c>
      <c r="S25" s="28">
        <v>633</v>
      </c>
      <c r="T25" s="28">
        <v>648</v>
      </c>
      <c r="U25" s="22">
        <v>888</v>
      </c>
      <c r="V25" s="28"/>
      <c r="W25" s="28"/>
      <c r="X25" s="28"/>
      <c r="Y25" s="22"/>
    </row>
    <row r="26" spans="1:25" ht="13.5">
      <c r="A26" s="3" t="s">
        <v>126</v>
      </c>
      <c r="B26" s="28">
        <v>15027</v>
      </c>
      <c r="C26" s="28">
        <v>11922</v>
      </c>
      <c r="D26" s="28">
        <v>13703</v>
      </c>
      <c r="E26" s="22">
        <v>15687</v>
      </c>
      <c r="F26" s="28">
        <v>16730</v>
      </c>
      <c r="G26" s="28">
        <v>13566</v>
      </c>
      <c r="H26" s="28">
        <v>10325</v>
      </c>
      <c r="I26" s="22">
        <v>5747</v>
      </c>
      <c r="J26" s="28">
        <v>7002</v>
      </c>
      <c r="K26" s="28">
        <v>6254</v>
      </c>
      <c r="L26" s="28">
        <v>7142</v>
      </c>
      <c r="M26" s="22">
        <v>4318</v>
      </c>
      <c r="N26" s="28">
        <v>2103</v>
      </c>
      <c r="O26" s="28">
        <v>1445</v>
      </c>
      <c r="P26" s="28">
        <v>1187</v>
      </c>
      <c r="Q26" s="22">
        <v>1427</v>
      </c>
      <c r="R26" s="28">
        <v>2809</v>
      </c>
      <c r="S26" s="28">
        <v>4232</v>
      </c>
      <c r="T26" s="28">
        <v>3975</v>
      </c>
      <c r="U26" s="22">
        <v>4416</v>
      </c>
      <c r="V26" s="28">
        <v>7131</v>
      </c>
      <c r="W26" s="28">
        <v>6307</v>
      </c>
      <c r="X26" s="28">
        <v>3994</v>
      </c>
      <c r="Y26" s="22">
        <v>5276</v>
      </c>
    </row>
    <row r="27" spans="1:25" ht="13.5">
      <c r="A27" s="3" t="s">
        <v>127</v>
      </c>
      <c r="B27" s="28">
        <v>2966</v>
      </c>
      <c r="C27" s="28">
        <v>2932</v>
      </c>
      <c r="D27" s="28">
        <v>2851</v>
      </c>
      <c r="E27" s="22">
        <v>2794</v>
      </c>
      <c r="F27" s="28">
        <v>2767</v>
      </c>
      <c r="G27" s="28">
        <v>2605</v>
      </c>
      <c r="H27" s="28">
        <v>2575</v>
      </c>
      <c r="I27" s="22">
        <v>2302</v>
      </c>
      <c r="J27" s="28">
        <v>2250</v>
      </c>
      <c r="K27" s="28">
        <v>2423</v>
      </c>
      <c r="L27" s="28">
        <v>2439</v>
      </c>
      <c r="M27" s="22">
        <v>2397</v>
      </c>
      <c r="N27" s="28">
        <v>2428</v>
      </c>
      <c r="O27" s="28">
        <v>2576</v>
      </c>
      <c r="P27" s="28">
        <v>2720</v>
      </c>
      <c r="Q27" s="22">
        <v>2863</v>
      </c>
      <c r="R27" s="28">
        <v>3117</v>
      </c>
      <c r="S27" s="28">
        <v>3471</v>
      </c>
      <c r="T27" s="28">
        <v>3810</v>
      </c>
      <c r="U27" s="22">
        <v>3855</v>
      </c>
      <c r="V27" s="28">
        <v>4940</v>
      </c>
      <c r="W27" s="28">
        <v>5547</v>
      </c>
      <c r="X27" s="28">
        <v>5135</v>
      </c>
      <c r="Y27" s="22">
        <v>4959</v>
      </c>
    </row>
    <row r="28" spans="1:25" ht="13.5">
      <c r="A28" s="3" t="s">
        <v>128</v>
      </c>
      <c r="B28" s="28">
        <v>146360</v>
      </c>
      <c r="C28" s="28">
        <v>137974</v>
      </c>
      <c r="D28" s="28">
        <v>135640</v>
      </c>
      <c r="E28" s="22">
        <v>131469</v>
      </c>
      <c r="F28" s="28">
        <v>122985</v>
      </c>
      <c r="G28" s="28">
        <v>110924</v>
      </c>
      <c r="H28" s="28">
        <v>106145</v>
      </c>
      <c r="I28" s="22">
        <v>101562</v>
      </c>
      <c r="J28" s="28">
        <v>96077</v>
      </c>
      <c r="K28" s="28">
        <v>93437</v>
      </c>
      <c r="L28" s="28">
        <v>91546</v>
      </c>
      <c r="M28" s="22">
        <v>90821</v>
      </c>
      <c r="N28" s="28">
        <v>89006</v>
      </c>
      <c r="O28" s="28">
        <v>91450</v>
      </c>
      <c r="P28" s="28">
        <v>93655</v>
      </c>
      <c r="Q28" s="22">
        <v>97000</v>
      </c>
      <c r="R28" s="28">
        <v>98173</v>
      </c>
      <c r="S28" s="28">
        <v>101254</v>
      </c>
      <c r="T28" s="28">
        <v>103979</v>
      </c>
      <c r="U28" s="22">
        <v>104498</v>
      </c>
      <c r="V28" s="28">
        <v>105428</v>
      </c>
      <c r="W28" s="28">
        <v>106819</v>
      </c>
      <c r="X28" s="28">
        <v>103621</v>
      </c>
      <c r="Y28" s="22">
        <v>101795</v>
      </c>
    </row>
    <row r="29" spans="1:25" ht="13.5">
      <c r="A29" s="3" t="s">
        <v>130</v>
      </c>
      <c r="B29" s="28">
        <v>661</v>
      </c>
      <c r="C29" s="28">
        <v>700</v>
      </c>
      <c r="D29" s="28">
        <v>734</v>
      </c>
      <c r="E29" s="22">
        <v>4</v>
      </c>
      <c r="F29" s="28">
        <v>4</v>
      </c>
      <c r="G29" s="28">
        <v>4</v>
      </c>
      <c r="H29" s="28">
        <v>4</v>
      </c>
      <c r="I29" s="22">
        <v>5</v>
      </c>
      <c r="J29" s="28">
        <v>5</v>
      </c>
      <c r="K29" s="28">
        <v>5</v>
      </c>
      <c r="L29" s="28">
        <v>8</v>
      </c>
      <c r="M29" s="22">
        <v>16</v>
      </c>
      <c r="N29" s="28">
        <v>25</v>
      </c>
      <c r="O29" s="28">
        <v>33</v>
      </c>
      <c r="P29" s="28">
        <v>42</v>
      </c>
      <c r="Q29" s="22">
        <v>50</v>
      </c>
      <c r="R29" s="28">
        <v>60</v>
      </c>
      <c r="S29" s="28">
        <v>70</v>
      </c>
      <c r="T29" s="28">
        <v>81</v>
      </c>
      <c r="U29" s="22">
        <v>90</v>
      </c>
      <c r="V29" s="28">
        <v>119</v>
      </c>
      <c r="W29" s="28">
        <v>148</v>
      </c>
      <c r="X29" s="28">
        <v>236</v>
      </c>
      <c r="Y29" s="22">
        <v>325</v>
      </c>
    </row>
    <row r="30" spans="1:25" ht="13.5">
      <c r="A30" s="3" t="s">
        <v>132</v>
      </c>
      <c r="B30" s="28">
        <v>132</v>
      </c>
      <c r="C30" s="28">
        <v>112</v>
      </c>
      <c r="D30" s="28">
        <v>117</v>
      </c>
      <c r="E30" s="22">
        <v>114</v>
      </c>
      <c r="F30" s="28">
        <v>97</v>
      </c>
      <c r="G30" s="28">
        <v>74</v>
      </c>
      <c r="H30" s="28">
        <v>54</v>
      </c>
      <c r="I30" s="22">
        <v>58</v>
      </c>
      <c r="J30" s="28">
        <v>51</v>
      </c>
      <c r="K30" s="28">
        <v>51</v>
      </c>
      <c r="L30" s="28">
        <v>65</v>
      </c>
      <c r="M30" s="22">
        <v>67</v>
      </c>
      <c r="N30" s="28">
        <v>87</v>
      </c>
      <c r="O30" s="28">
        <v>91</v>
      </c>
      <c r="P30" s="28">
        <v>96</v>
      </c>
      <c r="Q30" s="22">
        <v>106</v>
      </c>
      <c r="R30" s="28">
        <v>109</v>
      </c>
      <c r="S30" s="28">
        <v>114</v>
      </c>
      <c r="T30" s="28">
        <v>117</v>
      </c>
      <c r="U30" s="22">
        <v>112</v>
      </c>
      <c r="V30" s="28">
        <v>109</v>
      </c>
      <c r="W30" s="28">
        <v>119</v>
      </c>
      <c r="X30" s="28">
        <v>122</v>
      </c>
      <c r="Y30" s="22">
        <v>132</v>
      </c>
    </row>
    <row r="31" spans="1:25" ht="13.5">
      <c r="A31" s="3" t="s">
        <v>116</v>
      </c>
      <c r="B31" s="28">
        <v>1209</v>
      </c>
      <c r="C31" s="28">
        <v>1173</v>
      </c>
      <c r="D31" s="28">
        <v>1161</v>
      </c>
      <c r="E31" s="22">
        <v>1129</v>
      </c>
      <c r="F31" s="28">
        <v>1074</v>
      </c>
      <c r="G31" s="28">
        <v>1065</v>
      </c>
      <c r="H31" s="28">
        <v>1085</v>
      </c>
      <c r="I31" s="22">
        <v>1109</v>
      </c>
      <c r="J31" s="28">
        <v>1072</v>
      </c>
      <c r="K31" s="28">
        <v>1100</v>
      </c>
      <c r="L31" s="28">
        <v>1107</v>
      </c>
      <c r="M31" s="22">
        <v>1107</v>
      </c>
      <c r="N31" s="28">
        <v>1120</v>
      </c>
      <c r="O31" s="28">
        <v>1157</v>
      </c>
      <c r="P31" s="28">
        <v>869</v>
      </c>
      <c r="Q31" s="22">
        <v>874</v>
      </c>
      <c r="R31" s="28">
        <v>875</v>
      </c>
      <c r="S31" s="28">
        <v>922</v>
      </c>
      <c r="T31" s="28">
        <v>934</v>
      </c>
      <c r="U31" s="22">
        <v>283</v>
      </c>
      <c r="V31" s="28">
        <v>300</v>
      </c>
      <c r="W31" s="28">
        <v>310</v>
      </c>
      <c r="X31" s="28">
        <v>313</v>
      </c>
      <c r="Y31" s="22">
        <v>303</v>
      </c>
    </row>
    <row r="32" spans="1:25" ht="13.5">
      <c r="A32" s="3" t="s">
        <v>134</v>
      </c>
      <c r="B32" s="28">
        <v>2003</v>
      </c>
      <c r="C32" s="28">
        <v>1986</v>
      </c>
      <c r="D32" s="28">
        <v>2014</v>
      </c>
      <c r="E32" s="22">
        <v>1247</v>
      </c>
      <c r="F32" s="28">
        <v>1176</v>
      </c>
      <c r="G32" s="28">
        <v>1144</v>
      </c>
      <c r="H32" s="28">
        <v>1144</v>
      </c>
      <c r="I32" s="22">
        <v>1173</v>
      </c>
      <c r="J32" s="28">
        <v>1128</v>
      </c>
      <c r="K32" s="28">
        <v>1157</v>
      </c>
      <c r="L32" s="28">
        <v>1181</v>
      </c>
      <c r="M32" s="22">
        <v>1191</v>
      </c>
      <c r="N32" s="28">
        <v>1233</v>
      </c>
      <c r="O32" s="28">
        <v>1282</v>
      </c>
      <c r="P32" s="28">
        <v>1008</v>
      </c>
      <c r="Q32" s="22">
        <v>1031</v>
      </c>
      <c r="R32" s="28">
        <v>1045</v>
      </c>
      <c r="S32" s="28">
        <v>1107</v>
      </c>
      <c r="T32" s="28">
        <v>1134</v>
      </c>
      <c r="U32" s="22">
        <v>486</v>
      </c>
      <c r="V32" s="28">
        <v>529</v>
      </c>
      <c r="W32" s="28">
        <v>578</v>
      </c>
      <c r="X32" s="28">
        <v>672</v>
      </c>
      <c r="Y32" s="22">
        <v>761</v>
      </c>
    </row>
    <row r="33" spans="1:25" ht="13.5">
      <c r="A33" s="3" t="s">
        <v>135</v>
      </c>
      <c r="B33" s="28">
        <v>21070</v>
      </c>
      <c r="C33" s="28">
        <v>20226</v>
      </c>
      <c r="D33" s="28">
        <v>19395</v>
      </c>
      <c r="E33" s="22">
        <v>21104</v>
      </c>
      <c r="F33" s="28">
        <v>15650</v>
      </c>
      <c r="G33" s="28">
        <v>12896</v>
      </c>
      <c r="H33" s="28">
        <v>14141</v>
      </c>
      <c r="I33" s="22">
        <v>14709</v>
      </c>
      <c r="J33" s="28">
        <v>12486</v>
      </c>
      <c r="K33" s="28">
        <v>10582</v>
      </c>
      <c r="L33" s="28">
        <v>11331</v>
      </c>
      <c r="M33" s="22">
        <v>10258</v>
      </c>
      <c r="N33" s="28">
        <v>10355</v>
      </c>
      <c r="O33" s="28">
        <v>9898</v>
      </c>
      <c r="P33" s="28">
        <v>9697</v>
      </c>
      <c r="Q33" s="22">
        <v>11101</v>
      </c>
      <c r="R33" s="28">
        <v>11779</v>
      </c>
      <c r="S33" s="28">
        <v>11355</v>
      </c>
      <c r="T33" s="28">
        <v>11068</v>
      </c>
      <c r="U33" s="22">
        <v>10277</v>
      </c>
      <c r="V33" s="28">
        <v>10945</v>
      </c>
      <c r="W33" s="28">
        <v>13075</v>
      </c>
      <c r="X33" s="28">
        <v>13990</v>
      </c>
      <c r="Y33" s="22">
        <v>13391</v>
      </c>
    </row>
    <row r="34" spans="1:25" ht="13.5">
      <c r="A34" s="3" t="s">
        <v>111</v>
      </c>
      <c r="B34" s="28">
        <v>986</v>
      </c>
      <c r="C34" s="28">
        <v>1504</v>
      </c>
      <c r="D34" s="28">
        <v>1913</v>
      </c>
      <c r="E34" s="22">
        <v>2451</v>
      </c>
      <c r="F34" s="28">
        <v>2713</v>
      </c>
      <c r="G34" s="28">
        <v>3620</v>
      </c>
      <c r="H34" s="28">
        <v>3253</v>
      </c>
      <c r="I34" s="22">
        <v>2865</v>
      </c>
      <c r="J34" s="28">
        <v>3202</v>
      </c>
      <c r="K34" s="28">
        <v>3179</v>
      </c>
      <c r="L34" s="28">
        <v>2916</v>
      </c>
      <c r="M34" s="22">
        <v>3418</v>
      </c>
      <c r="N34" s="28">
        <v>3063</v>
      </c>
      <c r="O34" s="28">
        <v>3366</v>
      </c>
      <c r="P34" s="28">
        <v>3526</v>
      </c>
      <c r="Q34" s="22">
        <v>4585</v>
      </c>
      <c r="R34" s="28">
        <v>6953</v>
      </c>
      <c r="S34" s="28">
        <v>7008</v>
      </c>
      <c r="T34" s="28">
        <v>6412</v>
      </c>
      <c r="U34" s="22">
        <v>5616</v>
      </c>
      <c r="V34" s="28">
        <v>5178</v>
      </c>
      <c r="W34" s="28">
        <v>3291</v>
      </c>
      <c r="X34" s="28">
        <v>3047</v>
      </c>
      <c r="Y34" s="22">
        <v>3395</v>
      </c>
    </row>
    <row r="35" spans="1:25" ht="13.5">
      <c r="A35" s="3" t="s">
        <v>116</v>
      </c>
      <c r="B35" s="28">
        <v>2645</v>
      </c>
      <c r="C35" s="28">
        <v>2424</v>
      </c>
      <c r="D35" s="28">
        <v>2360</v>
      </c>
      <c r="E35" s="22">
        <v>1859</v>
      </c>
      <c r="F35" s="28">
        <v>1589</v>
      </c>
      <c r="G35" s="28">
        <v>1580</v>
      </c>
      <c r="H35" s="28">
        <v>1597</v>
      </c>
      <c r="I35" s="22">
        <v>1625</v>
      </c>
      <c r="J35" s="28">
        <v>1640</v>
      </c>
      <c r="K35" s="28">
        <v>1545</v>
      </c>
      <c r="L35" s="28">
        <v>1701</v>
      </c>
      <c r="M35" s="22">
        <v>1828</v>
      </c>
      <c r="N35" s="28">
        <v>1815</v>
      </c>
      <c r="O35" s="28">
        <v>1825</v>
      </c>
      <c r="P35" s="28">
        <v>2350</v>
      </c>
      <c r="Q35" s="22">
        <v>2487</v>
      </c>
      <c r="R35" s="28">
        <v>2363</v>
      </c>
      <c r="S35" s="28">
        <v>2192</v>
      </c>
      <c r="T35" s="28">
        <v>2326</v>
      </c>
      <c r="U35" s="22">
        <v>2609</v>
      </c>
      <c r="V35" s="28">
        <v>2430</v>
      </c>
      <c r="W35" s="28">
        <v>2286</v>
      </c>
      <c r="X35" s="28">
        <v>1892</v>
      </c>
      <c r="Y35" s="22">
        <v>1910</v>
      </c>
    </row>
    <row r="36" spans="1:25" ht="13.5">
      <c r="A36" s="3" t="s">
        <v>117</v>
      </c>
      <c r="B36" s="28">
        <v>-59</v>
      </c>
      <c r="C36" s="28">
        <v>-62</v>
      </c>
      <c r="D36" s="28">
        <v>-62</v>
      </c>
      <c r="E36" s="22">
        <v>-62</v>
      </c>
      <c r="F36" s="28">
        <v>-63</v>
      </c>
      <c r="G36" s="28">
        <v>-63</v>
      </c>
      <c r="H36" s="28">
        <v>-62</v>
      </c>
      <c r="I36" s="22">
        <v>-49</v>
      </c>
      <c r="J36" s="28">
        <v>-50</v>
      </c>
      <c r="K36" s="28">
        <v>-50</v>
      </c>
      <c r="L36" s="28">
        <v>-53</v>
      </c>
      <c r="M36" s="22">
        <v>-38</v>
      </c>
      <c r="N36" s="28">
        <v>-41</v>
      </c>
      <c r="O36" s="28">
        <v>-43</v>
      </c>
      <c r="P36" s="28">
        <v>-702</v>
      </c>
      <c r="Q36" s="22">
        <v>-710</v>
      </c>
      <c r="R36" s="28">
        <v>-713</v>
      </c>
      <c r="S36" s="28">
        <v>-712</v>
      </c>
      <c r="T36" s="28">
        <v>-713</v>
      </c>
      <c r="U36" s="22">
        <v>-707</v>
      </c>
      <c r="V36" s="28">
        <v>-92</v>
      </c>
      <c r="W36" s="28">
        <v>-110</v>
      </c>
      <c r="X36" s="28">
        <v>-108</v>
      </c>
      <c r="Y36" s="22">
        <v>-109</v>
      </c>
    </row>
    <row r="37" spans="1:25" ht="13.5">
      <c r="A37" s="3" t="s">
        <v>146</v>
      </c>
      <c r="B37" s="28">
        <v>24642</v>
      </c>
      <c r="C37" s="28">
        <v>24093</v>
      </c>
      <c r="D37" s="28">
        <v>23606</v>
      </c>
      <c r="E37" s="22">
        <v>25353</v>
      </c>
      <c r="F37" s="28">
        <v>19890</v>
      </c>
      <c r="G37" s="28">
        <v>18033</v>
      </c>
      <c r="H37" s="28">
        <v>18930</v>
      </c>
      <c r="I37" s="22">
        <v>19150</v>
      </c>
      <c r="J37" s="28">
        <v>17279</v>
      </c>
      <c r="K37" s="28">
        <v>15256</v>
      </c>
      <c r="L37" s="28">
        <v>15897</v>
      </c>
      <c r="M37" s="22">
        <v>15467</v>
      </c>
      <c r="N37" s="28">
        <v>15192</v>
      </c>
      <c r="O37" s="28">
        <v>15047</v>
      </c>
      <c r="P37" s="28">
        <v>14872</v>
      </c>
      <c r="Q37" s="22">
        <v>17464</v>
      </c>
      <c r="R37" s="28">
        <v>20382</v>
      </c>
      <c r="S37" s="28">
        <v>19842</v>
      </c>
      <c r="T37" s="28">
        <v>19094</v>
      </c>
      <c r="U37" s="22">
        <v>17795</v>
      </c>
      <c r="V37" s="28">
        <v>18462</v>
      </c>
      <c r="W37" s="28">
        <v>18543</v>
      </c>
      <c r="X37" s="28">
        <v>18822</v>
      </c>
      <c r="Y37" s="22">
        <v>18589</v>
      </c>
    </row>
    <row r="38" spans="1:25" ht="13.5">
      <c r="A38" s="2" t="s">
        <v>147</v>
      </c>
      <c r="B38" s="28">
        <v>173006</v>
      </c>
      <c r="C38" s="28">
        <v>164054</v>
      </c>
      <c r="D38" s="28">
        <v>161261</v>
      </c>
      <c r="E38" s="22">
        <v>158071</v>
      </c>
      <c r="F38" s="28">
        <v>144051</v>
      </c>
      <c r="G38" s="28">
        <v>130102</v>
      </c>
      <c r="H38" s="28">
        <v>126220</v>
      </c>
      <c r="I38" s="22">
        <v>121886</v>
      </c>
      <c r="J38" s="28">
        <v>114485</v>
      </c>
      <c r="K38" s="28">
        <v>109851</v>
      </c>
      <c r="L38" s="28">
        <v>108625</v>
      </c>
      <c r="M38" s="22">
        <v>107479</v>
      </c>
      <c r="N38" s="28">
        <v>105432</v>
      </c>
      <c r="O38" s="28">
        <v>107780</v>
      </c>
      <c r="P38" s="28">
        <v>109536</v>
      </c>
      <c r="Q38" s="22">
        <v>115496</v>
      </c>
      <c r="R38" s="28">
        <v>119601</v>
      </c>
      <c r="S38" s="28">
        <v>122205</v>
      </c>
      <c r="T38" s="28">
        <v>124208</v>
      </c>
      <c r="U38" s="22">
        <v>122780</v>
      </c>
      <c r="V38" s="28">
        <v>124420</v>
      </c>
      <c r="W38" s="28">
        <v>125941</v>
      </c>
      <c r="X38" s="28">
        <v>123116</v>
      </c>
      <c r="Y38" s="22">
        <v>121146</v>
      </c>
    </row>
    <row r="39" spans="1:25" ht="14.25" thickBot="1">
      <c r="A39" s="4" t="s">
        <v>148</v>
      </c>
      <c r="B39" s="29">
        <v>362831</v>
      </c>
      <c r="C39" s="29">
        <v>332063</v>
      </c>
      <c r="D39" s="29">
        <v>332787</v>
      </c>
      <c r="E39" s="23">
        <v>327912</v>
      </c>
      <c r="F39" s="29">
        <v>304268</v>
      </c>
      <c r="G39" s="29">
        <v>302908</v>
      </c>
      <c r="H39" s="29">
        <v>301114</v>
      </c>
      <c r="I39" s="23">
        <v>301348</v>
      </c>
      <c r="J39" s="29">
        <v>288271</v>
      </c>
      <c r="K39" s="29">
        <v>276857</v>
      </c>
      <c r="L39" s="29">
        <v>289231</v>
      </c>
      <c r="M39" s="23">
        <v>285134</v>
      </c>
      <c r="N39" s="29">
        <v>280257</v>
      </c>
      <c r="O39" s="29">
        <v>274471</v>
      </c>
      <c r="P39" s="29">
        <v>274005</v>
      </c>
      <c r="Q39" s="23">
        <v>269361</v>
      </c>
      <c r="R39" s="29">
        <v>265258</v>
      </c>
      <c r="S39" s="29">
        <v>257601</v>
      </c>
      <c r="T39" s="29">
        <v>261259</v>
      </c>
      <c r="U39" s="23">
        <v>269655</v>
      </c>
      <c r="V39" s="29">
        <v>276493</v>
      </c>
      <c r="W39" s="29">
        <v>298033</v>
      </c>
      <c r="X39" s="29">
        <v>296366</v>
      </c>
      <c r="Y39" s="23">
        <v>289738</v>
      </c>
    </row>
    <row r="40" spans="1:25" ht="14.25" thickTop="1">
      <c r="A40" s="2" t="s">
        <v>18</v>
      </c>
      <c r="B40" s="28">
        <v>64426</v>
      </c>
      <c r="C40" s="28">
        <v>59292</v>
      </c>
      <c r="D40" s="28">
        <v>61263</v>
      </c>
      <c r="E40" s="22">
        <v>58558</v>
      </c>
      <c r="F40" s="28">
        <v>57616</v>
      </c>
      <c r="G40" s="28">
        <v>62503</v>
      </c>
      <c r="H40" s="28">
        <v>67029</v>
      </c>
      <c r="I40" s="22">
        <v>69596</v>
      </c>
      <c r="J40" s="28">
        <v>70259</v>
      </c>
      <c r="K40" s="28">
        <v>69025</v>
      </c>
      <c r="L40" s="28">
        <v>67091</v>
      </c>
      <c r="M40" s="22">
        <v>68340</v>
      </c>
      <c r="N40" s="28">
        <v>68752</v>
      </c>
      <c r="O40" s="28">
        <v>62253</v>
      </c>
      <c r="P40" s="28">
        <v>58890</v>
      </c>
      <c r="Q40" s="22">
        <v>54963</v>
      </c>
      <c r="R40" s="28">
        <v>51677</v>
      </c>
      <c r="S40" s="28">
        <v>42527</v>
      </c>
      <c r="T40" s="28">
        <v>38997</v>
      </c>
      <c r="U40" s="22">
        <v>47326</v>
      </c>
      <c r="V40" s="28">
        <v>74542</v>
      </c>
      <c r="W40" s="28">
        <v>83528</v>
      </c>
      <c r="X40" s="28">
        <v>80793</v>
      </c>
      <c r="Y40" s="22">
        <v>78581</v>
      </c>
    </row>
    <row r="41" spans="1:25" ht="13.5">
      <c r="A41" s="2" t="s">
        <v>152</v>
      </c>
      <c r="B41" s="28">
        <v>52497</v>
      </c>
      <c r="C41" s="28">
        <v>48632</v>
      </c>
      <c r="D41" s="28">
        <v>48533</v>
      </c>
      <c r="E41" s="22">
        <v>47200</v>
      </c>
      <c r="F41" s="28">
        <v>39902</v>
      </c>
      <c r="G41" s="28">
        <v>42091</v>
      </c>
      <c r="H41" s="28">
        <v>39172</v>
      </c>
      <c r="I41" s="22">
        <v>35160</v>
      </c>
      <c r="J41" s="28">
        <v>35250</v>
      </c>
      <c r="K41" s="28">
        <v>25992</v>
      </c>
      <c r="L41" s="28">
        <v>35727</v>
      </c>
      <c r="M41" s="22">
        <v>34802</v>
      </c>
      <c r="N41" s="28">
        <v>32404</v>
      </c>
      <c r="O41" s="28">
        <v>35820</v>
      </c>
      <c r="P41" s="28">
        <v>28916</v>
      </c>
      <c r="Q41" s="22">
        <v>29072</v>
      </c>
      <c r="R41" s="28">
        <v>28112</v>
      </c>
      <c r="S41" s="28">
        <v>30306</v>
      </c>
      <c r="T41" s="28">
        <v>32547</v>
      </c>
      <c r="U41" s="22">
        <v>31951</v>
      </c>
      <c r="V41" s="28">
        <v>30231</v>
      </c>
      <c r="W41" s="28">
        <v>31741</v>
      </c>
      <c r="X41" s="28">
        <v>31881</v>
      </c>
      <c r="Y41" s="22">
        <v>30578</v>
      </c>
    </row>
    <row r="42" spans="1:25" ht="13.5">
      <c r="A42" s="2" t="s">
        <v>154</v>
      </c>
      <c r="B42" s="28">
        <v>470</v>
      </c>
      <c r="C42" s="28">
        <v>462</v>
      </c>
      <c r="D42" s="28">
        <v>419</v>
      </c>
      <c r="E42" s="22">
        <v>401</v>
      </c>
      <c r="F42" s="28">
        <v>387</v>
      </c>
      <c r="G42" s="28">
        <v>369</v>
      </c>
      <c r="H42" s="28">
        <v>332</v>
      </c>
      <c r="I42" s="22">
        <v>341</v>
      </c>
      <c r="J42" s="28">
        <v>347</v>
      </c>
      <c r="K42" s="28">
        <v>352</v>
      </c>
      <c r="L42" s="28">
        <v>302</v>
      </c>
      <c r="M42" s="22">
        <v>293</v>
      </c>
      <c r="N42" s="28">
        <v>282</v>
      </c>
      <c r="O42" s="28">
        <v>253</v>
      </c>
      <c r="P42" s="28">
        <v>245</v>
      </c>
      <c r="Q42" s="22">
        <v>266</v>
      </c>
      <c r="R42" s="28">
        <v>223</v>
      </c>
      <c r="S42" s="28">
        <v>201</v>
      </c>
      <c r="T42" s="28">
        <v>196</v>
      </c>
      <c r="U42" s="22">
        <v>186</v>
      </c>
      <c r="V42" s="28"/>
      <c r="W42" s="28"/>
      <c r="X42" s="28"/>
      <c r="Y42" s="22"/>
    </row>
    <row r="43" spans="1:25" ht="13.5">
      <c r="A43" s="2" t="s">
        <v>156</v>
      </c>
      <c r="B43" s="28">
        <v>12020</v>
      </c>
      <c r="C43" s="28">
        <v>9749</v>
      </c>
      <c r="D43" s="28">
        <v>10639</v>
      </c>
      <c r="E43" s="22">
        <v>11637</v>
      </c>
      <c r="F43" s="28">
        <v>12235</v>
      </c>
      <c r="G43" s="28">
        <v>11025</v>
      </c>
      <c r="H43" s="28">
        <v>12783</v>
      </c>
      <c r="I43" s="22">
        <v>12006</v>
      </c>
      <c r="J43" s="28">
        <v>11215</v>
      </c>
      <c r="K43" s="28">
        <v>8289</v>
      </c>
      <c r="L43" s="28">
        <v>7932</v>
      </c>
      <c r="M43" s="22">
        <v>7083</v>
      </c>
      <c r="N43" s="28">
        <v>8245</v>
      </c>
      <c r="O43" s="28">
        <v>5789</v>
      </c>
      <c r="P43" s="28">
        <v>5895</v>
      </c>
      <c r="Q43" s="22">
        <v>5091</v>
      </c>
      <c r="R43" s="28">
        <v>5891</v>
      </c>
      <c r="S43" s="28">
        <v>5946</v>
      </c>
      <c r="T43" s="28">
        <v>7042</v>
      </c>
      <c r="U43" s="22">
        <v>8056</v>
      </c>
      <c r="V43" s="28">
        <v>10510</v>
      </c>
      <c r="W43" s="28">
        <v>10693</v>
      </c>
      <c r="X43" s="28">
        <v>11607</v>
      </c>
      <c r="Y43" s="22">
        <v>10256</v>
      </c>
    </row>
    <row r="44" spans="1:25" ht="13.5">
      <c r="A44" s="2" t="s">
        <v>159</v>
      </c>
      <c r="B44" s="28">
        <v>3433</v>
      </c>
      <c r="C44" s="28">
        <v>3539</v>
      </c>
      <c r="D44" s="28">
        <v>2844</v>
      </c>
      <c r="E44" s="22">
        <v>1466</v>
      </c>
      <c r="F44" s="28">
        <v>433</v>
      </c>
      <c r="G44" s="28">
        <v>1544</v>
      </c>
      <c r="H44" s="28">
        <v>2033</v>
      </c>
      <c r="I44" s="22">
        <v>3313</v>
      </c>
      <c r="J44" s="28">
        <v>904</v>
      </c>
      <c r="K44" s="28">
        <v>3367</v>
      </c>
      <c r="L44" s="28">
        <v>2744</v>
      </c>
      <c r="M44" s="22">
        <v>4959</v>
      </c>
      <c r="N44" s="28">
        <v>2210</v>
      </c>
      <c r="O44" s="28">
        <v>2171</v>
      </c>
      <c r="P44" s="28">
        <v>1116</v>
      </c>
      <c r="Q44" s="22">
        <v>888</v>
      </c>
      <c r="R44" s="28">
        <v>429</v>
      </c>
      <c r="S44" s="28">
        <v>417</v>
      </c>
      <c r="T44" s="28">
        <v>269</v>
      </c>
      <c r="U44" s="22">
        <v>217</v>
      </c>
      <c r="V44" s="28">
        <v>314</v>
      </c>
      <c r="W44" s="28">
        <v>1969</v>
      </c>
      <c r="X44" s="28">
        <v>2389</v>
      </c>
      <c r="Y44" s="22">
        <v>1825</v>
      </c>
    </row>
    <row r="45" spans="1:25" ht="13.5">
      <c r="A45" s="2" t="s">
        <v>163</v>
      </c>
      <c r="B45" s="28">
        <v>2283</v>
      </c>
      <c r="C45" s="28">
        <v>2320</v>
      </c>
      <c r="D45" s="28">
        <v>5390</v>
      </c>
      <c r="E45" s="22">
        <v>9453</v>
      </c>
      <c r="F45" s="28">
        <v>8016</v>
      </c>
      <c r="G45" s="28">
        <v>6738</v>
      </c>
      <c r="H45" s="28">
        <v>4124</v>
      </c>
      <c r="I45" s="22">
        <v>2721</v>
      </c>
      <c r="J45" s="28">
        <v>2218</v>
      </c>
      <c r="K45" s="28">
        <v>2147</v>
      </c>
      <c r="L45" s="28">
        <v>1622</v>
      </c>
      <c r="M45" s="22">
        <v>756</v>
      </c>
      <c r="N45" s="28">
        <v>281</v>
      </c>
      <c r="O45" s="28">
        <v>382</v>
      </c>
      <c r="P45" s="28">
        <v>586</v>
      </c>
      <c r="Q45" s="22">
        <v>594</v>
      </c>
      <c r="R45" s="28">
        <v>931</v>
      </c>
      <c r="S45" s="28">
        <v>1021</v>
      </c>
      <c r="T45" s="28">
        <v>787</v>
      </c>
      <c r="U45" s="22">
        <v>1535</v>
      </c>
      <c r="V45" s="28">
        <v>1696</v>
      </c>
      <c r="W45" s="28">
        <v>2852</v>
      </c>
      <c r="X45" s="28">
        <v>1704</v>
      </c>
      <c r="Y45" s="22">
        <v>3439</v>
      </c>
    </row>
    <row r="46" spans="1:25" ht="13.5">
      <c r="A46" s="2" t="s">
        <v>164</v>
      </c>
      <c r="B46" s="28">
        <v>4151</v>
      </c>
      <c r="C46" s="28">
        <v>4038</v>
      </c>
      <c r="D46" s="28">
        <v>3474</v>
      </c>
      <c r="E46" s="22">
        <v>3605</v>
      </c>
      <c r="F46" s="28">
        <v>3715</v>
      </c>
      <c r="G46" s="28">
        <v>3381</v>
      </c>
      <c r="H46" s="28">
        <v>3404</v>
      </c>
      <c r="I46" s="22">
        <v>3339</v>
      </c>
      <c r="J46" s="28">
        <v>2976</v>
      </c>
      <c r="K46" s="28">
        <v>2817</v>
      </c>
      <c r="L46" s="28">
        <v>2821</v>
      </c>
      <c r="M46" s="22">
        <v>2949</v>
      </c>
      <c r="N46" s="28">
        <v>3150</v>
      </c>
      <c r="O46" s="28">
        <v>4662</v>
      </c>
      <c r="P46" s="28">
        <v>4187</v>
      </c>
      <c r="Q46" s="22">
        <v>3974</v>
      </c>
      <c r="R46" s="28">
        <v>4166</v>
      </c>
      <c r="S46" s="28">
        <v>4068</v>
      </c>
      <c r="T46" s="28">
        <v>4180</v>
      </c>
      <c r="U46" s="22">
        <v>4515</v>
      </c>
      <c r="V46" s="28">
        <v>3427</v>
      </c>
      <c r="W46" s="28">
        <v>3736</v>
      </c>
      <c r="X46" s="28">
        <v>3729</v>
      </c>
      <c r="Y46" s="22">
        <v>3671</v>
      </c>
    </row>
    <row r="47" spans="1:25" ht="13.5">
      <c r="A47" s="2" t="s">
        <v>19</v>
      </c>
      <c r="B47" s="28">
        <v>2692</v>
      </c>
      <c r="C47" s="28"/>
      <c r="D47" s="28">
        <v>2119</v>
      </c>
      <c r="E47" s="22"/>
      <c r="F47" s="28">
        <v>2159</v>
      </c>
      <c r="G47" s="28"/>
      <c r="H47" s="28">
        <v>1925</v>
      </c>
      <c r="I47" s="22"/>
      <c r="J47" s="28">
        <v>2468</v>
      </c>
      <c r="K47" s="28"/>
      <c r="L47" s="28">
        <v>1992</v>
      </c>
      <c r="M47" s="22"/>
      <c r="N47" s="28">
        <v>1869</v>
      </c>
      <c r="O47" s="28"/>
      <c r="P47" s="28">
        <v>1413</v>
      </c>
      <c r="Q47" s="22"/>
      <c r="R47" s="28">
        <v>1392</v>
      </c>
      <c r="S47" s="28"/>
      <c r="T47" s="28">
        <v>1337</v>
      </c>
      <c r="U47" s="22"/>
      <c r="V47" s="28">
        <v>2309</v>
      </c>
      <c r="W47" s="28"/>
      <c r="X47" s="28">
        <v>2185</v>
      </c>
      <c r="Y47" s="22"/>
    </row>
    <row r="48" spans="1:25" ht="13.5">
      <c r="A48" s="2" t="s">
        <v>165</v>
      </c>
      <c r="B48" s="28">
        <v>132</v>
      </c>
      <c r="C48" s="28">
        <v>89</v>
      </c>
      <c r="D48" s="28">
        <v>105</v>
      </c>
      <c r="E48" s="22">
        <v>147</v>
      </c>
      <c r="F48" s="28">
        <v>107</v>
      </c>
      <c r="G48" s="28">
        <v>71</v>
      </c>
      <c r="H48" s="28">
        <v>174</v>
      </c>
      <c r="I48" s="22">
        <v>159</v>
      </c>
      <c r="J48" s="28">
        <v>150</v>
      </c>
      <c r="K48" s="28">
        <v>100</v>
      </c>
      <c r="L48" s="28">
        <v>341</v>
      </c>
      <c r="M48" s="22">
        <v>311</v>
      </c>
      <c r="N48" s="28">
        <v>41</v>
      </c>
      <c r="O48" s="28">
        <v>28</v>
      </c>
      <c r="P48" s="28">
        <v>49</v>
      </c>
      <c r="Q48" s="22">
        <v>52</v>
      </c>
      <c r="R48" s="28">
        <v>38</v>
      </c>
      <c r="S48" s="28">
        <v>30</v>
      </c>
      <c r="T48" s="28">
        <v>44</v>
      </c>
      <c r="U48" s="22">
        <v>59</v>
      </c>
      <c r="V48" s="28">
        <v>47</v>
      </c>
      <c r="W48" s="28">
        <v>63</v>
      </c>
      <c r="X48" s="28">
        <v>50</v>
      </c>
      <c r="Y48" s="22">
        <v>121</v>
      </c>
    </row>
    <row r="49" spans="1:25" ht="13.5">
      <c r="A49" s="2" t="s">
        <v>166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>
        <v>260</v>
      </c>
      <c r="P49" s="28">
        <v>260</v>
      </c>
      <c r="Q49" s="22">
        <v>119</v>
      </c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20</v>
      </c>
      <c r="B50" s="28">
        <v>8940</v>
      </c>
      <c r="C50" s="28">
        <v>12322</v>
      </c>
      <c r="D50" s="28">
        <v>14365</v>
      </c>
      <c r="E50" s="22">
        <v>15191</v>
      </c>
      <c r="F50" s="28">
        <v>7823</v>
      </c>
      <c r="G50" s="28">
        <v>11350</v>
      </c>
      <c r="H50" s="28">
        <v>10971</v>
      </c>
      <c r="I50" s="22">
        <v>10819</v>
      </c>
      <c r="J50" s="28">
        <v>8514</v>
      </c>
      <c r="K50" s="28">
        <v>11618</v>
      </c>
      <c r="L50" s="28">
        <v>11878</v>
      </c>
      <c r="M50" s="22">
        <v>12134</v>
      </c>
      <c r="N50" s="28">
        <v>7070</v>
      </c>
      <c r="O50" s="28">
        <v>9812</v>
      </c>
      <c r="P50" s="28">
        <v>10026</v>
      </c>
      <c r="Q50" s="22">
        <v>10138</v>
      </c>
      <c r="R50" s="28">
        <v>7280</v>
      </c>
      <c r="S50" s="28">
        <v>8526</v>
      </c>
      <c r="T50" s="28">
        <v>8904</v>
      </c>
      <c r="U50" s="22">
        <v>9512</v>
      </c>
      <c r="V50" s="28">
        <v>7413</v>
      </c>
      <c r="W50" s="28">
        <v>11878</v>
      </c>
      <c r="X50" s="28">
        <v>10916</v>
      </c>
      <c r="Y50" s="22">
        <v>10998</v>
      </c>
    </row>
    <row r="51" spans="1:25" ht="13.5">
      <c r="A51" s="2" t="s">
        <v>168</v>
      </c>
      <c r="B51" s="28">
        <v>151049</v>
      </c>
      <c r="C51" s="28">
        <v>140447</v>
      </c>
      <c r="D51" s="28">
        <v>149156</v>
      </c>
      <c r="E51" s="22">
        <v>147661</v>
      </c>
      <c r="F51" s="28">
        <v>132398</v>
      </c>
      <c r="G51" s="28">
        <v>139076</v>
      </c>
      <c r="H51" s="28">
        <v>141951</v>
      </c>
      <c r="I51" s="22">
        <v>137456</v>
      </c>
      <c r="J51" s="28">
        <v>134306</v>
      </c>
      <c r="K51" s="28">
        <v>123711</v>
      </c>
      <c r="L51" s="28">
        <v>132455</v>
      </c>
      <c r="M51" s="22">
        <v>131630</v>
      </c>
      <c r="N51" s="28">
        <v>124308</v>
      </c>
      <c r="O51" s="28">
        <v>121435</v>
      </c>
      <c r="P51" s="28">
        <v>111588</v>
      </c>
      <c r="Q51" s="22">
        <v>105163</v>
      </c>
      <c r="R51" s="28">
        <v>100144</v>
      </c>
      <c r="S51" s="28">
        <v>93046</v>
      </c>
      <c r="T51" s="28">
        <v>94306</v>
      </c>
      <c r="U51" s="22">
        <v>103362</v>
      </c>
      <c r="V51" s="28">
        <v>130494</v>
      </c>
      <c r="W51" s="28">
        <v>146464</v>
      </c>
      <c r="X51" s="28">
        <v>145258</v>
      </c>
      <c r="Y51" s="22">
        <v>139472</v>
      </c>
    </row>
    <row r="52" spans="1:25" ht="13.5">
      <c r="A52" s="2" t="s">
        <v>169</v>
      </c>
      <c r="B52" s="28"/>
      <c r="C52" s="28"/>
      <c r="D52" s="28"/>
      <c r="E52" s="22"/>
      <c r="F52" s="28"/>
      <c r="G52" s="28"/>
      <c r="H52" s="28"/>
      <c r="I52" s="22"/>
      <c r="J52" s="28"/>
      <c r="K52" s="28"/>
      <c r="L52" s="28"/>
      <c r="M52" s="22"/>
      <c r="N52" s="28"/>
      <c r="O52" s="28"/>
      <c r="P52" s="28"/>
      <c r="Q52" s="22"/>
      <c r="R52" s="28"/>
      <c r="S52" s="28"/>
      <c r="T52" s="28">
        <v>10</v>
      </c>
      <c r="U52" s="22"/>
      <c r="V52" s="28">
        <v>25</v>
      </c>
      <c r="W52" s="28">
        <v>40</v>
      </c>
      <c r="X52" s="28">
        <v>40</v>
      </c>
      <c r="Y52" s="22"/>
    </row>
    <row r="53" spans="1:25" ht="13.5">
      <c r="A53" s="2" t="s">
        <v>170</v>
      </c>
      <c r="B53" s="28">
        <v>39999</v>
      </c>
      <c r="C53" s="28">
        <v>46726</v>
      </c>
      <c r="D53" s="28">
        <v>42876</v>
      </c>
      <c r="E53" s="22">
        <v>45719</v>
      </c>
      <c r="F53" s="28">
        <v>46078</v>
      </c>
      <c r="G53" s="28">
        <v>44372</v>
      </c>
      <c r="H53" s="28">
        <v>39145</v>
      </c>
      <c r="I53" s="22">
        <v>43226</v>
      </c>
      <c r="J53" s="28">
        <v>42181</v>
      </c>
      <c r="K53" s="28">
        <v>40138</v>
      </c>
      <c r="L53" s="28">
        <v>44474</v>
      </c>
      <c r="M53" s="22">
        <v>44774</v>
      </c>
      <c r="N53" s="28">
        <v>51748</v>
      </c>
      <c r="O53" s="28">
        <v>51908</v>
      </c>
      <c r="P53" s="28">
        <v>63574</v>
      </c>
      <c r="Q53" s="22">
        <v>66821</v>
      </c>
      <c r="R53" s="28">
        <v>70676</v>
      </c>
      <c r="S53" s="28">
        <v>71549</v>
      </c>
      <c r="T53" s="28">
        <v>72749</v>
      </c>
      <c r="U53" s="22">
        <v>71769</v>
      </c>
      <c r="V53" s="28">
        <v>43860</v>
      </c>
      <c r="W53" s="28">
        <v>40089</v>
      </c>
      <c r="X53" s="28">
        <v>39212</v>
      </c>
      <c r="Y53" s="22">
        <v>39784</v>
      </c>
    </row>
    <row r="54" spans="1:25" ht="13.5">
      <c r="A54" s="2" t="s">
        <v>154</v>
      </c>
      <c r="B54" s="28">
        <v>1906</v>
      </c>
      <c r="C54" s="28">
        <v>1866</v>
      </c>
      <c r="D54" s="28">
        <v>1748</v>
      </c>
      <c r="E54" s="22">
        <v>1683</v>
      </c>
      <c r="F54" s="28">
        <v>1633</v>
      </c>
      <c r="G54" s="28">
        <v>1499</v>
      </c>
      <c r="H54" s="28">
        <v>1384</v>
      </c>
      <c r="I54" s="22">
        <v>1464</v>
      </c>
      <c r="J54" s="28">
        <v>1411</v>
      </c>
      <c r="K54" s="28">
        <v>1468</v>
      </c>
      <c r="L54" s="28">
        <v>1415</v>
      </c>
      <c r="M54" s="22">
        <v>1455</v>
      </c>
      <c r="N54" s="28">
        <v>1408</v>
      </c>
      <c r="O54" s="28">
        <v>1510</v>
      </c>
      <c r="P54" s="28">
        <v>1446</v>
      </c>
      <c r="Q54" s="22">
        <v>1644</v>
      </c>
      <c r="R54" s="28">
        <v>503</v>
      </c>
      <c r="S54" s="28">
        <v>451</v>
      </c>
      <c r="T54" s="28">
        <v>474</v>
      </c>
      <c r="U54" s="22">
        <v>482</v>
      </c>
      <c r="V54" s="28"/>
      <c r="W54" s="28"/>
      <c r="X54" s="28"/>
      <c r="Y54" s="22"/>
    </row>
    <row r="55" spans="1:25" ht="13.5">
      <c r="A55" s="2" t="s">
        <v>173</v>
      </c>
      <c r="B55" s="28">
        <v>3965</v>
      </c>
      <c r="C55" s="28">
        <v>3965</v>
      </c>
      <c r="D55" s="28">
        <v>3965</v>
      </c>
      <c r="E55" s="22">
        <v>3965</v>
      </c>
      <c r="F55" s="28">
        <v>3965</v>
      </c>
      <c r="G55" s="28">
        <v>3965</v>
      </c>
      <c r="H55" s="28">
        <v>3965</v>
      </c>
      <c r="I55" s="22">
        <v>3965</v>
      </c>
      <c r="J55" s="28">
        <v>3965</v>
      </c>
      <c r="K55" s="28">
        <v>4513</v>
      </c>
      <c r="L55" s="28">
        <v>4513</v>
      </c>
      <c r="M55" s="22">
        <v>4513</v>
      </c>
      <c r="N55" s="28">
        <v>4512</v>
      </c>
      <c r="O55" s="28">
        <v>4512</v>
      </c>
      <c r="P55" s="28">
        <v>4512</v>
      </c>
      <c r="Q55" s="22">
        <v>4512</v>
      </c>
      <c r="R55" s="28">
        <v>4512</v>
      </c>
      <c r="S55" s="28">
        <v>4512</v>
      </c>
      <c r="T55" s="28">
        <v>4512</v>
      </c>
      <c r="U55" s="22">
        <v>4512</v>
      </c>
      <c r="V55" s="28">
        <v>4512</v>
      </c>
      <c r="W55" s="28">
        <v>4512</v>
      </c>
      <c r="X55" s="28">
        <v>4512</v>
      </c>
      <c r="Y55" s="22">
        <v>4512</v>
      </c>
    </row>
    <row r="56" spans="1:25" ht="13.5">
      <c r="A56" s="2" t="s">
        <v>176</v>
      </c>
      <c r="B56" s="28">
        <v>10679</v>
      </c>
      <c r="C56" s="28">
        <v>10574</v>
      </c>
      <c r="D56" s="28">
        <v>10511</v>
      </c>
      <c r="E56" s="22">
        <v>10404</v>
      </c>
      <c r="F56" s="28">
        <v>10652</v>
      </c>
      <c r="G56" s="28">
        <v>10559</v>
      </c>
      <c r="H56" s="28">
        <v>10511</v>
      </c>
      <c r="I56" s="22">
        <v>10431</v>
      </c>
      <c r="J56" s="28">
        <v>10502</v>
      </c>
      <c r="K56" s="28">
        <v>10618</v>
      </c>
      <c r="L56" s="28">
        <v>10705</v>
      </c>
      <c r="M56" s="22">
        <v>10767</v>
      </c>
      <c r="N56" s="28">
        <v>10732</v>
      </c>
      <c r="O56" s="28">
        <v>10904</v>
      </c>
      <c r="P56" s="28">
        <v>10976</v>
      </c>
      <c r="Q56" s="22">
        <v>11033</v>
      </c>
      <c r="R56" s="28">
        <v>11175</v>
      </c>
      <c r="S56" s="28">
        <v>10649</v>
      </c>
      <c r="T56" s="28">
        <v>10977</v>
      </c>
      <c r="U56" s="22">
        <v>11125</v>
      </c>
      <c r="V56" s="28">
        <v>11685</v>
      </c>
      <c r="W56" s="28">
        <v>11928</v>
      </c>
      <c r="X56" s="28">
        <v>12219</v>
      </c>
      <c r="Y56" s="22">
        <v>12397</v>
      </c>
    </row>
    <row r="57" spans="1:25" ht="13.5">
      <c r="A57" s="2" t="s">
        <v>178</v>
      </c>
      <c r="B57" s="28">
        <v>72</v>
      </c>
      <c r="C57" s="28">
        <v>68</v>
      </c>
      <c r="D57" s="28">
        <v>66</v>
      </c>
      <c r="E57" s="22">
        <v>70</v>
      </c>
      <c r="F57" s="28">
        <v>66</v>
      </c>
      <c r="G57" s="28">
        <v>202</v>
      </c>
      <c r="H57" s="28">
        <v>195</v>
      </c>
      <c r="I57" s="22">
        <v>264</v>
      </c>
      <c r="J57" s="28">
        <v>264</v>
      </c>
      <c r="K57" s="28">
        <v>247</v>
      </c>
      <c r="L57" s="28">
        <v>231</v>
      </c>
      <c r="M57" s="22">
        <v>666</v>
      </c>
      <c r="N57" s="28">
        <v>660</v>
      </c>
      <c r="O57" s="28">
        <v>620</v>
      </c>
      <c r="P57" s="28">
        <v>583</v>
      </c>
      <c r="Q57" s="22">
        <v>684</v>
      </c>
      <c r="R57" s="28">
        <v>659</v>
      </c>
      <c r="S57" s="28">
        <v>628</v>
      </c>
      <c r="T57" s="28">
        <v>572</v>
      </c>
      <c r="U57" s="22">
        <v>851</v>
      </c>
      <c r="V57" s="28">
        <v>820</v>
      </c>
      <c r="W57" s="28">
        <v>729</v>
      </c>
      <c r="X57" s="28">
        <v>688</v>
      </c>
      <c r="Y57" s="22">
        <v>736</v>
      </c>
    </row>
    <row r="58" spans="1:25" ht="13.5">
      <c r="A58" s="2" t="s">
        <v>179</v>
      </c>
      <c r="B58" s="28">
        <v>220</v>
      </c>
      <c r="C58" s="28">
        <v>220</v>
      </c>
      <c r="D58" s="28">
        <v>220</v>
      </c>
      <c r="E58" s="22">
        <v>222</v>
      </c>
      <c r="F58" s="28">
        <v>222</v>
      </c>
      <c r="G58" s="28">
        <v>222</v>
      </c>
      <c r="H58" s="28">
        <v>222</v>
      </c>
      <c r="I58" s="22">
        <v>222</v>
      </c>
      <c r="J58" s="28">
        <v>222</v>
      </c>
      <c r="K58" s="28">
        <v>222</v>
      </c>
      <c r="L58" s="28">
        <v>222</v>
      </c>
      <c r="M58" s="22">
        <v>222</v>
      </c>
      <c r="N58" s="28">
        <v>222</v>
      </c>
      <c r="O58" s="28">
        <v>222</v>
      </c>
      <c r="P58" s="28">
        <v>222</v>
      </c>
      <c r="Q58" s="22">
        <v>207</v>
      </c>
      <c r="R58" s="28">
        <v>207</v>
      </c>
      <c r="S58" s="28">
        <v>207</v>
      </c>
      <c r="T58" s="28">
        <v>207</v>
      </c>
      <c r="U58" s="22">
        <v>207</v>
      </c>
      <c r="V58" s="28">
        <v>207</v>
      </c>
      <c r="W58" s="28">
        <v>207</v>
      </c>
      <c r="X58" s="28">
        <v>207</v>
      </c>
      <c r="Y58" s="22">
        <v>207</v>
      </c>
    </row>
    <row r="59" spans="1:25" ht="13.5">
      <c r="A59" s="2" t="s">
        <v>155</v>
      </c>
      <c r="B59" s="28">
        <v>385</v>
      </c>
      <c r="C59" s="28">
        <v>383</v>
      </c>
      <c r="D59" s="28">
        <v>392</v>
      </c>
      <c r="E59" s="22">
        <v>390</v>
      </c>
      <c r="F59" s="28">
        <v>372</v>
      </c>
      <c r="G59" s="28">
        <v>370</v>
      </c>
      <c r="H59" s="28">
        <v>369</v>
      </c>
      <c r="I59" s="22">
        <v>354</v>
      </c>
      <c r="J59" s="28">
        <v>353</v>
      </c>
      <c r="K59" s="28">
        <v>351</v>
      </c>
      <c r="L59" s="28">
        <v>209</v>
      </c>
      <c r="M59" s="22">
        <v>209</v>
      </c>
      <c r="N59" s="28">
        <v>208</v>
      </c>
      <c r="O59" s="28">
        <v>209</v>
      </c>
      <c r="P59" s="28">
        <v>208</v>
      </c>
      <c r="Q59" s="22"/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2" t="s">
        <v>21</v>
      </c>
      <c r="B60" s="28"/>
      <c r="C60" s="28"/>
      <c r="D60" s="28"/>
      <c r="E60" s="22"/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>
        <v>51</v>
      </c>
      <c r="S60" s="28">
        <v>60</v>
      </c>
      <c r="T60" s="28">
        <v>70</v>
      </c>
      <c r="U60" s="22"/>
      <c r="V60" s="28">
        <v>89</v>
      </c>
      <c r="W60" s="28">
        <v>98</v>
      </c>
      <c r="X60" s="28">
        <v>98</v>
      </c>
      <c r="Y60" s="22"/>
    </row>
    <row r="61" spans="1:25" ht="13.5">
      <c r="A61" s="2" t="s">
        <v>116</v>
      </c>
      <c r="B61" s="28">
        <v>1383</v>
      </c>
      <c r="C61" s="28">
        <v>1328</v>
      </c>
      <c r="D61" s="28">
        <v>1333</v>
      </c>
      <c r="E61" s="22">
        <v>1359</v>
      </c>
      <c r="F61" s="28">
        <v>1325</v>
      </c>
      <c r="G61" s="28">
        <v>1157</v>
      </c>
      <c r="H61" s="28">
        <v>1163</v>
      </c>
      <c r="I61" s="22">
        <v>1199</v>
      </c>
      <c r="J61" s="28">
        <v>1258</v>
      </c>
      <c r="K61" s="28">
        <v>1287</v>
      </c>
      <c r="L61" s="28">
        <v>1338</v>
      </c>
      <c r="M61" s="22">
        <v>930</v>
      </c>
      <c r="N61" s="28">
        <v>746</v>
      </c>
      <c r="O61" s="28">
        <v>676</v>
      </c>
      <c r="P61" s="28">
        <v>687</v>
      </c>
      <c r="Q61" s="22">
        <v>803</v>
      </c>
      <c r="R61" s="28">
        <v>672</v>
      </c>
      <c r="S61" s="28">
        <v>683</v>
      </c>
      <c r="T61" s="28">
        <v>769</v>
      </c>
      <c r="U61" s="22">
        <v>892</v>
      </c>
      <c r="V61" s="28">
        <v>1045</v>
      </c>
      <c r="W61" s="28">
        <v>1062</v>
      </c>
      <c r="X61" s="28">
        <v>804</v>
      </c>
      <c r="Y61" s="22">
        <v>887</v>
      </c>
    </row>
    <row r="62" spans="1:25" ht="13.5">
      <c r="A62" s="2" t="s">
        <v>180</v>
      </c>
      <c r="B62" s="28">
        <v>58611</v>
      </c>
      <c r="C62" s="28">
        <v>65134</v>
      </c>
      <c r="D62" s="28">
        <v>61114</v>
      </c>
      <c r="E62" s="22">
        <v>63814</v>
      </c>
      <c r="F62" s="28">
        <v>64316</v>
      </c>
      <c r="G62" s="28">
        <v>62350</v>
      </c>
      <c r="H62" s="28">
        <v>56957</v>
      </c>
      <c r="I62" s="22">
        <v>61130</v>
      </c>
      <c r="J62" s="28">
        <v>60161</v>
      </c>
      <c r="K62" s="28">
        <v>58848</v>
      </c>
      <c r="L62" s="28">
        <v>63111</v>
      </c>
      <c r="M62" s="22">
        <v>63539</v>
      </c>
      <c r="N62" s="28">
        <v>70239</v>
      </c>
      <c r="O62" s="28">
        <v>70564</v>
      </c>
      <c r="P62" s="28">
        <v>82212</v>
      </c>
      <c r="Q62" s="22">
        <v>85708</v>
      </c>
      <c r="R62" s="28">
        <v>88459</v>
      </c>
      <c r="S62" s="28">
        <v>88742</v>
      </c>
      <c r="T62" s="28">
        <v>90344</v>
      </c>
      <c r="U62" s="22">
        <v>89842</v>
      </c>
      <c r="V62" s="28">
        <v>62247</v>
      </c>
      <c r="W62" s="28">
        <v>58669</v>
      </c>
      <c r="X62" s="28">
        <v>57783</v>
      </c>
      <c r="Y62" s="22">
        <v>58527</v>
      </c>
    </row>
    <row r="63" spans="1:25" ht="14.25" thickBot="1">
      <c r="A63" s="4" t="s">
        <v>181</v>
      </c>
      <c r="B63" s="29">
        <v>209661</v>
      </c>
      <c r="C63" s="29">
        <v>205581</v>
      </c>
      <c r="D63" s="29">
        <v>210271</v>
      </c>
      <c r="E63" s="23">
        <v>211476</v>
      </c>
      <c r="F63" s="29">
        <v>196714</v>
      </c>
      <c r="G63" s="29">
        <v>201427</v>
      </c>
      <c r="H63" s="29">
        <v>198909</v>
      </c>
      <c r="I63" s="23">
        <v>198586</v>
      </c>
      <c r="J63" s="29">
        <v>194467</v>
      </c>
      <c r="K63" s="29">
        <v>182560</v>
      </c>
      <c r="L63" s="29">
        <v>195567</v>
      </c>
      <c r="M63" s="23">
        <v>195169</v>
      </c>
      <c r="N63" s="29">
        <v>194547</v>
      </c>
      <c r="O63" s="29">
        <v>191999</v>
      </c>
      <c r="P63" s="29">
        <v>193800</v>
      </c>
      <c r="Q63" s="23">
        <v>190871</v>
      </c>
      <c r="R63" s="29">
        <v>188604</v>
      </c>
      <c r="S63" s="29">
        <v>181789</v>
      </c>
      <c r="T63" s="29">
        <v>184651</v>
      </c>
      <c r="U63" s="23">
        <v>193204</v>
      </c>
      <c r="V63" s="29">
        <v>192741</v>
      </c>
      <c r="W63" s="29">
        <v>205134</v>
      </c>
      <c r="X63" s="29">
        <v>203042</v>
      </c>
      <c r="Y63" s="23">
        <v>198000</v>
      </c>
    </row>
    <row r="64" spans="1:25" ht="14.25" thickTop="1">
      <c r="A64" s="2" t="s">
        <v>183</v>
      </c>
      <c r="B64" s="28">
        <v>27647</v>
      </c>
      <c r="C64" s="28">
        <v>19113</v>
      </c>
      <c r="D64" s="28">
        <v>19113</v>
      </c>
      <c r="E64" s="22">
        <v>19113</v>
      </c>
      <c r="F64" s="28">
        <v>19113</v>
      </c>
      <c r="G64" s="28">
        <v>19113</v>
      </c>
      <c r="H64" s="28">
        <v>19113</v>
      </c>
      <c r="I64" s="22">
        <v>19113</v>
      </c>
      <c r="J64" s="28">
        <v>19113</v>
      </c>
      <c r="K64" s="28">
        <v>19113</v>
      </c>
      <c r="L64" s="28">
        <v>19113</v>
      </c>
      <c r="M64" s="22">
        <v>19113</v>
      </c>
      <c r="N64" s="28">
        <v>19113</v>
      </c>
      <c r="O64" s="28">
        <v>19113</v>
      </c>
      <c r="P64" s="28">
        <v>19113</v>
      </c>
      <c r="Q64" s="22">
        <v>19113</v>
      </c>
      <c r="R64" s="28">
        <v>19113</v>
      </c>
      <c r="S64" s="28">
        <v>19113</v>
      </c>
      <c r="T64" s="28">
        <v>19113</v>
      </c>
      <c r="U64" s="22">
        <v>19113</v>
      </c>
      <c r="V64" s="28">
        <v>19113</v>
      </c>
      <c r="W64" s="28">
        <v>19113</v>
      </c>
      <c r="X64" s="28">
        <v>19113</v>
      </c>
      <c r="Y64" s="22">
        <v>19113</v>
      </c>
    </row>
    <row r="65" spans="1:25" ht="13.5">
      <c r="A65" s="2" t="s">
        <v>186</v>
      </c>
      <c r="B65" s="28">
        <v>29543</v>
      </c>
      <c r="C65" s="28">
        <v>21009</v>
      </c>
      <c r="D65" s="28">
        <v>21009</v>
      </c>
      <c r="E65" s="22">
        <v>21009</v>
      </c>
      <c r="F65" s="28">
        <v>21009</v>
      </c>
      <c r="G65" s="28">
        <v>21009</v>
      </c>
      <c r="H65" s="28">
        <v>21009</v>
      </c>
      <c r="I65" s="22">
        <v>21009</v>
      </c>
      <c r="J65" s="28">
        <v>21008</v>
      </c>
      <c r="K65" s="28">
        <v>21008</v>
      </c>
      <c r="L65" s="28">
        <v>21008</v>
      </c>
      <c r="M65" s="22">
        <v>21008</v>
      </c>
      <c r="N65" s="28">
        <v>21008</v>
      </c>
      <c r="O65" s="28">
        <v>20256</v>
      </c>
      <c r="P65" s="28">
        <v>20256</v>
      </c>
      <c r="Q65" s="22">
        <v>20256</v>
      </c>
      <c r="R65" s="28">
        <v>20256</v>
      </c>
      <c r="S65" s="28">
        <v>20256</v>
      </c>
      <c r="T65" s="28">
        <v>20256</v>
      </c>
      <c r="U65" s="22">
        <v>20257</v>
      </c>
      <c r="V65" s="28">
        <v>20260</v>
      </c>
      <c r="W65" s="28">
        <v>20263</v>
      </c>
      <c r="X65" s="28">
        <v>20263</v>
      </c>
      <c r="Y65" s="22">
        <v>20263</v>
      </c>
    </row>
    <row r="66" spans="1:25" ht="13.5">
      <c r="A66" s="2" t="s">
        <v>191</v>
      </c>
      <c r="B66" s="28">
        <v>76197</v>
      </c>
      <c r="C66" s="28">
        <v>72849</v>
      </c>
      <c r="D66" s="28">
        <v>69530</v>
      </c>
      <c r="E66" s="22">
        <v>67216</v>
      </c>
      <c r="F66" s="28">
        <v>64689</v>
      </c>
      <c r="G66" s="28">
        <v>64241</v>
      </c>
      <c r="H66" s="28">
        <v>63417</v>
      </c>
      <c r="I66" s="22">
        <v>61416</v>
      </c>
      <c r="J66" s="28">
        <v>56585</v>
      </c>
      <c r="K66" s="28">
        <v>55550</v>
      </c>
      <c r="L66" s="28">
        <v>52502</v>
      </c>
      <c r="M66" s="22">
        <v>49293</v>
      </c>
      <c r="N66" s="28">
        <v>45254</v>
      </c>
      <c r="O66" s="28">
        <v>41216</v>
      </c>
      <c r="P66" s="28">
        <v>37272</v>
      </c>
      <c r="Q66" s="22">
        <v>33620</v>
      </c>
      <c r="R66" s="28">
        <v>33038</v>
      </c>
      <c r="S66" s="28">
        <v>31157</v>
      </c>
      <c r="T66" s="28">
        <v>31861</v>
      </c>
      <c r="U66" s="22">
        <v>33055</v>
      </c>
      <c r="V66" s="28">
        <v>37676</v>
      </c>
      <c r="W66" s="28">
        <v>41321</v>
      </c>
      <c r="X66" s="28">
        <v>40634</v>
      </c>
      <c r="Y66" s="22">
        <v>39077</v>
      </c>
    </row>
    <row r="67" spans="1:25" ht="13.5">
      <c r="A67" s="2" t="s">
        <v>192</v>
      </c>
      <c r="B67" s="28">
        <v>-560</v>
      </c>
      <c r="C67" s="28">
        <v>-553</v>
      </c>
      <c r="D67" s="28">
        <v>-551</v>
      </c>
      <c r="E67" s="22">
        <v>-549</v>
      </c>
      <c r="F67" s="28">
        <v>-546</v>
      </c>
      <c r="G67" s="28">
        <v>-544</v>
      </c>
      <c r="H67" s="28">
        <v>-544</v>
      </c>
      <c r="I67" s="22">
        <v>-544</v>
      </c>
      <c r="J67" s="28">
        <v>-542</v>
      </c>
      <c r="K67" s="28">
        <v>-537</v>
      </c>
      <c r="L67" s="28">
        <v>-536</v>
      </c>
      <c r="M67" s="22">
        <v>-531</v>
      </c>
      <c r="N67" s="28">
        <v>-515</v>
      </c>
      <c r="O67" s="28">
        <v>-1415</v>
      </c>
      <c r="P67" s="28">
        <v>-990</v>
      </c>
      <c r="Q67" s="22">
        <v>-990</v>
      </c>
      <c r="R67" s="28">
        <v>-989</v>
      </c>
      <c r="S67" s="28">
        <v>-988</v>
      </c>
      <c r="T67" s="28">
        <v>-987</v>
      </c>
      <c r="U67" s="22">
        <v>-989</v>
      </c>
      <c r="V67" s="28">
        <v>-992</v>
      </c>
      <c r="W67" s="28">
        <v>-193</v>
      </c>
      <c r="X67" s="28">
        <v>-189</v>
      </c>
      <c r="Y67" s="22">
        <v>-186</v>
      </c>
    </row>
    <row r="68" spans="1:25" ht="13.5">
      <c r="A68" s="2" t="s">
        <v>193</v>
      </c>
      <c r="B68" s="28">
        <v>132828</v>
      </c>
      <c r="C68" s="28">
        <v>112418</v>
      </c>
      <c r="D68" s="28">
        <v>109101</v>
      </c>
      <c r="E68" s="22">
        <v>106790</v>
      </c>
      <c r="F68" s="28">
        <v>104266</v>
      </c>
      <c r="G68" s="28">
        <v>103819</v>
      </c>
      <c r="H68" s="28">
        <v>102995</v>
      </c>
      <c r="I68" s="22">
        <v>100995</v>
      </c>
      <c r="J68" s="28">
        <v>96165</v>
      </c>
      <c r="K68" s="28">
        <v>95135</v>
      </c>
      <c r="L68" s="28">
        <v>92088</v>
      </c>
      <c r="M68" s="22">
        <v>88883</v>
      </c>
      <c r="N68" s="28">
        <v>84862</v>
      </c>
      <c r="O68" s="28">
        <v>79170</v>
      </c>
      <c r="P68" s="28">
        <v>75652</v>
      </c>
      <c r="Q68" s="22">
        <v>71999</v>
      </c>
      <c r="R68" s="28">
        <v>71419</v>
      </c>
      <c r="S68" s="28">
        <v>69538</v>
      </c>
      <c r="T68" s="28">
        <v>70244</v>
      </c>
      <c r="U68" s="22">
        <v>71437</v>
      </c>
      <c r="V68" s="28">
        <v>76058</v>
      </c>
      <c r="W68" s="28">
        <v>80504</v>
      </c>
      <c r="X68" s="28">
        <v>79823</v>
      </c>
      <c r="Y68" s="22">
        <v>78268</v>
      </c>
    </row>
    <row r="69" spans="1:25" ht="13.5">
      <c r="A69" s="2" t="s">
        <v>195</v>
      </c>
      <c r="B69" s="28">
        <v>5033</v>
      </c>
      <c r="C69" s="28">
        <v>4206</v>
      </c>
      <c r="D69" s="28">
        <v>3916</v>
      </c>
      <c r="E69" s="22">
        <v>3121</v>
      </c>
      <c r="F69" s="28">
        <v>2080</v>
      </c>
      <c r="G69" s="28">
        <v>607</v>
      </c>
      <c r="H69" s="28">
        <v>1386</v>
      </c>
      <c r="I69" s="22">
        <v>2107</v>
      </c>
      <c r="J69" s="28">
        <v>774</v>
      </c>
      <c r="K69" s="28">
        <v>1027</v>
      </c>
      <c r="L69" s="28">
        <v>1507</v>
      </c>
      <c r="M69" s="22">
        <v>1365</v>
      </c>
      <c r="N69" s="28">
        <v>1446</v>
      </c>
      <c r="O69" s="28">
        <v>1045</v>
      </c>
      <c r="P69" s="28">
        <v>1001</v>
      </c>
      <c r="Q69" s="22">
        <v>1490</v>
      </c>
      <c r="R69" s="28">
        <v>967</v>
      </c>
      <c r="S69" s="28">
        <v>1266</v>
      </c>
      <c r="T69" s="28">
        <v>1262</v>
      </c>
      <c r="U69" s="22">
        <v>763</v>
      </c>
      <c r="V69" s="28">
        <v>1147</v>
      </c>
      <c r="W69" s="28">
        <v>2578</v>
      </c>
      <c r="X69" s="28">
        <v>3337</v>
      </c>
      <c r="Y69" s="22">
        <v>2824</v>
      </c>
    </row>
    <row r="70" spans="1:25" ht="13.5">
      <c r="A70" s="2" t="s">
        <v>196</v>
      </c>
      <c r="B70" s="28"/>
      <c r="C70" s="28"/>
      <c r="D70" s="28"/>
      <c r="E70" s="22"/>
      <c r="F70" s="28"/>
      <c r="G70" s="28"/>
      <c r="H70" s="28"/>
      <c r="I70" s="22"/>
      <c r="J70" s="28"/>
      <c r="K70" s="28"/>
      <c r="L70" s="28"/>
      <c r="M70" s="22"/>
      <c r="N70" s="28"/>
      <c r="O70" s="28"/>
      <c r="P70" s="28"/>
      <c r="Q70" s="22">
        <v>45</v>
      </c>
      <c r="R70" s="28">
        <v>90</v>
      </c>
      <c r="S70" s="28">
        <v>7</v>
      </c>
      <c r="T70" s="28">
        <v>-17</v>
      </c>
      <c r="U70" s="22">
        <v>48</v>
      </c>
      <c r="V70" s="28">
        <v>-19</v>
      </c>
      <c r="W70" s="28">
        <v>26</v>
      </c>
      <c r="X70" s="28">
        <v>-2</v>
      </c>
      <c r="Y70" s="22">
        <v>7</v>
      </c>
    </row>
    <row r="71" spans="1:25" ht="13.5">
      <c r="A71" s="2" t="s">
        <v>197</v>
      </c>
      <c r="B71" s="28">
        <v>5316</v>
      </c>
      <c r="C71" s="28">
        <v>5316</v>
      </c>
      <c r="D71" s="28">
        <v>5316</v>
      </c>
      <c r="E71" s="22">
        <v>5316</v>
      </c>
      <c r="F71" s="28">
        <v>5316</v>
      </c>
      <c r="G71" s="28">
        <v>5316</v>
      </c>
      <c r="H71" s="28">
        <v>5316</v>
      </c>
      <c r="I71" s="22">
        <v>5316</v>
      </c>
      <c r="J71" s="28">
        <v>5316</v>
      </c>
      <c r="K71" s="28">
        <v>4768</v>
      </c>
      <c r="L71" s="28">
        <v>4768</v>
      </c>
      <c r="M71" s="22">
        <v>4768</v>
      </c>
      <c r="N71" s="28">
        <v>4760</v>
      </c>
      <c r="O71" s="28">
        <v>4760</v>
      </c>
      <c r="P71" s="28">
        <v>4760</v>
      </c>
      <c r="Q71" s="22">
        <v>4760</v>
      </c>
      <c r="R71" s="28">
        <v>4760</v>
      </c>
      <c r="S71" s="28">
        <v>4760</v>
      </c>
      <c r="T71" s="28">
        <v>4760</v>
      </c>
      <c r="U71" s="22">
        <v>4760</v>
      </c>
      <c r="V71" s="28">
        <v>4760</v>
      </c>
      <c r="W71" s="28">
        <v>4760</v>
      </c>
      <c r="X71" s="28">
        <v>4760</v>
      </c>
      <c r="Y71" s="22">
        <v>4760</v>
      </c>
    </row>
    <row r="72" spans="1:25" ht="13.5">
      <c r="A72" s="2" t="s">
        <v>22</v>
      </c>
      <c r="B72" s="28">
        <v>4683</v>
      </c>
      <c r="C72" s="28">
        <v>1014</v>
      </c>
      <c r="D72" s="28">
        <v>947</v>
      </c>
      <c r="E72" s="22">
        <v>-2018</v>
      </c>
      <c r="F72" s="28">
        <v>-6787</v>
      </c>
      <c r="G72" s="28">
        <v>-10596</v>
      </c>
      <c r="H72" s="28">
        <v>-9773</v>
      </c>
      <c r="I72" s="22">
        <v>-8283</v>
      </c>
      <c r="J72" s="28">
        <v>-10760</v>
      </c>
      <c r="K72" s="28">
        <v>-9003</v>
      </c>
      <c r="L72" s="28">
        <v>-7213</v>
      </c>
      <c r="M72" s="22">
        <v>-7652</v>
      </c>
      <c r="N72" s="28">
        <v>-7844</v>
      </c>
      <c r="O72" s="28">
        <v>-7207</v>
      </c>
      <c r="P72" s="28">
        <v>-6158</v>
      </c>
      <c r="Q72" s="22">
        <v>-4724</v>
      </c>
      <c r="R72" s="28">
        <v>-5054</v>
      </c>
      <c r="S72" s="28">
        <v>-4375</v>
      </c>
      <c r="T72" s="28">
        <v>-4314</v>
      </c>
      <c r="U72" s="22">
        <v>-5310</v>
      </c>
      <c r="V72" s="28">
        <v>-3522</v>
      </c>
      <c r="W72" s="28">
        <v>-561</v>
      </c>
      <c r="X72" s="28">
        <v>286</v>
      </c>
      <c r="Y72" s="22">
        <v>399</v>
      </c>
    </row>
    <row r="73" spans="1:25" ht="13.5">
      <c r="A73" s="2" t="s">
        <v>199</v>
      </c>
      <c r="B73" s="28">
        <v>15033</v>
      </c>
      <c r="C73" s="28">
        <v>10536</v>
      </c>
      <c r="D73" s="28">
        <v>10180</v>
      </c>
      <c r="E73" s="22">
        <v>6419</v>
      </c>
      <c r="F73" s="28">
        <v>609</v>
      </c>
      <c r="G73" s="28">
        <v>-4671</v>
      </c>
      <c r="H73" s="28">
        <v>-3070</v>
      </c>
      <c r="I73" s="22">
        <v>-859</v>
      </c>
      <c r="J73" s="28">
        <v>-4669</v>
      </c>
      <c r="K73" s="28">
        <v>-3207</v>
      </c>
      <c r="L73" s="28">
        <v>-937</v>
      </c>
      <c r="M73" s="22">
        <v>-1518</v>
      </c>
      <c r="N73" s="28">
        <v>-1637</v>
      </c>
      <c r="O73" s="28">
        <v>-1400</v>
      </c>
      <c r="P73" s="28">
        <v>-396</v>
      </c>
      <c r="Q73" s="22">
        <v>1572</v>
      </c>
      <c r="R73" s="28">
        <v>764</v>
      </c>
      <c r="S73" s="28">
        <v>1659</v>
      </c>
      <c r="T73" s="28">
        <v>1690</v>
      </c>
      <c r="U73" s="22">
        <v>262</v>
      </c>
      <c r="V73" s="28">
        <v>2366</v>
      </c>
      <c r="W73" s="28">
        <v>6804</v>
      </c>
      <c r="X73" s="28">
        <v>8381</v>
      </c>
      <c r="Y73" s="22">
        <v>7992</v>
      </c>
    </row>
    <row r="74" spans="1:25" ht="13.5">
      <c r="A74" s="6" t="s">
        <v>23</v>
      </c>
      <c r="B74" s="28">
        <v>5307</v>
      </c>
      <c r="C74" s="28">
        <v>3525</v>
      </c>
      <c r="D74" s="28">
        <v>3234</v>
      </c>
      <c r="E74" s="22">
        <v>3225</v>
      </c>
      <c r="F74" s="28">
        <v>2677</v>
      </c>
      <c r="G74" s="28">
        <v>2333</v>
      </c>
      <c r="H74" s="28">
        <v>2281</v>
      </c>
      <c r="I74" s="22">
        <v>2626</v>
      </c>
      <c r="J74" s="28">
        <v>2306</v>
      </c>
      <c r="K74" s="28">
        <v>2370</v>
      </c>
      <c r="L74" s="28">
        <v>2512</v>
      </c>
      <c r="M74" s="22">
        <v>2599</v>
      </c>
      <c r="N74" s="28">
        <v>2484</v>
      </c>
      <c r="O74" s="28">
        <v>4701</v>
      </c>
      <c r="P74" s="28">
        <v>4949</v>
      </c>
      <c r="Q74" s="22">
        <v>4917</v>
      </c>
      <c r="R74" s="28">
        <v>4470</v>
      </c>
      <c r="S74" s="28">
        <v>4613</v>
      </c>
      <c r="T74" s="28">
        <v>4672</v>
      </c>
      <c r="U74" s="22">
        <v>4750</v>
      </c>
      <c r="V74" s="28">
        <v>5326</v>
      </c>
      <c r="W74" s="28">
        <v>5589</v>
      </c>
      <c r="X74" s="28">
        <v>5118</v>
      </c>
      <c r="Y74" s="22">
        <v>5477</v>
      </c>
    </row>
    <row r="75" spans="1:25" ht="13.5">
      <c r="A75" s="6" t="s">
        <v>200</v>
      </c>
      <c r="B75" s="28">
        <v>153169</v>
      </c>
      <c r="C75" s="28">
        <v>126481</v>
      </c>
      <c r="D75" s="28">
        <v>122516</v>
      </c>
      <c r="E75" s="22">
        <v>116435</v>
      </c>
      <c r="F75" s="28">
        <v>107553</v>
      </c>
      <c r="G75" s="28">
        <v>101480</v>
      </c>
      <c r="H75" s="28">
        <v>102205</v>
      </c>
      <c r="I75" s="22">
        <v>102761</v>
      </c>
      <c r="J75" s="28">
        <v>93803</v>
      </c>
      <c r="K75" s="28">
        <v>94297</v>
      </c>
      <c r="L75" s="28">
        <v>93663</v>
      </c>
      <c r="M75" s="22">
        <v>89964</v>
      </c>
      <c r="N75" s="28">
        <v>85709</v>
      </c>
      <c r="O75" s="28">
        <v>82471</v>
      </c>
      <c r="P75" s="28">
        <v>80204</v>
      </c>
      <c r="Q75" s="22">
        <v>78489</v>
      </c>
      <c r="R75" s="28">
        <v>76653</v>
      </c>
      <c r="S75" s="28">
        <v>75812</v>
      </c>
      <c r="T75" s="28">
        <v>76608</v>
      </c>
      <c r="U75" s="22">
        <v>76450</v>
      </c>
      <c r="V75" s="28">
        <v>83751</v>
      </c>
      <c r="W75" s="28">
        <v>92899</v>
      </c>
      <c r="X75" s="28">
        <v>93323</v>
      </c>
      <c r="Y75" s="22">
        <v>91738</v>
      </c>
    </row>
    <row r="76" spans="1:25" ht="14.25" thickBot="1">
      <c r="A76" s="7" t="s">
        <v>202</v>
      </c>
      <c r="B76" s="28">
        <v>362831</v>
      </c>
      <c r="C76" s="28">
        <v>332063</v>
      </c>
      <c r="D76" s="28">
        <v>332787</v>
      </c>
      <c r="E76" s="22">
        <v>327912</v>
      </c>
      <c r="F76" s="28">
        <v>304268</v>
      </c>
      <c r="G76" s="28">
        <v>302908</v>
      </c>
      <c r="H76" s="28">
        <v>301114</v>
      </c>
      <c r="I76" s="22">
        <v>301348</v>
      </c>
      <c r="J76" s="28">
        <v>288271</v>
      </c>
      <c r="K76" s="28">
        <v>276857</v>
      </c>
      <c r="L76" s="28">
        <v>289231</v>
      </c>
      <c r="M76" s="22">
        <v>285134</v>
      </c>
      <c r="N76" s="28">
        <v>280257</v>
      </c>
      <c r="O76" s="28">
        <v>274471</v>
      </c>
      <c r="P76" s="28">
        <v>274005</v>
      </c>
      <c r="Q76" s="22">
        <v>269361</v>
      </c>
      <c r="R76" s="28">
        <v>265258</v>
      </c>
      <c r="S76" s="28">
        <v>257601</v>
      </c>
      <c r="T76" s="28">
        <v>261259</v>
      </c>
      <c r="U76" s="22">
        <v>269655</v>
      </c>
      <c r="V76" s="28">
        <v>276493</v>
      </c>
      <c r="W76" s="28">
        <v>298033</v>
      </c>
      <c r="X76" s="28">
        <v>296366</v>
      </c>
      <c r="Y76" s="22">
        <v>289738</v>
      </c>
    </row>
    <row r="77" spans="1:25" ht="14.25" thickTop="1">
      <c r="A77" s="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9" ht="13.5">
      <c r="A79" s="20" t="s">
        <v>207</v>
      </c>
    </row>
    <row r="80" ht="13.5">
      <c r="A80" s="20" t="s">
        <v>208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203</v>
      </c>
      <c r="B2" s="14">
        <v>7242</v>
      </c>
      <c r="C2" s="14"/>
      <c r="D2" s="14"/>
      <c r="E2" s="14"/>
      <c r="F2" s="14"/>
      <c r="G2" s="14"/>
    </row>
    <row r="3" spans="1:7" ht="14.25" thickBot="1">
      <c r="A3" s="11" t="s">
        <v>204</v>
      </c>
      <c r="B3" s="1" t="s">
        <v>205</v>
      </c>
      <c r="C3" s="1"/>
      <c r="D3" s="1"/>
      <c r="E3" s="1"/>
      <c r="F3" s="1"/>
      <c r="G3" s="1"/>
    </row>
    <row r="4" spans="1:7" ht="14.25" thickTop="1">
      <c r="A4" s="10" t="s">
        <v>79</v>
      </c>
      <c r="B4" s="15" t="str">
        <f>HYPERLINK("http://www.kabupro.jp/mark/20130625/S000DNP6.htm","有価証券報告書")</f>
        <v>有価証券報告書</v>
      </c>
      <c r="C4" s="15" t="str">
        <f>HYPERLINK("http://www.kabupro.jp/mark/20130625/S000DNP6.htm","有価証券報告書")</f>
        <v>有価証券報告書</v>
      </c>
      <c r="D4" s="15" t="str">
        <f>HYPERLINK("http://www.kabupro.jp/mark/20120626/S000B7FE.htm","有価証券報告書")</f>
        <v>有価証券報告書</v>
      </c>
      <c r="E4" s="15" t="str">
        <f>HYPERLINK("http://www.kabupro.jp/mark/20110624/S0008LZS.htm","有価証券報告書")</f>
        <v>有価証券報告書</v>
      </c>
      <c r="F4" s="15" t="str">
        <f>HYPERLINK("http://www.kabupro.jp/mark/20100625/S0006237.htm","有価証券報告書")</f>
        <v>有価証券報告書</v>
      </c>
      <c r="G4" s="15" t="str">
        <f>HYPERLINK("http://www.kabupro.jp/mark/20090624/S0003B37.htm","有価証券報告書")</f>
        <v>有価証券報告書</v>
      </c>
    </row>
    <row r="5" spans="1:7" ht="14.25" thickBot="1">
      <c r="A5" s="11" t="s">
        <v>80</v>
      </c>
      <c r="B5" s="1" t="s">
        <v>86</v>
      </c>
      <c r="C5" s="1" t="s">
        <v>86</v>
      </c>
      <c r="D5" s="1" t="s">
        <v>90</v>
      </c>
      <c r="E5" s="1" t="s">
        <v>92</v>
      </c>
      <c r="F5" s="1" t="s">
        <v>94</v>
      </c>
      <c r="G5" s="1" t="s">
        <v>96</v>
      </c>
    </row>
    <row r="6" spans="1:7" ht="15" thickBot="1" thickTop="1">
      <c r="A6" s="10" t="s">
        <v>81</v>
      </c>
      <c r="B6" s="18" t="s">
        <v>273</v>
      </c>
      <c r="C6" s="19"/>
      <c r="D6" s="19"/>
      <c r="E6" s="19"/>
      <c r="F6" s="19"/>
      <c r="G6" s="19"/>
    </row>
    <row r="7" spans="1:7" ht="14.25" thickTop="1">
      <c r="A7" s="12" t="s">
        <v>82</v>
      </c>
      <c r="B7" s="16" t="s">
        <v>87</v>
      </c>
      <c r="C7" s="16" t="s">
        <v>87</v>
      </c>
      <c r="D7" s="16" t="s">
        <v>87</v>
      </c>
      <c r="E7" s="16" t="s">
        <v>87</v>
      </c>
      <c r="F7" s="16" t="s">
        <v>87</v>
      </c>
      <c r="G7" s="16" t="s">
        <v>87</v>
      </c>
    </row>
    <row r="8" spans="1:7" ht="13.5">
      <c r="A8" s="13" t="s">
        <v>83</v>
      </c>
      <c r="B8" s="17" t="s">
        <v>209</v>
      </c>
      <c r="C8" s="17" t="s">
        <v>210</v>
      </c>
      <c r="D8" s="17" t="s">
        <v>211</v>
      </c>
      <c r="E8" s="17" t="s">
        <v>212</v>
      </c>
      <c r="F8" s="17" t="s">
        <v>213</v>
      </c>
      <c r="G8" s="17" t="s">
        <v>214</v>
      </c>
    </row>
    <row r="9" spans="1:7" ht="13.5">
      <c r="A9" s="13" t="s">
        <v>84</v>
      </c>
      <c r="B9" s="17" t="s">
        <v>88</v>
      </c>
      <c r="C9" s="17" t="s">
        <v>89</v>
      </c>
      <c r="D9" s="17" t="s">
        <v>91</v>
      </c>
      <c r="E9" s="17" t="s">
        <v>93</v>
      </c>
      <c r="F9" s="17" t="s">
        <v>95</v>
      </c>
      <c r="G9" s="17" t="s">
        <v>97</v>
      </c>
    </row>
    <row r="10" spans="1:7" ht="14.25" thickBot="1">
      <c r="A10" s="13" t="s">
        <v>85</v>
      </c>
      <c r="B10" s="17" t="s">
        <v>99</v>
      </c>
      <c r="C10" s="17" t="s">
        <v>99</v>
      </c>
      <c r="D10" s="17" t="s">
        <v>99</v>
      </c>
      <c r="E10" s="17" t="s">
        <v>99</v>
      </c>
      <c r="F10" s="17" t="s">
        <v>99</v>
      </c>
      <c r="G10" s="17" t="s">
        <v>99</v>
      </c>
    </row>
    <row r="11" spans="1:7" ht="14.25" thickTop="1">
      <c r="A11" s="26" t="s">
        <v>215</v>
      </c>
      <c r="B11" s="21">
        <v>191550</v>
      </c>
      <c r="C11" s="21">
        <v>227720</v>
      </c>
      <c r="D11" s="21">
        <v>213773</v>
      </c>
      <c r="E11" s="21">
        <v>159602</v>
      </c>
      <c r="F11" s="21">
        <v>218597</v>
      </c>
      <c r="G11" s="21">
        <v>252134</v>
      </c>
    </row>
    <row r="12" spans="1:7" ht="13.5">
      <c r="A12" s="6" t="s">
        <v>216</v>
      </c>
      <c r="B12" s="22">
        <v>4017</v>
      </c>
      <c r="C12" s="22">
        <v>3046</v>
      </c>
      <c r="D12" s="22">
        <v>2775</v>
      </c>
      <c r="E12" s="22">
        <v>2661</v>
      </c>
      <c r="F12" s="22">
        <v>4227</v>
      </c>
      <c r="G12" s="22">
        <v>3819</v>
      </c>
    </row>
    <row r="13" spans="1:7" ht="13.5">
      <c r="A13" s="6" t="s">
        <v>217</v>
      </c>
      <c r="B13" s="22">
        <v>162110</v>
      </c>
      <c r="C13" s="22">
        <v>193173</v>
      </c>
      <c r="D13" s="22">
        <v>178412</v>
      </c>
      <c r="E13" s="22">
        <v>139537</v>
      </c>
      <c r="F13" s="22">
        <v>195136</v>
      </c>
      <c r="G13" s="22">
        <v>217166</v>
      </c>
    </row>
    <row r="14" spans="1:7" ht="13.5">
      <c r="A14" s="6" t="s">
        <v>218</v>
      </c>
      <c r="B14" s="22">
        <v>166128</v>
      </c>
      <c r="C14" s="22">
        <v>196219</v>
      </c>
      <c r="D14" s="22">
        <v>181188</v>
      </c>
      <c r="E14" s="22">
        <v>142198</v>
      </c>
      <c r="F14" s="22">
        <v>199364</v>
      </c>
      <c r="G14" s="22">
        <v>220986</v>
      </c>
    </row>
    <row r="15" spans="1:7" ht="13.5">
      <c r="A15" s="6" t="s">
        <v>219</v>
      </c>
      <c r="B15" s="22"/>
      <c r="C15" s="22">
        <v>0</v>
      </c>
      <c r="D15" s="22">
        <v>0</v>
      </c>
      <c r="E15" s="22">
        <v>1</v>
      </c>
      <c r="F15" s="22">
        <v>64</v>
      </c>
      <c r="G15" s="22">
        <v>13</v>
      </c>
    </row>
    <row r="16" spans="1:7" ht="13.5">
      <c r="A16" s="6" t="s">
        <v>220</v>
      </c>
      <c r="B16" s="22">
        <v>2995</v>
      </c>
      <c r="C16" s="22">
        <v>4017</v>
      </c>
      <c r="D16" s="22">
        <v>3046</v>
      </c>
      <c r="E16" s="22">
        <v>2775</v>
      </c>
      <c r="F16" s="22">
        <v>2661</v>
      </c>
      <c r="G16" s="22">
        <v>4227</v>
      </c>
    </row>
    <row r="17" spans="1:7" ht="13.5">
      <c r="A17" s="6" t="s">
        <v>221</v>
      </c>
      <c r="B17" s="22">
        <v>163132</v>
      </c>
      <c r="C17" s="22">
        <v>192202</v>
      </c>
      <c r="D17" s="22">
        <v>178141</v>
      </c>
      <c r="E17" s="22">
        <v>139421</v>
      </c>
      <c r="F17" s="22">
        <v>196638</v>
      </c>
      <c r="G17" s="22">
        <v>216745</v>
      </c>
    </row>
    <row r="18" spans="1:7" ht="13.5">
      <c r="A18" s="7" t="s">
        <v>222</v>
      </c>
      <c r="B18" s="22">
        <v>28418</v>
      </c>
      <c r="C18" s="22">
        <v>35518</v>
      </c>
      <c r="D18" s="22">
        <v>35631</v>
      </c>
      <c r="E18" s="22">
        <v>20181</v>
      </c>
      <c r="F18" s="22">
        <v>21958</v>
      </c>
      <c r="G18" s="22">
        <v>35389</v>
      </c>
    </row>
    <row r="19" spans="1:7" ht="13.5">
      <c r="A19" s="7" t="s">
        <v>223</v>
      </c>
      <c r="B19" s="22">
        <v>26282</v>
      </c>
      <c r="C19" s="22">
        <v>25952</v>
      </c>
      <c r="D19" s="22">
        <v>24153</v>
      </c>
      <c r="E19" s="22">
        <v>21067</v>
      </c>
      <c r="F19" s="22">
        <v>25969</v>
      </c>
      <c r="G19" s="22">
        <v>27976</v>
      </c>
    </row>
    <row r="20" spans="1:7" ht="14.25" thickBot="1">
      <c r="A20" s="25" t="s">
        <v>224</v>
      </c>
      <c r="B20" s="23">
        <v>2135</v>
      </c>
      <c r="C20" s="23">
        <v>9565</v>
      </c>
      <c r="D20" s="23">
        <v>11478</v>
      </c>
      <c r="E20" s="23">
        <v>-885</v>
      </c>
      <c r="F20" s="23">
        <v>-4010</v>
      </c>
      <c r="G20" s="23">
        <v>7412</v>
      </c>
    </row>
    <row r="21" spans="1:7" ht="14.25" thickTop="1">
      <c r="A21" s="6" t="s">
        <v>225</v>
      </c>
      <c r="B21" s="22">
        <v>88</v>
      </c>
      <c r="C21" s="22">
        <v>65</v>
      </c>
      <c r="D21" s="22">
        <v>138</v>
      </c>
      <c r="E21" s="22">
        <v>189</v>
      </c>
      <c r="F21" s="22">
        <v>83</v>
      </c>
      <c r="G21" s="22">
        <v>78</v>
      </c>
    </row>
    <row r="22" spans="1:7" ht="13.5">
      <c r="A22" s="6" t="s">
        <v>227</v>
      </c>
      <c r="B22" s="22">
        <v>2824</v>
      </c>
      <c r="C22" s="22">
        <v>5062</v>
      </c>
      <c r="D22" s="22">
        <v>1120</v>
      </c>
      <c r="E22" s="22">
        <v>879</v>
      </c>
      <c r="F22" s="22">
        <v>4832</v>
      </c>
      <c r="G22" s="22">
        <v>1833</v>
      </c>
    </row>
    <row r="23" spans="1:7" ht="13.5">
      <c r="A23" s="6" t="s">
        <v>228</v>
      </c>
      <c r="B23" s="22">
        <v>1636</v>
      </c>
      <c r="C23" s="22"/>
      <c r="D23" s="22"/>
      <c r="E23" s="22"/>
      <c r="F23" s="22"/>
      <c r="G23" s="22"/>
    </row>
    <row r="24" spans="1:7" ht="13.5">
      <c r="A24" s="6" t="s">
        <v>229</v>
      </c>
      <c r="B24" s="22">
        <v>2358</v>
      </c>
      <c r="C24" s="22">
        <v>2187</v>
      </c>
      <c r="D24" s="22">
        <v>2034</v>
      </c>
      <c r="E24" s="22">
        <v>1588</v>
      </c>
      <c r="F24" s="22">
        <v>1749</v>
      </c>
      <c r="G24" s="22">
        <v>2290</v>
      </c>
    </row>
    <row r="25" spans="1:7" ht="13.5">
      <c r="A25" s="6" t="s">
        <v>232</v>
      </c>
      <c r="B25" s="22">
        <v>97</v>
      </c>
      <c r="C25" s="22">
        <v>68</v>
      </c>
      <c r="D25" s="22">
        <v>24</v>
      </c>
      <c r="E25" s="22">
        <v>692</v>
      </c>
      <c r="F25" s="22"/>
      <c r="G25" s="22"/>
    </row>
    <row r="26" spans="1:7" ht="13.5">
      <c r="A26" s="6" t="s">
        <v>175</v>
      </c>
      <c r="B26" s="22">
        <v>715</v>
      </c>
      <c r="C26" s="22">
        <v>440</v>
      </c>
      <c r="D26" s="22">
        <v>209</v>
      </c>
      <c r="E26" s="22">
        <v>687</v>
      </c>
      <c r="F26" s="22">
        <v>738</v>
      </c>
      <c r="G26" s="22">
        <v>329</v>
      </c>
    </row>
    <row r="27" spans="1:7" ht="13.5">
      <c r="A27" s="6" t="s">
        <v>234</v>
      </c>
      <c r="B27" s="22">
        <v>7720</v>
      </c>
      <c r="C27" s="22">
        <v>7823</v>
      </c>
      <c r="D27" s="22">
        <v>3528</v>
      </c>
      <c r="E27" s="22">
        <v>4037</v>
      </c>
      <c r="F27" s="22">
        <v>7403</v>
      </c>
      <c r="G27" s="22">
        <v>4532</v>
      </c>
    </row>
    <row r="28" spans="1:7" ht="13.5">
      <c r="A28" s="6" t="s">
        <v>235</v>
      </c>
      <c r="B28" s="22">
        <v>828</v>
      </c>
      <c r="C28" s="22">
        <v>948</v>
      </c>
      <c r="D28" s="22">
        <v>1167</v>
      </c>
      <c r="E28" s="22">
        <v>1266</v>
      </c>
      <c r="F28" s="22">
        <v>807</v>
      </c>
      <c r="G28" s="22">
        <v>783</v>
      </c>
    </row>
    <row r="29" spans="1:7" ht="13.5">
      <c r="A29" s="6" t="s">
        <v>236</v>
      </c>
      <c r="B29" s="22"/>
      <c r="C29" s="22"/>
      <c r="D29" s="22"/>
      <c r="E29" s="22"/>
      <c r="F29" s="22"/>
      <c r="G29" s="22">
        <v>105</v>
      </c>
    </row>
    <row r="30" spans="1:7" ht="13.5">
      <c r="A30" s="6" t="s">
        <v>237</v>
      </c>
      <c r="B30" s="22"/>
      <c r="C30" s="22">
        <v>559</v>
      </c>
      <c r="D30" s="22">
        <v>819</v>
      </c>
      <c r="E30" s="22">
        <v>403</v>
      </c>
      <c r="F30" s="22">
        <v>954</v>
      </c>
      <c r="G30" s="22">
        <v>1121</v>
      </c>
    </row>
    <row r="31" spans="1:7" ht="13.5">
      <c r="A31" s="6" t="s">
        <v>238</v>
      </c>
      <c r="B31" s="22">
        <v>40</v>
      </c>
      <c r="C31" s="22">
        <v>45</v>
      </c>
      <c r="D31" s="22">
        <v>71</v>
      </c>
      <c r="E31" s="22">
        <v>202</v>
      </c>
      <c r="F31" s="22">
        <v>27</v>
      </c>
      <c r="G31" s="22"/>
    </row>
    <row r="32" spans="1:7" ht="13.5">
      <c r="A32" s="6" t="s">
        <v>116</v>
      </c>
      <c r="B32" s="22">
        <v>89</v>
      </c>
      <c r="C32" s="22">
        <v>17</v>
      </c>
      <c r="D32" s="22">
        <v>67</v>
      </c>
      <c r="E32" s="22">
        <v>24</v>
      </c>
      <c r="F32" s="22">
        <v>13</v>
      </c>
      <c r="G32" s="22">
        <v>63</v>
      </c>
    </row>
    <row r="33" spans="1:7" ht="13.5">
      <c r="A33" s="6" t="s">
        <v>240</v>
      </c>
      <c r="B33" s="22">
        <v>959</v>
      </c>
      <c r="C33" s="22">
        <v>1571</v>
      </c>
      <c r="D33" s="22">
        <v>2125</v>
      </c>
      <c r="E33" s="22">
        <v>1897</v>
      </c>
      <c r="F33" s="22">
        <v>1802</v>
      </c>
      <c r="G33" s="22">
        <v>2074</v>
      </c>
    </row>
    <row r="34" spans="1:7" ht="14.25" thickBot="1">
      <c r="A34" s="25" t="s">
        <v>241</v>
      </c>
      <c r="B34" s="23">
        <v>8896</v>
      </c>
      <c r="C34" s="23">
        <v>15817</v>
      </c>
      <c r="D34" s="23">
        <v>12880</v>
      </c>
      <c r="E34" s="23">
        <v>1254</v>
      </c>
      <c r="F34" s="23">
        <v>1589</v>
      </c>
      <c r="G34" s="23">
        <v>9870</v>
      </c>
    </row>
    <row r="35" spans="1:7" ht="14.25" thickTop="1">
      <c r="A35" s="6" t="s">
        <v>242</v>
      </c>
      <c r="B35" s="22">
        <v>82</v>
      </c>
      <c r="C35" s="22">
        <v>6</v>
      </c>
      <c r="D35" s="22">
        <v>26</v>
      </c>
      <c r="E35" s="22">
        <v>29</v>
      </c>
      <c r="F35" s="22">
        <v>4</v>
      </c>
      <c r="G35" s="22">
        <v>6</v>
      </c>
    </row>
    <row r="36" spans="1:7" ht="13.5">
      <c r="A36" s="6" t="s">
        <v>243</v>
      </c>
      <c r="B36" s="22"/>
      <c r="C36" s="22">
        <v>0</v>
      </c>
      <c r="D36" s="22"/>
      <c r="E36" s="22"/>
      <c r="F36" s="22">
        <v>0</v>
      </c>
      <c r="G36" s="22">
        <v>175</v>
      </c>
    </row>
    <row r="37" spans="1:7" ht="13.5">
      <c r="A37" s="6" t="s">
        <v>244</v>
      </c>
      <c r="B37" s="22"/>
      <c r="C37" s="22"/>
      <c r="D37" s="22">
        <v>1312</v>
      </c>
      <c r="E37" s="22"/>
      <c r="F37" s="22"/>
      <c r="G37" s="22"/>
    </row>
    <row r="38" spans="1:7" ht="13.5">
      <c r="A38" s="6" t="s">
        <v>245</v>
      </c>
      <c r="B38" s="22"/>
      <c r="C38" s="22"/>
      <c r="D38" s="22">
        <v>44</v>
      </c>
      <c r="E38" s="22">
        <v>14</v>
      </c>
      <c r="F38" s="22">
        <v>77</v>
      </c>
      <c r="G38" s="22">
        <v>27</v>
      </c>
    </row>
    <row r="39" spans="1:7" ht="13.5">
      <c r="A39" s="6" t="s">
        <v>246</v>
      </c>
      <c r="B39" s="22"/>
      <c r="C39" s="22"/>
      <c r="D39" s="22">
        <v>109</v>
      </c>
      <c r="E39" s="22">
        <v>5</v>
      </c>
      <c r="F39" s="22"/>
      <c r="G39" s="22"/>
    </row>
    <row r="40" spans="1:7" ht="13.5">
      <c r="A40" s="6" t="s">
        <v>249</v>
      </c>
      <c r="B40" s="22"/>
      <c r="C40" s="22"/>
      <c r="D40" s="22">
        <v>32</v>
      </c>
      <c r="E40" s="22"/>
      <c r="F40" s="22"/>
      <c r="G40" s="22"/>
    </row>
    <row r="41" spans="1:7" ht="13.5">
      <c r="A41" s="6" t="s">
        <v>251</v>
      </c>
      <c r="B41" s="22">
        <v>82</v>
      </c>
      <c r="C41" s="22">
        <v>6</v>
      </c>
      <c r="D41" s="22">
        <v>1525</v>
      </c>
      <c r="E41" s="22">
        <v>50</v>
      </c>
      <c r="F41" s="22">
        <v>81</v>
      </c>
      <c r="G41" s="22">
        <v>208</v>
      </c>
    </row>
    <row r="42" spans="1:7" ht="13.5">
      <c r="A42" s="6" t="s">
        <v>252</v>
      </c>
      <c r="B42" s="22">
        <v>336</v>
      </c>
      <c r="C42" s="22">
        <v>206</v>
      </c>
      <c r="D42" s="22">
        <v>274</v>
      </c>
      <c r="E42" s="22">
        <v>407</v>
      </c>
      <c r="F42" s="22">
        <v>372</v>
      </c>
      <c r="G42" s="22">
        <v>480</v>
      </c>
    </row>
    <row r="43" spans="1:7" ht="13.5">
      <c r="A43" s="6" t="s">
        <v>253</v>
      </c>
      <c r="B43" s="22"/>
      <c r="C43" s="22"/>
      <c r="D43" s="22"/>
      <c r="E43" s="22"/>
      <c r="F43" s="22">
        <v>1446</v>
      </c>
      <c r="G43" s="22">
        <v>2272</v>
      </c>
    </row>
    <row r="44" spans="1:7" ht="13.5">
      <c r="A44" s="6" t="s">
        <v>254</v>
      </c>
      <c r="B44" s="22"/>
      <c r="C44" s="22"/>
      <c r="D44" s="22"/>
      <c r="E44" s="22"/>
      <c r="F44" s="22">
        <v>269</v>
      </c>
      <c r="G44" s="22"/>
    </row>
    <row r="45" spans="1:7" ht="13.5">
      <c r="A45" s="6" t="s">
        <v>256</v>
      </c>
      <c r="B45" s="22">
        <v>25</v>
      </c>
      <c r="C45" s="22">
        <v>22</v>
      </c>
      <c r="D45" s="22">
        <v>129</v>
      </c>
      <c r="E45" s="22">
        <v>198</v>
      </c>
      <c r="F45" s="22">
        <v>11</v>
      </c>
      <c r="G45" s="22">
        <v>34</v>
      </c>
    </row>
    <row r="46" spans="1:7" ht="13.5">
      <c r="A46" s="6" t="s">
        <v>257</v>
      </c>
      <c r="B46" s="22">
        <v>8</v>
      </c>
      <c r="C46" s="22"/>
      <c r="D46" s="22"/>
      <c r="E46" s="22">
        <v>213</v>
      </c>
      <c r="F46" s="22">
        <v>580</v>
      </c>
      <c r="G46" s="22">
        <v>302</v>
      </c>
    </row>
    <row r="47" spans="1:7" ht="13.5">
      <c r="A47" s="6" t="s">
        <v>258</v>
      </c>
      <c r="B47" s="22"/>
      <c r="C47" s="22"/>
      <c r="D47" s="22"/>
      <c r="E47" s="22">
        <v>554</v>
      </c>
      <c r="F47" s="22">
        <v>4297</v>
      </c>
      <c r="G47" s="22"/>
    </row>
    <row r="48" spans="1:7" ht="13.5">
      <c r="A48" s="6" t="s">
        <v>259</v>
      </c>
      <c r="B48" s="22">
        <v>244</v>
      </c>
      <c r="C48" s="22">
        <v>728</v>
      </c>
      <c r="D48" s="22">
        <v>218</v>
      </c>
      <c r="E48" s="22">
        <v>716</v>
      </c>
      <c r="F48" s="22">
        <v>613</v>
      </c>
      <c r="G48" s="22">
        <v>337</v>
      </c>
    </row>
    <row r="49" spans="1:7" ht="13.5">
      <c r="A49" s="6" t="s">
        <v>260</v>
      </c>
      <c r="B49" s="22"/>
      <c r="C49" s="22">
        <v>700</v>
      </c>
      <c r="D49" s="22"/>
      <c r="E49" s="22"/>
      <c r="F49" s="22"/>
      <c r="G49" s="22"/>
    </row>
    <row r="50" spans="1:7" ht="13.5">
      <c r="A50" s="6" t="s">
        <v>263</v>
      </c>
      <c r="B50" s="22"/>
      <c r="C50" s="22"/>
      <c r="D50" s="22">
        <v>2</v>
      </c>
      <c r="E50" s="22">
        <v>347</v>
      </c>
      <c r="F50" s="22"/>
      <c r="G50" s="22"/>
    </row>
    <row r="51" spans="1:7" ht="13.5">
      <c r="A51" s="6" t="s">
        <v>264</v>
      </c>
      <c r="B51" s="22"/>
      <c r="C51" s="22">
        <v>8</v>
      </c>
      <c r="D51" s="22"/>
      <c r="E51" s="22"/>
      <c r="F51" s="22"/>
      <c r="G51" s="22"/>
    </row>
    <row r="52" spans="1:7" ht="13.5">
      <c r="A52" s="6" t="s">
        <v>265</v>
      </c>
      <c r="B52" s="22">
        <v>615</v>
      </c>
      <c r="C52" s="22">
        <v>1666</v>
      </c>
      <c r="D52" s="22">
        <v>780</v>
      </c>
      <c r="E52" s="22">
        <v>2438</v>
      </c>
      <c r="F52" s="22">
        <v>7592</v>
      </c>
      <c r="G52" s="22">
        <v>4735</v>
      </c>
    </row>
    <row r="53" spans="1:7" ht="13.5">
      <c r="A53" s="7" t="s">
        <v>266</v>
      </c>
      <c r="B53" s="22">
        <v>8364</v>
      </c>
      <c r="C53" s="22">
        <v>14157</v>
      </c>
      <c r="D53" s="22">
        <v>13625</v>
      </c>
      <c r="E53" s="22">
        <v>-1134</v>
      </c>
      <c r="F53" s="22">
        <v>-5920</v>
      </c>
      <c r="G53" s="22">
        <v>5344</v>
      </c>
    </row>
    <row r="54" spans="1:7" ht="13.5">
      <c r="A54" s="7" t="s">
        <v>267</v>
      </c>
      <c r="B54" s="22">
        <v>2265</v>
      </c>
      <c r="C54" s="22">
        <v>4309</v>
      </c>
      <c r="D54" s="22">
        <v>3369</v>
      </c>
      <c r="E54" s="22">
        <v>13</v>
      </c>
      <c r="F54" s="22">
        <v>20</v>
      </c>
      <c r="G54" s="22">
        <v>2882</v>
      </c>
    </row>
    <row r="55" spans="1:7" ht="13.5">
      <c r="A55" s="7" t="s">
        <v>268</v>
      </c>
      <c r="B55" s="22"/>
      <c r="C55" s="22"/>
      <c r="D55" s="22"/>
      <c r="E55" s="22"/>
      <c r="F55" s="22">
        <v>-47</v>
      </c>
      <c r="G55" s="22"/>
    </row>
    <row r="56" spans="1:7" ht="13.5">
      <c r="A56" s="7" t="s">
        <v>269</v>
      </c>
      <c r="B56" s="22">
        <v>810</v>
      </c>
      <c r="C56" s="22"/>
      <c r="D56" s="22"/>
      <c r="E56" s="22"/>
      <c r="F56" s="22"/>
      <c r="G56" s="22"/>
    </row>
    <row r="57" spans="1:7" ht="13.5">
      <c r="A57" s="7" t="s">
        <v>270</v>
      </c>
      <c r="B57" s="22">
        <v>-104</v>
      </c>
      <c r="C57" s="22">
        <v>960</v>
      </c>
      <c r="D57" s="22">
        <v>1528</v>
      </c>
      <c r="E57" s="22">
        <v>-36</v>
      </c>
      <c r="F57" s="22">
        <v>-1326</v>
      </c>
      <c r="G57" s="22">
        <v>-44</v>
      </c>
    </row>
    <row r="58" spans="1:7" ht="13.5">
      <c r="A58" s="7" t="s">
        <v>271</v>
      </c>
      <c r="B58" s="22">
        <v>2970</v>
      </c>
      <c r="C58" s="22">
        <v>5270</v>
      </c>
      <c r="D58" s="22">
        <v>4897</v>
      </c>
      <c r="E58" s="22">
        <v>-23</v>
      </c>
      <c r="F58" s="22">
        <v>-1353</v>
      </c>
      <c r="G58" s="22">
        <v>2838</v>
      </c>
    </row>
    <row r="59" spans="1:7" ht="14.25" thickBot="1">
      <c r="A59" s="7" t="s">
        <v>272</v>
      </c>
      <c r="B59" s="22">
        <v>5393</v>
      </c>
      <c r="C59" s="22">
        <v>8886</v>
      </c>
      <c r="D59" s="22">
        <v>8728</v>
      </c>
      <c r="E59" s="22">
        <v>-1111</v>
      </c>
      <c r="F59" s="22">
        <v>-4567</v>
      </c>
      <c r="G59" s="22">
        <v>2505</v>
      </c>
    </row>
    <row r="60" spans="1:7" ht="14.25" thickTop="1">
      <c r="A60" s="8"/>
      <c r="B60" s="24"/>
      <c r="C60" s="24"/>
      <c r="D60" s="24"/>
      <c r="E60" s="24"/>
      <c r="F60" s="24"/>
      <c r="G60" s="24"/>
    </row>
    <row r="62" ht="13.5">
      <c r="A62" s="20" t="s">
        <v>207</v>
      </c>
    </row>
    <row r="63" ht="13.5">
      <c r="A63" s="20" t="s">
        <v>208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203</v>
      </c>
      <c r="B2" s="14">
        <v>7242</v>
      </c>
      <c r="C2" s="14"/>
      <c r="D2" s="14"/>
      <c r="E2" s="14"/>
      <c r="F2" s="14"/>
      <c r="G2" s="14"/>
    </row>
    <row r="3" spans="1:7" ht="14.25" thickBot="1">
      <c r="A3" s="11" t="s">
        <v>204</v>
      </c>
      <c r="B3" s="1" t="s">
        <v>205</v>
      </c>
      <c r="C3" s="1"/>
      <c r="D3" s="1"/>
      <c r="E3" s="1"/>
      <c r="F3" s="1"/>
      <c r="G3" s="1"/>
    </row>
    <row r="4" spans="1:7" ht="14.25" thickTop="1">
      <c r="A4" s="10" t="s">
        <v>79</v>
      </c>
      <c r="B4" s="15" t="str">
        <f>HYPERLINK("http://www.kabupro.jp/mark/20130625/S000DNP6.htm","有価証券報告書")</f>
        <v>有価証券報告書</v>
      </c>
      <c r="C4" s="15" t="str">
        <f>HYPERLINK("http://www.kabupro.jp/mark/20130625/S000DNP6.htm","有価証券報告書")</f>
        <v>有価証券報告書</v>
      </c>
      <c r="D4" s="15" t="str">
        <f>HYPERLINK("http://www.kabupro.jp/mark/20120626/S000B7FE.htm","有価証券報告書")</f>
        <v>有価証券報告書</v>
      </c>
      <c r="E4" s="15" t="str">
        <f>HYPERLINK("http://www.kabupro.jp/mark/20110624/S0008LZS.htm","有価証券報告書")</f>
        <v>有価証券報告書</v>
      </c>
      <c r="F4" s="15" t="str">
        <f>HYPERLINK("http://www.kabupro.jp/mark/20100625/S0006237.htm","有価証券報告書")</f>
        <v>有価証券報告書</v>
      </c>
      <c r="G4" s="15" t="str">
        <f>HYPERLINK("http://www.kabupro.jp/mark/20090624/S0003B37.htm","有価証券報告書")</f>
        <v>有価証券報告書</v>
      </c>
    </row>
    <row r="5" spans="1:7" ht="14.25" thickBot="1">
      <c r="A5" s="11" t="s">
        <v>80</v>
      </c>
      <c r="B5" s="1" t="s">
        <v>86</v>
      </c>
      <c r="C5" s="1" t="s">
        <v>86</v>
      </c>
      <c r="D5" s="1" t="s">
        <v>90</v>
      </c>
      <c r="E5" s="1" t="s">
        <v>92</v>
      </c>
      <c r="F5" s="1" t="s">
        <v>94</v>
      </c>
      <c r="G5" s="1" t="s">
        <v>96</v>
      </c>
    </row>
    <row r="6" spans="1:7" ht="15" thickBot="1" thickTop="1">
      <c r="A6" s="10" t="s">
        <v>81</v>
      </c>
      <c r="B6" s="18" t="s">
        <v>206</v>
      </c>
      <c r="C6" s="19"/>
      <c r="D6" s="19"/>
      <c r="E6" s="19"/>
      <c r="F6" s="19"/>
      <c r="G6" s="19"/>
    </row>
    <row r="7" spans="1:7" ht="14.25" thickTop="1">
      <c r="A7" s="12" t="s">
        <v>82</v>
      </c>
      <c r="B7" s="16" t="s">
        <v>87</v>
      </c>
      <c r="C7" s="16" t="s">
        <v>87</v>
      </c>
      <c r="D7" s="16" t="s">
        <v>87</v>
      </c>
      <c r="E7" s="16" t="s">
        <v>87</v>
      </c>
      <c r="F7" s="16" t="s">
        <v>87</v>
      </c>
      <c r="G7" s="16" t="s">
        <v>87</v>
      </c>
    </row>
    <row r="8" spans="1:7" ht="13.5">
      <c r="A8" s="13" t="s">
        <v>83</v>
      </c>
      <c r="B8" s="17"/>
      <c r="C8" s="17"/>
      <c r="D8" s="17"/>
      <c r="E8" s="17"/>
      <c r="F8" s="17"/>
      <c r="G8" s="17"/>
    </row>
    <row r="9" spans="1:7" ht="13.5">
      <c r="A9" s="13" t="s">
        <v>84</v>
      </c>
      <c r="B9" s="17" t="s">
        <v>88</v>
      </c>
      <c r="C9" s="17" t="s">
        <v>89</v>
      </c>
      <c r="D9" s="17" t="s">
        <v>91</v>
      </c>
      <c r="E9" s="17" t="s">
        <v>93</v>
      </c>
      <c r="F9" s="17" t="s">
        <v>95</v>
      </c>
      <c r="G9" s="17" t="s">
        <v>97</v>
      </c>
    </row>
    <row r="10" spans="1:7" ht="14.25" thickBot="1">
      <c r="A10" s="13" t="s">
        <v>85</v>
      </c>
      <c r="B10" s="17" t="s">
        <v>99</v>
      </c>
      <c r="C10" s="17" t="s">
        <v>99</v>
      </c>
      <c r="D10" s="17" t="s">
        <v>99</v>
      </c>
      <c r="E10" s="17" t="s">
        <v>99</v>
      </c>
      <c r="F10" s="17" t="s">
        <v>99</v>
      </c>
      <c r="G10" s="17" t="s">
        <v>99</v>
      </c>
    </row>
    <row r="11" spans="1:7" ht="14.25" thickTop="1">
      <c r="A11" s="9" t="s">
        <v>98</v>
      </c>
      <c r="B11" s="21">
        <v>15065</v>
      </c>
      <c r="C11" s="21">
        <v>22336</v>
      </c>
      <c r="D11" s="21">
        <v>30169</v>
      </c>
      <c r="E11" s="21">
        <v>23722</v>
      </c>
      <c r="F11" s="21">
        <v>8053</v>
      </c>
      <c r="G11" s="21">
        <v>8436</v>
      </c>
    </row>
    <row r="12" spans="1:7" ht="13.5">
      <c r="A12" s="2" t="s">
        <v>100</v>
      </c>
      <c r="B12" s="22">
        <v>1382</v>
      </c>
      <c r="C12" s="22">
        <v>1615</v>
      </c>
      <c r="D12" s="22">
        <v>1486</v>
      </c>
      <c r="E12" s="22">
        <v>1371</v>
      </c>
      <c r="F12" s="22">
        <v>2224</v>
      </c>
      <c r="G12" s="22">
        <v>2901</v>
      </c>
    </row>
    <row r="13" spans="1:7" ht="13.5">
      <c r="A13" s="2" t="s">
        <v>101</v>
      </c>
      <c r="B13" s="22">
        <v>53999</v>
      </c>
      <c r="C13" s="22">
        <v>64824</v>
      </c>
      <c r="D13" s="22">
        <v>58401</v>
      </c>
      <c r="E13" s="22">
        <v>51244</v>
      </c>
      <c r="F13" s="22">
        <v>41941</v>
      </c>
      <c r="G13" s="22">
        <v>68073</v>
      </c>
    </row>
    <row r="14" spans="1:7" ht="13.5">
      <c r="A14" s="2" t="s">
        <v>103</v>
      </c>
      <c r="B14" s="22"/>
      <c r="C14" s="22"/>
      <c r="D14" s="22"/>
      <c r="E14" s="22">
        <v>5000</v>
      </c>
      <c r="F14" s="22"/>
      <c r="G14" s="22"/>
    </row>
    <row r="15" spans="1:7" ht="13.5">
      <c r="A15" s="2" t="s">
        <v>104</v>
      </c>
      <c r="B15" s="22">
        <v>2995</v>
      </c>
      <c r="C15" s="22">
        <v>4017</v>
      </c>
      <c r="D15" s="22">
        <v>3046</v>
      </c>
      <c r="E15" s="22">
        <v>2775</v>
      </c>
      <c r="F15" s="22">
        <v>2661</v>
      </c>
      <c r="G15" s="22">
        <v>4227</v>
      </c>
    </row>
    <row r="16" spans="1:7" ht="13.5">
      <c r="A16" s="2" t="s">
        <v>106</v>
      </c>
      <c r="B16" s="22">
        <v>8635</v>
      </c>
      <c r="C16" s="22">
        <v>8872</v>
      </c>
      <c r="D16" s="22">
        <v>11608</v>
      </c>
      <c r="E16" s="22">
        <v>10059</v>
      </c>
      <c r="F16" s="22">
        <v>10712</v>
      </c>
      <c r="G16" s="22">
        <v>12675</v>
      </c>
    </row>
    <row r="17" spans="1:7" ht="13.5">
      <c r="A17" s="2" t="s">
        <v>107</v>
      </c>
      <c r="B17" s="22"/>
      <c r="C17" s="22"/>
      <c r="D17" s="22"/>
      <c r="E17" s="22"/>
      <c r="F17" s="22"/>
      <c r="G17" s="22">
        <v>671</v>
      </c>
    </row>
    <row r="18" spans="1:7" ht="13.5">
      <c r="A18" s="2" t="s">
        <v>108</v>
      </c>
      <c r="B18" s="22"/>
      <c r="C18" s="22"/>
      <c r="D18" s="22"/>
      <c r="E18" s="22"/>
      <c r="F18" s="22"/>
      <c r="G18" s="22">
        <v>351</v>
      </c>
    </row>
    <row r="19" spans="1:7" ht="13.5">
      <c r="A19" s="2" t="s">
        <v>109</v>
      </c>
      <c r="B19" s="22">
        <v>1289</v>
      </c>
      <c r="C19" s="22">
        <v>1400</v>
      </c>
      <c r="D19" s="22">
        <v>1374</v>
      </c>
      <c r="E19" s="22">
        <v>1324</v>
      </c>
      <c r="F19" s="22">
        <v>1353</v>
      </c>
      <c r="G19" s="22"/>
    </row>
    <row r="20" spans="1:7" ht="13.5">
      <c r="A20" s="2" t="s">
        <v>110</v>
      </c>
      <c r="B20" s="22">
        <v>86</v>
      </c>
      <c r="C20" s="22">
        <v>108</v>
      </c>
      <c r="D20" s="22">
        <v>69</v>
      </c>
      <c r="E20" s="22">
        <v>70</v>
      </c>
      <c r="F20" s="22">
        <v>86</v>
      </c>
      <c r="G20" s="22">
        <v>102</v>
      </c>
    </row>
    <row r="21" spans="1:7" ht="13.5">
      <c r="A21" s="2" t="s">
        <v>111</v>
      </c>
      <c r="B21" s="22">
        <v>2212</v>
      </c>
      <c r="C21" s="22">
        <v>2355</v>
      </c>
      <c r="D21" s="22">
        <v>2820</v>
      </c>
      <c r="E21" s="22">
        <v>2989</v>
      </c>
      <c r="F21" s="22">
        <v>2782</v>
      </c>
      <c r="G21" s="22">
        <v>2848</v>
      </c>
    </row>
    <row r="22" spans="1:7" ht="13.5">
      <c r="A22" s="2" t="s">
        <v>113</v>
      </c>
      <c r="B22" s="22">
        <v>3006</v>
      </c>
      <c r="C22" s="22">
        <v>7007</v>
      </c>
      <c r="D22" s="22">
        <v>5008</v>
      </c>
      <c r="E22" s="22">
        <v>9</v>
      </c>
      <c r="F22" s="22">
        <v>17002</v>
      </c>
      <c r="G22" s="22">
        <v>4503</v>
      </c>
    </row>
    <row r="23" spans="1:7" ht="13.5">
      <c r="A23" s="2" t="s">
        <v>114</v>
      </c>
      <c r="B23" s="22">
        <v>1936</v>
      </c>
      <c r="C23" s="22">
        <v>3944</v>
      </c>
      <c r="D23" s="22">
        <v>5784</v>
      </c>
      <c r="E23" s="22">
        <v>4055</v>
      </c>
      <c r="F23" s="22">
        <v>7104</v>
      </c>
      <c r="G23" s="22">
        <v>3324</v>
      </c>
    </row>
    <row r="24" spans="1:7" ht="13.5">
      <c r="A24" s="2" t="s">
        <v>115</v>
      </c>
      <c r="B24" s="22">
        <v>6816</v>
      </c>
      <c r="C24" s="22">
        <v>4916</v>
      </c>
      <c r="D24" s="22">
        <v>4274</v>
      </c>
      <c r="E24" s="22">
        <v>4136</v>
      </c>
      <c r="F24" s="22">
        <v>6884</v>
      </c>
      <c r="G24" s="22">
        <v>5753</v>
      </c>
    </row>
    <row r="25" spans="1:7" ht="13.5">
      <c r="A25" s="2" t="s">
        <v>116</v>
      </c>
      <c r="B25" s="22">
        <v>139</v>
      </c>
      <c r="C25" s="22">
        <v>446</v>
      </c>
      <c r="D25" s="22">
        <v>308</v>
      </c>
      <c r="E25" s="22">
        <v>20</v>
      </c>
      <c r="F25" s="22">
        <v>28</v>
      </c>
      <c r="G25" s="22">
        <v>32</v>
      </c>
    </row>
    <row r="26" spans="1:7" ht="13.5">
      <c r="A26" s="2" t="s">
        <v>117</v>
      </c>
      <c r="B26" s="22">
        <v>-13</v>
      </c>
      <c r="C26" s="22">
        <v>-722</v>
      </c>
      <c r="D26" s="22">
        <v>-21</v>
      </c>
      <c r="E26" s="22">
        <v>-58</v>
      </c>
      <c r="F26" s="22">
        <v>-67</v>
      </c>
      <c r="G26" s="22">
        <v>-122</v>
      </c>
    </row>
    <row r="27" spans="1:7" ht="13.5">
      <c r="A27" s="2" t="s">
        <v>118</v>
      </c>
      <c r="B27" s="22">
        <v>97553</v>
      </c>
      <c r="C27" s="22">
        <v>121122</v>
      </c>
      <c r="D27" s="22">
        <v>124332</v>
      </c>
      <c r="E27" s="22">
        <v>106722</v>
      </c>
      <c r="F27" s="22">
        <v>100768</v>
      </c>
      <c r="G27" s="22">
        <v>113781</v>
      </c>
    </row>
    <row r="28" spans="1:7" ht="13.5">
      <c r="A28" s="3" t="s">
        <v>119</v>
      </c>
      <c r="B28" s="22">
        <v>22866</v>
      </c>
      <c r="C28" s="22">
        <v>13551</v>
      </c>
      <c r="D28" s="22">
        <v>13006</v>
      </c>
      <c r="E28" s="22">
        <v>13647</v>
      </c>
      <c r="F28" s="22">
        <v>13999</v>
      </c>
      <c r="G28" s="22">
        <v>11036</v>
      </c>
    </row>
    <row r="29" spans="1:7" ht="13.5">
      <c r="A29" s="3" t="s">
        <v>120</v>
      </c>
      <c r="B29" s="22">
        <v>1919</v>
      </c>
      <c r="C29" s="22">
        <v>1318</v>
      </c>
      <c r="D29" s="22">
        <v>600</v>
      </c>
      <c r="E29" s="22">
        <v>665</v>
      </c>
      <c r="F29" s="22">
        <v>747</v>
      </c>
      <c r="G29" s="22">
        <v>569</v>
      </c>
    </row>
    <row r="30" spans="1:7" ht="13.5">
      <c r="A30" s="3" t="s">
        <v>121</v>
      </c>
      <c r="B30" s="22">
        <v>21154</v>
      </c>
      <c r="C30" s="22">
        <v>19315</v>
      </c>
      <c r="D30" s="22">
        <v>18952</v>
      </c>
      <c r="E30" s="22">
        <v>23022</v>
      </c>
      <c r="F30" s="22">
        <v>25727</v>
      </c>
      <c r="G30" s="22">
        <v>26141</v>
      </c>
    </row>
    <row r="31" spans="1:7" ht="13.5">
      <c r="A31" s="3" t="s">
        <v>122</v>
      </c>
      <c r="B31" s="22">
        <v>45</v>
      </c>
      <c r="C31" s="22">
        <v>40</v>
      </c>
      <c r="D31" s="22">
        <v>38</v>
      </c>
      <c r="E31" s="22">
        <v>63</v>
      </c>
      <c r="F31" s="22">
        <v>74</v>
      </c>
      <c r="G31" s="22">
        <v>94</v>
      </c>
    </row>
    <row r="32" spans="1:7" ht="13.5">
      <c r="A32" s="3" t="s">
        <v>123</v>
      </c>
      <c r="B32" s="22">
        <v>1277</v>
      </c>
      <c r="C32" s="22">
        <v>1125</v>
      </c>
      <c r="D32" s="22">
        <v>1226</v>
      </c>
      <c r="E32" s="22">
        <v>1492</v>
      </c>
      <c r="F32" s="22">
        <v>2334</v>
      </c>
      <c r="G32" s="22">
        <v>2946</v>
      </c>
    </row>
    <row r="33" spans="1:7" ht="13.5">
      <c r="A33" s="3" t="s">
        <v>124</v>
      </c>
      <c r="B33" s="22">
        <v>19992</v>
      </c>
      <c r="C33" s="22">
        <v>19194</v>
      </c>
      <c r="D33" s="22">
        <v>18227</v>
      </c>
      <c r="E33" s="22">
        <v>18340</v>
      </c>
      <c r="F33" s="22">
        <v>17513</v>
      </c>
      <c r="G33" s="22">
        <v>15973</v>
      </c>
    </row>
    <row r="34" spans="1:7" ht="13.5">
      <c r="A34" s="3" t="s">
        <v>125</v>
      </c>
      <c r="B34" s="22">
        <v>847</v>
      </c>
      <c r="C34" s="22">
        <v>656</v>
      </c>
      <c r="D34" s="22">
        <v>502</v>
      </c>
      <c r="E34" s="22">
        <v>526</v>
      </c>
      <c r="F34" s="22">
        <v>463</v>
      </c>
      <c r="G34" s="22"/>
    </row>
    <row r="35" spans="1:7" ht="13.5">
      <c r="A35" s="3" t="s">
        <v>126</v>
      </c>
      <c r="B35" s="22">
        <v>5722</v>
      </c>
      <c r="C35" s="22">
        <v>2486</v>
      </c>
      <c r="D35" s="22">
        <v>925</v>
      </c>
      <c r="E35" s="22">
        <v>850</v>
      </c>
      <c r="F35" s="22">
        <v>2839</v>
      </c>
      <c r="G35" s="22">
        <v>3577</v>
      </c>
    </row>
    <row r="36" spans="1:7" ht="13.5">
      <c r="A36" s="3" t="s">
        <v>129</v>
      </c>
      <c r="B36" s="22">
        <v>73826</v>
      </c>
      <c r="C36" s="22">
        <v>57688</v>
      </c>
      <c r="D36" s="22">
        <v>53480</v>
      </c>
      <c r="E36" s="22">
        <v>58609</v>
      </c>
      <c r="F36" s="22">
        <v>63700</v>
      </c>
      <c r="G36" s="22">
        <v>60340</v>
      </c>
    </row>
    <row r="37" spans="1:7" ht="13.5">
      <c r="A37" s="3" t="s">
        <v>131</v>
      </c>
      <c r="B37" s="22">
        <v>10</v>
      </c>
      <c r="C37" s="22">
        <v>50</v>
      </c>
      <c r="D37" s="22">
        <v>50</v>
      </c>
      <c r="E37" s="22">
        <v>50</v>
      </c>
      <c r="F37" s="22">
        <v>50</v>
      </c>
      <c r="G37" s="22">
        <v>50</v>
      </c>
    </row>
    <row r="38" spans="1:7" ht="13.5">
      <c r="A38" s="3" t="s">
        <v>133</v>
      </c>
      <c r="B38" s="22">
        <v>43</v>
      </c>
      <c r="C38" s="22">
        <v>49</v>
      </c>
      <c r="D38" s="22">
        <v>30</v>
      </c>
      <c r="E38" s="22">
        <v>31</v>
      </c>
      <c r="F38" s="22">
        <v>33</v>
      </c>
      <c r="G38" s="22">
        <v>26</v>
      </c>
    </row>
    <row r="39" spans="1:7" ht="13.5">
      <c r="A39" s="3" t="s">
        <v>134</v>
      </c>
      <c r="B39" s="22">
        <v>54</v>
      </c>
      <c r="C39" s="22">
        <v>99</v>
      </c>
      <c r="D39" s="22">
        <v>81</v>
      </c>
      <c r="E39" s="22">
        <v>82</v>
      </c>
      <c r="F39" s="22">
        <v>84</v>
      </c>
      <c r="G39" s="22">
        <v>77</v>
      </c>
    </row>
    <row r="40" spans="1:7" ht="13.5">
      <c r="A40" s="3" t="s">
        <v>135</v>
      </c>
      <c r="B40" s="22">
        <v>12375</v>
      </c>
      <c r="C40" s="22">
        <v>10274</v>
      </c>
      <c r="D40" s="22">
        <v>6329</v>
      </c>
      <c r="E40" s="22">
        <v>6627</v>
      </c>
      <c r="F40" s="22">
        <v>5669</v>
      </c>
      <c r="G40" s="22">
        <v>9634</v>
      </c>
    </row>
    <row r="41" spans="1:7" ht="13.5">
      <c r="A41" s="3" t="s">
        <v>136</v>
      </c>
      <c r="B41" s="22">
        <v>27952</v>
      </c>
      <c r="C41" s="22">
        <v>22404</v>
      </c>
      <c r="D41" s="22">
        <v>21794</v>
      </c>
      <c r="E41" s="22">
        <v>19917</v>
      </c>
      <c r="F41" s="22">
        <v>17975</v>
      </c>
      <c r="G41" s="22">
        <v>26594</v>
      </c>
    </row>
    <row r="42" spans="1:7" ht="13.5">
      <c r="A42" s="3" t="s">
        <v>137</v>
      </c>
      <c r="B42" s="22"/>
      <c r="C42" s="22"/>
      <c r="D42" s="22"/>
      <c r="E42" s="22">
        <v>16</v>
      </c>
      <c r="F42" s="22">
        <v>17</v>
      </c>
      <c r="G42" s="22">
        <v>17</v>
      </c>
    </row>
    <row r="43" spans="1:7" ht="13.5">
      <c r="A43" s="3" t="s">
        <v>138</v>
      </c>
      <c r="B43" s="22">
        <v>9114</v>
      </c>
      <c r="C43" s="22">
        <v>11553</v>
      </c>
      <c r="D43" s="22">
        <v>9841</v>
      </c>
      <c r="E43" s="22">
        <v>6361</v>
      </c>
      <c r="F43" s="22">
        <v>6943</v>
      </c>
      <c r="G43" s="22">
        <v>5601</v>
      </c>
    </row>
    <row r="44" spans="1:7" ht="13.5">
      <c r="A44" s="3" t="s">
        <v>139</v>
      </c>
      <c r="B44" s="22">
        <v>3</v>
      </c>
      <c r="C44" s="22">
        <v>3</v>
      </c>
      <c r="D44" s="22">
        <v>0</v>
      </c>
      <c r="E44" s="22">
        <v>3</v>
      </c>
      <c r="F44" s="22">
        <v>11</v>
      </c>
      <c r="G44" s="22">
        <v>14</v>
      </c>
    </row>
    <row r="45" spans="1:7" ht="13.5">
      <c r="A45" s="3" t="s">
        <v>140</v>
      </c>
      <c r="B45" s="22">
        <v>4181</v>
      </c>
      <c r="C45" s="22"/>
      <c r="D45" s="22"/>
      <c r="E45" s="22"/>
      <c r="F45" s="22"/>
      <c r="G45" s="22"/>
    </row>
    <row r="46" spans="1:7" ht="13.5">
      <c r="A46" s="3" t="s">
        <v>141</v>
      </c>
      <c r="B46" s="22">
        <v>7</v>
      </c>
      <c r="C46" s="22">
        <v>7</v>
      </c>
      <c r="D46" s="22">
        <v>7</v>
      </c>
      <c r="E46" s="22">
        <v>7</v>
      </c>
      <c r="F46" s="22">
        <v>5</v>
      </c>
      <c r="G46" s="22"/>
    </row>
    <row r="47" spans="1:7" ht="13.5">
      <c r="A47" s="3" t="s">
        <v>142</v>
      </c>
      <c r="B47" s="22"/>
      <c r="C47" s="22"/>
      <c r="D47" s="22"/>
      <c r="E47" s="22"/>
      <c r="F47" s="22"/>
      <c r="G47" s="22">
        <v>25</v>
      </c>
    </row>
    <row r="48" spans="1:7" ht="13.5">
      <c r="A48" s="3" t="s">
        <v>143</v>
      </c>
      <c r="B48" s="22">
        <v>71</v>
      </c>
      <c r="C48" s="22">
        <v>140</v>
      </c>
      <c r="D48" s="22">
        <v>56</v>
      </c>
      <c r="E48" s="22">
        <v>152</v>
      </c>
      <c r="F48" s="22">
        <v>146</v>
      </c>
      <c r="G48" s="22">
        <v>204</v>
      </c>
    </row>
    <row r="49" spans="1:7" ht="13.5">
      <c r="A49" s="3" t="s">
        <v>144</v>
      </c>
      <c r="B49" s="22">
        <v>3260</v>
      </c>
      <c r="C49" s="22">
        <v>3530</v>
      </c>
      <c r="D49" s="22">
        <v>4342</v>
      </c>
      <c r="E49" s="22">
        <v>5493</v>
      </c>
      <c r="F49" s="22">
        <v>6130</v>
      </c>
      <c r="G49" s="22">
        <v>3392</v>
      </c>
    </row>
    <row r="50" spans="1:7" ht="13.5">
      <c r="A50" s="3" t="s">
        <v>116</v>
      </c>
      <c r="B50" s="22">
        <v>577</v>
      </c>
      <c r="C50" s="22">
        <v>582</v>
      </c>
      <c r="D50" s="22">
        <v>438</v>
      </c>
      <c r="E50" s="22">
        <v>467</v>
      </c>
      <c r="F50" s="22">
        <v>586</v>
      </c>
      <c r="G50" s="22">
        <v>643</v>
      </c>
    </row>
    <row r="51" spans="1:7" ht="13.5">
      <c r="A51" s="3" t="s">
        <v>117</v>
      </c>
      <c r="B51" s="22">
        <v>-25</v>
      </c>
      <c r="C51" s="22">
        <v>-26</v>
      </c>
      <c r="D51" s="22">
        <v>-25</v>
      </c>
      <c r="E51" s="22">
        <v>-32</v>
      </c>
      <c r="F51" s="22">
        <v>-29</v>
      </c>
      <c r="G51" s="22">
        <v>-96</v>
      </c>
    </row>
    <row r="52" spans="1:7" ht="13.5">
      <c r="A52" s="3" t="s">
        <v>145</v>
      </c>
      <c r="B52" s="22"/>
      <c r="C52" s="22">
        <v>-1446</v>
      </c>
      <c r="D52" s="22">
        <v>-1446</v>
      </c>
      <c r="E52" s="22">
        <v>-1446</v>
      </c>
      <c r="F52" s="22">
        <v>-1446</v>
      </c>
      <c r="G52" s="22">
        <v>-5213</v>
      </c>
    </row>
    <row r="53" spans="1:7" ht="13.5">
      <c r="A53" s="3" t="s">
        <v>146</v>
      </c>
      <c r="B53" s="22">
        <v>57519</v>
      </c>
      <c r="C53" s="22">
        <v>47023</v>
      </c>
      <c r="D53" s="22">
        <v>41339</v>
      </c>
      <c r="E53" s="22">
        <v>37569</v>
      </c>
      <c r="F53" s="22">
        <v>36011</v>
      </c>
      <c r="G53" s="22">
        <v>40818</v>
      </c>
    </row>
    <row r="54" spans="1:7" ht="13.5">
      <c r="A54" s="2" t="s">
        <v>147</v>
      </c>
      <c r="B54" s="22">
        <v>131400</v>
      </c>
      <c r="C54" s="22">
        <v>104811</v>
      </c>
      <c r="D54" s="22">
        <v>94901</v>
      </c>
      <c r="E54" s="22">
        <v>96261</v>
      </c>
      <c r="F54" s="22">
        <v>99796</v>
      </c>
      <c r="G54" s="22">
        <v>101235</v>
      </c>
    </row>
    <row r="55" spans="1:7" ht="14.25" thickBot="1">
      <c r="A55" s="4" t="s">
        <v>149</v>
      </c>
      <c r="B55" s="23">
        <v>228954</v>
      </c>
      <c r="C55" s="23">
        <v>225933</v>
      </c>
      <c r="D55" s="23">
        <v>219233</v>
      </c>
      <c r="E55" s="23">
        <v>202984</v>
      </c>
      <c r="F55" s="23">
        <v>200564</v>
      </c>
      <c r="G55" s="23">
        <v>215016</v>
      </c>
    </row>
    <row r="56" spans="1:7" ht="14.25" thickTop="1">
      <c r="A56" s="2" t="s">
        <v>150</v>
      </c>
      <c r="B56" s="22">
        <v>2202</v>
      </c>
      <c r="C56" s="22">
        <v>2316</v>
      </c>
      <c r="D56" s="22">
        <v>2239</v>
      </c>
      <c r="E56" s="22">
        <v>1935</v>
      </c>
      <c r="F56" s="22">
        <v>2276</v>
      </c>
      <c r="G56" s="22">
        <v>4099</v>
      </c>
    </row>
    <row r="57" spans="1:7" ht="13.5">
      <c r="A57" s="2" t="s">
        <v>151</v>
      </c>
      <c r="B57" s="22">
        <v>38938</v>
      </c>
      <c r="C57" s="22">
        <v>51265</v>
      </c>
      <c r="D57" s="22">
        <v>50635</v>
      </c>
      <c r="E57" s="22">
        <v>40593</v>
      </c>
      <c r="F57" s="22">
        <v>33783</v>
      </c>
      <c r="G57" s="22">
        <v>58357</v>
      </c>
    </row>
    <row r="58" spans="1:7" ht="13.5">
      <c r="A58" s="2" t="s">
        <v>152</v>
      </c>
      <c r="B58" s="22">
        <v>14150</v>
      </c>
      <c r="C58" s="22">
        <v>9050</v>
      </c>
      <c r="D58" s="22">
        <v>4950</v>
      </c>
      <c r="E58" s="22">
        <v>8150</v>
      </c>
      <c r="F58" s="22">
        <v>8160</v>
      </c>
      <c r="G58" s="22">
        <v>8160</v>
      </c>
    </row>
    <row r="59" spans="1:7" ht="13.5">
      <c r="A59" s="2" t="s">
        <v>153</v>
      </c>
      <c r="B59" s="22">
        <v>17654</v>
      </c>
      <c r="C59" s="22">
        <v>13987</v>
      </c>
      <c r="D59" s="22">
        <v>21686</v>
      </c>
      <c r="E59" s="22">
        <v>6790</v>
      </c>
      <c r="F59" s="22">
        <v>2440</v>
      </c>
      <c r="G59" s="22">
        <v>3070</v>
      </c>
    </row>
    <row r="60" spans="1:7" ht="13.5">
      <c r="A60" s="2" t="s">
        <v>154</v>
      </c>
      <c r="B60" s="22">
        <v>288</v>
      </c>
      <c r="C60" s="22">
        <v>250</v>
      </c>
      <c r="D60" s="22">
        <v>210</v>
      </c>
      <c r="E60" s="22">
        <v>170</v>
      </c>
      <c r="F60" s="22">
        <v>126</v>
      </c>
      <c r="G60" s="22"/>
    </row>
    <row r="61" spans="1:7" ht="13.5">
      <c r="A61" s="2" t="s">
        <v>157</v>
      </c>
      <c r="B61" s="22">
        <v>7756</v>
      </c>
      <c r="C61" s="22">
        <v>8812</v>
      </c>
      <c r="D61" s="22">
        <v>4194</v>
      </c>
      <c r="E61" s="22">
        <v>3080</v>
      </c>
      <c r="F61" s="22">
        <v>6063</v>
      </c>
      <c r="G61" s="22">
        <v>6029</v>
      </c>
    </row>
    <row r="62" spans="1:7" ht="13.5">
      <c r="A62" s="2" t="s">
        <v>158</v>
      </c>
      <c r="B62" s="22">
        <v>4506</v>
      </c>
      <c r="C62" s="22">
        <v>4299</v>
      </c>
      <c r="D62" s="22">
        <v>4917</v>
      </c>
      <c r="E62" s="22">
        <v>3825</v>
      </c>
      <c r="F62" s="22">
        <v>2806</v>
      </c>
      <c r="G62" s="22">
        <v>4499</v>
      </c>
    </row>
    <row r="63" spans="1:7" ht="13.5">
      <c r="A63" s="2" t="s">
        <v>159</v>
      </c>
      <c r="B63" s="22">
        <v>798</v>
      </c>
      <c r="C63" s="22">
        <v>1936</v>
      </c>
      <c r="D63" s="22">
        <v>3165</v>
      </c>
      <c r="E63" s="22">
        <v>100</v>
      </c>
      <c r="F63" s="22"/>
      <c r="G63" s="22">
        <v>324</v>
      </c>
    </row>
    <row r="64" spans="1:7" ht="13.5">
      <c r="A64" s="2" t="s">
        <v>160</v>
      </c>
      <c r="B64" s="22">
        <v>36</v>
      </c>
      <c r="C64" s="22">
        <v>48</v>
      </c>
      <c r="D64" s="22">
        <v>15</v>
      </c>
      <c r="E64" s="22">
        <v>41</v>
      </c>
      <c r="F64" s="22">
        <v>18</v>
      </c>
      <c r="G64" s="22">
        <v>56</v>
      </c>
    </row>
    <row r="65" spans="1:7" ht="13.5">
      <c r="A65" s="2" t="s">
        <v>161</v>
      </c>
      <c r="B65" s="22">
        <v>6817</v>
      </c>
      <c r="C65" s="22">
        <v>8037</v>
      </c>
      <c r="D65" s="22">
        <v>6123</v>
      </c>
      <c r="E65" s="22">
        <v>3382</v>
      </c>
      <c r="F65" s="22">
        <v>1829</v>
      </c>
      <c r="G65" s="22">
        <v>6532</v>
      </c>
    </row>
    <row r="66" spans="1:7" ht="13.5">
      <c r="A66" s="2" t="s">
        <v>162</v>
      </c>
      <c r="B66" s="22"/>
      <c r="C66" s="22"/>
      <c r="D66" s="22">
        <v>0</v>
      </c>
      <c r="E66" s="22">
        <v>0</v>
      </c>
      <c r="F66" s="22">
        <v>0</v>
      </c>
      <c r="G66" s="22">
        <v>0</v>
      </c>
    </row>
    <row r="67" spans="1:7" ht="13.5">
      <c r="A67" s="2" t="s">
        <v>163</v>
      </c>
      <c r="B67" s="22">
        <v>9295</v>
      </c>
      <c r="C67" s="22">
        <v>2552</v>
      </c>
      <c r="D67" s="22">
        <v>619</v>
      </c>
      <c r="E67" s="22">
        <v>549</v>
      </c>
      <c r="F67" s="22">
        <v>1258</v>
      </c>
      <c r="G67" s="22">
        <v>2869</v>
      </c>
    </row>
    <row r="68" spans="1:7" ht="13.5">
      <c r="A68" s="2" t="s">
        <v>164</v>
      </c>
      <c r="B68" s="22">
        <v>1491</v>
      </c>
      <c r="C68" s="22">
        <v>1865</v>
      </c>
      <c r="D68" s="22">
        <v>1819</v>
      </c>
      <c r="E68" s="22">
        <v>3076</v>
      </c>
      <c r="F68" s="22">
        <v>3629</v>
      </c>
      <c r="G68" s="22">
        <v>2977</v>
      </c>
    </row>
    <row r="69" spans="1:7" ht="13.5">
      <c r="A69" s="2" t="s">
        <v>165</v>
      </c>
      <c r="B69" s="22">
        <v>64</v>
      </c>
      <c r="C69" s="22">
        <v>89</v>
      </c>
      <c r="D69" s="22">
        <v>254</v>
      </c>
      <c r="E69" s="22"/>
      <c r="F69" s="22"/>
      <c r="G69" s="22">
        <v>62</v>
      </c>
    </row>
    <row r="70" spans="1:7" ht="13.5">
      <c r="A70" s="2" t="s">
        <v>167</v>
      </c>
      <c r="B70" s="22"/>
      <c r="C70" s="22"/>
      <c r="D70" s="22"/>
      <c r="E70" s="22">
        <v>260</v>
      </c>
      <c r="F70" s="22"/>
      <c r="G70" s="22"/>
    </row>
    <row r="71" spans="1:7" ht="13.5">
      <c r="A71" s="2" t="s">
        <v>116</v>
      </c>
      <c r="B71" s="22">
        <v>4</v>
      </c>
      <c r="C71" s="22">
        <v>13</v>
      </c>
      <c r="D71" s="22">
        <v>51</v>
      </c>
      <c r="E71" s="22">
        <v>56</v>
      </c>
      <c r="F71" s="22">
        <v>28</v>
      </c>
      <c r="G71" s="22">
        <v>5</v>
      </c>
    </row>
    <row r="72" spans="1:7" ht="13.5">
      <c r="A72" s="2" t="s">
        <v>168</v>
      </c>
      <c r="B72" s="22">
        <v>104005</v>
      </c>
      <c r="C72" s="22">
        <v>104524</v>
      </c>
      <c r="D72" s="22">
        <v>100883</v>
      </c>
      <c r="E72" s="22">
        <v>72012</v>
      </c>
      <c r="F72" s="22">
        <v>62420</v>
      </c>
      <c r="G72" s="22">
        <v>97047</v>
      </c>
    </row>
    <row r="73" spans="1:7" ht="13.5">
      <c r="A73" s="2" t="s">
        <v>171</v>
      </c>
      <c r="B73" s="22">
        <v>32125</v>
      </c>
      <c r="C73" s="22">
        <v>32829</v>
      </c>
      <c r="D73" s="22">
        <v>37508</v>
      </c>
      <c r="E73" s="22">
        <v>58692</v>
      </c>
      <c r="F73" s="22">
        <v>65107</v>
      </c>
      <c r="G73" s="22">
        <v>34750</v>
      </c>
    </row>
    <row r="74" spans="1:7" ht="13.5">
      <c r="A74" s="2" t="s">
        <v>172</v>
      </c>
      <c r="B74" s="22">
        <v>340</v>
      </c>
      <c r="C74" s="22">
        <v>406</v>
      </c>
      <c r="D74" s="22"/>
      <c r="E74" s="22"/>
      <c r="F74" s="22"/>
      <c r="G74" s="22"/>
    </row>
    <row r="75" spans="1:7" ht="13.5">
      <c r="A75" s="2" t="s">
        <v>154</v>
      </c>
      <c r="B75" s="22">
        <v>558</v>
      </c>
      <c r="C75" s="22">
        <v>406</v>
      </c>
      <c r="D75" s="22">
        <v>292</v>
      </c>
      <c r="E75" s="22">
        <v>355</v>
      </c>
      <c r="F75" s="22">
        <v>337</v>
      </c>
      <c r="G75" s="22"/>
    </row>
    <row r="76" spans="1:7" ht="13.5">
      <c r="A76" s="2" t="s">
        <v>174</v>
      </c>
      <c r="B76" s="22">
        <v>3865</v>
      </c>
      <c r="C76" s="22">
        <v>3865</v>
      </c>
      <c r="D76" s="22">
        <v>4413</v>
      </c>
      <c r="E76" s="22">
        <v>4412</v>
      </c>
      <c r="F76" s="22">
        <v>4412</v>
      </c>
      <c r="G76" s="22">
        <v>4412</v>
      </c>
    </row>
    <row r="77" spans="1:7" ht="13.5">
      <c r="A77" s="2" t="s">
        <v>177</v>
      </c>
      <c r="B77" s="22">
        <v>6749</v>
      </c>
      <c r="C77" s="22">
        <v>7020</v>
      </c>
      <c r="D77" s="22">
        <v>7377</v>
      </c>
      <c r="E77" s="22">
        <v>7360</v>
      </c>
      <c r="F77" s="22">
        <v>7705</v>
      </c>
      <c r="G77" s="22">
        <v>9315</v>
      </c>
    </row>
    <row r="78" spans="1:7" ht="13.5">
      <c r="A78" s="2" t="s">
        <v>178</v>
      </c>
      <c r="B78" s="22"/>
      <c r="C78" s="22"/>
      <c r="D78" s="22">
        <v>399</v>
      </c>
      <c r="E78" s="22">
        <v>402</v>
      </c>
      <c r="F78" s="22">
        <v>424</v>
      </c>
      <c r="G78" s="22">
        <v>363</v>
      </c>
    </row>
    <row r="79" spans="1:7" ht="13.5">
      <c r="A79" s="2" t="s">
        <v>179</v>
      </c>
      <c r="B79" s="22">
        <v>215</v>
      </c>
      <c r="C79" s="22">
        <v>215</v>
      </c>
      <c r="D79" s="22">
        <v>215</v>
      </c>
      <c r="E79" s="22">
        <v>200</v>
      </c>
      <c r="F79" s="22">
        <v>200</v>
      </c>
      <c r="G79" s="22">
        <v>200</v>
      </c>
    </row>
    <row r="80" spans="1:7" ht="13.5">
      <c r="A80" s="2" t="s">
        <v>155</v>
      </c>
      <c r="B80" s="22">
        <v>377</v>
      </c>
      <c r="C80" s="22">
        <v>341</v>
      </c>
      <c r="D80" s="22">
        <v>195</v>
      </c>
      <c r="E80" s="22"/>
      <c r="F80" s="22"/>
      <c r="G80" s="22"/>
    </row>
    <row r="81" spans="1:7" ht="13.5">
      <c r="A81" s="2" t="s">
        <v>180</v>
      </c>
      <c r="B81" s="22">
        <v>44231</v>
      </c>
      <c r="C81" s="22">
        <v>45085</v>
      </c>
      <c r="D81" s="22">
        <v>50401</v>
      </c>
      <c r="E81" s="22">
        <v>71424</v>
      </c>
      <c r="F81" s="22">
        <v>78188</v>
      </c>
      <c r="G81" s="22">
        <v>49041</v>
      </c>
    </row>
    <row r="82" spans="1:7" ht="14.25" thickBot="1">
      <c r="A82" s="4" t="s">
        <v>182</v>
      </c>
      <c r="B82" s="23">
        <v>148237</v>
      </c>
      <c r="C82" s="23">
        <v>149609</v>
      </c>
      <c r="D82" s="23">
        <v>151284</v>
      </c>
      <c r="E82" s="23">
        <v>143436</v>
      </c>
      <c r="F82" s="23">
        <v>140609</v>
      </c>
      <c r="G82" s="23">
        <v>146088</v>
      </c>
    </row>
    <row r="83" spans="1:7" ht="14.25" thickTop="1">
      <c r="A83" s="2" t="s">
        <v>183</v>
      </c>
      <c r="B83" s="22">
        <v>19113</v>
      </c>
      <c r="C83" s="22">
        <v>19113</v>
      </c>
      <c r="D83" s="22">
        <v>19113</v>
      </c>
      <c r="E83" s="22">
        <v>19113</v>
      </c>
      <c r="F83" s="22">
        <v>19113</v>
      </c>
      <c r="G83" s="22">
        <v>19113</v>
      </c>
    </row>
    <row r="84" spans="1:7" ht="13.5">
      <c r="A84" s="3" t="s">
        <v>184</v>
      </c>
      <c r="B84" s="22">
        <v>4800</v>
      </c>
      <c r="C84" s="22">
        <v>4800</v>
      </c>
      <c r="D84" s="22">
        <v>4800</v>
      </c>
      <c r="E84" s="22">
        <v>4800</v>
      </c>
      <c r="F84" s="22">
        <v>4800</v>
      </c>
      <c r="G84" s="22">
        <v>4800</v>
      </c>
    </row>
    <row r="85" spans="1:7" ht="13.5">
      <c r="A85" s="3" t="s">
        <v>185</v>
      </c>
      <c r="B85" s="22">
        <v>16408</v>
      </c>
      <c r="C85" s="22">
        <v>16408</v>
      </c>
      <c r="D85" s="22">
        <v>16407</v>
      </c>
      <c r="E85" s="22">
        <v>15655</v>
      </c>
      <c r="F85" s="22">
        <v>15656</v>
      </c>
      <c r="G85" s="22">
        <v>15662</v>
      </c>
    </row>
    <row r="86" spans="1:7" ht="13.5">
      <c r="A86" s="3" t="s">
        <v>186</v>
      </c>
      <c r="B86" s="22">
        <v>21208</v>
      </c>
      <c r="C86" s="22">
        <v>21208</v>
      </c>
      <c r="D86" s="22">
        <v>21207</v>
      </c>
      <c r="E86" s="22">
        <v>20455</v>
      </c>
      <c r="F86" s="22">
        <v>20456</v>
      </c>
      <c r="G86" s="22">
        <v>20462</v>
      </c>
    </row>
    <row r="87" spans="1:7" ht="13.5">
      <c r="A87" s="5" t="s">
        <v>187</v>
      </c>
      <c r="B87" s="22">
        <v>11</v>
      </c>
      <c r="C87" s="22">
        <v>46</v>
      </c>
      <c r="D87" s="22">
        <v>59</v>
      </c>
      <c r="E87" s="22">
        <v>75</v>
      </c>
      <c r="F87" s="22">
        <v>92</v>
      </c>
      <c r="G87" s="22">
        <v>59</v>
      </c>
    </row>
    <row r="88" spans="1:7" ht="13.5">
      <c r="A88" s="5" t="s">
        <v>188</v>
      </c>
      <c r="B88" s="22">
        <v>346</v>
      </c>
      <c r="C88" s="22">
        <v>406</v>
      </c>
      <c r="D88" s="22">
        <v>445</v>
      </c>
      <c r="E88" s="22">
        <v>529</v>
      </c>
      <c r="F88" s="22">
        <v>428</v>
      </c>
      <c r="G88" s="22">
        <v>895</v>
      </c>
    </row>
    <row r="89" spans="1:7" ht="13.5">
      <c r="A89" s="5" t="s">
        <v>189</v>
      </c>
      <c r="B89" s="22">
        <v>18580</v>
      </c>
      <c r="C89" s="22">
        <v>18580</v>
      </c>
      <c r="D89" s="22">
        <v>13580</v>
      </c>
      <c r="E89" s="22">
        <v>15380</v>
      </c>
      <c r="F89" s="22">
        <v>18580</v>
      </c>
      <c r="G89" s="22">
        <v>17580</v>
      </c>
    </row>
    <row r="90" spans="1:7" ht="13.5">
      <c r="A90" s="5" t="s">
        <v>190</v>
      </c>
      <c r="B90" s="22">
        <v>13761</v>
      </c>
      <c r="C90" s="22">
        <v>10262</v>
      </c>
      <c r="D90" s="22">
        <v>8092</v>
      </c>
      <c r="E90" s="22">
        <v>-1111</v>
      </c>
      <c r="F90" s="22">
        <v>-3115</v>
      </c>
      <c r="G90" s="22">
        <v>3575</v>
      </c>
    </row>
    <row r="91" spans="1:7" ht="13.5">
      <c r="A91" s="3" t="s">
        <v>191</v>
      </c>
      <c r="B91" s="22">
        <v>32699</v>
      </c>
      <c r="C91" s="22">
        <v>29295</v>
      </c>
      <c r="D91" s="22">
        <v>22177</v>
      </c>
      <c r="E91" s="22">
        <v>14874</v>
      </c>
      <c r="F91" s="22">
        <v>15985</v>
      </c>
      <c r="G91" s="22">
        <v>22111</v>
      </c>
    </row>
    <row r="92" spans="1:7" ht="13.5">
      <c r="A92" s="2" t="s">
        <v>192</v>
      </c>
      <c r="B92" s="22">
        <v>-549</v>
      </c>
      <c r="C92" s="22">
        <v>-544</v>
      </c>
      <c r="D92" s="22">
        <v>-531</v>
      </c>
      <c r="E92" s="22">
        <v>-990</v>
      </c>
      <c r="F92" s="22">
        <v>-989</v>
      </c>
      <c r="G92" s="22">
        <v>-186</v>
      </c>
    </row>
    <row r="93" spans="1:7" ht="13.5">
      <c r="A93" s="2" t="s">
        <v>194</v>
      </c>
      <c r="B93" s="22">
        <v>72472</v>
      </c>
      <c r="C93" s="22">
        <v>69073</v>
      </c>
      <c r="D93" s="22">
        <v>61967</v>
      </c>
      <c r="E93" s="22">
        <v>53452</v>
      </c>
      <c r="F93" s="22">
        <v>54566</v>
      </c>
      <c r="G93" s="22">
        <v>61501</v>
      </c>
    </row>
    <row r="94" spans="1:7" ht="13.5">
      <c r="A94" s="2" t="s">
        <v>195</v>
      </c>
      <c r="B94" s="22">
        <v>3070</v>
      </c>
      <c r="C94" s="22">
        <v>2077</v>
      </c>
      <c r="D94" s="22">
        <v>1356</v>
      </c>
      <c r="E94" s="22">
        <v>1476</v>
      </c>
      <c r="F94" s="22">
        <v>770</v>
      </c>
      <c r="G94" s="22">
        <v>2808</v>
      </c>
    </row>
    <row r="95" spans="1:7" ht="13.5">
      <c r="A95" s="2" t="s">
        <v>198</v>
      </c>
      <c r="B95" s="22">
        <v>5173</v>
      </c>
      <c r="C95" s="22">
        <v>5173</v>
      </c>
      <c r="D95" s="22">
        <v>4625</v>
      </c>
      <c r="E95" s="22">
        <v>4617</v>
      </c>
      <c r="F95" s="22">
        <v>4617</v>
      </c>
      <c r="G95" s="22">
        <v>4617</v>
      </c>
    </row>
    <row r="96" spans="1:7" ht="13.5">
      <c r="A96" s="2" t="s">
        <v>199</v>
      </c>
      <c r="B96" s="22">
        <v>8243</v>
      </c>
      <c r="C96" s="22">
        <v>7250</v>
      </c>
      <c r="D96" s="22">
        <v>5982</v>
      </c>
      <c r="E96" s="22">
        <v>6094</v>
      </c>
      <c r="F96" s="22">
        <v>5388</v>
      </c>
      <c r="G96" s="22">
        <v>7426</v>
      </c>
    </row>
    <row r="97" spans="1:7" ht="13.5">
      <c r="A97" s="6" t="s">
        <v>201</v>
      </c>
      <c r="B97" s="22">
        <v>80716</v>
      </c>
      <c r="C97" s="22">
        <v>76324</v>
      </c>
      <c r="D97" s="22">
        <v>67949</v>
      </c>
      <c r="E97" s="22">
        <v>59547</v>
      </c>
      <c r="F97" s="22">
        <v>59955</v>
      </c>
      <c r="G97" s="22">
        <v>68927</v>
      </c>
    </row>
    <row r="98" spans="1:7" ht="14.25" thickBot="1">
      <c r="A98" s="7" t="s">
        <v>202</v>
      </c>
      <c r="B98" s="22">
        <v>228954</v>
      </c>
      <c r="C98" s="22">
        <v>225933</v>
      </c>
      <c r="D98" s="22">
        <v>219233</v>
      </c>
      <c r="E98" s="22">
        <v>202984</v>
      </c>
      <c r="F98" s="22">
        <v>200564</v>
      </c>
      <c r="G98" s="22">
        <v>215016</v>
      </c>
    </row>
    <row r="99" spans="1:7" ht="14.25" thickTop="1">
      <c r="A99" s="8"/>
      <c r="B99" s="24"/>
      <c r="C99" s="24"/>
      <c r="D99" s="24"/>
      <c r="E99" s="24"/>
      <c r="F99" s="24"/>
      <c r="G99" s="24"/>
    </row>
    <row r="101" ht="13.5">
      <c r="A101" s="20" t="s">
        <v>207</v>
      </c>
    </row>
    <row r="102" ht="13.5">
      <c r="A102" s="20" t="s">
        <v>208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2014-02-10T15:59:13Z</dcterms:created>
  <dcterms:modified xsi:type="dcterms:W3CDTF">2014-02-10T15:59:22Z</dcterms:modified>
  <cp:category/>
  <cp:version/>
  <cp:contentType/>
  <cp:contentStatus/>
</cp:coreProperties>
</file>