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<sst xmlns="http://schemas.openxmlformats.org/spreadsheetml/2006/main" count="682" uniqueCount="282">
  <si>
    <t>販売金融関連費用</t>
  </si>
  <si>
    <t>固定資産売却益</t>
  </si>
  <si>
    <t>特別利益</t>
  </si>
  <si>
    <t>固定資産売却損</t>
  </si>
  <si>
    <t>資産除去債務会計基準の適用に伴う影響額</t>
  </si>
  <si>
    <t>法人税等還付税額</t>
  </si>
  <si>
    <t>少数株主損益調整前四半期純利益</t>
  </si>
  <si>
    <t>賃貸事業等売上高</t>
  </si>
  <si>
    <t>連結・損益計算書</t>
  </si>
  <si>
    <t>製品保証引当金</t>
  </si>
  <si>
    <t>その他の引当金</t>
  </si>
  <si>
    <t>その他</t>
  </si>
  <si>
    <t>その他の引当金</t>
  </si>
  <si>
    <t>その他</t>
  </si>
  <si>
    <t>資本剰余金</t>
  </si>
  <si>
    <t>繰延ヘッジ損益</t>
  </si>
  <si>
    <t>為替換算調整勘定</t>
  </si>
  <si>
    <t>少数株主持分</t>
  </si>
  <si>
    <t>連結・貸借対照表</t>
  </si>
  <si>
    <t>累積四半期</t>
  </si>
  <si>
    <t>2013/01/01</t>
  </si>
  <si>
    <t>減価償却費</t>
  </si>
  <si>
    <t>負ののれん償却額</t>
  </si>
  <si>
    <t>貸倒引当金の増減額（△は減少）</t>
  </si>
  <si>
    <t>退職給付引当金の増減額（△は減少）</t>
  </si>
  <si>
    <t>製造物賠償責任引当金の増減額（△は減少）</t>
  </si>
  <si>
    <t>受取利息及び受取配当金</t>
  </si>
  <si>
    <t>為替差損益（△は益）</t>
  </si>
  <si>
    <t>持分法による投資損益（△は益）</t>
  </si>
  <si>
    <t>有形及び無形固定資産売却損益（△は益）</t>
  </si>
  <si>
    <t>有形及び無形固定資産処分損益（△は益）</t>
  </si>
  <si>
    <t>投資有価証券売却損益（△は益）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</si>
  <si>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</si>
  <si>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</si>
  <si>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</si>
  <si>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</si>
  <si>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</si>
  <si>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</si>
  <si>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</si>
  <si>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</si>
  <si>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</si>
  <si>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</si>
  <si>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有形及び無形固定資産の取得による支出</t>
  </si>
  <si>
    <t>有形及び無形固定資産の売却による収入</t>
  </si>
  <si>
    <t>投資有価証券の取得による支出</t>
  </si>
  <si>
    <t>投資有価証券の売却による収入</t>
  </si>
  <si>
    <t>子会社株式の取得による支出</t>
  </si>
  <si>
    <t>連結の範囲の変更を伴う子会社株式の売却による支出</t>
  </si>
  <si>
    <t>長期貸付けによる支出</t>
  </si>
  <si>
    <t>長期貸付金の回収による収入</t>
  </si>
  <si>
    <t>投資活動によるキャッシュ・フロー</t>
  </si>
  <si>
    <t>短期借入金の増減額（△は減少）</t>
  </si>
  <si>
    <t>短期借入金及びコマーシャル・ペーパーの増減額（△は減少）</t>
  </si>
  <si>
    <t>長期借入れによる収入</t>
  </si>
  <si>
    <t>長期借入金の返済による支出</t>
  </si>
  <si>
    <t>社債の償還による支出</t>
  </si>
  <si>
    <t>少数株主からの払込みによる収入</t>
  </si>
  <si>
    <t>株式の発行による収入</t>
  </si>
  <si>
    <t>自己株式の純増減額（△は増加）</t>
  </si>
  <si>
    <t>自己株式の増減額（△は増加）</t>
  </si>
  <si>
    <t>配当金の支払額</t>
  </si>
  <si>
    <t>少数株主への配当金の支払額</t>
  </si>
  <si>
    <t>ストックオプションの行使による収入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</si>
  <si>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</si>
  <si>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</si>
  <si>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</si>
  <si>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</si>
  <si>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</si>
  <si>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連結除外に伴う現金及び現金同等物の減少額</t>
  </si>
  <si>
    <t>連結・キャッシュフロー計算書</t>
  </si>
  <si>
    <t>持分法による投資利益</t>
  </si>
  <si>
    <t>為替差損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</si>
  <si>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</si>
  <si>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</si>
  <si>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</si>
  <si>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</si>
  <si>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</si>
  <si>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</si>
  <si>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</si>
  <si>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2013/03/27</t>
  </si>
  <si>
    <t>通期</t>
  </si>
  <si>
    <t>2012/12/31</t>
  </si>
  <si>
    <t>2011/12/31</t>
  </si>
  <si>
    <t>2012/03/26</t>
  </si>
  <si>
    <t>2010/12/31</t>
  </si>
  <si>
    <t>2011/03/25</t>
  </si>
  <si>
    <t>2009/12/31</t>
  </si>
  <si>
    <t>2010/03/26</t>
  </si>
  <si>
    <t>2008/12/31</t>
  </si>
  <si>
    <t>現金及び預金</t>
  </si>
  <si>
    <t>百万円</t>
  </si>
  <si>
    <t>受取手形</t>
  </si>
  <si>
    <t>売掛金</t>
  </si>
  <si>
    <t>商品及び製品</t>
  </si>
  <si>
    <t>原材料</t>
  </si>
  <si>
    <t>仕掛品</t>
  </si>
  <si>
    <t>仕掛品</t>
  </si>
  <si>
    <t>貯蔵品</t>
  </si>
  <si>
    <t>原材料及び貯蔵品</t>
  </si>
  <si>
    <t>前渡金</t>
  </si>
  <si>
    <t>前払費用</t>
  </si>
  <si>
    <t>繰延税金資産</t>
  </si>
  <si>
    <t>未収入金</t>
  </si>
  <si>
    <t>関係会社未収配当金</t>
  </si>
  <si>
    <t>未収還付法人税等</t>
  </si>
  <si>
    <t>短期貸付金</t>
  </si>
  <si>
    <t>その他</t>
  </si>
  <si>
    <t>貸倒引当金</t>
  </si>
  <si>
    <t>流動資産</t>
  </si>
  <si>
    <t>建物（純額）</t>
  </si>
  <si>
    <t>構築物（純額）</t>
  </si>
  <si>
    <t>機械及び装置（純額）</t>
  </si>
  <si>
    <t>船舶（純額）</t>
  </si>
  <si>
    <t>車両運搬具（純額）</t>
  </si>
  <si>
    <t>工具、器具及び備品（純額）</t>
  </si>
  <si>
    <t>土地</t>
  </si>
  <si>
    <t>建設仮勘定</t>
  </si>
  <si>
    <t>有形固定資産</t>
  </si>
  <si>
    <t>有形固定資産</t>
  </si>
  <si>
    <t>借地権</t>
  </si>
  <si>
    <t>その他</t>
  </si>
  <si>
    <t>無形固定資産</t>
  </si>
  <si>
    <t>投資有価証券</t>
  </si>
  <si>
    <t>関係会社株式</t>
  </si>
  <si>
    <t>出資金</t>
  </si>
  <si>
    <t>関係会社出資金</t>
  </si>
  <si>
    <t>長期貸付金</t>
  </si>
  <si>
    <t>従業員に対する長期貸付金</t>
  </si>
  <si>
    <t>関係会社長期貸付金</t>
  </si>
  <si>
    <t>長期前払費用</t>
  </si>
  <si>
    <t>差入保証金</t>
  </si>
  <si>
    <t>投資その他の資産</t>
  </si>
  <si>
    <t>固定資産</t>
  </si>
  <si>
    <t>資産</t>
  </si>
  <si>
    <t>資産</t>
  </si>
  <si>
    <t>支払手形</t>
  </si>
  <si>
    <t>設備関係支払手形</t>
  </si>
  <si>
    <t>買掛金</t>
  </si>
  <si>
    <t>短期借入金</t>
  </si>
  <si>
    <t>1年内返済予定の長期借入金</t>
  </si>
  <si>
    <t>1年内償還予定の転換社債</t>
  </si>
  <si>
    <t>リース債務</t>
  </si>
  <si>
    <t>未払金</t>
  </si>
  <si>
    <t>設備関係未払金</t>
  </si>
  <si>
    <t>未払費用</t>
  </si>
  <si>
    <t>未払法人税等</t>
  </si>
  <si>
    <t>繰延税金負債</t>
  </si>
  <si>
    <t>前受金</t>
  </si>
  <si>
    <t>預り金</t>
  </si>
  <si>
    <t>賞与引当金</t>
  </si>
  <si>
    <t>賞与引当金</t>
  </si>
  <si>
    <t>未払役員賞与</t>
  </si>
  <si>
    <t>製品保証引当金</t>
  </si>
  <si>
    <t>資産除去債務</t>
  </si>
  <si>
    <t>流動負債</t>
  </si>
  <si>
    <t>長期借入金</t>
  </si>
  <si>
    <t>再評価に係る繰延税金負債</t>
  </si>
  <si>
    <t>退職給付引当金</t>
  </si>
  <si>
    <t>退職給付引当金</t>
  </si>
  <si>
    <t>役員退職慰労引当金</t>
  </si>
  <si>
    <t>製造物賠償責任引当金</t>
  </si>
  <si>
    <t>二輪車リサイクル引当金</t>
  </si>
  <si>
    <t>投資損失引当金</t>
  </si>
  <si>
    <t>固定負債</t>
  </si>
  <si>
    <t>負債</t>
  </si>
  <si>
    <t>資本金</t>
  </si>
  <si>
    <t>資本準備金</t>
  </si>
  <si>
    <t>その他資本剰余金</t>
  </si>
  <si>
    <t>資本剰余金</t>
  </si>
  <si>
    <t>特別償却準備金</t>
  </si>
  <si>
    <t>圧縮記帳積立金</t>
  </si>
  <si>
    <t>繰越利益剰余金</t>
  </si>
  <si>
    <t>利益剰余金</t>
  </si>
  <si>
    <t>自己株式</t>
  </si>
  <si>
    <t>株主資本</t>
  </si>
  <si>
    <t>その他有価証券評価差額金</t>
  </si>
  <si>
    <t>土地再評価差額金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</si>
  <si>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</si>
  <si>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</si>
  <si>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</si>
  <si>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</si>
  <si>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</si>
  <si>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</si>
  <si>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</si>
  <si>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ヤマハ発動機株式会社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</si>
  <si>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</si>
  <si>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</si>
  <si>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</si>
  <si>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2012/01/01</t>
  </si>
  <si>
    <t>2011/01/01</t>
  </si>
  <si>
    <t>2010/01/01</t>
  </si>
  <si>
    <t>2009/01/01</t>
  </si>
  <si>
    <t>2008/01/01</t>
  </si>
  <si>
    <t>売上高</t>
  </si>
  <si>
    <t>商品及び製品期首たな卸高</t>
  </si>
  <si>
    <t>当期製品製造原価</t>
  </si>
  <si>
    <t>当期商品及び製品仕入高</t>
  </si>
  <si>
    <t>合計</t>
  </si>
  <si>
    <t>他勘定振替高</t>
  </si>
  <si>
    <t>商品及び製品期末たな卸高</t>
  </si>
  <si>
    <t>商品及び製品売上原価</t>
  </si>
  <si>
    <t>海上運賃・保険料等</t>
  </si>
  <si>
    <t>その他の原価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</si>
  <si>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</si>
  <si>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</si>
  <si>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</si>
  <si>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</si>
  <si>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</si>
  <si>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</si>
  <si>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受取配当金</t>
  </si>
  <si>
    <t>為替差益</t>
  </si>
  <si>
    <t>営業外収益</t>
  </si>
  <si>
    <t>支払利息</t>
  </si>
  <si>
    <t>寄付金</t>
  </si>
  <si>
    <t>転進支援金</t>
  </si>
  <si>
    <t>為替差損</t>
  </si>
  <si>
    <t>投資有価証券評価損</t>
  </si>
  <si>
    <t>関係会社株式評価損</t>
  </si>
  <si>
    <t>投資損失引当金繰入額</t>
  </si>
  <si>
    <t>営業外費用</t>
  </si>
  <si>
    <t>経常利益</t>
  </si>
  <si>
    <t>固定資産売却益</t>
  </si>
  <si>
    <t>投資有価証券売却益</t>
  </si>
  <si>
    <t>関係会社株式売却益</t>
  </si>
  <si>
    <t>事業譲渡益</t>
  </si>
  <si>
    <t>子会社清算益</t>
  </si>
  <si>
    <t>抱合せ株式消滅差益</t>
  </si>
  <si>
    <t>特別利益</t>
  </si>
  <si>
    <t>固定資産売却損</t>
  </si>
  <si>
    <t>固定資産処分損</t>
  </si>
  <si>
    <t>減損損失</t>
  </si>
  <si>
    <t>減損損失</t>
  </si>
  <si>
    <t>投資有価証券売却損</t>
  </si>
  <si>
    <t>関係会社株式売却損</t>
  </si>
  <si>
    <t>有価証券特別減損額</t>
  </si>
  <si>
    <t>事業構造改善費用</t>
  </si>
  <si>
    <t>資産除去債務会計基準の適用に伴う影響額</t>
  </si>
  <si>
    <t>災害による損失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</si>
  <si>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</si>
  <si>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</si>
  <si>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</si>
  <si>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</si>
  <si>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</si>
  <si>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</si>
  <si>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</si>
  <si>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2013/11/08</t>
  </si>
  <si>
    <t>四半期</t>
  </si>
  <si>
    <t>2013/09/30</t>
  </si>
  <si>
    <t>2013/08/07</t>
  </si>
  <si>
    <t>2013/06/30</t>
  </si>
  <si>
    <t>2013/05/15</t>
  </si>
  <si>
    <t>2013/03/31</t>
  </si>
  <si>
    <t>2012/11/07</t>
  </si>
  <si>
    <t>2012/09/30</t>
  </si>
  <si>
    <t>2012/08/08</t>
  </si>
  <si>
    <t>2012/06/30</t>
  </si>
  <si>
    <t>2012/05/15</t>
  </si>
  <si>
    <t>2012/03/31</t>
  </si>
  <si>
    <t>2011/11/07</t>
  </si>
  <si>
    <t>2011/09/30</t>
  </si>
  <si>
    <t>2011/08/08</t>
  </si>
  <si>
    <t>2011/06/30</t>
  </si>
  <si>
    <t>2011/05/13</t>
  </si>
  <si>
    <t>2011/03/31</t>
  </si>
  <si>
    <t>2010/11/05</t>
  </si>
  <si>
    <t>2010/09/30</t>
  </si>
  <si>
    <t>2010/08/05</t>
  </si>
  <si>
    <t>2010/06/30</t>
  </si>
  <si>
    <t>2010/05/13</t>
  </si>
  <si>
    <t>2010/03/31</t>
  </si>
  <si>
    <t>2009/11/05</t>
  </si>
  <si>
    <t>2009/09/30</t>
  </si>
  <si>
    <t>2009/08/05</t>
  </si>
  <si>
    <t>2009/06/30</t>
  </si>
  <si>
    <t>2009/05/14</t>
  </si>
  <si>
    <t>2009/03/31</t>
  </si>
  <si>
    <t>受取手形及び営業未収入金</t>
  </si>
  <si>
    <t>商品及び製品</t>
  </si>
  <si>
    <t>支払手形及び買掛金</t>
  </si>
  <si>
    <t>1年内償還予定の社債</t>
  </si>
  <si>
    <t>コマーシャル・ペーパー</t>
  </si>
  <si>
    <t>未払金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</si>
</sst>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51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182</v>
      </c>
      <c r="B2" s="14">
        <v>7272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183</v>
      </c>
      <c r="B3" s="1" t="s">
        <v>184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72</v>
      </c>
      <c r="B4" s="15" t="str">
        <f>HYPERLINK("http://www.kabupro.jp/mark/20131108/S1000ATF.htm","四半期報告書")</f>
        <v>四半期報告書</v>
      </c>
      <c r="C4" s="15" t="str">
        <f>HYPERLINK("http://www.kabupro.jp/mark/20130807/S000E4Z7.htm","四半期報告書")</f>
        <v>四半期報告書</v>
      </c>
      <c r="D4" s="15" t="str">
        <f>HYPERLINK("http://www.kabupro.jp/mark/20130515/S000DDKH.htm","四半期報告書")</f>
        <v>四半期報告書</v>
      </c>
      <c r="E4" s="15" t="str">
        <f>HYPERLINK("http://www.kabupro.jp/mark/20130327/S000D466.htm","有価証券報告書")</f>
        <v>有価証券報告書</v>
      </c>
      <c r="F4" s="15" t="str">
        <f>HYPERLINK("http://www.kabupro.jp/mark/20131108/S1000ATF.htm","四半期報告書")</f>
        <v>四半期報告書</v>
      </c>
      <c r="G4" s="15" t="str">
        <f>HYPERLINK("http://www.kabupro.jp/mark/20130807/S000E4Z7.htm","四半期報告書")</f>
        <v>四半期報告書</v>
      </c>
      <c r="H4" s="15" t="str">
        <f>HYPERLINK("http://www.kabupro.jp/mark/20130515/S000DDKH.htm","四半期報告書")</f>
        <v>四半期報告書</v>
      </c>
      <c r="I4" s="15" t="str">
        <f>HYPERLINK("http://www.kabupro.jp/mark/20130327/S000D466.htm","有価証券報告書")</f>
        <v>有価証券報告書</v>
      </c>
      <c r="J4" s="15" t="str">
        <f>HYPERLINK("http://www.kabupro.jp/mark/20121107/S000C5HP.htm","四半期報告書")</f>
        <v>四半期報告書</v>
      </c>
      <c r="K4" s="15" t="str">
        <f>HYPERLINK("http://www.kabupro.jp/mark/20120808/S000BLRW.htm","四半期報告書")</f>
        <v>四半期報告書</v>
      </c>
      <c r="L4" s="15" t="str">
        <f>HYPERLINK("http://www.kabupro.jp/mark/20120515/S000AUN5.htm","四半期報告書")</f>
        <v>四半期報告書</v>
      </c>
      <c r="M4" s="15" t="str">
        <f>HYPERLINK("http://www.kabupro.jp/mark/20120326/S000AKMD.htm","有価証券報告書")</f>
        <v>有価証券報告書</v>
      </c>
      <c r="N4" s="15" t="str">
        <f>HYPERLINK("http://www.kabupro.jp/mark/20111107/S0009LEW.htm","四半期報告書")</f>
        <v>四半期報告書</v>
      </c>
      <c r="O4" s="15" t="str">
        <f>HYPERLINK("http://www.kabupro.jp/mark/20110808/S00091UE.htm","四半期報告書")</f>
        <v>四半期報告書</v>
      </c>
      <c r="P4" s="15" t="str">
        <f>HYPERLINK("http://www.kabupro.jp/mark/20110513/S00089GI.htm","四半期報告書")</f>
        <v>四半期報告書</v>
      </c>
      <c r="Q4" s="15" t="str">
        <f>HYPERLINK("http://www.kabupro.jp/mark/20110325/S00080SR.htm","有価証券報告書")</f>
        <v>有価証券報告書</v>
      </c>
      <c r="R4" s="15" t="str">
        <f>HYPERLINK("http://www.kabupro.jp/mark/20101105/S000716N.htm","四半期報告書")</f>
        <v>四半期報告書</v>
      </c>
      <c r="S4" s="15" t="str">
        <f>HYPERLINK("http://www.kabupro.jp/mark/20100805/S0006G7G.htm","四半期報告書")</f>
        <v>四半期報告書</v>
      </c>
      <c r="T4" s="15" t="str">
        <f>HYPERLINK("http://www.kabupro.jp/mark/20100513/S0005O0T.htm","四半期報告書")</f>
        <v>四半期報告書</v>
      </c>
      <c r="U4" s="15" t="str">
        <f>HYPERLINK("http://www.kabupro.jp/mark/20100326/S0005F3V.htm","有価証券報告書")</f>
        <v>有価証券報告書</v>
      </c>
    </row>
    <row r="5" spans="1:21" ht="12" thickBot="1">
      <c r="A5" s="11" t="s">
        <v>73</v>
      </c>
      <c r="B5" s="1" t="s">
        <v>245</v>
      </c>
      <c r="C5" s="1" t="s">
        <v>248</v>
      </c>
      <c r="D5" s="1" t="s">
        <v>250</v>
      </c>
      <c r="E5" s="1" t="s">
        <v>79</v>
      </c>
      <c r="F5" s="1" t="s">
        <v>245</v>
      </c>
      <c r="G5" s="1" t="s">
        <v>248</v>
      </c>
      <c r="H5" s="1" t="s">
        <v>250</v>
      </c>
      <c r="I5" s="1" t="s">
        <v>79</v>
      </c>
      <c r="J5" s="1" t="s">
        <v>252</v>
      </c>
      <c r="K5" s="1" t="s">
        <v>254</v>
      </c>
      <c r="L5" s="1" t="s">
        <v>256</v>
      </c>
      <c r="M5" s="1" t="s">
        <v>83</v>
      </c>
      <c r="N5" s="1" t="s">
        <v>258</v>
      </c>
      <c r="O5" s="1" t="s">
        <v>260</v>
      </c>
      <c r="P5" s="1" t="s">
        <v>262</v>
      </c>
      <c r="Q5" s="1" t="s">
        <v>85</v>
      </c>
      <c r="R5" s="1" t="s">
        <v>264</v>
      </c>
      <c r="S5" s="1" t="s">
        <v>266</v>
      </c>
      <c r="T5" s="1" t="s">
        <v>268</v>
      </c>
      <c r="U5" s="1" t="s">
        <v>87</v>
      </c>
    </row>
    <row r="6" spans="1:21" ht="12.75" thickBot="1" thickTop="1">
      <c r="A6" s="10" t="s">
        <v>74</v>
      </c>
      <c r="B6" s="18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75</v>
      </c>
      <c r="B7" s="14" t="s">
        <v>19</v>
      </c>
      <c r="C7" s="14" t="s">
        <v>19</v>
      </c>
      <c r="D7" s="14" t="s">
        <v>19</v>
      </c>
      <c r="E7" s="16" t="s">
        <v>80</v>
      </c>
      <c r="F7" s="14" t="s">
        <v>19</v>
      </c>
      <c r="G7" s="14" t="s">
        <v>19</v>
      </c>
      <c r="H7" s="14" t="s">
        <v>19</v>
      </c>
      <c r="I7" s="16" t="s">
        <v>80</v>
      </c>
      <c r="J7" s="14" t="s">
        <v>19</v>
      </c>
      <c r="K7" s="14" t="s">
        <v>19</v>
      </c>
      <c r="L7" s="14" t="s">
        <v>19</v>
      </c>
      <c r="M7" s="16" t="s">
        <v>80</v>
      </c>
      <c r="N7" s="14" t="s">
        <v>19</v>
      </c>
      <c r="O7" s="14" t="s">
        <v>19</v>
      </c>
      <c r="P7" s="14" t="s">
        <v>19</v>
      </c>
      <c r="Q7" s="16" t="s">
        <v>80</v>
      </c>
      <c r="R7" s="14" t="s">
        <v>19</v>
      </c>
      <c r="S7" s="14" t="s">
        <v>19</v>
      </c>
      <c r="T7" s="14" t="s">
        <v>19</v>
      </c>
      <c r="U7" s="16" t="s">
        <v>80</v>
      </c>
    </row>
    <row r="8" spans="1:21" ht="11.25">
      <c r="A8" s="13" t="s">
        <v>76</v>
      </c>
      <c r="B8" s="1" t="s">
        <v>20</v>
      </c>
      <c r="C8" s="1" t="s">
        <v>20</v>
      </c>
      <c r="D8" s="1" t="s">
        <v>20</v>
      </c>
      <c r="E8" s="17" t="s">
        <v>188</v>
      </c>
      <c r="F8" s="1" t="s">
        <v>188</v>
      </c>
      <c r="G8" s="1" t="s">
        <v>188</v>
      </c>
      <c r="H8" s="1" t="s">
        <v>188</v>
      </c>
      <c r="I8" s="17" t="s">
        <v>189</v>
      </c>
      <c r="J8" s="1" t="s">
        <v>189</v>
      </c>
      <c r="K8" s="1" t="s">
        <v>189</v>
      </c>
      <c r="L8" s="1" t="s">
        <v>189</v>
      </c>
      <c r="M8" s="17" t="s">
        <v>190</v>
      </c>
      <c r="N8" s="1" t="s">
        <v>190</v>
      </c>
      <c r="O8" s="1" t="s">
        <v>190</v>
      </c>
      <c r="P8" s="1" t="s">
        <v>190</v>
      </c>
      <c r="Q8" s="17" t="s">
        <v>191</v>
      </c>
      <c r="R8" s="1" t="s">
        <v>191</v>
      </c>
      <c r="S8" s="1" t="s">
        <v>191</v>
      </c>
      <c r="T8" s="1" t="s">
        <v>191</v>
      </c>
      <c r="U8" s="17" t="s">
        <v>192</v>
      </c>
    </row>
    <row r="9" spans="1:21" ht="11.25">
      <c r="A9" s="13" t="s">
        <v>77</v>
      </c>
      <c r="B9" s="1" t="s">
        <v>247</v>
      </c>
      <c r="C9" s="1" t="s">
        <v>249</v>
      </c>
      <c r="D9" s="1" t="s">
        <v>251</v>
      </c>
      <c r="E9" s="17" t="s">
        <v>81</v>
      </c>
      <c r="F9" s="1" t="s">
        <v>253</v>
      </c>
      <c r="G9" s="1" t="s">
        <v>255</v>
      </c>
      <c r="H9" s="1" t="s">
        <v>257</v>
      </c>
      <c r="I9" s="17" t="s">
        <v>82</v>
      </c>
      <c r="J9" s="1" t="s">
        <v>259</v>
      </c>
      <c r="K9" s="1" t="s">
        <v>261</v>
      </c>
      <c r="L9" s="1" t="s">
        <v>263</v>
      </c>
      <c r="M9" s="17" t="s">
        <v>84</v>
      </c>
      <c r="N9" s="1" t="s">
        <v>265</v>
      </c>
      <c r="O9" s="1" t="s">
        <v>267</v>
      </c>
      <c r="P9" s="1" t="s">
        <v>269</v>
      </c>
      <c r="Q9" s="17" t="s">
        <v>86</v>
      </c>
      <c r="R9" s="1" t="s">
        <v>271</v>
      </c>
      <c r="S9" s="1" t="s">
        <v>273</v>
      </c>
      <c r="T9" s="1" t="s">
        <v>275</v>
      </c>
      <c r="U9" s="17" t="s">
        <v>88</v>
      </c>
    </row>
    <row r="10" spans="1:21" ht="12" thickBot="1">
      <c r="A10" s="13" t="s">
        <v>78</v>
      </c>
      <c r="B10" s="1" t="s">
        <v>90</v>
      </c>
      <c r="C10" s="1" t="s">
        <v>90</v>
      </c>
      <c r="D10" s="1" t="s">
        <v>90</v>
      </c>
      <c r="E10" s="17" t="s">
        <v>90</v>
      </c>
      <c r="F10" s="1" t="s">
        <v>90</v>
      </c>
      <c r="G10" s="1" t="s">
        <v>90</v>
      </c>
      <c r="H10" s="1" t="s">
        <v>90</v>
      </c>
      <c r="I10" s="17" t="s">
        <v>90</v>
      </c>
      <c r="J10" s="1" t="s">
        <v>90</v>
      </c>
      <c r="K10" s="1" t="s">
        <v>90</v>
      </c>
      <c r="L10" s="1" t="s">
        <v>90</v>
      </c>
      <c r="M10" s="17" t="s">
        <v>90</v>
      </c>
      <c r="N10" s="1" t="s">
        <v>90</v>
      </c>
      <c r="O10" s="1" t="s">
        <v>90</v>
      </c>
      <c r="P10" s="1" t="s">
        <v>90</v>
      </c>
      <c r="Q10" s="17" t="s">
        <v>90</v>
      </c>
      <c r="R10" s="1" t="s">
        <v>90</v>
      </c>
      <c r="S10" s="1" t="s">
        <v>90</v>
      </c>
      <c r="T10" s="1" t="s">
        <v>90</v>
      </c>
      <c r="U10" s="17" t="s">
        <v>90</v>
      </c>
    </row>
    <row r="11" spans="1:21" ht="12" thickTop="1">
      <c r="A11" s="26" t="s">
        <v>193</v>
      </c>
      <c r="B11" s="27">
        <v>1047882</v>
      </c>
      <c r="C11" s="27">
        <v>702821</v>
      </c>
      <c r="D11" s="27">
        <v>327576</v>
      </c>
      <c r="E11" s="21">
        <v>1207675</v>
      </c>
      <c r="F11" s="27">
        <v>909473</v>
      </c>
      <c r="G11" s="27">
        <v>632188</v>
      </c>
      <c r="H11" s="27">
        <v>315910</v>
      </c>
      <c r="I11" s="21">
        <v>1276159</v>
      </c>
      <c r="J11" s="27">
        <v>985751</v>
      </c>
      <c r="K11" s="27">
        <v>663132</v>
      </c>
      <c r="L11" s="27">
        <v>318597</v>
      </c>
      <c r="M11" s="21">
        <v>1294131</v>
      </c>
      <c r="N11" s="27">
        <v>987402</v>
      </c>
      <c r="O11" s="27">
        <v>676166</v>
      </c>
      <c r="P11" s="27">
        <v>309898</v>
      </c>
      <c r="Q11" s="21">
        <v>1153642</v>
      </c>
      <c r="R11" s="27">
        <v>858509</v>
      </c>
      <c r="S11" s="27">
        <v>579393</v>
      </c>
      <c r="T11" s="27">
        <v>266494</v>
      </c>
      <c r="U11" s="21">
        <v>1603881</v>
      </c>
    </row>
    <row r="12" spans="1:21" ht="11.25">
      <c r="A12" s="7" t="s">
        <v>203</v>
      </c>
      <c r="B12" s="28">
        <v>813360</v>
      </c>
      <c r="C12" s="28">
        <v>543118</v>
      </c>
      <c r="D12" s="28">
        <v>253848</v>
      </c>
      <c r="E12" s="22">
        <v>972607</v>
      </c>
      <c r="F12" s="28">
        <v>729037</v>
      </c>
      <c r="G12" s="28">
        <v>501291</v>
      </c>
      <c r="H12" s="28">
        <v>249866</v>
      </c>
      <c r="I12" s="22">
        <v>1000113</v>
      </c>
      <c r="J12" s="28">
        <v>763839</v>
      </c>
      <c r="K12" s="28">
        <v>511551</v>
      </c>
      <c r="L12" s="28">
        <v>245510</v>
      </c>
      <c r="M12" s="22">
        <v>998565</v>
      </c>
      <c r="N12" s="28">
        <v>761855</v>
      </c>
      <c r="O12" s="28">
        <v>524033</v>
      </c>
      <c r="P12" s="28">
        <v>241359</v>
      </c>
      <c r="Q12" s="22">
        <v>951350</v>
      </c>
      <c r="R12" s="28">
        <v>704895</v>
      </c>
      <c r="S12" s="28">
        <v>475846</v>
      </c>
      <c r="T12" s="28">
        <v>211927</v>
      </c>
      <c r="U12" s="22">
        <v>1226775</v>
      </c>
    </row>
    <row r="13" spans="1:21" ht="11.25">
      <c r="A13" s="7" t="s">
        <v>204</v>
      </c>
      <c r="B13" s="28">
        <v>234522</v>
      </c>
      <c r="C13" s="28">
        <v>159702</v>
      </c>
      <c r="D13" s="28">
        <v>73727</v>
      </c>
      <c r="E13" s="22">
        <v>235068</v>
      </c>
      <c r="F13" s="28">
        <v>180436</v>
      </c>
      <c r="G13" s="28">
        <v>130896</v>
      </c>
      <c r="H13" s="28">
        <v>66043</v>
      </c>
      <c r="I13" s="22">
        <v>276046</v>
      </c>
      <c r="J13" s="28">
        <v>221912</v>
      </c>
      <c r="K13" s="28">
        <v>151580</v>
      </c>
      <c r="L13" s="28">
        <v>73087</v>
      </c>
      <c r="M13" s="22">
        <v>295565</v>
      </c>
      <c r="N13" s="28">
        <v>225547</v>
      </c>
      <c r="O13" s="28">
        <v>152132</v>
      </c>
      <c r="P13" s="28">
        <v>68539</v>
      </c>
      <c r="Q13" s="22">
        <v>202292</v>
      </c>
      <c r="R13" s="28">
        <v>153614</v>
      </c>
      <c r="S13" s="28">
        <v>103546</v>
      </c>
      <c r="T13" s="28">
        <v>54566</v>
      </c>
      <c r="U13" s="22">
        <v>377105</v>
      </c>
    </row>
    <row r="14" spans="1:21" ht="11.25">
      <c r="A14" s="7" t="s">
        <v>205</v>
      </c>
      <c r="B14" s="28">
        <v>192353</v>
      </c>
      <c r="C14" s="28">
        <v>129471</v>
      </c>
      <c r="D14" s="28">
        <v>59859</v>
      </c>
      <c r="E14" s="22">
        <v>216470</v>
      </c>
      <c r="F14" s="28">
        <v>157631</v>
      </c>
      <c r="G14" s="28">
        <v>110094</v>
      </c>
      <c r="H14" s="28">
        <v>53612</v>
      </c>
      <c r="I14" s="22">
        <v>222640</v>
      </c>
      <c r="J14" s="28">
        <v>161188</v>
      </c>
      <c r="K14" s="28">
        <v>110037</v>
      </c>
      <c r="L14" s="28">
        <v>52463</v>
      </c>
      <c r="M14" s="22">
        <v>244256</v>
      </c>
      <c r="N14" s="28">
        <v>176773</v>
      </c>
      <c r="O14" s="28">
        <v>117102</v>
      </c>
      <c r="P14" s="28">
        <v>58927</v>
      </c>
      <c r="Q14" s="22">
        <v>264872</v>
      </c>
      <c r="R14" s="28">
        <v>198582</v>
      </c>
      <c r="S14" s="28">
        <v>137374</v>
      </c>
      <c r="T14" s="28">
        <v>70095</v>
      </c>
      <c r="U14" s="22">
        <v>328723</v>
      </c>
    </row>
    <row r="15" spans="1:21" ht="12" thickBot="1">
      <c r="A15" s="25" t="s">
        <v>206</v>
      </c>
      <c r="B15" s="29">
        <v>42168</v>
      </c>
      <c r="C15" s="29">
        <v>30230</v>
      </c>
      <c r="D15" s="29">
        <v>13868</v>
      </c>
      <c r="E15" s="23">
        <v>18598</v>
      </c>
      <c r="F15" s="29">
        <v>22804</v>
      </c>
      <c r="G15" s="29">
        <v>20802</v>
      </c>
      <c r="H15" s="29">
        <v>12431</v>
      </c>
      <c r="I15" s="23">
        <v>53405</v>
      </c>
      <c r="J15" s="29">
        <v>60723</v>
      </c>
      <c r="K15" s="29">
        <v>41543</v>
      </c>
      <c r="L15" s="29">
        <v>20623</v>
      </c>
      <c r="M15" s="23">
        <v>51308</v>
      </c>
      <c r="N15" s="29">
        <v>48773</v>
      </c>
      <c r="O15" s="29">
        <v>35030</v>
      </c>
      <c r="P15" s="29">
        <v>9611</v>
      </c>
      <c r="Q15" s="23">
        <v>-62580</v>
      </c>
      <c r="R15" s="29">
        <v>-44967</v>
      </c>
      <c r="S15" s="29">
        <v>-33827</v>
      </c>
      <c r="T15" s="29">
        <v>-15528</v>
      </c>
      <c r="U15" s="23">
        <v>48382</v>
      </c>
    </row>
    <row r="16" spans="1:21" ht="12" thickTop="1">
      <c r="A16" s="6" t="s">
        <v>207</v>
      </c>
      <c r="B16" s="28">
        <v>4803</v>
      </c>
      <c r="C16" s="28">
        <v>3280</v>
      </c>
      <c r="D16" s="28">
        <v>1610</v>
      </c>
      <c r="E16" s="22">
        <v>5935</v>
      </c>
      <c r="F16" s="28">
        <v>4271</v>
      </c>
      <c r="G16" s="28">
        <v>3117</v>
      </c>
      <c r="H16" s="28">
        <v>1721</v>
      </c>
      <c r="I16" s="22">
        <v>8324</v>
      </c>
      <c r="J16" s="28">
        <v>5951</v>
      </c>
      <c r="K16" s="28">
        <v>4082</v>
      </c>
      <c r="L16" s="28">
        <v>2171</v>
      </c>
      <c r="M16" s="22">
        <v>8734</v>
      </c>
      <c r="N16" s="28">
        <v>6743</v>
      </c>
      <c r="O16" s="28">
        <v>4619</v>
      </c>
      <c r="P16" s="28">
        <v>2404</v>
      </c>
      <c r="Q16" s="22">
        <v>8367</v>
      </c>
      <c r="R16" s="28">
        <v>6166</v>
      </c>
      <c r="S16" s="28">
        <v>3943</v>
      </c>
      <c r="T16" s="28">
        <v>2060</v>
      </c>
      <c r="U16" s="22">
        <v>13078</v>
      </c>
    </row>
    <row r="17" spans="1:21" ht="11.25">
      <c r="A17" s="6" t="s">
        <v>208</v>
      </c>
      <c r="B17" s="28"/>
      <c r="C17" s="28"/>
      <c r="D17" s="28"/>
      <c r="E17" s="22">
        <v>433</v>
      </c>
      <c r="F17" s="28"/>
      <c r="G17" s="28"/>
      <c r="H17" s="28"/>
      <c r="I17" s="22">
        <v>525</v>
      </c>
      <c r="J17" s="28"/>
      <c r="K17" s="28"/>
      <c r="L17" s="28"/>
      <c r="M17" s="22">
        <v>676</v>
      </c>
      <c r="N17" s="28"/>
      <c r="O17" s="28"/>
      <c r="P17" s="28"/>
      <c r="Q17" s="22">
        <v>532</v>
      </c>
      <c r="R17" s="28"/>
      <c r="S17" s="28"/>
      <c r="T17" s="28"/>
      <c r="U17" s="22">
        <v>842</v>
      </c>
    </row>
    <row r="18" spans="1:21" ht="11.25">
      <c r="A18" s="6" t="s">
        <v>70</v>
      </c>
      <c r="B18" s="28"/>
      <c r="C18" s="28"/>
      <c r="D18" s="28"/>
      <c r="E18" s="22">
        <v>1598</v>
      </c>
      <c r="F18" s="28"/>
      <c r="G18" s="28"/>
      <c r="H18" s="28"/>
      <c r="I18" s="22">
        <v>3218</v>
      </c>
      <c r="J18" s="28"/>
      <c r="K18" s="28"/>
      <c r="L18" s="28">
        <v>1003</v>
      </c>
      <c r="M18" s="22">
        <v>2516</v>
      </c>
      <c r="N18" s="28"/>
      <c r="O18" s="28"/>
      <c r="P18" s="28">
        <v>981</v>
      </c>
      <c r="Q18" s="22">
        <v>1911</v>
      </c>
      <c r="R18" s="28"/>
      <c r="S18" s="28"/>
      <c r="T18" s="28">
        <v>1273</v>
      </c>
      <c r="U18" s="22">
        <v>2358</v>
      </c>
    </row>
    <row r="19" spans="1:21" ht="11.25">
      <c r="A19" s="6" t="s">
        <v>210</v>
      </c>
      <c r="B19" s="28"/>
      <c r="C19" s="28"/>
      <c r="D19" s="28"/>
      <c r="E19" s="22"/>
      <c r="F19" s="28"/>
      <c r="G19" s="28"/>
      <c r="H19" s="28">
        <v>2111</v>
      </c>
      <c r="I19" s="22"/>
      <c r="J19" s="28"/>
      <c r="K19" s="28"/>
      <c r="L19" s="28">
        <v>2193</v>
      </c>
      <c r="M19" s="22">
        <v>4072</v>
      </c>
      <c r="N19" s="28"/>
      <c r="O19" s="28"/>
      <c r="P19" s="28"/>
      <c r="Q19" s="22"/>
      <c r="R19" s="28"/>
      <c r="S19" s="28"/>
      <c r="T19" s="28"/>
      <c r="U19" s="22"/>
    </row>
    <row r="20" spans="1:21" ht="11.25">
      <c r="A20" s="6" t="s">
        <v>13</v>
      </c>
      <c r="B20" s="28">
        <v>13652</v>
      </c>
      <c r="C20" s="28">
        <v>9560</v>
      </c>
      <c r="D20" s="28">
        <v>3134</v>
      </c>
      <c r="E20" s="22">
        <v>8470</v>
      </c>
      <c r="F20" s="28">
        <v>10888</v>
      </c>
      <c r="G20" s="28">
        <v>7298</v>
      </c>
      <c r="H20" s="28">
        <v>3203</v>
      </c>
      <c r="I20" s="22">
        <v>9859</v>
      </c>
      <c r="J20" s="28">
        <v>10945</v>
      </c>
      <c r="K20" s="28">
        <v>8964</v>
      </c>
      <c r="L20" s="28">
        <v>2842</v>
      </c>
      <c r="M20" s="22">
        <v>13071</v>
      </c>
      <c r="N20" s="28">
        <v>16095</v>
      </c>
      <c r="O20" s="28">
        <v>11516</v>
      </c>
      <c r="P20" s="28">
        <v>5182</v>
      </c>
      <c r="Q20" s="22">
        <v>12443</v>
      </c>
      <c r="R20" s="28">
        <v>9626</v>
      </c>
      <c r="S20" s="28">
        <v>6306</v>
      </c>
      <c r="T20" s="28">
        <v>2900</v>
      </c>
      <c r="U20" s="22">
        <v>11930</v>
      </c>
    </row>
    <row r="21" spans="1:21" ht="11.25">
      <c r="A21" s="6" t="s">
        <v>211</v>
      </c>
      <c r="B21" s="28">
        <v>18455</v>
      </c>
      <c r="C21" s="28">
        <v>12840</v>
      </c>
      <c r="D21" s="28">
        <v>4744</v>
      </c>
      <c r="E21" s="22">
        <v>20133</v>
      </c>
      <c r="F21" s="28">
        <v>15159</v>
      </c>
      <c r="G21" s="28">
        <v>10416</v>
      </c>
      <c r="H21" s="28">
        <v>7035</v>
      </c>
      <c r="I21" s="22">
        <v>23821</v>
      </c>
      <c r="J21" s="28">
        <v>16896</v>
      </c>
      <c r="K21" s="28">
        <v>13046</v>
      </c>
      <c r="L21" s="28">
        <v>8209</v>
      </c>
      <c r="M21" s="22">
        <v>29071</v>
      </c>
      <c r="N21" s="28">
        <v>22839</v>
      </c>
      <c r="O21" s="28">
        <v>16136</v>
      </c>
      <c r="P21" s="28">
        <v>8568</v>
      </c>
      <c r="Q21" s="22">
        <v>23255</v>
      </c>
      <c r="R21" s="28">
        <v>15792</v>
      </c>
      <c r="S21" s="28">
        <v>10250</v>
      </c>
      <c r="T21" s="28">
        <v>6234</v>
      </c>
      <c r="U21" s="22">
        <v>29850</v>
      </c>
    </row>
    <row r="22" spans="1:21" ht="11.25">
      <c r="A22" s="6" t="s">
        <v>212</v>
      </c>
      <c r="B22" s="28">
        <v>5035</v>
      </c>
      <c r="C22" s="28">
        <v>3319</v>
      </c>
      <c r="D22" s="28">
        <v>1638</v>
      </c>
      <c r="E22" s="22">
        <v>6687</v>
      </c>
      <c r="F22" s="28">
        <v>5089</v>
      </c>
      <c r="G22" s="28">
        <v>3461</v>
      </c>
      <c r="H22" s="28">
        <v>1855</v>
      </c>
      <c r="I22" s="22">
        <v>6814</v>
      </c>
      <c r="J22" s="28">
        <v>5304</v>
      </c>
      <c r="K22" s="28">
        <v>3577</v>
      </c>
      <c r="L22" s="28">
        <v>1685</v>
      </c>
      <c r="M22" s="22">
        <v>8023</v>
      </c>
      <c r="N22" s="28">
        <v>6274</v>
      </c>
      <c r="O22" s="28">
        <v>4478</v>
      </c>
      <c r="P22" s="28">
        <v>1977</v>
      </c>
      <c r="Q22" s="22">
        <v>9984</v>
      </c>
      <c r="R22" s="28">
        <v>7823</v>
      </c>
      <c r="S22" s="28">
        <v>5502</v>
      </c>
      <c r="T22" s="28">
        <v>2735</v>
      </c>
      <c r="U22" s="22">
        <v>8129</v>
      </c>
    </row>
    <row r="23" spans="1:21" ht="11.25">
      <c r="A23" s="6" t="s">
        <v>71</v>
      </c>
      <c r="B23" s="28">
        <v>7683</v>
      </c>
      <c r="C23" s="28">
        <v>6784</v>
      </c>
      <c r="D23" s="28">
        <v>2643</v>
      </c>
      <c r="E23" s="22">
        <v>1304</v>
      </c>
      <c r="F23" s="28">
        <v>2115</v>
      </c>
      <c r="G23" s="28">
        <v>2108</v>
      </c>
      <c r="H23" s="28"/>
      <c r="I23" s="22">
        <v>3138</v>
      </c>
      <c r="J23" s="28">
        <v>2246</v>
      </c>
      <c r="K23" s="28"/>
      <c r="L23" s="28"/>
      <c r="M23" s="22"/>
      <c r="N23" s="28"/>
      <c r="O23" s="28"/>
      <c r="P23" s="28"/>
      <c r="Q23" s="22">
        <v>2559</v>
      </c>
      <c r="R23" s="28"/>
      <c r="S23" s="28"/>
      <c r="T23" s="28"/>
      <c r="U23" s="22">
        <v>4380</v>
      </c>
    </row>
    <row r="24" spans="1:21" ht="11.25">
      <c r="A24" s="6" t="s">
        <v>0</v>
      </c>
      <c r="B24" s="28"/>
      <c r="C24" s="28"/>
      <c r="D24" s="28"/>
      <c r="E24" s="22"/>
      <c r="F24" s="28"/>
      <c r="G24" s="28"/>
      <c r="H24" s="28"/>
      <c r="I24" s="22"/>
      <c r="J24" s="28"/>
      <c r="K24" s="28"/>
      <c r="L24" s="28"/>
      <c r="M24" s="22"/>
      <c r="N24" s="28"/>
      <c r="O24" s="28"/>
      <c r="P24" s="28">
        <v>15</v>
      </c>
      <c r="Q24" s="22"/>
      <c r="R24" s="28"/>
      <c r="S24" s="28"/>
      <c r="T24" s="28">
        <v>1612</v>
      </c>
      <c r="U24" s="22"/>
    </row>
    <row r="25" spans="1:21" ht="11.25">
      <c r="A25" s="6" t="s">
        <v>13</v>
      </c>
      <c r="B25" s="28">
        <v>5060</v>
      </c>
      <c r="C25" s="28">
        <v>2371</v>
      </c>
      <c r="D25" s="28">
        <v>950</v>
      </c>
      <c r="E25" s="22">
        <v>3471</v>
      </c>
      <c r="F25" s="28">
        <v>2713</v>
      </c>
      <c r="G25" s="28">
        <v>1559</v>
      </c>
      <c r="H25" s="28">
        <v>614</v>
      </c>
      <c r="I25" s="22">
        <v>3779</v>
      </c>
      <c r="J25" s="28">
        <v>2206</v>
      </c>
      <c r="K25" s="28">
        <v>2228</v>
      </c>
      <c r="L25" s="28">
        <v>839</v>
      </c>
      <c r="M25" s="22">
        <v>5892</v>
      </c>
      <c r="N25" s="28">
        <v>3944</v>
      </c>
      <c r="O25" s="28">
        <v>2878</v>
      </c>
      <c r="P25" s="28">
        <v>665</v>
      </c>
      <c r="Q25" s="22">
        <v>12001</v>
      </c>
      <c r="R25" s="28">
        <v>6860</v>
      </c>
      <c r="S25" s="28">
        <v>7803</v>
      </c>
      <c r="T25" s="28">
        <v>2639</v>
      </c>
      <c r="U25" s="22">
        <v>5131</v>
      </c>
    </row>
    <row r="26" spans="1:21" ht="11.25">
      <c r="A26" s="6" t="s">
        <v>219</v>
      </c>
      <c r="B26" s="28">
        <v>17778</v>
      </c>
      <c r="C26" s="28">
        <v>12475</v>
      </c>
      <c r="D26" s="28">
        <v>5232</v>
      </c>
      <c r="E26" s="22">
        <v>11464</v>
      </c>
      <c r="F26" s="28">
        <v>9918</v>
      </c>
      <c r="G26" s="28">
        <v>7129</v>
      </c>
      <c r="H26" s="28">
        <v>2469</v>
      </c>
      <c r="I26" s="22">
        <v>13732</v>
      </c>
      <c r="J26" s="28">
        <v>9757</v>
      </c>
      <c r="K26" s="28">
        <v>5805</v>
      </c>
      <c r="L26" s="28">
        <v>2525</v>
      </c>
      <c r="M26" s="22">
        <v>14238</v>
      </c>
      <c r="N26" s="28">
        <v>10219</v>
      </c>
      <c r="O26" s="28">
        <v>7357</v>
      </c>
      <c r="P26" s="28">
        <v>2659</v>
      </c>
      <c r="Q26" s="22">
        <v>29015</v>
      </c>
      <c r="R26" s="28">
        <v>14683</v>
      </c>
      <c r="S26" s="28">
        <v>13306</v>
      </c>
      <c r="T26" s="28">
        <v>6988</v>
      </c>
      <c r="U26" s="22">
        <v>19360</v>
      </c>
    </row>
    <row r="27" spans="1:21" ht="12" thickBot="1">
      <c r="A27" s="25" t="s">
        <v>220</v>
      </c>
      <c r="B27" s="29">
        <v>42845</v>
      </c>
      <c r="C27" s="29">
        <v>30596</v>
      </c>
      <c r="D27" s="29">
        <v>13381</v>
      </c>
      <c r="E27" s="23">
        <v>27267</v>
      </c>
      <c r="F27" s="29">
        <v>28046</v>
      </c>
      <c r="G27" s="29">
        <v>24089</v>
      </c>
      <c r="H27" s="29">
        <v>16997</v>
      </c>
      <c r="I27" s="23">
        <v>63495</v>
      </c>
      <c r="J27" s="29">
        <v>67862</v>
      </c>
      <c r="K27" s="29">
        <v>48784</v>
      </c>
      <c r="L27" s="29">
        <v>26308</v>
      </c>
      <c r="M27" s="23">
        <v>66142</v>
      </c>
      <c r="N27" s="29">
        <v>61394</v>
      </c>
      <c r="O27" s="29">
        <v>43808</v>
      </c>
      <c r="P27" s="29">
        <v>15520</v>
      </c>
      <c r="Q27" s="23">
        <v>-68340</v>
      </c>
      <c r="R27" s="29">
        <v>-43859</v>
      </c>
      <c r="S27" s="29">
        <v>-36882</v>
      </c>
      <c r="T27" s="29">
        <v>-16281</v>
      </c>
      <c r="U27" s="23">
        <v>58872</v>
      </c>
    </row>
    <row r="28" spans="1:21" ht="12" thickTop="1">
      <c r="A28" s="6" t="s">
        <v>1</v>
      </c>
      <c r="B28" s="28">
        <v>198</v>
      </c>
      <c r="C28" s="28">
        <v>138</v>
      </c>
      <c r="D28" s="28">
        <v>67</v>
      </c>
      <c r="E28" s="22">
        <v>244</v>
      </c>
      <c r="F28" s="28">
        <v>155</v>
      </c>
      <c r="G28" s="28">
        <v>120</v>
      </c>
      <c r="H28" s="28">
        <v>47</v>
      </c>
      <c r="I28" s="22">
        <v>323</v>
      </c>
      <c r="J28" s="28">
        <v>256</v>
      </c>
      <c r="K28" s="28">
        <v>199</v>
      </c>
      <c r="L28" s="28">
        <v>88</v>
      </c>
      <c r="M28" s="22">
        <v>544</v>
      </c>
      <c r="N28" s="28">
        <v>418</v>
      </c>
      <c r="O28" s="28">
        <v>191</v>
      </c>
      <c r="P28" s="28">
        <v>49</v>
      </c>
      <c r="Q28" s="22">
        <v>367</v>
      </c>
      <c r="R28" s="28">
        <v>273</v>
      </c>
      <c r="S28" s="28">
        <v>209</v>
      </c>
      <c r="T28" s="28">
        <v>60</v>
      </c>
      <c r="U28" s="22">
        <v>828</v>
      </c>
    </row>
    <row r="29" spans="1:21" ht="11.25">
      <c r="A29" s="6" t="s">
        <v>222</v>
      </c>
      <c r="B29" s="28"/>
      <c r="C29" s="28"/>
      <c r="D29" s="28"/>
      <c r="E29" s="22"/>
      <c r="F29" s="28"/>
      <c r="G29" s="28"/>
      <c r="H29" s="28"/>
      <c r="I29" s="22"/>
      <c r="J29" s="28"/>
      <c r="K29" s="28"/>
      <c r="L29" s="28"/>
      <c r="M29" s="22">
        <v>34</v>
      </c>
      <c r="N29" s="28"/>
      <c r="O29" s="28"/>
      <c r="P29" s="28"/>
      <c r="Q29" s="22">
        <v>4</v>
      </c>
      <c r="R29" s="28"/>
      <c r="S29" s="28"/>
      <c r="T29" s="28"/>
      <c r="U29" s="22">
        <v>0</v>
      </c>
    </row>
    <row r="30" spans="1:21" ht="11.25">
      <c r="A30" s="6" t="s">
        <v>106</v>
      </c>
      <c r="B30" s="28">
        <v>8</v>
      </c>
      <c r="C30" s="28">
        <v>8</v>
      </c>
      <c r="D30" s="28"/>
      <c r="E30" s="22"/>
      <c r="F30" s="28"/>
      <c r="G30" s="28"/>
      <c r="H30" s="28"/>
      <c r="I30" s="22"/>
      <c r="J30" s="28"/>
      <c r="K30" s="28"/>
      <c r="L30" s="28"/>
      <c r="M30" s="22"/>
      <c r="N30" s="28">
        <v>3</v>
      </c>
      <c r="O30" s="28">
        <v>3</v>
      </c>
      <c r="P30" s="28">
        <v>3</v>
      </c>
      <c r="Q30" s="22"/>
      <c r="R30" s="28">
        <v>2</v>
      </c>
      <c r="S30" s="28">
        <v>2</v>
      </c>
      <c r="T30" s="28">
        <v>1</v>
      </c>
      <c r="U30" s="22"/>
    </row>
    <row r="31" spans="1:21" ht="11.25">
      <c r="A31" s="6" t="s">
        <v>2</v>
      </c>
      <c r="B31" s="28">
        <v>207</v>
      </c>
      <c r="C31" s="28">
        <v>147</v>
      </c>
      <c r="D31" s="28">
        <v>67</v>
      </c>
      <c r="E31" s="22">
        <v>705</v>
      </c>
      <c r="F31" s="28">
        <v>155</v>
      </c>
      <c r="G31" s="28">
        <v>120</v>
      </c>
      <c r="H31" s="28">
        <v>47</v>
      </c>
      <c r="I31" s="22">
        <v>323</v>
      </c>
      <c r="J31" s="28">
        <v>256</v>
      </c>
      <c r="K31" s="28">
        <v>199</v>
      </c>
      <c r="L31" s="28">
        <v>88</v>
      </c>
      <c r="M31" s="22">
        <v>685</v>
      </c>
      <c r="N31" s="28">
        <v>528</v>
      </c>
      <c r="O31" s="28">
        <v>195</v>
      </c>
      <c r="P31" s="28">
        <v>53</v>
      </c>
      <c r="Q31" s="22">
        <v>372</v>
      </c>
      <c r="R31" s="28">
        <v>276</v>
      </c>
      <c r="S31" s="28">
        <v>212</v>
      </c>
      <c r="T31" s="28">
        <v>61</v>
      </c>
      <c r="U31" s="22">
        <v>828</v>
      </c>
    </row>
    <row r="32" spans="1:21" ht="11.25">
      <c r="A32" s="6" t="s">
        <v>3</v>
      </c>
      <c r="B32" s="28"/>
      <c r="C32" s="28"/>
      <c r="D32" s="28"/>
      <c r="E32" s="22">
        <v>192</v>
      </c>
      <c r="F32" s="28"/>
      <c r="G32" s="28"/>
      <c r="H32" s="28"/>
      <c r="I32" s="22">
        <v>149</v>
      </c>
      <c r="J32" s="28"/>
      <c r="K32" s="28">
        <v>56</v>
      </c>
      <c r="L32" s="28">
        <v>28</v>
      </c>
      <c r="M32" s="22">
        <v>175</v>
      </c>
      <c r="N32" s="28">
        <v>140</v>
      </c>
      <c r="O32" s="28">
        <v>63</v>
      </c>
      <c r="P32" s="28">
        <v>30</v>
      </c>
      <c r="Q32" s="22">
        <v>531</v>
      </c>
      <c r="R32" s="28">
        <v>185</v>
      </c>
      <c r="S32" s="28">
        <v>171</v>
      </c>
      <c r="T32" s="28">
        <v>38</v>
      </c>
      <c r="U32" s="22"/>
    </row>
    <row r="33" spans="1:21" ht="11.25">
      <c r="A33" s="6" t="s">
        <v>229</v>
      </c>
      <c r="B33" s="28">
        <v>757</v>
      </c>
      <c r="C33" s="28">
        <v>656</v>
      </c>
      <c r="D33" s="28">
        <v>278</v>
      </c>
      <c r="E33" s="22">
        <v>811</v>
      </c>
      <c r="F33" s="28">
        <v>568</v>
      </c>
      <c r="G33" s="28">
        <v>329</v>
      </c>
      <c r="H33" s="28">
        <v>142</v>
      </c>
      <c r="I33" s="22">
        <v>735</v>
      </c>
      <c r="J33" s="28">
        <v>429</v>
      </c>
      <c r="K33" s="28">
        <v>253</v>
      </c>
      <c r="L33" s="28">
        <v>139</v>
      </c>
      <c r="M33" s="22">
        <v>1038</v>
      </c>
      <c r="N33" s="28">
        <v>542</v>
      </c>
      <c r="O33" s="28">
        <v>359</v>
      </c>
      <c r="P33" s="28">
        <v>103</v>
      </c>
      <c r="Q33" s="22">
        <v>1186</v>
      </c>
      <c r="R33" s="28">
        <v>661</v>
      </c>
      <c r="S33" s="28">
        <v>362</v>
      </c>
      <c r="T33" s="28">
        <v>103</v>
      </c>
      <c r="U33" s="22">
        <v>3818</v>
      </c>
    </row>
    <row r="34" spans="1:21" ht="11.25">
      <c r="A34" s="6" t="s">
        <v>230</v>
      </c>
      <c r="B34" s="28">
        <v>601</v>
      </c>
      <c r="C34" s="28">
        <v>270</v>
      </c>
      <c r="D34" s="28"/>
      <c r="E34" s="22">
        <v>1127</v>
      </c>
      <c r="F34" s="28">
        <v>1056</v>
      </c>
      <c r="G34" s="28">
        <v>296</v>
      </c>
      <c r="H34" s="28"/>
      <c r="I34" s="22">
        <v>776</v>
      </c>
      <c r="J34" s="28"/>
      <c r="K34" s="28"/>
      <c r="L34" s="28"/>
      <c r="M34" s="22">
        <v>6628</v>
      </c>
      <c r="N34" s="28"/>
      <c r="O34" s="28"/>
      <c r="P34" s="28"/>
      <c r="Q34" s="22">
        <v>239</v>
      </c>
      <c r="R34" s="28">
        <v>239</v>
      </c>
      <c r="S34" s="28">
        <v>239</v>
      </c>
      <c r="T34" s="28"/>
      <c r="U34" s="22">
        <v>203</v>
      </c>
    </row>
    <row r="35" spans="1:21" ht="11.25">
      <c r="A35" s="6" t="s">
        <v>232</v>
      </c>
      <c r="B35" s="28"/>
      <c r="C35" s="28"/>
      <c r="D35" s="28"/>
      <c r="E35" s="22">
        <v>9</v>
      </c>
      <c r="F35" s="28"/>
      <c r="G35" s="28"/>
      <c r="H35" s="28"/>
      <c r="I35" s="22">
        <v>81</v>
      </c>
      <c r="J35" s="28"/>
      <c r="K35" s="28"/>
      <c r="L35" s="28"/>
      <c r="M35" s="22">
        <v>3</v>
      </c>
      <c r="N35" s="28"/>
      <c r="O35" s="28"/>
      <c r="P35" s="28"/>
      <c r="Q35" s="22">
        <v>15</v>
      </c>
      <c r="R35" s="28"/>
      <c r="S35" s="28"/>
      <c r="T35" s="28"/>
      <c r="U35" s="22">
        <v>6</v>
      </c>
    </row>
    <row r="36" spans="1:21" ht="11.25">
      <c r="A36" s="6" t="s">
        <v>4</v>
      </c>
      <c r="B36" s="28"/>
      <c r="C36" s="28"/>
      <c r="D36" s="28"/>
      <c r="E36" s="22"/>
      <c r="F36" s="28"/>
      <c r="G36" s="28"/>
      <c r="H36" s="28"/>
      <c r="I36" s="22">
        <v>552</v>
      </c>
      <c r="J36" s="28">
        <v>552</v>
      </c>
      <c r="K36" s="28">
        <v>552</v>
      </c>
      <c r="L36" s="28">
        <v>552</v>
      </c>
      <c r="M36" s="22"/>
      <c r="N36" s="28"/>
      <c r="O36" s="28"/>
      <c r="P36" s="28"/>
      <c r="Q36" s="22"/>
      <c r="R36" s="28"/>
      <c r="S36" s="28"/>
      <c r="T36" s="28"/>
      <c r="U36" s="22"/>
    </row>
    <row r="37" spans="1:21" ht="11.25">
      <c r="A37" s="6" t="s">
        <v>237</v>
      </c>
      <c r="B37" s="28"/>
      <c r="C37" s="28"/>
      <c r="D37" s="28"/>
      <c r="E37" s="22"/>
      <c r="F37" s="28"/>
      <c r="G37" s="28"/>
      <c r="H37" s="28"/>
      <c r="I37" s="22">
        <v>316</v>
      </c>
      <c r="J37" s="28">
        <v>314</v>
      </c>
      <c r="K37" s="28">
        <v>274</v>
      </c>
      <c r="L37" s="28">
        <v>172</v>
      </c>
      <c r="M37" s="22"/>
      <c r="N37" s="28"/>
      <c r="O37" s="28"/>
      <c r="P37" s="28"/>
      <c r="Q37" s="22"/>
      <c r="R37" s="28"/>
      <c r="S37" s="28"/>
      <c r="T37" s="28"/>
      <c r="U37" s="22"/>
    </row>
    <row r="38" spans="1:21" ht="11.25">
      <c r="A38" s="6" t="s">
        <v>106</v>
      </c>
      <c r="B38" s="28">
        <v>51</v>
      </c>
      <c r="C38" s="28">
        <v>28</v>
      </c>
      <c r="D38" s="28">
        <v>53</v>
      </c>
      <c r="E38" s="22"/>
      <c r="F38" s="28">
        <v>130</v>
      </c>
      <c r="G38" s="28">
        <v>96</v>
      </c>
      <c r="H38" s="28">
        <v>9</v>
      </c>
      <c r="I38" s="22"/>
      <c r="J38" s="28">
        <v>218</v>
      </c>
      <c r="K38" s="28">
        <v>3</v>
      </c>
      <c r="L38" s="28"/>
      <c r="M38" s="22"/>
      <c r="N38" s="28">
        <v>37</v>
      </c>
      <c r="O38" s="28">
        <v>3</v>
      </c>
      <c r="P38" s="28">
        <v>3</v>
      </c>
      <c r="Q38" s="22"/>
      <c r="R38" s="28">
        <v>11</v>
      </c>
      <c r="S38" s="28">
        <v>11</v>
      </c>
      <c r="T38" s="28">
        <v>9</v>
      </c>
      <c r="U38" s="22"/>
    </row>
    <row r="39" spans="1:21" ht="11.25">
      <c r="A39" s="6" t="s">
        <v>238</v>
      </c>
      <c r="B39" s="28">
        <v>1410</v>
      </c>
      <c r="C39" s="28">
        <v>955</v>
      </c>
      <c r="D39" s="28">
        <v>331</v>
      </c>
      <c r="E39" s="22">
        <v>2141</v>
      </c>
      <c r="F39" s="28">
        <v>1755</v>
      </c>
      <c r="G39" s="28">
        <v>722</v>
      </c>
      <c r="H39" s="28">
        <v>151</v>
      </c>
      <c r="I39" s="22">
        <v>2610</v>
      </c>
      <c r="J39" s="28">
        <v>1515</v>
      </c>
      <c r="K39" s="28">
        <v>1140</v>
      </c>
      <c r="L39" s="28">
        <v>893</v>
      </c>
      <c r="M39" s="22">
        <v>7879</v>
      </c>
      <c r="N39" s="28">
        <v>720</v>
      </c>
      <c r="O39" s="28">
        <v>426</v>
      </c>
      <c r="P39" s="28">
        <v>137</v>
      </c>
      <c r="Q39" s="22">
        <v>105701</v>
      </c>
      <c r="R39" s="28">
        <v>74563</v>
      </c>
      <c r="S39" s="28">
        <v>784</v>
      </c>
      <c r="T39" s="28">
        <v>150</v>
      </c>
      <c r="U39" s="22">
        <v>20882</v>
      </c>
    </row>
    <row r="40" spans="1:21" ht="11.25">
      <c r="A40" s="7" t="s">
        <v>239</v>
      </c>
      <c r="B40" s="28">
        <v>41642</v>
      </c>
      <c r="C40" s="28">
        <v>29788</v>
      </c>
      <c r="D40" s="28">
        <v>13116</v>
      </c>
      <c r="E40" s="22">
        <v>25831</v>
      </c>
      <c r="F40" s="28">
        <v>26445</v>
      </c>
      <c r="G40" s="28">
        <v>23487</v>
      </c>
      <c r="H40" s="28">
        <v>16893</v>
      </c>
      <c r="I40" s="22">
        <v>61207</v>
      </c>
      <c r="J40" s="28">
        <v>66602</v>
      </c>
      <c r="K40" s="28">
        <v>47842</v>
      </c>
      <c r="L40" s="28">
        <v>25503</v>
      </c>
      <c r="M40" s="22">
        <v>58947</v>
      </c>
      <c r="N40" s="28">
        <v>61202</v>
      </c>
      <c r="O40" s="28">
        <v>43578</v>
      </c>
      <c r="P40" s="28">
        <v>15436</v>
      </c>
      <c r="Q40" s="22">
        <v>-173669</v>
      </c>
      <c r="R40" s="28">
        <v>-118146</v>
      </c>
      <c r="S40" s="28">
        <v>-37455</v>
      </c>
      <c r="T40" s="28">
        <v>-16370</v>
      </c>
      <c r="U40" s="22">
        <v>38819</v>
      </c>
    </row>
    <row r="41" spans="1:21" ht="11.25">
      <c r="A41" s="7" t="s">
        <v>240</v>
      </c>
      <c r="B41" s="28">
        <v>15037</v>
      </c>
      <c r="C41" s="28">
        <v>10743</v>
      </c>
      <c r="D41" s="28">
        <v>6017</v>
      </c>
      <c r="E41" s="22">
        <v>15986</v>
      </c>
      <c r="F41" s="28">
        <v>12672</v>
      </c>
      <c r="G41" s="28">
        <v>10001</v>
      </c>
      <c r="H41" s="28">
        <v>6836</v>
      </c>
      <c r="I41" s="22">
        <v>26477</v>
      </c>
      <c r="J41" s="28">
        <v>20856</v>
      </c>
      <c r="K41" s="28">
        <v>14741</v>
      </c>
      <c r="L41" s="28">
        <v>8488</v>
      </c>
      <c r="M41" s="22">
        <v>31671</v>
      </c>
      <c r="N41" s="28">
        <v>25002</v>
      </c>
      <c r="O41" s="28">
        <v>18608</v>
      </c>
      <c r="P41" s="28">
        <v>7605</v>
      </c>
      <c r="Q41" s="22">
        <v>14114</v>
      </c>
      <c r="R41" s="28">
        <v>10007</v>
      </c>
      <c r="S41" s="28">
        <v>6490</v>
      </c>
      <c r="T41" s="28">
        <v>-489</v>
      </c>
      <c r="U41" s="22">
        <v>24853</v>
      </c>
    </row>
    <row r="42" spans="1:21" ht="11.25">
      <c r="A42" s="7" t="s">
        <v>5</v>
      </c>
      <c r="B42" s="28"/>
      <c r="C42" s="28"/>
      <c r="D42" s="28"/>
      <c r="E42" s="22"/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8"/>
      <c r="Q42" s="22">
        <v>-13553</v>
      </c>
      <c r="R42" s="28"/>
      <c r="S42" s="28"/>
      <c r="T42" s="28"/>
      <c r="U42" s="22"/>
    </row>
    <row r="43" spans="1:21" ht="11.25">
      <c r="A43" s="7" t="s">
        <v>241</v>
      </c>
      <c r="B43" s="28">
        <v>-4441</v>
      </c>
      <c r="C43" s="28">
        <v>-4137</v>
      </c>
      <c r="D43" s="28">
        <v>-2162</v>
      </c>
      <c r="E43" s="22">
        <v>-1971</v>
      </c>
      <c r="F43" s="28">
        <v>-3170</v>
      </c>
      <c r="G43" s="28">
        <v>-2968</v>
      </c>
      <c r="H43" s="28">
        <v>-2512</v>
      </c>
      <c r="I43" s="22">
        <v>396</v>
      </c>
      <c r="J43" s="28">
        <v>-849</v>
      </c>
      <c r="K43" s="28">
        <v>-364</v>
      </c>
      <c r="L43" s="28">
        <v>1352</v>
      </c>
      <c r="M43" s="22">
        <v>126</v>
      </c>
      <c r="N43" s="28">
        <v>-1371</v>
      </c>
      <c r="O43" s="28">
        <v>-3204</v>
      </c>
      <c r="P43" s="28">
        <v>-1799</v>
      </c>
      <c r="Q43" s="22">
        <v>38697</v>
      </c>
      <c r="R43" s="28">
        <v>28690</v>
      </c>
      <c r="S43" s="28">
        <v>29839</v>
      </c>
      <c r="T43" s="28">
        <v>-557</v>
      </c>
      <c r="U43" s="22">
        <v>6799</v>
      </c>
    </row>
    <row r="44" spans="1:21" ht="11.25">
      <c r="A44" s="7" t="s">
        <v>242</v>
      </c>
      <c r="B44" s="28">
        <v>10595</v>
      </c>
      <c r="C44" s="28">
        <v>6606</v>
      </c>
      <c r="D44" s="28">
        <v>3855</v>
      </c>
      <c r="E44" s="22">
        <v>14015</v>
      </c>
      <c r="F44" s="28">
        <v>9502</v>
      </c>
      <c r="G44" s="28">
        <v>7032</v>
      </c>
      <c r="H44" s="28">
        <v>4324</v>
      </c>
      <c r="I44" s="22">
        <v>26873</v>
      </c>
      <c r="J44" s="28">
        <v>20007</v>
      </c>
      <c r="K44" s="28">
        <v>14377</v>
      </c>
      <c r="L44" s="28">
        <v>9841</v>
      </c>
      <c r="M44" s="22">
        <v>31798</v>
      </c>
      <c r="N44" s="28">
        <v>23631</v>
      </c>
      <c r="O44" s="28">
        <v>15403</v>
      </c>
      <c r="P44" s="28">
        <v>5805</v>
      </c>
      <c r="Q44" s="22">
        <v>39258</v>
      </c>
      <c r="R44" s="28">
        <v>38697</v>
      </c>
      <c r="S44" s="28">
        <v>36330</v>
      </c>
      <c r="T44" s="28">
        <v>-1047</v>
      </c>
      <c r="U44" s="22">
        <v>31652</v>
      </c>
    </row>
    <row r="45" spans="1:21" ht="11.25">
      <c r="A45" s="7" t="s">
        <v>6</v>
      </c>
      <c r="B45" s="28">
        <v>31047</v>
      </c>
      <c r="C45" s="28">
        <v>23181</v>
      </c>
      <c r="D45" s="28">
        <v>9261</v>
      </c>
      <c r="E45" s="22">
        <v>11815</v>
      </c>
      <c r="F45" s="28">
        <v>16943</v>
      </c>
      <c r="G45" s="28">
        <v>16454</v>
      </c>
      <c r="H45" s="28">
        <v>12568</v>
      </c>
      <c r="I45" s="22">
        <v>34333</v>
      </c>
      <c r="J45" s="28">
        <v>46594</v>
      </c>
      <c r="K45" s="28">
        <v>33465</v>
      </c>
      <c r="L45" s="28">
        <v>15661</v>
      </c>
      <c r="M45" s="22"/>
      <c r="N45" s="28"/>
      <c r="O45" s="28"/>
      <c r="P45" s="28"/>
      <c r="Q45" s="22"/>
      <c r="R45" s="28"/>
      <c r="S45" s="28"/>
      <c r="T45" s="28"/>
      <c r="U45" s="22"/>
    </row>
    <row r="46" spans="1:21" ht="11.25">
      <c r="A46" s="7" t="s">
        <v>7</v>
      </c>
      <c r="B46" s="28">
        <v>4706</v>
      </c>
      <c r="C46" s="28">
        <v>2731</v>
      </c>
      <c r="D46" s="28">
        <v>1839</v>
      </c>
      <c r="E46" s="22">
        <v>4326</v>
      </c>
      <c r="F46" s="28">
        <v>2641</v>
      </c>
      <c r="G46" s="28">
        <v>1926</v>
      </c>
      <c r="H46" s="28">
        <v>1044</v>
      </c>
      <c r="I46" s="22">
        <v>7372</v>
      </c>
      <c r="J46" s="28">
        <v>6605</v>
      </c>
      <c r="K46" s="28">
        <v>4504</v>
      </c>
      <c r="L46" s="28">
        <v>2215</v>
      </c>
      <c r="M46" s="22">
        <v>8849</v>
      </c>
      <c r="N46" s="28">
        <v>6503</v>
      </c>
      <c r="O46" s="28">
        <v>4398</v>
      </c>
      <c r="P46" s="28">
        <v>2119</v>
      </c>
      <c r="Q46" s="22">
        <v>3220</v>
      </c>
      <c r="R46" s="28">
        <v>1911</v>
      </c>
      <c r="S46" s="28">
        <v>927</v>
      </c>
      <c r="T46" s="28">
        <v>441</v>
      </c>
      <c r="U46" s="22">
        <v>5314</v>
      </c>
    </row>
    <row r="47" spans="1:21" ht="12" thickBot="1">
      <c r="A47" s="7" t="s">
        <v>243</v>
      </c>
      <c r="B47" s="28">
        <v>26340</v>
      </c>
      <c r="C47" s="28">
        <v>20450</v>
      </c>
      <c r="D47" s="28">
        <v>7422</v>
      </c>
      <c r="E47" s="22">
        <v>7489</v>
      </c>
      <c r="F47" s="28">
        <v>14302</v>
      </c>
      <c r="G47" s="28">
        <v>14527</v>
      </c>
      <c r="H47" s="28">
        <v>11523</v>
      </c>
      <c r="I47" s="22">
        <v>26960</v>
      </c>
      <c r="J47" s="28">
        <v>39989</v>
      </c>
      <c r="K47" s="28">
        <v>28960</v>
      </c>
      <c r="L47" s="28">
        <v>13446</v>
      </c>
      <c r="M47" s="22">
        <v>18300</v>
      </c>
      <c r="N47" s="28">
        <v>31067</v>
      </c>
      <c r="O47" s="28">
        <v>23776</v>
      </c>
      <c r="P47" s="28">
        <v>7511</v>
      </c>
      <c r="Q47" s="22">
        <v>-216148</v>
      </c>
      <c r="R47" s="28">
        <v>-158755</v>
      </c>
      <c r="S47" s="28">
        <v>-74712</v>
      </c>
      <c r="T47" s="28">
        <v>-15764</v>
      </c>
      <c r="U47" s="22">
        <v>1851</v>
      </c>
    </row>
    <row r="48" spans="1:21" ht="12" thickTop="1">
      <c r="A48" s="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50" ht="11.25">
      <c r="A50" s="20" t="s">
        <v>186</v>
      </c>
    </row>
    <row r="51" ht="11.25">
      <c r="A51" s="20" t="s">
        <v>187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U7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182</v>
      </c>
      <c r="B2" s="14">
        <v>7272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183</v>
      </c>
      <c r="B3" s="1" t="s">
        <v>184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72</v>
      </c>
      <c r="B4" s="15" t="str">
        <f>HYPERLINK("http://www.kabupro.jp/mark/20131108/S1000ATF.htm","四半期報告書")</f>
        <v>四半期報告書</v>
      </c>
      <c r="C4" s="15" t="str">
        <f>HYPERLINK("http://www.kabupro.jp/mark/20130807/S000E4Z7.htm","四半期報告書")</f>
        <v>四半期報告書</v>
      </c>
      <c r="D4" s="15" t="str">
        <f>HYPERLINK("http://www.kabupro.jp/mark/20130515/S000DDKH.htm","四半期報告書")</f>
        <v>四半期報告書</v>
      </c>
      <c r="E4" s="15" t="str">
        <f>HYPERLINK("http://www.kabupro.jp/mark/20130327/S000D466.htm","有価証券報告書")</f>
        <v>有価証券報告書</v>
      </c>
      <c r="F4" s="15" t="str">
        <f>HYPERLINK("http://www.kabupro.jp/mark/20131108/S1000ATF.htm","四半期報告書")</f>
        <v>四半期報告書</v>
      </c>
      <c r="G4" s="15" t="str">
        <f>HYPERLINK("http://www.kabupro.jp/mark/20130807/S000E4Z7.htm","四半期報告書")</f>
        <v>四半期報告書</v>
      </c>
      <c r="H4" s="15" t="str">
        <f>HYPERLINK("http://www.kabupro.jp/mark/20130515/S000DDKH.htm","四半期報告書")</f>
        <v>四半期報告書</v>
      </c>
      <c r="I4" s="15" t="str">
        <f>HYPERLINK("http://www.kabupro.jp/mark/20130327/S000D466.htm","有価証券報告書")</f>
        <v>有価証券報告書</v>
      </c>
      <c r="J4" s="15" t="str">
        <f>HYPERLINK("http://www.kabupro.jp/mark/20121107/S000C5HP.htm","四半期報告書")</f>
        <v>四半期報告書</v>
      </c>
      <c r="K4" s="15" t="str">
        <f>HYPERLINK("http://www.kabupro.jp/mark/20120808/S000BLRW.htm","四半期報告書")</f>
        <v>四半期報告書</v>
      </c>
      <c r="L4" s="15" t="str">
        <f>HYPERLINK("http://www.kabupro.jp/mark/20120515/S000AUN5.htm","四半期報告書")</f>
        <v>四半期報告書</v>
      </c>
      <c r="M4" s="15" t="str">
        <f>HYPERLINK("http://www.kabupro.jp/mark/20120326/S000AKMD.htm","有価証券報告書")</f>
        <v>有価証券報告書</v>
      </c>
      <c r="N4" s="15" t="str">
        <f>HYPERLINK("http://www.kabupro.jp/mark/20111107/S0009LEW.htm","四半期報告書")</f>
        <v>四半期報告書</v>
      </c>
      <c r="O4" s="15" t="str">
        <f>HYPERLINK("http://www.kabupro.jp/mark/20110808/S00091UE.htm","四半期報告書")</f>
        <v>四半期報告書</v>
      </c>
      <c r="P4" s="15" t="str">
        <f>HYPERLINK("http://www.kabupro.jp/mark/20110513/S00089GI.htm","四半期報告書")</f>
        <v>四半期報告書</v>
      </c>
      <c r="Q4" s="15" t="str">
        <f>HYPERLINK("http://www.kabupro.jp/mark/20110325/S00080SR.htm","有価証券報告書")</f>
        <v>有価証券報告書</v>
      </c>
      <c r="R4" s="15" t="str">
        <f>HYPERLINK("http://www.kabupro.jp/mark/20101105/S000716N.htm","四半期報告書")</f>
        <v>四半期報告書</v>
      </c>
      <c r="S4" s="15" t="str">
        <f>HYPERLINK("http://www.kabupro.jp/mark/20100805/S0006G7G.htm","四半期報告書")</f>
        <v>四半期報告書</v>
      </c>
      <c r="T4" s="15" t="str">
        <f>HYPERLINK("http://www.kabupro.jp/mark/20100513/S0005O0T.htm","四半期報告書")</f>
        <v>四半期報告書</v>
      </c>
      <c r="U4" s="15" t="str">
        <f>HYPERLINK("http://www.kabupro.jp/mark/20100326/S0005F3V.htm","有価証券報告書")</f>
        <v>有価証券報告書</v>
      </c>
    </row>
    <row r="5" spans="1:21" ht="12" thickBot="1">
      <c r="A5" s="11" t="s">
        <v>73</v>
      </c>
      <c r="B5" s="1" t="s">
        <v>245</v>
      </c>
      <c r="C5" s="1" t="s">
        <v>248</v>
      </c>
      <c r="D5" s="1" t="s">
        <v>250</v>
      </c>
      <c r="E5" s="1" t="s">
        <v>79</v>
      </c>
      <c r="F5" s="1" t="s">
        <v>245</v>
      </c>
      <c r="G5" s="1" t="s">
        <v>248</v>
      </c>
      <c r="H5" s="1" t="s">
        <v>250</v>
      </c>
      <c r="I5" s="1" t="s">
        <v>79</v>
      </c>
      <c r="J5" s="1" t="s">
        <v>252</v>
      </c>
      <c r="K5" s="1" t="s">
        <v>254</v>
      </c>
      <c r="L5" s="1" t="s">
        <v>256</v>
      </c>
      <c r="M5" s="1" t="s">
        <v>83</v>
      </c>
      <c r="N5" s="1" t="s">
        <v>258</v>
      </c>
      <c r="O5" s="1" t="s">
        <v>260</v>
      </c>
      <c r="P5" s="1" t="s">
        <v>262</v>
      </c>
      <c r="Q5" s="1" t="s">
        <v>85</v>
      </c>
      <c r="R5" s="1" t="s">
        <v>264</v>
      </c>
      <c r="S5" s="1" t="s">
        <v>266</v>
      </c>
      <c r="T5" s="1" t="s">
        <v>268</v>
      </c>
      <c r="U5" s="1" t="s">
        <v>87</v>
      </c>
    </row>
    <row r="6" spans="1:21" ht="12.75" thickBot="1" thickTop="1">
      <c r="A6" s="10" t="s">
        <v>74</v>
      </c>
      <c r="B6" s="18" t="s">
        <v>69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75</v>
      </c>
      <c r="B7" s="14" t="s">
        <v>19</v>
      </c>
      <c r="C7" s="14" t="s">
        <v>19</v>
      </c>
      <c r="D7" s="14" t="s">
        <v>19</v>
      </c>
      <c r="E7" s="16" t="s">
        <v>80</v>
      </c>
      <c r="F7" s="14" t="s">
        <v>19</v>
      </c>
      <c r="G7" s="14" t="s">
        <v>19</v>
      </c>
      <c r="H7" s="14" t="s">
        <v>19</v>
      </c>
      <c r="I7" s="16" t="s">
        <v>80</v>
      </c>
      <c r="J7" s="14" t="s">
        <v>19</v>
      </c>
      <c r="K7" s="14" t="s">
        <v>19</v>
      </c>
      <c r="L7" s="14" t="s">
        <v>19</v>
      </c>
      <c r="M7" s="16" t="s">
        <v>80</v>
      </c>
      <c r="N7" s="14" t="s">
        <v>19</v>
      </c>
      <c r="O7" s="14" t="s">
        <v>19</v>
      </c>
      <c r="P7" s="14" t="s">
        <v>19</v>
      </c>
      <c r="Q7" s="16" t="s">
        <v>80</v>
      </c>
      <c r="R7" s="14" t="s">
        <v>19</v>
      </c>
      <c r="S7" s="14" t="s">
        <v>19</v>
      </c>
      <c r="T7" s="14" t="s">
        <v>19</v>
      </c>
      <c r="U7" s="16" t="s">
        <v>80</v>
      </c>
    </row>
    <row r="8" spans="1:21" ht="11.25">
      <c r="A8" s="13" t="s">
        <v>76</v>
      </c>
      <c r="B8" s="1" t="s">
        <v>20</v>
      </c>
      <c r="C8" s="1" t="s">
        <v>20</v>
      </c>
      <c r="D8" s="1" t="s">
        <v>20</v>
      </c>
      <c r="E8" s="17" t="s">
        <v>188</v>
      </c>
      <c r="F8" s="1" t="s">
        <v>188</v>
      </c>
      <c r="G8" s="1" t="s">
        <v>188</v>
      </c>
      <c r="H8" s="1" t="s">
        <v>188</v>
      </c>
      <c r="I8" s="17" t="s">
        <v>189</v>
      </c>
      <c r="J8" s="1" t="s">
        <v>189</v>
      </c>
      <c r="K8" s="1" t="s">
        <v>189</v>
      </c>
      <c r="L8" s="1" t="s">
        <v>189</v>
      </c>
      <c r="M8" s="17" t="s">
        <v>190</v>
      </c>
      <c r="N8" s="1" t="s">
        <v>190</v>
      </c>
      <c r="O8" s="1" t="s">
        <v>190</v>
      </c>
      <c r="P8" s="1" t="s">
        <v>190</v>
      </c>
      <c r="Q8" s="17" t="s">
        <v>191</v>
      </c>
      <c r="R8" s="1" t="s">
        <v>191</v>
      </c>
      <c r="S8" s="1" t="s">
        <v>191</v>
      </c>
      <c r="T8" s="1" t="s">
        <v>191</v>
      </c>
      <c r="U8" s="17" t="s">
        <v>192</v>
      </c>
    </row>
    <row r="9" spans="1:21" ht="11.25">
      <c r="A9" s="13" t="s">
        <v>77</v>
      </c>
      <c r="B9" s="1" t="s">
        <v>247</v>
      </c>
      <c r="C9" s="1" t="s">
        <v>249</v>
      </c>
      <c r="D9" s="1" t="s">
        <v>251</v>
      </c>
      <c r="E9" s="17" t="s">
        <v>81</v>
      </c>
      <c r="F9" s="1" t="s">
        <v>253</v>
      </c>
      <c r="G9" s="1" t="s">
        <v>255</v>
      </c>
      <c r="H9" s="1" t="s">
        <v>257</v>
      </c>
      <c r="I9" s="17" t="s">
        <v>82</v>
      </c>
      <c r="J9" s="1" t="s">
        <v>259</v>
      </c>
      <c r="K9" s="1" t="s">
        <v>261</v>
      </c>
      <c r="L9" s="1" t="s">
        <v>263</v>
      </c>
      <c r="M9" s="17" t="s">
        <v>84</v>
      </c>
      <c r="N9" s="1" t="s">
        <v>265</v>
      </c>
      <c r="O9" s="1" t="s">
        <v>267</v>
      </c>
      <c r="P9" s="1" t="s">
        <v>269</v>
      </c>
      <c r="Q9" s="17" t="s">
        <v>86</v>
      </c>
      <c r="R9" s="1" t="s">
        <v>271</v>
      </c>
      <c r="S9" s="1" t="s">
        <v>273</v>
      </c>
      <c r="T9" s="1" t="s">
        <v>275</v>
      </c>
      <c r="U9" s="17" t="s">
        <v>88</v>
      </c>
    </row>
    <row r="10" spans="1:21" ht="12" thickBot="1">
      <c r="A10" s="13" t="s">
        <v>78</v>
      </c>
      <c r="B10" s="1" t="s">
        <v>90</v>
      </c>
      <c r="C10" s="1" t="s">
        <v>90</v>
      </c>
      <c r="D10" s="1" t="s">
        <v>90</v>
      </c>
      <c r="E10" s="17" t="s">
        <v>90</v>
      </c>
      <c r="F10" s="1" t="s">
        <v>90</v>
      </c>
      <c r="G10" s="1" t="s">
        <v>90</v>
      </c>
      <c r="H10" s="1" t="s">
        <v>90</v>
      </c>
      <c r="I10" s="17" t="s">
        <v>90</v>
      </c>
      <c r="J10" s="1" t="s">
        <v>90</v>
      </c>
      <c r="K10" s="1" t="s">
        <v>90</v>
      </c>
      <c r="L10" s="1" t="s">
        <v>90</v>
      </c>
      <c r="M10" s="17" t="s">
        <v>90</v>
      </c>
      <c r="N10" s="1" t="s">
        <v>90</v>
      </c>
      <c r="O10" s="1" t="s">
        <v>90</v>
      </c>
      <c r="P10" s="1" t="s">
        <v>90</v>
      </c>
      <c r="Q10" s="17" t="s">
        <v>90</v>
      </c>
      <c r="R10" s="1" t="s">
        <v>90</v>
      </c>
      <c r="S10" s="1" t="s">
        <v>90</v>
      </c>
      <c r="T10" s="1" t="s">
        <v>90</v>
      </c>
      <c r="U10" s="17" t="s">
        <v>90</v>
      </c>
    </row>
    <row r="11" spans="1:21" ht="12" thickTop="1">
      <c r="A11" s="30" t="s">
        <v>239</v>
      </c>
      <c r="B11" s="27">
        <v>41642</v>
      </c>
      <c r="C11" s="27">
        <v>29788</v>
      </c>
      <c r="D11" s="27">
        <v>13116</v>
      </c>
      <c r="E11" s="21">
        <v>25831</v>
      </c>
      <c r="F11" s="27">
        <v>26445</v>
      </c>
      <c r="G11" s="27">
        <v>23487</v>
      </c>
      <c r="H11" s="27">
        <v>16893</v>
      </c>
      <c r="I11" s="21">
        <v>61207</v>
      </c>
      <c r="J11" s="27">
        <v>66602</v>
      </c>
      <c r="K11" s="27">
        <v>47842</v>
      </c>
      <c r="L11" s="27">
        <v>25503</v>
      </c>
      <c r="M11" s="21">
        <v>58947</v>
      </c>
      <c r="N11" s="27">
        <v>61202</v>
      </c>
      <c r="O11" s="27">
        <v>43578</v>
      </c>
      <c r="P11" s="27">
        <v>15436</v>
      </c>
      <c r="Q11" s="21">
        <v>-173669</v>
      </c>
      <c r="R11" s="27">
        <v>-118146</v>
      </c>
      <c r="S11" s="27">
        <v>-37455</v>
      </c>
      <c r="T11" s="27">
        <v>-16370</v>
      </c>
      <c r="U11" s="21">
        <v>38819</v>
      </c>
    </row>
    <row r="12" spans="1:21" ht="11.25">
      <c r="A12" s="6" t="s">
        <v>21</v>
      </c>
      <c r="B12" s="28">
        <v>26612</v>
      </c>
      <c r="C12" s="28">
        <v>17449</v>
      </c>
      <c r="D12" s="28">
        <v>8354</v>
      </c>
      <c r="E12" s="22">
        <v>34278</v>
      </c>
      <c r="F12" s="28">
        <v>24913</v>
      </c>
      <c r="G12" s="28">
        <v>16403</v>
      </c>
      <c r="H12" s="28">
        <v>8017</v>
      </c>
      <c r="I12" s="22">
        <v>33578</v>
      </c>
      <c r="J12" s="28">
        <v>24853</v>
      </c>
      <c r="K12" s="28">
        <v>16310</v>
      </c>
      <c r="L12" s="28">
        <v>7718</v>
      </c>
      <c r="M12" s="22">
        <v>36594</v>
      </c>
      <c r="N12" s="28">
        <v>27689</v>
      </c>
      <c r="O12" s="28">
        <v>18589</v>
      </c>
      <c r="P12" s="28">
        <v>8854</v>
      </c>
      <c r="Q12" s="22">
        <v>53701</v>
      </c>
      <c r="R12" s="28">
        <v>43003</v>
      </c>
      <c r="S12" s="28">
        <v>28010</v>
      </c>
      <c r="T12" s="28">
        <v>13879</v>
      </c>
      <c r="U12" s="22">
        <v>59606</v>
      </c>
    </row>
    <row r="13" spans="1:21" ht="11.25">
      <c r="A13" s="6" t="s">
        <v>230</v>
      </c>
      <c r="B13" s="28">
        <v>601</v>
      </c>
      <c r="C13" s="28">
        <v>270</v>
      </c>
      <c r="D13" s="28"/>
      <c r="E13" s="22">
        <v>1127</v>
      </c>
      <c r="F13" s="28">
        <v>1056</v>
      </c>
      <c r="G13" s="28">
        <v>296</v>
      </c>
      <c r="H13" s="28"/>
      <c r="I13" s="22">
        <v>776</v>
      </c>
      <c r="J13" s="28"/>
      <c r="K13" s="28"/>
      <c r="L13" s="28"/>
      <c r="M13" s="22">
        <v>6628</v>
      </c>
      <c r="N13" s="28"/>
      <c r="O13" s="28"/>
      <c r="P13" s="28"/>
      <c r="Q13" s="22">
        <v>239</v>
      </c>
      <c r="R13" s="28">
        <v>239</v>
      </c>
      <c r="S13" s="28">
        <v>239</v>
      </c>
      <c r="T13" s="28"/>
      <c r="U13" s="22">
        <v>203</v>
      </c>
    </row>
    <row r="14" spans="1:21" ht="11.25">
      <c r="A14" s="6" t="s">
        <v>22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>
        <v>0</v>
      </c>
    </row>
    <row r="15" spans="1:21" ht="11.25">
      <c r="A15" s="6" t="s">
        <v>23</v>
      </c>
      <c r="B15" s="28"/>
      <c r="C15" s="28"/>
      <c r="D15" s="28"/>
      <c r="E15" s="22">
        <v>-520</v>
      </c>
      <c r="F15" s="28"/>
      <c r="G15" s="28"/>
      <c r="H15" s="28"/>
      <c r="I15" s="22">
        <v>-466</v>
      </c>
      <c r="J15" s="28">
        <v>-1304</v>
      </c>
      <c r="K15" s="28">
        <v>-1290</v>
      </c>
      <c r="L15" s="28"/>
      <c r="M15" s="22">
        <v>263</v>
      </c>
      <c r="N15" s="28">
        <v>-603</v>
      </c>
      <c r="O15" s="28">
        <v>-340</v>
      </c>
      <c r="P15" s="28"/>
      <c r="Q15" s="22">
        <v>2407</v>
      </c>
      <c r="R15" s="28">
        <v>1738</v>
      </c>
      <c r="S15" s="28">
        <v>2488</v>
      </c>
      <c r="T15" s="28"/>
      <c r="U15" s="22">
        <v>632</v>
      </c>
    </row>
    <row r="16" spans="1:21" ht="11.25">
      <c r="A16" s="6" t="s">
        <v>24</v>
      </c>
      <c r="B16" s="28">
        <v>717</v>
      </c>
      <c r="C16" s="28">
        <v>622</v>
      </c>
      <c r="D16" s="28">
        <v>188</v>
      </c>
      <c r="E16" s="22">
        <v>3277</v>
      </c>
      <c r="F16" s="28">
        <v>2325</v>
      </c>
      <c r="G16" s="28">
        <v>1666</v>
      </c>
      <c r="H16" s="28">
        <v>738</v>
      </c>
      <c r="I16" s="22">
        <v>4840</v>
      </c>
      <c r="J16" s="28">
        <v>3770</v>
      </c>
      <c r="K16" s="28">
        <v>2594</v>
      </c>
      <c r="L16" s="28">
        <v>1432</v>
      </c>
      <c r="M16" s="22">
        <v>1513</v>
      </c>
      <c r="N16" s="28">
        <v>3146</v>
      </c>
      <c r="O16" s="28">
        <v>2235</v>
      </c>
      <c r="P16" s="28">
        <v>744</v>
      </c>
      <c r="Q16" s="22">
        <v>2799</v>
      </c>
      <c r="R16" s="28">
        <v>3311</v>
      </c>
      <c r="S16" s="28">
        <v>2753</v>
      </c>
      <c r="T16" s="28">
        <v>1730</v>
      </c>
      <c r="U16" s="22">
        <v>-1154</v>
      </c>
    </row>
    <row r="17" spans="1:21" ht="11.25">
      <c r="A17" s="6" t="s">
        <v>25</v>
      </c>
      <c r="B17" s="28"/>
      <c r="C17" s="28"/>
      <c r="D17" s="28"/>
      <c r="E17" s="22"/>
      <c r="F17" s="28"/>
      <c r="G17" s="28"/>
      <c r="H17" s="28"/>
      <c r="I17" s="22"/>
      <c r="J17" s="28">
        <v>-13362</v>
      </c>
      <c r="K17" s="28">
        <v>-9872</v>
      </c>
      <c r="L17" s="28">
        <v>-4103</v>
      </c>
      <c r="M17" s="22"/>
      <c r="N17" s="28">
        <v>410</v>
      </c>
      <c r="O17" s="28">
        <v>-98</v>
      </c>
      <c r="P17" s="28">
        <v>155</v>
      </c>
      <c r="Q17" s="22"/>
      <c r="R17" s="28">
        <v>10864</v>
      </c>
      <c r="S17" s="28">
        <v>8242</v>
      </c>
      <c r="T17" s="28">
        <v>5103</v>
      </c>
      <c r="U17" s="22"/>
    </row>
    <row r="18" spans="1:21" ht="11.25">
      <c r="A18" s="6" t="s">
        <v>26</v>
      </c>
      <c r="B18" s="28">
        <v>-5159</v>
      </c>
      <c r="C18" s="28">
        <v>-3604</v>
      </c>
      <c r="D18" s="28">
        <v>-1613</v>
      </c>
      <c r="E18" s="22">
        <v>-6369</v>
      </c>
      <c r="F18" s="28">
        <v>-4578</v>
      </c>
      <c r="G18" s="28">
        <v>-3408</v>
      </c>
      <c r="H18" s="28">
        <v>-1727</v>
      </c>
      <c r="I18" s="22">
        <v>-8850</v>
      </c>
      <c r="J18" s="28">
        <v>-6415</v>
      </c>
      <c r="K18" s="28">
        <v>-4529</v>
      </c>
      <c r="L18" s="28">
        <v>-2252</v>
      </c>
      <c r="M18" s="22">
        <v>-9410</v>
      </c>
      <c r="N18" s="28">
        <v>-7353</v>
      </c>
      <c r="O18" s="28">
        <v>-5245</v>
      </c>
      <c r="P18" s="28">
        <v>-2451</v>
      </c>
      <c r="Q18" s="22">
        <v>-8900</v>
      </c>
      <c r="R18" s="28">
        <v>-6486</v>
      </c>
      <c r="S18" s="28">
        <v>-4261</v>
      </c>
      <c r="T18" s="28">
        <v>-2060</v>
      </c>
      <c r="U18" s="22">
        <v>-13921</v>
      </c>
    </row>
    <row r="19" spans="1:21" ht="11.25">
      <c r="A19" s="6" t="s">
        <v>212</v>
      </c>
      <c r="B19" s="28">
        <v>5035</v>
      </c>
      <c r="C19" s="28">
        <v>3319</v>
      </c>
      <c r="D19" s="28">
        <v>1638</v>
      </c>
      <c r="E19" s="22">
        <v>6687</v>
      </c>
      <c r="F19" s="28">
        <v>5089</v>
      </c>
      <c r="G19" s="28">
        <v>3461</v>
      </c>
      <c r="H19" s="28">
        <v>1855</v>
      </c>
      <c r="I19" s="22">
        <v>6814</v>
      </c>
      <c r="J19" s="28">
        <v>5304</v>
      </c>
      <c r="K19" s="28">
        <v>3577</v>
      </c>
      <c r="L19" s="28">
        <v>1685</v>
      </c>
      <c r="M19" s="22">
        <v>8023</v>
      </c>
      <c r="N19" s="28">
        <v>6274</v>
      </c>
      <c r="O19" s="28">
        <v>4478</v>
      </c>
      <c r="P19" s="28">
        <v>1977</v>
      </c>
      <c r="Q19" s="22">
        <v>9984</v>
      </c>
      <c r="R19" s="28">
        <v>7823</v>
      </c>
      <c r="S19" s="28">
        <v>5502</v>
      </c>
      <c r="T19" s="28">
        <v>2735</v>
      </c>
      <c r="U19" s="22">
        <v>8129</v>
      </c>
    </row>
    <row r="20" spans="1:21" ht="11.25">
      <c r="A20" s="6" t="s">
        <v>27</v>
      </c>
      <c r="B20" s="28"/>
      <c r="C20" s="28"/>
      <c r="D20" s="28"/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>
        <v>153</v>
      </c>
      <c r="R20" s="28"/>
      <c r="S20" s="28"/>
      <c r="T20" s="28"/>
      <c r="U20" s="22">
        <v>46</v>
      </c>
    </row>
    <row r="21" spans="1:21" ht="11.25">
      <c r="A21" s="6" t="s">
        <v>28</v>
      </c>
      <c r="B21" s="28"/>
      <c r="C21" s="28"/>
      <c r="D21" s="28"/>
      <c r="E21" s="22">
        <v>-1598</v>
      </c>
      <c r="F21" s="28"/>
      <c r="G21" s="28"/>
      <c r="H21" s="28"/>
      <c r="I21" s="22">
        <v>-3218</v>
      </c>
      <c r="J21" s="28"/>
      <c r="K21" s="28"/>
      <c r="L21" s="28">
        <v>-1003</v>
      </c>
      <c r="M21" s="22">
        <v>-2516</v>
      </c>
      <c r="N21" s="28"/>
      <c r="O21" s="28"/>
      <c r="P21" s="28">
        <v>-981</v>
      </c>
      <c r="Q21" s="22">
        <v>-1911</v>
      </c>
      <c r="R21" s="28"/>
      <c r="S21" s="28"/>
      <c r="T21" s="28">
        <v>-1273</v>
      </c>
      <c r="U21" s="22">
        <v>-2358</v>
      </c>
    </row>
    <row r="22" spans="1:21" ht="11.25">
      <c r="A22" s="6" t="s">
        <v>29</v>
      </c>
      <c r="B22" s="28">
        <v>-147</v>
      </c>
      <c r="C22" s="28">
        <v>-109</v>
      </c>
      <c r="D22" s="28">
        <v>-49</v>
      </c>
      <c r="E22" s="22">
        <v>-51</v>
      </c>
      <c r="F22" s="28">
        <v>-33</v>
      </c>
      <c r="G22" s="28">
        <v>-32</v>
      </c>
      <c r="H22" s="28">
        <v>-38</v>
      </c>
      <c r="I22" s="22">
        <v>-174</v>
      </c>
      <c r="J22" s="28">
        <v>-119</v>
      </c>
      <c r="K22" s="28">
        <v>-143</v>
      </c>
      <c r="L22" s="28">
        <v>-59</v>
      </c>
      <c r="M22" s="22">
        <v>-369</v>
      </c>
      <c r="N22" s="28">
        <v>-278</v>
      </c>
      <c r="O22" s="28">
        <v>-128</v>
      </c>
      <c r="P22" s="28">
        <v>-19</v>
      </c>
      <c r="Q22" s="22">
        <v>163</v>
      </c>
      <c r="R22" s="28">
        <v>-87</v>
      </c>
      <c r="S22" s="28">
        <v>-38</v>
      </c>
      <c r="T22" s="28">
        <v>-21</v>
      </c>
      <c r="U22" s="22">
        <v>-828</v>
      </c>
    </row>
    <row r="23" spans="1:21" ht="11.25">
      <c r="A23" s="6" t="s">
        <v>30</v>
      </c>
      <c r="B23" s="28">
        <v>757</v>
      </c>
      <c r="C23" s="28">
        <v>656</v>
      </c>
      <c r="D23" s="28">
        <v>278</v>
      </c>
      <c r="E23" s="22">
        <v>811</v>
      </c>
      <c r="F23" s="28">
        <v>568</v>
      </c>
      <c r="G23" s="28">
        <v>329</v>
      </c>
      <c r="H23" s="28">
        <v>142</v>
      </c>
      <c r="I23" s="22">
        <v>735</v>
      </c>
      <c r="J23" s="28">
        <v>429</v>
      </c>
      <c r="K23" s="28">
        <v>253</v>
      </c>
      <c r="L23" s="28">
        <v>139</v>
      </c>
      <c r="M23" s="22">
        <v>1038</v>
      </c>
      <c r="N23" s="28">
        <v>542</v>
      </c>
      <c r="O23" s="28">
        <v>359</v>
      </c>
      <c r="P23" s="28">
        <v>103</v>
      </c>
      <c r="Q23" s="22">
        <v>1186</v>
      </c>
      <c r="R23" s="28">
        <v>661</v>
      </c>
      <c r="S23" s="28">
        <v>362</v>
      </c>
      <c r="T23" s="28">
        <v>103</v>
      </c>
      <c r="U23" s="22">
        <v>3818</v>
      </c>
    </row>
    <row r="24" spans="1:21" ht="11.25">
      <c r="A24" s="6" t="s">
        <v>236</v>
      </c>
      <c r="B24" s="28"/>
      <c r="C24" s="28"/>
      <c r="D24" s="28"/>
      <c r="E24" s="22"/>
      <c r="F24" s="28"/>
      <c r="G24" s="28"/>
      <c r="H24" s="28"/>
      <c r="I24" s="22">
        <v>552</v>
      </c>
      <c r="J24" s="28">
        <v>552</v>
      </c>
      <c r="K24" s="28">
        <v>552</v>
      </c>
      <c r="L24" s="28">
        <v>552</v>
      </c>
      <c r="M24" s="22"/>
      <c r="N24" s="28"/>
      <c r="O24" s="28"/>
      <c r="P24" s="28"/>
      <c r="Q24" s="22"/>
      <c r="R24" s="28"/>
      <c r="S24" s="28"/>
      <c r="T24" s="28"/>
      <c r="U24" s="22"/>
    </row>
    <row r="25" spans="1:21" ht="11.25">
      <c r="A25" s="6" t="s">
        <v>31</v>
      </c>
      <c r="B25" s="28"/>
      <c r="C25" s="28"/>
      <c r="D25" s="28"/>
      <c r="E25" s="22">
        <v>9</v>
      </c>
      <c r="F25" s="28"/>
      <c r="G25" s="28"/>
      <c r="H25" s="28"/>
      <c r="I25" s="22">
        <v>81</v>
      </c>
      <c r="J25" s="28"/>
      <c r="K25" s="28"/>
      <c r="L25" s="28"/>
      <c r="M25" s="22">
        <v>-30</v>
      </c>
      <c r="N25" s="28"/>
      <c r="O25" s="28"/>
      <c r="P25" s="28"/>
      <c r="Q25" s="22">
        <v>10</v>
      </c>
      <c r="R25" s="28"/>
      <c r="S25" s="28"/>
      <c r="T25" s="28"/>
      <c r="U25" s="22">
        <v>5</v>
      </c>
    </row>
    <row r="26" spans="1:21" ht="11.25">
      <c r="A26" s="6" t="s">
        <v>32</v>
      </c>
      <c r="B26" s="28">
        <v>-1623</v>
      </c>
      <c r="C26" s="28">
        <v>-25333</v>
      </c>
      <c r="D26" s="28">
        <v>-26902</v>
      </c>
      <c r="E26" s="22">
        <v>-7016</v>
      </c>
      <c r="F26" s="28">
        <v>-6527</v>
      </c>
      <c r="G26" s="28">
        <v>-21323</v>
      </c>
      <c r="H26" s="28">
        <v>-35361</v>
      </c>
      <c r="I26" s="22">
        <v>958</v>
      </c>
      <c r="J26" s="28">
        <v>7844</v>
      </c>
      <c r="K26" s="28">
        <v>-10264</v>
      </c>
      <c r="L26" s="28">
        <v>-23427</v>
      </c>
      <c r="M26" s="22">
        <v>-6774</v>
      </c>
      <c r="N26" s="28">
        <v>535</v>
      </c>
      <c r="O26" s="28">
        <v>-34083</v>
      </c>
      <c r="P26" s="28">
        <v>-27801</v>
      </c>
      <c r="Q26" s="22">
        <v>61028</v>
      </c>
      <c r="R26" s="28">
        <v>61984</v>
      </c>
      <c r="S26" s="28">
        <v>8448</v>
      </c>
      <c r="T26" s="28">
        <v>-14704</v>
      </c>
      <c r="U26" s="22">
        <v>-8188</v>
      </c>
    </row>
    <row r="27" spans="1:21" ht="11.25">
      <c r="A27" s="6" t="s">
        <v>33</v>
      </c>
      <c r="B27" s="28">
        <v>-13730</v>
      </c>
      <c r="C27" s="28">
        <v>-11895</v>
      </c>
      <c r="D27" s="28">
        <v>-14164</v>
      </c>
      <c r="E27" s="22">
        <v>-1135</v>
      </c>
      <c r="F27" s="28">
        <v>-12171</v>
      </c>
      <c r="G27" s="28">
        <v>-12763</v>
      </c>
      <c r="H27" s="28">
        <v>-17401</v>
      </c>
      <c r="I27" s="22">
        <v>-11229</v>
      </c>
      <c r="J27" s="28">
        <v>-8323</v>
      </c>
      <c r="K27" s="28">
        <v>8360</v>
      </c>
      <c r="L27" s="28">
        <v>-4739</v>
      </c>
      <c r="M27" s="22">
        <v>-8394</v>
      </c>
      <c r="N27" s="28">
        <v>-3429</v>
      </c>
      <c r="O27" s="28">
        <v>16061</v>
      </c>
      <c r="P27" s="28">
        <v>-2029</v>
      </c>
      <c r="Q27" s="22">
        <v>116810</v>
      </c>
      <c r="R27" s="28">
        <v>81605</v>
      </c>
      <c r="S27" s="28">
        <v>68229</v>
      </c>
      <c r="T27" s="28">
        <v>651</v>
      </c>
      <c r="U27" s="22">
        <v>-75961</v>
      </c>
    </row>
    <row r="28" spans="1:21" ht="11.25">
      <c r="A28" s="6" t="s">
        <v>34</v>
      </c>
      <c r="B28" s="28">
        <v>18433</v>
      </c>
      <c r="C28" s="28">
        <v>17657</v>
      </c>
      <c r="D28" s="28">
        <v>14046</v>
      </c>
      <c r="E28" s="22">
        <v>-18235</v>
      </c>
      <c r="F28" s="28">
        <v>-3363</v>
      </c>
      <c r="G28" s="28">
        <v>-2016</v>
      </c>
      <c r="H28" s="28">
        <v>14416</v>
      </c>
      <c r="I28" s="22">
        <v>5665</v>
      </c>
      <c r="J28" s="28">
        <v>14105</v>
      </c>
      <c r="K28" s="28">
        <v>1878</v>
      </c>
      <c r="L28" s="28">
        <v>5378</v>
      </c>
      <c r="M28" s="22">
        <v>22377</v>
      </c>
      <c r="N28" s="28">
        <v>20474</v>
      </c>
      <c r="O28" s="28">
        <v>27475</v>
      </c>
      <c r="P28" s="28">
        <v>13095</v>
      </c>
      <c r="Q28" s="22">
        <v>-55858</v>
      </c>
      <c r="R28" s="28">
        <v>-69881</v>
      </c>
      <c r="S28" s="28">
        <v>-69195</v>
      </c>
      <c r="T28" s="28">
        <v>-41065</v>
      </c>
      <c r="U28" s="22">
        <v>2399</v>
      </c>
    </row>
    <row r="29" spans="1:21" ht="11.25">
      <c r="A29" s="6" t="s">
        <v>106</v>
      </c>
      <c r="B29" s="28">
        <v>-6049</v>
      </c>
      <c r="C29" s="28">
        <v>-4512</v>
      </c>
      <c r="D29" s="28">
        <v>2196</v>
      </c>
      <c r="E29" s="22">
        <v>-12840</v>
      </c>
      <c r="F29" s="28">
        <v>-12948</v>
      </c>
      <c r="G29" s="28">
        <v>-13846</v>
      </c>
      <c r="H29" s="28">
        <v>-2361</v>
      </c>
      <c r="I29" s="22">
        <v>-14264</v>
      </c>
      <c r="J29" s="28">
        <v>-15684</v>
      </c>
      <c r="K29" s="28">
        <v>-11560</v>
      </c>
      <c r="L29" s="28">
        <v>-2322</v>
      </c>
      <c r="M29" s="22">
        <v>6160</v>
      </c>
      <c r="N29" s="28">
        <v>10538</v>
      </c>
      <c r="O29" s="28">
        <v>7907</v>
      </c>
      <c r="P29" s="28">
        <v>5963</v>
      </c>
      <c r="Q29" s="22">
        <v>-18617</v>
      </c>
      <c r="R29" s="28">
        <v>-27660</v>
      </c>
      <c r="S29" s="28">
        <v>-19648</v>
      </c>
      <c r="T29" s="28">
        <v>-1128</v>
      </c>
      <c r="U29" s="22">
        <v>1471</v>
      </c>
    </row>
    <row r="30" spans="1:21" ht="11.25">
      <c r="A30" s="6" t="s">
        <v>35</v>
      </c>
      <c r="B30" s="28">
        <v>67090</v>
      </c>
      <c r="C30" s="28">
        <v>24307</v>
      </c>
      <c r="D30" s="28">
        <v>-2911</v>
      </c>
      <c r="E30" s="22">
        <v>21002</v>
      </c>
      <c r="F30" s="28">
        <v>20775</v>
      </c>
      <c r="G30" s="28">
        <v>-7747</v>
      </c>
      <c r="H30" s="28">
        <v>-14827</v>
      </c>
      <c r="I30" s="22">
        <v>62578</v>
      </c>
      <c r="J30" s="28">
        <v>78254</v>
      </c>
      <c r="K30" s="28">
        <v>43709</v>
      </c>
      <c r="L30" s="28">
        <v>4501</v>
      </c>
      <c r="M30" s="22">
        <v>111779</v>
      </c>
      <c r="N30" s="28">
        <v>119045</v>
      </c>
      <c r="O30" s="28">
        <v>80789</v>
      </c>
      <c r="P30" s="28">
        <v>13047</v>
      </c>
      <c r="Q30" s="22">
        <v>80618</v>
      </c>
      <c r="R30" s="28">
        <v>59269</v>
      </c>
      <c r="S30" s="28">
        <v>-6320</v>
      </c>
      <c r="T30" s="28">
        <v>-52421</v>
      </c>
      <c r="U30" s="22">
        <v>29572</v>
      </c>
    </row>
    <row r="31" spans="1:21" ht="11.25">
      <c r="A31" s="6" t="s">
        <v>36</v>
      </c>
      <c r="B31" s="28">
        <v>6160</v>
      </c>
      <c r="C31" s="28">
        <v>4578</v>
      </c>
      <c r="D31" s="28">
        <v>2173</v>
      </c>
      <c r="E31" s="22">
        <v>7995</v>
      </c>
      <c r="F31" s="28">
        <v>5773</v>
      </c>
      <c r="G31" s="28">
        <v>4599</v>
      </c>
      <c r="H31" s="28">
        <v>2112</v>
      </c>
      <c r="I31" s="22">
        <v>10321</v>
      </c>
      <c r="J31" s="28">
        <v>7729</v>
      </c>
      <c r="K31" s="28">
        <v>5490</v>
      </c>
      <c r="L31" s="28">
        <v>2498</v>
      </c>
      <c r="M31" s="22">
        <v>11213</v>
      </c>
      <c r="N31" s="28">
        <v>7750</v>
      </c>
      <c r="O31" s="28">
        <v>5685</v>
      </c>
      <c r="P31" s="28">
        <v>2004</v>
      </c>
      <c r="Q31" s="22">
        <v>9955</v>
      </c>
      <c r="R31" s="28">
        <v>6907</v>
      </c>
      <c r="S31" s="28">
        <v>4277</v>
      </c>
      <c r="T31" s="28">
        <v>1949</v>
      </c>
      <c r="U31" s="22">
        <v>15575</v>
      </c>
    </row>
    <row r="32" spans="1:21" ht="11.25">
      <c r="A32" s="6" t="s">
        <v>37</v>
      </c>
      <c r="B32" s="28">
        <v>-5240</v>
      </c>
      <c r="C32" s="28">
        <v>-3648</v>
      </c>
      <c r="D32" s="28">
        <v>-1878</v>
      </c>
      <c r="E32" s="22">
        <v>-6999</v>
      </c>
      <c r="F32" s="28">
        <v>-5256</v>
      </c>
      <c r="G32" s="28">
        <v>-3633</v>
      </c>
      <c r="H32" s="28">
        <v>-1986</v>
      </c>
      <c r="I32" s="22">
        <v>-6691</v>
      </c>
      <c r="J32" s="28">
        <v>-5902</v>
      </c>
      <c r="K32" s="28">
        <v>-3501</v>
      </c>
      <c r="L32" s="28">
        <v>-1856</v>
      </c>
      <c r="M32" s="22">
        <v>-8613</v>
      </c>
      <c r="N32" s="28">
        <v>-6099</v>
      </c>
      <c r="O32" s="28">
        <v>-4511</v>
      </c>
      <c r="P32" s="28">
        <v>-2649</v>
      </c>
      <c r="Q32" s="22">
        <v>-11125</v>
      </c>
      <c r="R32" s="28">
        <v>-7532</v>
      </c>
      <c r="S32" s="28">
        <v>-5087</v>
      </c>
      <c r="T32" s="28">
        <v>-2086</v>
      </c>
      <c r="U32" s="22">
        <v>-7973</v>
      </c>
    </row>
    <row r="33" spans="1:21" ht="11.25">
      <c r="A33" s="6" t="s">
        <v>38</v>
      </c>
      <c r="B33" s="28">
        <v>-14732</v>
      </c>
      <c r="C33" s="28">
        <v>-11130</v>
      </c>
      <c r="D33" s="28">
        <v>-8103</v>
      </c>
      <c r="E33" s="22"/>
      <c r="F33" s="28">
        <v>-19081</v>
      </c>
      <c r="G33" s="28">
        <v>-14047</v>
      </c>
      <c r="H33" s="28">
        <v>-8247</v>
      </c>
      <c r="I33" s="22"/>
      <c r="J33" s="28"/>
      <c r="K33" s="28"/>
      <c r="L33" s="28">
        <v>-8222</v>
      </c>
      <c r="M33" s="22"/>
      <c r="N33" s="28"/>
      <c r="O33" s="28"/>
      <c r="P33" s="28">
        <v>-3339</v>
      </c>
      <c r="Q33" s="22"/>
      <c r="R33" s="28"/>
      <c r="S33" s="28"/>
      <c r="T33" s="28">
        <v>-1709</v>
      </c>
      <c r="U33" s="22"/>
    </row>
    <row r="34" spans="1:21" ht="12" thickBot="1">
      <c r="A34" s="4" t="s">
        <v>39</v>
      </c>
      <c r="B34" s="29">
        <v>53278</v>
      </c>
      <c r="C34" s="29">
        <v>14106</v>
      </c>
      <c r="D34" s="29">
        <v>-10720</v>
      </c>
      <c r="E34" s="23">
        <v>-2385</v>
      </c>
      <c r="F34" s="29">
        <v>2212</v>
      </c>
      <c r="G34" s="29">
        <v>-20828</v>
      </c>
      <c r="H34" s="29">
        <v>-22949</v>
      </c>
      <c r="I34" s="23">
        <v>33328</v>
      </c>
      <c r="J34" s="29">
        <v>53416</v>
      </c>
      <c r="K34" s="29">
        <v>25525</v>
      </c>
      <c r="L34" s="29">
        <v>-3078</v>
      </c>
      <c r="M34" s="23">
        <v>104531</v>
      </c>
      <c r="N34" s="29">
        <v>117230</v>
      </c>
      <c r="O34" s="29">
        <v>84224</v>
      </c>
      <c r="P34" s="29">
        <v>9062</v>
      </c>
      <c r="Q34" s="23">
        <v>74096</v>
      </c>
      <c r="R34" s="29">
        <v>57209</v>
      </c>
      <c r="S34" s="29">
        <v>-5160</v>
      </c>
      <c r="T34" s="29">
        <v>-54267</v>
      </c>
      <c r="U34" s="23">
        <v>-6446</v>
      </c>
    </row>
    <row r="35" spans="1:21" ht="12" thickTop="1">
      <c r="A35" s="6" t="s">
        <v>40</v>
      </c>
      <c r="B35" s="28">
        <v>-298</v>
      </c>
      <c r="C35" s="28">
        <v>-256</v>
      </c>
      <c r="D35" s="28">
        <v>-138</v>
      </c>
      <c r="E35" s="22">
        <v>-351</v>
      </c>
      <c r="F35" s="28">
        <v>-298</v>
      </c>
      <c r="G35" s="28">
        <v>-210</v>
      </c>
      <c r="H35" s="28">
        <v>-92</v>
      </c>
      <c r="I35" s="22">
        <v>-1400</v>
      </c>
      <c r="J35" s="28">
        <v>-1354</v>
      </c>
      <c r="K35" s="28">
        <v>-1271</v>
      </c>
      <c r="L35" s="28">
        <v>-557</v>
      </c>
      <c r="M35" s="22">
        <v>-3252</v>
      </c>
      <c r="N35" s="28">
        <v>-2254</v>
      </c>
      <c r="O35" s="28">
        <v>-1103</v>
      </c>
      <c r="P35" s="28">
        <v>-959</v>
      </c>
      <c r="Q35" s="22">
        <v>-1042</v>
      </c>
      <c r="R35" s="28">
        <v>-399</v>
      </c>
      <c r="S35" s="28">
        <v>-396</v>
      </c>
      <c r="T35" s="28">
        <v>-38</v>
      </c>
      <c r="U35" s="22">
        <v>-9244</v>
      </c>
    </row>
    <row r="36" spans="1:21" ht="11.25">
      <c r="A36" s="6" t="s">
        <v>41</v>
      </c>
      <c r="B36" s="28">
        <v>394</v>
      </c>
      <c r="C36" s="28">
        <v>327</v>
      </c>
      <c r="D36" s="28">
        <v>136</v>
      </c>
      <c r="E36" s="22">
        <v>508</v>
      </c>
      <c r="F36" s="28">
        <v>313</v>
      </c>
      <c r="G36" s="28">
        <v>311</v>
      </c>
      <c r="H36" s="28">
        <v>208</v>
      </c>
      <c r="I36" s="22">
        <v>3084</v>
      </c>
      <c r="J36" s="28">
        <v>2891</v>
      </c>
      <c r="K36" s="28">
        <v>2535</v>
      </c>
      <c r="L36" s="28">
        <v>1211</v>
      </c>
      <c r="M36" s="22">
        <v>1959</v>
      </c>
      <c r="N36" s="28">
        <v>1604</v>
      </c>
      <c r="O36" s="28">
        <v>1554</v>
      </c>
      <c r="P36" s="28">
        <v>48</v>
      </c>
      <c r="Q36" s="22">
        <v>484</v>
      </c>
      <c r="R36" s="28">
        <v>461</v>
      </c>
      <c r="S36" s="28">
        <v>128</v>
      </c>
      <c r="T36" s="28">
        <v>127</v>
      </c>
      <c r="U36" s="22">
        <v>19663</v>
      </c>
    </row>
    <row r="37" spans="1:21" ht="11.25">
      <c r="A37" s="6" t="s">
        <v>42</v>
      </c>
      <c r="B37" s="28">
        <v>-36437</v>
      </c>
      <c r="C37" s="28">
        <v>-23657</v>
      </c>
      <c r="D37" s="28">
        <v>-9463</v>
      </c>
      <c r="E37" s="22">
        <v>-47560</v>
      </c>
      <c r="F37" s="28">
        <v>-33344</v>
      </c>
      <c r="G37" s="28">
        <v>-23894</v>
      </c>
      <c r="H37" s="28">
        <v>-9349</v>
      </c>
      <c r="I37" s="22">
        <v>-42550</v>
      </c>
      <c r="J37" s="28">
        <v>-31200</v>
      </c>
      <c r="K37" s="28">
        <v>-23958</v>
      </c>
      <c r="L37" s="28">
        <v>-12847</v>
      </c>
      <c r="M37" s="22">
        <v>-31867</v>
      </c>
      <c r="N37" s="28">
        <v>-21816</v>
      </c>
      <c r="O37" s="28">
        <v>-15209</v>
      </c>
      <c r="P37" s="28">
        <v>-6730</v>
      </c>
      <c r="Q37" s="22">
        <v>-47786</v>
      </c>
      <c r="R37" s="28">
        <v>-38341</v>
      </c>
      <c r="S37" s="28">
        <v>-30767</v>
      </c>
      <c r="T37" s="28">
        <v>-16333</v>
      </c>
      <c r="U37" s="22">
        <v>-100428</v>
      </c>
    </row>
    <row r="38" spans="1:21" ht="11.25">
      <c r="A38" s="6" t="s">
        <v>43</v>
      </c>
      <c r="B38" s="28">
        <v>1574</v>
      </c>
      <c r="C38" s="28">
        <v>1223</v>
      </c>
      <c r="D38" s="28">
        <v>372</v>
      </c>
      <c r="E38" s="22">
        <v>1638</v>
      </c>
      <c r="F38" s="28">
        <v>1134</v>
      </c>
      <c r="G38" s="28">
        <v>551</v>
      </c>
      <c r="H38" s="28">
        <v>372</v>
      </c>
      <c r="I38" s="22">
        <v>1234</v>
      </c>
      <c r="J38" s="28">
        <v>871</v>
      </c>
      <c r="K38" s="28">
        <v>703</v>
      </c>
      <c r="L38" s="28">
        <v>518</v>
      </c>
      <c r="M38" s="22">
        <v>2048</v>
      </c>
      <c r="N38" s="28">
        <v>1577</v>
      </c>
      <c r="O38" s="28">
        <v>1402</v>
      </c>
      <c r="P38" s="28">
        <v>423</v>
      </c>
      <c r="Q38" s="22">
        <v>7187</v>
      </c>
      <c r="R38" s="28">
        <v>5409</v>
      </c>
      <c r="S38" s="28">
        <v>4287</v>
      </c>
      <c r="T38" s="28">
        <v>3649</v>
      </c>
      <c r="U38" s="22">
        <v>3082</v>
      </c>
    </row>
    <row r="39" spans="1:21" ht="11.25">
      <c r="A39" s="6" t="s">
        <v>44</v>
      </c>
      <c r="B39" s="28"/>
      <c r="C39" s="28"/>
      <c r="D39" s="28"/>
      <c r="E39" s="22">
        <v>-1149</v>
      </c>
      <c r="F39" s="28"/>
      <c r="G39" s="28"/>
      <c r="H39" s="28"/>
      <c r="I39" s="22">
        <v>-3628</v>
      </c>
      <c r="J39" s="28"/>
      <c r="K39" s="28"/>
      <c r="L39" s="28"/>
      <c r="M39" s="22">
        <v>-3</v>
      </c>
      <c r="N39" s="28"/>
      <c r="O39" s="28"/>
      <c r="P39" s="28"/>
      <c r="Q39" s="22">
        <v>0</v>
      </c>
      <c r="R39" s="28"/>
      <c r="S39" s="28"/>
      <c r="T39" s="28"/>
      <c r="U39" s="22">
        <v>-3773</v>
      </c>
    </row>
    <row r="40" spans="1:21" ht="11.25">
      <c r="A40" s="6" t="s">
        <v>45</v>
      </c>
      <c r="B40" s="28"/>
      <c r="C40" s="28"/>
      <c r="D40" s="28"/>
      <c r="E40" s="22"/>
      <c r="F40" s="28"/>
      <c r="G40" s="28"/>
      <c r="H40" s="28"/>
      <c r="I40" s="22">
        <v>8</v>
      </c>
      <c r="J40" s="28"/>
      <c r="K40" s="28"/>
      <c r="L40" s="28"/>
      <c r="M40" s="22">
        <v>51</v>
      </c>
      <c r="N40" s="28"/>
      <c r="O40" s="28"/>
      <c r="P40" s="28"/>
      <c r="Q40" s="22">
        <v>60</v>
      </c>
      <c r="R40" s="28"/>
      <c r="S40" s="28"/>
      <c r="T40" s="28"/>
      <c r="U40" s="22">
        <v>89</v>
      </c>
    </row>
    <row r="41" spans="1:21" ht="11.25">
      <c r="A41" s="6" t="s">
        <v>46</v>
      </c>
      <c r="B41" s="28"/>
      <c r="C41" s="28"/>
      <c r="D41" s="28"/>
      <c r="E41" s="22"/>
      <c r="F41" s="28"/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>
        <v>0</v>
      </c>
    </row>
    <row r="42" spans="1:21" ht="11.25">
      <c r="A42" s="6" t="s">
        <v>47</v>
      </c>
      <c r="B42" s="28"/>
      <c r="C42" s="28"/>
      <c r="D42" s="28"/>
      <c r="E42" s="22">
        <v>-3029</v>
      </c>
      <c r="F42" s="28">
        <v>-3029</v>
      </c>
      <c r="G42" s="28">
        <v>-3029</v>
      </c>
      <c r="H42" s="28"/>
      <c r="I42" s="22"/>
      <c r="J42" s="28"/>
      <c r="K42" s="28"/>
      <c r="L42" s="28"/>
      <c r="M42" s="22"/>
      <c r="N42" s="28"/>
      <c r="O42" s="28"/>
      <c r="P42" s="28"/>
      <c r="Q42" s="22"/>
      <c r="R42" s="28"/>
      <c r="S42" s="28"/>
      <c r="T42" s="28"/>
      <c r="U42" s="22"/>
    </row>
    <row r="43" spans="1:21" ht="11.25">
      <c r="A43" s="6" t="s">
        <v>48</v>
      </c>
      <c r="B43" s="28"/>
      <c r="C43" s="28"/>
      <c r="D43" s="28"/>
      <c r="E43" s="22">
        <v>-10302</v>
      </c>
      <c r="F43" s="28"/>
      <c r="G43" s="28"/>
      <c r="H43" s="28"/>
      <c r="I43" s="22">
        <v>-4940</v>
      </c>
      <c r="J43" s="28"/>
      <c r="K43" s="28"/>
      <c r="L43" s="28"/>
      <c r="M43" s="22">
        <v>-4437</v>
      </c>
      <c r="N43" s="28"/>
      <c r="O43" s="28"/>
      <c r="P43" s="28"/>
      <c r="Q43" s="22">
        <v>-3972</v>
      </c>
      <c r="R43" s="28"/>
      <c r="S43" s="28"/>
      <c r="T43" s="28"/>
      <c r="U43" s="22">
        <v>-3604</v>
      </c>
    </row>
    <row r="44" spans="1:21" ht="11.25">
      <c r="A44" s="6" t="s">
        <v>49</v>
      </c>
      <c r="B44" s="28"/>
      <c r="C44" s="28"/>
      <c r="D44" s="28"/>
      <c r="E44" s="22">
        <v>6741</v>
      </c>
      <c r="F44" s="28"/>
      <c r="G44" s="28"/>
      <c r="H44" s="28"/>
      <c r="I44" s="22">
        <v>2646</v>
      </c>
      <c r="J44" s="28"/>
      <c r="K44" s="28"/>
      <c r="L44" s="28"/>
      <c r="M44" s="22">
        <v>971</v>
      </c>
      <c r="N44" s="28"/>
      <c r="O44" s="28"/>
      <c r="P44" s="28"/>
      <c r="Q44" s="22">
        <v>204</v>
      </c>
      <c r="R44" s="28"/>
      <c r="S44" s="28"/>
      <c r="T44" s="28"/>
      <c r="U44" s="22">
        <v>78</v>
      </c>
    </row>
    <row r="45" spans="1:21" ht="11.25">
      <c r="A45" s="6" t="s">
        <v>13</v>
      </c>
      <c r="B45" s="28">
        <v>-5111</v>
      </c>
      <c r="C45" s="28">
        <v>-3228</v>
      </c>
      <c r="D45" s="28">
        <v>-700</v>
      </c>
      <c r="E45" s="22">
        <v>2423</v>
      </c>
      <c r="F45" s="28">
        <v>-1125</v>
      </c>
      <c r="G45" s="28">
        <v>-744</v>
      </c>
      <c r="H45" s="28">
        <v>-807</v>
      </c>
      <c r="I45" s="22">
        <v>-970</v>
      </c>
      <c r="J45" s="28">
        <v>-5230</v>
      </c>
      <c r="K45" s="28">
        <v>-3900</v>
      </c>
      <c r="L45" s="28">
        <v>-1794</v>
      </c>
      <c r="M45" s="22">
        <v>-3352</v>
      </c>
      <c r="N45" s="28">
        <v>-2817</v>
      </c>
      <c r="O45" s="28">
        <v>-41</v>
      </c>
      <c r="P45" s="28">
        <v>415</v>
      </c>
      <c r="Q45" s="22">
        <v>-421</v>
      </c>
      <c r="R45" s="28">
        <v>-5215</v>
      </c>
      <c r="S45" s="28">
        <v>-1572</v>
      </c>
      <c r="T45" s="28">
        <v>61</v>
      </c>
      <c r="U45" s="22">
        <v>-5407</v>
      </c>
    </row>
    <row r="46" spans="1:21" ht="12" thickBot="1">
      <c r="A46" s="4" t="s">
        <v>50</v>
      </c>
      <c r="B46" s="29">
        <v>-39878</v>
      </c>
      <c r="C46" s="29">
        <v>-25591</v>
      </c>
      <c r="D46" s="29">
        <v>-9793</v>
      </c>
      <c r="E46" s="23">
        <v>-51081</v>
      </c>
      <c r="F46" s="29">
        <v>-36350</v>
      </c>
      <c r="G46" s="29">
        <v>-27015</v>
      </c>
      <c r="H46" s="29">
        <v>-9668</v>
      </c>
      <c r="I46" s="23">
        <v>-46517</v>
      </c>
      <c r="J46" s="29">
        <v>-34022</v>
      </c>
      <c r="K46" s="29">
        <v>-25891</v>
      </c>
      <c r="L46" s="29">
        <v>-13469</v>
      </c>
      <c r="M46" s="23">
        <v>-37632</v>
      </c>
      <c r="N46" s="29">
        <v>-23455</v>
      </c>
      <c r="O46" s="29">
        <v>-13397</v>
      </c>
      <c r="P46" s="29">
        <v>-6802</v>
      </c>
      <c r="Q46" s="23">
        <v>-45285</v>
      </c>
      <c r="R46" s="29">
        <v>-38085</v>
      </c>
      <c r="S46" s="29">
        <v>-28319</v>
      </c>
      <c r="T46" s="29">
        <v>-12533</v>
      </c>
      <c r="U46" s="23">
        <v>-99543</v>
      </c>
    </row>
    <row r="47" spans="1:21" ht="12" thickTop="1">
      <c r="A47" s="6" t="s">
        <v>51</v>
      </c>
      <c r="B47" s="28">
        <v>7259</v>
      </c>
      <c r="C47" s="28">
        <v>18965</v>
      </c>
      <c r="D47" s="28">
        <v>32557</v>
      </c>
      <c r="E47" s="22">
        <v>52462</v>
      </c>
      <c r="F47" s="28">
        <v>34804</v>
      </c>
      <c r="G47" s="28">
        <v>20954</v>
      </c>
      <c r="H47" s="28">
        <v>38130</v>
      </c>
      <c r="I47" s="22">
        <v>10335</v>
      </c>
      <c r="J47" s="28"/>
      <c r="K47" s="28"/>
      <c r="L47" s="28"/>
      <c r="M47" s="22">
        <v>-45711</v>
      </c>
      <c r="N47" s="28"/>
      <c r="O47" s="28"/>
      <c r="P47" s="28"/>
      <c r="Q47" s="22">
        <v>-215013</v>
      </c>
      <c r="R47" s="28"/>
      <c r="S47" s="28"/>
      <c r="T47" s="28"/>
      <c r="U47" s="22">
        <v>89409</v>
      </c>
    </row>
    <row r="48" spans="1:21" ht="11.25">
      <c r="A48" s="6" t="s">
        <v>52</v>
      </c>
      <c r="B48" s="28"/>
      <c r="C48" s="28"/>
      <c r="D48" s="28"/>
      <c r="E48" s="22"/>
      <c r="F48" s="28"/>
      <c r="G48" s="28"/>
      <c r="H48" s="28"/>
      <c r="I48" s="22"/>
      <c r="J48" s="28">
        <v>-810</v>
      </c>
      <c r="K48" s="28">
        <v>-6526</v>
      </c>
      <c r="L48" s="28">
        <v>15116</v>
      </c>
      <c r="M48" s="22"/>
      <c r="N48" s="28">
        <v>-45456</v>
      </c>
      <c r="O48" s="28">
        <v>-36508</v>
      </c>
      <c r="P48" s="28">
        <v>34392</v>
      </c>
      <c r="Q48" s="22"/>
      <c r="R48" s="28">
        <v>-136578</v>
      </c>
      <c r="S48" s="28">
        <v>-30213</v>
      </c>
      <c r="T48" s="28">
        <v>53063</v>
      </c>
      <c r="U48" s="22"/>
    </row>
    <row r="49" spans="1:21" ht="11.25">
      <c r="A49" s="6" t="s">
        <v>53</v>
      </c>
      <c r="B49" s="28">
        <v>27765</v>
      </c>
      <c r="C49" s="28">
        <v>20230</v>
      </c>
      <c r="D49" s="28">
        <v>720</v>
      </c>
      <c r="E49" s="22">
        <v>89505</v>
      </c>
      <c r="F49" s="28">
        <v>74248</v>
      </c>
      <c r="G49" s="28">
        <v>65895</v>
      </c>
      <c r="H49" s="28">
        <v>42491</v>
      </c>
      <c r="I49" s="22">
        <v>21469</v>
      </c>
      <c r="J49" s="28">
        <v>10032</v>
      </c>
      <c r="K49" s="28">
        <v>2961</v>
      </c>
      <c r="L49" s="28">
        <v>1153</v>
      </c>
      <c r="M49" s="22">
        <v>21719</v>
      </c>
      <c r="N49" s="28">
        <v>20472</v>
      </c>
      <c r="O49" s="28">
        <v>19562</v>
      </c>
      <c r="P49" s="28">
        <v>3930</v>
      </c>
      <c r="Q49" s="22">
        <v>209343</v>
      </c>
      <c r="R49" s="28">
        <v>190573</v>
      </c>
      <c r="S49" s="28">
        <v>120889</v>
      </c>
      <c r="T49" s="28">
        <v>105848</v>
      </c>
      <c r="U49" s="22">
        <v>85180</v>
      </c>
    </row>
    <row r="50" spans="1:21" ht="11.25">
      <c r="A50" s="6" t="s">
        <v>54</v>
      </c>
      <c r="B50" s="28">
        <v>-36015</v>
      </c>
      <c r="C50" s="28">
        <v>-29758</v>
      </c>
      <c r="D50" s="28">
        <v>-3682</v>
      </c>
      <c r="E50" s="22">
        <v>-111633</v>
      </c>
      <c r="F50" s="28">
        <v>-78718</v>
      </c>
      <c r="G50" s="28">
        <v>-45433</v>
      </c>
      <c r="H50" s="28">
        <v>-37009</v>
      </c>
      <c r="I50" s="22">
        <v>-78274</v>
      </c>
      <c r="J50" s="28">
        <v>-36964</v>
      </c>
      <c r="K50" s="28">
        <v>-6831</v>
      </c>
      <c r="L50" s="28">
        <v>-6443</v>
      </c>
      <c r="M50" s="22">
        <v>-38473</v>
      </c>
      <c r="N50" s="28">
        <v>-38375</v>
      </c>
      <c r="O50" s="28">
        <v>-32399</v>
      </c>
      <c r="P50" s="28">
        <v>-26422</v>
      </c>
      <c r="Q50" s="22">
        <v>-21807</v>
      </c>
      <c r="R50" s="28">
        <v>-21654</v>
      </c>
      <c r="S50" s="28">
        <v>-21166</v>
      </c>
      <c r="T50" s="28">
        <v>-19246</v>
      </c>
      <c r="U50" s="22">
        <v>-196</v>
      </c>
    </row>
    <row r="51" spans="1:21" ht="11.25">
      <c r="A51" s="6" t="s">
        <v>55</v>
      </c>
      <c r="B51" s="28"/>
      <c r="C51" s="28"/>
      <c r="D51" s="28"/>
      <c r="E51" s="22"/>
      <c r="F51" s="28"/>
      <c r="G51" s="28"/>
      <c r="H51" s="28"/>
      <c r="I51" s="22"/>
      <c r="J51" s="28"/>
      <c r="K51" s="28"/>
      <c r="L51" s="28"/>
      <c r="M51" s="22"/>
      <c r="N51" s="28"/>
      <c r="O51" s="28"/>
      <c r="P51" s="28"/>
      <c r="Q51" s="22">
        <v>-3</v>
      </c>
      <c r="R51" s="28"/>
      <c r="S51" s="28"/>
      <c r="T51" s="28"/>
      <c r="U51" s="22"/>
    </row>
    <row r="52" spans="1:21" ht="11.25">
      <c r="A52" s="6" t="s">
        <v>56</v>
      </c>
      <c r="B52" s="28"/>
      <c r="C52" s="28"/>
      <c r="D52" s="28"/>
      <c r="E52" s="22"/>
      <c r="F52" s="28"/>
      <c r="G52" s="28"/>
      <c r="H52" s="28"/>
      <c r="I52" s="22"/>
      <c r="J52" s="28"/>
      <c r="K52" s="28"/>
      <c r="L52" s="28"/>
      <c r="M52" s="22"/>
      <c r="N52" s="28"/>
      <c r="O52" s="28"/>
      <c r="P52" s="28"/>
      <c r="Q52" s="22">
        <v>16</v>
      </c>
      <c r="R52" s="28"/>
      <c r="S52" s="28"/>
      <c r="T52" s="28"/>
      <c r="U52" s="22">
        <v>4357</v>
      </c>
    </row>
    <row r="53" spans="1:21" ht="11.25">
      <c r="A53" s="6" t="s">
        <v>57</v>
      </c>
      <c r="B53" s="28"/>
      <c r="C53" s="28"/>
      <c r="D53" s="28"/>
      <c r="E53" s="22"/>
      <c r="F53" s="28"/>
      <c r="G53" s="28"/>
      <c r="H53" s="28"/>
      <c r="I53" s="22"/>
      <c r="J53" s="28"/>
      <c r="K53" s="28"/>
      <c r="L53" s="28"/>
      <c r="M53" s="22">
        <v>74647</v>
      </c>
      <c r="N53" s="28">
        <v>74647</v>
      </c>
      <c r="O53" s="28">
        <v>74647</v>
      </c>
      <c r="P53" s="28"/>
      <c r="Q53" s="22"/>
      <c r="R53" s="28"/>
      <c r="S53" s="28"/>
      <c r="T53" s="28"/>
      <c r="U53" s="22"/>
    </row>
    <row r="54" spans="1:21" ht="11.25">
      <c r="A54" s="6" t="s">
        <v>58</v>
      </c>
      <c r="B54" s="28"/>
      <c r="C54" s="28"/>
      <c r="D54" s="28"/>
      <c r="E54" s="22">
        <v>-2</v>
      </c>
      <c r="F54" s="28"/>
      <c r="G54" s="28"/>
      <c r="H54" s="28"/>
      <c r="I54" s="22">
        <v>-2</v>
      </c>
      <c r="J54" s="28"/>
      <c r="K54" s="28"/>
      <c r="L54" s="28"/>
      <c r="M54" s="22">
        <v>-3</v>
      </c>
      <c r="N54" s="28"/>
      <c r="O54" s="28"/>
      <c r="P54" s="28"/>
      <c r="Q54" s="22">
        <v>-496</v>
      </c>
      <c r="R54" s="28"/>
      <c r="S54" s="28"/>
      <c r="T54" s="28"/>
      <c r="U54" s="22">
        <v>2</v>
      </c>
    </row>
    <row r="55" spans="1:21" ht="11.25">
      <c r="A55" s="6" t="s">
        <v>59</v>
      </c>
      <c r="B55" s="28">
        <v>-3</v>
      </c>
      <c r="C55" s="28">
        <v>-1</v>
      </c>
      <c r="D55" s="28">
        <v>0</v>
      </c>
      <c r="E55" s="22"/>
      <c r="F55" s="28">
        <v>-1</v>
      </c>
      <c r="G55" s="28">
        <v>-1</v>
      </c>
      <c r="H55" s="28">
        <v>0</v>
      </c>
      <c r="I55" s="22"/>
      <c r="J55" s="28">
        <v>-1</v>
      </c>
      <c r="K55" s="28">
        <v>-1</v>
      </c>
      <c r="L55" s="28">
        <v>0</v>
      </c>
      <c r="M55" s="22"/>
      <c r="N55" s="28">
        <v>-2</v>
      </c>
      <c r="O55" s="28">
        <v>-1</v>
      </c>
      <c r="P55" s="28">
        <v>-1</v>
      </c>
      <c r="Q55" s="22"/>
      <c r="R55" s="28">
        <v>-496</v>
      </c>
      <c r="S55" s="28">
        <v>-495</v>
      </c>
      <c r="T55" s="28">
        <v>-483</v>
      </c>
      <c r="U55" s="22"/>
    </row>
    <row r="56" spans="1:21" ht="11.25">
      <c r="A56" s="6" t="s">
        <v>60</v>
      </c>
      <c r="B56" s="28">
        <v>-5237</v>
      </c>
      <c r="C56" s="28">
        <v>-1745</v>
      </c>
      <c r="D56" s="28">
        <v>-1745</v>
      </c>
      <c r="E56" s="22">
        <v>-7157</v>
      </c>
      <c r="F56" s="28">
        <v>-7157</v>
      </c>
      <c r="G56" s="28">
        <v>-5411</v>
      </c>
      <c r="H56" s="28">
        <v>-5411</v>
      </c>
      <c r="I56" s="22"/>
      <c r="J56" s="28"/>
      <c r="K56" s="28"/>
      <c r="L56" s="28"/>
      <c r="M56" s="22"/>
      <c r="N56" s="28"/>
      <c r="O56" s="28"/>
      <c r="P56" s="28"/>
      <c r="Q56" s="22">
        <v>-1432</v>
      </c>
      <c r="R56" s="28">
        <v>-1432</v>
      </c>
      <c r="S56" s="28">
        <v>-1432</v>
      </c>
      <c r="T56" s="28">
        <v>-1432</v>
      </c>
      <c r="U56" s="22">
        <v>-11741</v>
      </c>
    </row>
    <row r="57" spans="1:21" ht="11.25">
      <c r="A57" s="6" t="s">
        <v>61</v>
      </c>
      <c r="B57" s="28">
        <v>-4035</v>
      </c>
      <c r="C57" s="28">
        <v>-4035</v>
      </c>
      <c r="D57" s="28">
        <v>-810</v>
      </c>
      <c r="E57" s="22">
        <v>-7033</v>
      </c>
      <c r="F57" s="28">
        <v>-6506</v>
      </c>
      <c r="G57" s="28">
        <v>-6506</v>
      </c>
      <c r="H57" s="28">
        <v>-3080</v>
      </c>
      <c r="I57" s="22">
        <v>-4924</v>
      </c>
      <c r="J57" s="28">
        <v>-4924</v>
      </c>
      <c r="K57" s="28">
        <v>-4924</v>
      </c>
      <c r="L57" s="28">
        <v>-6</v>
      </c>
      <c r="M57" s="22">
        <v>-6355</v>
      </c>
      <c r="N57" s="28">
        <v>-3750</v>
      </c>
      <c r="O57" s="28">
        <v>-3747</v>
      </c>
      <c r="P57" s="28">
        <v>-18</v>
      </c>
      <c r="Q57" s="22">
        <v>-2011</v>
      </c>
      <c r="R57" s="28">
        <v>-2011</v>
      </c>
      <c r="S57" s="28">
        <v>-1708</v>
      </c>
      <c r="T57" s="28">
        <v>-2</v>
      </c>
      <c r="U57" s="22">
        <v>-3918</v>
      </c>
    </row>
    <row r="58" spans="1:21" ht="11.25">
      <c r="A58" s="6" t="s">
        <v>62</v>
      </c>
      <c r="B58" s="28">
        <v>32</v>
      </c>
      <c r="C58" s="28">
        <v>32</v>
      </c>
      <c r="D58" s="28"/>
      <c r="E58" s="22"/>
      <c r="F58" s="28"/>
      <c r="G58" s="28"/>
      <c r="H58" s="28"/>
      <c r="I58" s="22"/>
      <c r="J58" s="28"/>
      <c r="K58" s="28"/>
      <c r="L58" s="28"/>
      <c r="M58" s="22"/>
      <c r="N58" s="28"/>
      <c r="O58" s="28"/>
      <c r="P58" s="28"/>
      <c r="Q58" s="22"/>
      <c r="R58" s="28"/>
      <c r="S58" s="28"/>
      <c r="T58" s="28"/>
      <c r="U58" s="22"/>
    </row>
    <row r="59" spans="1:21" ht="11.25">
      <c r="A59" s="6" t="s">
        <v>106</v>
      </c>
      <c r="B59" s="28">
        <v>-183</v>
      </c>
      <c r="C59" s="28">
        <v>-152</v>
      </c>
      <c r="D59" s="28">
        <v>-60</v>
      </c>
      <c r="E59" s="22">
        <v>-379</v>
      </c>
      <c r="F59" s="28">
        <v>-289</v>
      </c>
      <c r="G59" s="28">
        <v>-224</v>
      </c>
      <c r="H59" s="28">
        <v>-149</v>
      </c>
      <c r="I59" s="22">
        <v>-530</v>
      </c>
      <c r="J59" s="28">
        <v>-293</v>
      </c>
      <c r="K59" s="28">
        <v>-188</v>
      </c>
      <c r="L59" s="28">
        <v>-33</v>
      </c>
      <c r="M59" s="22">
        <v>-526</v>
      </c>
      <c r="N59" s="28">
        <v>-208</v>
      </c>
      <c r="O59" s="28">
        <v>-111</v>
      </c>
      <c r="P59" s="28">
        <v>-150</v>
      </c>
      <c r="Q59" s="22">
        <v>-617</v>
      </c>
      <c r="R59" s="28">
        <v>-510</v>
      </c>
      <c r="S59" s="28">
        <v>-373</v>
      </c>
      <c r="T59" s="28">
        <v>-233</v>
      </c>
      <c r="U59" s="22"/>
    </row>
    <row r="60" spans="1:21" ht="12" thickBot="1">
      <c r="A60" s="4" t="s">
        <v>63</v>
      </c>
      <c r="B60" s="29">
        <v>-10416</v>
      </c>
      <c r="C60" s="29">
        <v>3535</v>
      </c>
      <c r="D60" s="29">
        <v>26978</v>
      </c>
      <c r="E60" s="23">
        <v>15761</v>
      </c>
      <c r="F60" s="29">
        <v>16379</v>
      </c>
      <c r="G60" s="29">
        <v>29272</v>
      </c>
      <c r="H60" s="29">
        <v>34970</v>
      </c>
      <c r="I60" s="23">
        <v>-51927</v>
      </c>
      <c r="J60" s="29">
        <v>-32962</v>
      </c>
      <c r="K60" s="29">
        <v>-15510</v>
      </c>
      <c r="L60" s="29">
        <v>9786</v>
      </c>
      <c r="M60" s="23">
        <v>5296</v>
      </c>
      <c r="N60" s="29">
        <v>7326</v>
      </c>
      <c r="O60" s="29">
        <v>21441</v>
      </c>
      <c r="P60" s="29">
        <v>11730</v>
      </c>
      <c r="Q60" s="23">
        <v>-32022</v>
      </c>
      <c r="R60" s="29">
        <v>27890</v>
      </c>
      <c r="S60" s="29">
        <v>65500</v>
      </c>
      <c r="T60" s="29">
        <v>137514</v>
      </c>
      <c r="U60" s="23">
        <v>163179</v>
      </c>
    </row>
    <row r="61" spans="1:21" ht="12" thickTop="1">
      <c r="A61" s="7" t="s">
        <v>64</v>
      </c>
      <c r="B61" s="28">
        <v>3134</v>
      </c>
      <c r="C61" s="28">
        <v>5162</v>
      </c>
      <c r="D61" s="28">
        <v>3185</v>
      </c>
      <c r="E61" s="22">
        <v>10096</v>
      </c>
      <c r="F61" s="28">
        <v>2756</v>
      </c>
      <c r="G61" s="28">
        <v>2577</v>
      </c>
      <c r="H61" s="28">
        <v>6131</v>
      </c>
      <c r="I61" s="22">
        <v>-5266</v>
      </c>
      <c r="J61" s="28">
        <v>-6282</v>
      </c>
      <c r="K61" s="28">
        <v>451</v>
      </c>
      <c r="L61" s="28">
        <v>1257</v>
      </c>
      <c r="M61" s="22">
        <v>-5605</v>
      </c>
      <c r="N61" s="28">
        <v>-5093</v>
      </c>
      <c r="O61" s="28">
        <v>-4145</v>
      </c>
      <c r="P61" s="28">
        <v>3416</v>
      </c>
      <c r="Q61" s="22">
        <v>6066</v>
      </c>
      <c r="R61" s="28">
        <v>3971</v>
      </c>
      <c r="S61" s="28">
        <v>7063</v>
      </c>
      <c r="T61" s="28">
        <v>4980</v>
      </c>
      <c r="U61" s="22">
        <v>-25665</v>
      </c>
    </row>
    <row r="62" spans="1:21" ht="11.25">
      <c r="A62" s="7" t="s">
        <v>65</v>
      </c>
      <c r="B62" s="28">
        <v>6119</v>
      </c>
      <c r="C62" s="28">
        <v>-2787</v>
      </c>
      <c r="D62" s="28">
        <v>9649</v>
      </c>
      <c r="E62" s="22">
        <v>-27608</v>
      </c>
      <c r="F62" s="28">
        <v>-15001</v>
      </c>
      <c r="G62" s="28">
        <v>-15994</v>
      </c>
      <c r="H62" s="28">
        <v>8483</v>
      </c>
      <c r="I62" s="22">
        <v>-70382</v>
      </c>
      <c r="J62" s="28">
        <v>-19850</v>
      </c>
      <c r="K62" s="28">
        <v>-15425</v>
      </c>
      <c r="L62" s="28">
        <v>-5504</v>
      </c>
      <c r="M62" s="22">
        <v>66590</v>
      </c>
      <c r="N62" s="28">
        <v>96007</v>
      </c>
      <c r="O62" s="28">
        <v>88122</v>
      </c>
      <c r="P62" s="28">
        <v>17407</v>
      </c>
      <c r="Q62" s="22">
        <v>2854</v>
      </c>
      <c r="R62" s="28">
        <v>50985</v>
      </c>
      <c r="S62" s="28">
        <v>39083</v>
      </c>
      <c r="T62" s="28">
        <v>75694</v>
      </c>
      <c r="U62" s="22">
        <v>31523</v>
      </c>
    </row>
    <row r="63" spans="1:21" ht="11.25">
      <c r="A63" s="7" t="s">
        <v>66</v>
      </c>
      <c r="B63" s="28">
        <v>106532</v>
      </c>
      <c r="C63" s="28">
        <v>106532</v>
      </c>
      <c r="D63" s="28">
        <v>106532</v>
      </c>
      <c r="E63" s="22">
        <v>133593</v>
      </c>
      <c r="F63" s="28">
        <v>133593</v>
      </c>
      <c r="G63" s="28">
        <v>133593</v>
      </c>
      <c r="H63" s="28">
        <v>133593</v>
      </c>
      <c r="I63" s="22">
        <v>203878</v>
      </c>
      <c r="J63" s="28">
        <v>203878</v>
      </c>
      <c r="K63" s="28">
        <v>203878</v>
      </c>
      <c r="L63" s="28">
        <v>203878</v>
      </c>
      <c r="M63" s="22">
        <v>137219</v>
      </c>
      <c r="N63" s="28">
        <v>137219</v>
      </c>
      <c r="O63" s="28">
        <v>137219</v>
      </c>
      <c r="P63" s="28">
        <v>137219</v>
      </c>
      <c r="Q63" s="22">
        <v>134364</v>
      </c>
      <c r="R63" s="28">
        <v>134364</v>
      </c>
      <c r="S63" s="28">
        <v>134364</v>
      </c>
      <c r="T63" s="28">
        <v>134364</v>
      </c>
      <c r="U63" s="22">
        <v>102079</v>
      </c>
    </row>
    <row r="64" spans="1:21" ht="11.25">
      <c r="A64" s="7" t="s">
        <v>67</v>
      </c>
      <c r="B64" s="28"/>
      <c r="C64" s="28"/>
      <c r="D64" s="28"/>
      <c r="E64" s="22">
        <v>548</v>
      </c>
      <c r="F64" s="28">
        <v>548</v>
      </c>
      <c r="G64" s="28">
        <v>548</v>
      </c>
      <c r="H64" s="28">
        <v>548</v>
      </c>
      <c r="I64" s="22">
        <v>97</v>
      </c>
      <c r="J64" s="28">
        <v>97</v>
      </c>
      <c r="K64" s="28">
        <v>97</v>
      </c>
      <c r="L64" s="28">
        <v>97</v>
      </c>
      <c r="M64" s="22">
        <v>68</v>
      </c>
      <c r="N64" s="28">
        <v>68</v>
      </c>
      <c r="O64" s="28">
        <v>68</v>
      </c>
      <c r="P64" s="28">
        <v>68</v>
      </c>
      <c r="Q64" s="22"/>
      <c r="R64" s="28"/>
      <c r="S64" s="28"/>
      <c r="T64" s="28"/>
      <c r="U64" s="22">
        <v>859</v>
      </c>
    </row>
    <row r="65" spans="1:21" ht="11.25">
      <c r="A65" s="7" t="s">
        <v>68</v>
      </c>
      <c r="B65" s="28"/>
      <c r="C65" s="28"/>
      <c r="D65" s="28"/>
      <c r="E65" s="22"/>
      <c r="F65" s="28"/>
      <c r="G65" s="28"/>
      <c r="H65" s="28"/>
      <c r="I65" s="22"/>
      <c r="J65" s="28"/>
      <c r="K65" s="28"/>
      <c r="L65" s="28"/>
      <c r="M65" s="22"/>
      <c r="N65" s="28"/>
      <c r="O65" s="28"/>
      <c r="P65" s="28"/>
      <c r="Q65" s="22"/>
      <c r="R65" s="28"/>
      <c r="S65" s="28"/>
      <c r="T65" s="28"/>
      <c r="U65" s="22">
        <v>-98</v>
      </c>
    </row>
    <row r="66" spans="1:21" ht="12" thickBot="1">
      <c r="A66" s="7" t="s">
        <v>66</v>
      </c>
      <c r="B66" s="28">
        <v>112651</v>
      </c>
      <c r="C66" s="28">
        <v>103744</v>
      </c>
      <c r="D66" s="28">
        <v>116182</v>
      </c>
      <c r="E66" s="22">
        <v>106532</v>
      </c>
      <c r="F66" s="28">
        <v>119139</v>
      </c>
      <c r="G66" s="28">
        <v>118146</v>
      </c>
      <c r="H66" s="28">
        <v>142624</v>
      </c>
      <c r="I66" s="22">
        <v>133593</v>
      </c>
      <c r="J66" s="28">
        <v>184125</v>
      </c>
      <c r="K66" s="28">
        <v>188550</v>
      </c>
      <c r="L66" s="28">
        <v>198471</v>
      </c>
      <c r="M66" s="22">
        <v>203878</v>
      </c>
      <c r="N66" s="28">
        <v>233295</v>
      </c>
      <c r="O66" s="28">
        <v>225410</v>
      </c>
      <c r="P66" s="28">
        <v>154695</v>
      </c>
      <c r="Q66" s="22">
        <v>137219</v>
      </c>
      <c r="R66" s="28">
        <v>185349</v>
      </c>
      <c r="S66" s="28">
        <v>173448</v>
      </c>
      <c r="T66" s="28">
        <v>210058</v>
      </c>
      <c r="U66" s="22">
        <v>134364</v>
      </c>
    </row>
    <row r="67" spans="1:21" ht="12" thickTop="1">
      <c r="A67" s="8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</row>
    <row r="69" ht="11.25">
      <c r="A69" s="20" t="s">
        <v>186</v>
      </c>
    </row>
    <row r="70" ht="11.25">
      <c r="A70" s="20" t="s">
        <v>187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6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182</v>
      </c>
      <c r="B2" s="14">
        <v>7272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183</v>
      </c>
      <c r="B3" s="1" t="s">
        <v>184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72</v>
      </c>
      <c r="B4" s="15" t="str">
        <f>HYPERLINK("http://www.kabupro.jp/mark/20131108/S1000ATF.htm","四半期報告書")</f>
        <v>四半期報告書</v>
      </c>
      <c r="C4" s="15" t="str">
        <f>HYPERLINK("http://www.kabupro.jp/mark/20130807/S000E4Z7.htm","四半期報告書")</f>
        <v>四半期報告書</v>
      </c>
      <c r="D4" s="15" t="str">
        <f>HYPERLINK("http://www.kabupro.jp/mark/20130515/S000DDKH.htm","四半期報告書")</f>
        <v>四半期報告書</v>
      </c>
      <c r="E4" s="15" t="str">
        <f>HYPERLINK("http://www.kabupro.jp/mark/20131108/S1000ATF.htm","四半期報告書")</f>
        <v>四半期報告書</v>
      </c>
      <c r="F4" s="15" t="str">
        <f>HYPERLINK("http://www.kabupro.jp/mark/20121107/S000C5HP.htm","四半期報告書")</f>
        <v>四半期報告書</v>
      </c>
      <c r="G4" s="15" t="str">
        <f>HYPERLINK("http://www.kabupro.jp/mark/20120808/S000BLRW.htm","四半期報告書")</f>
        <v>四半期報告書</v>
      </c>
      <c r="H4" s="15" t="str">
        <f>HYPERLINK("http://www.kabupro.jp/mark/20120515/S000AUN5.htm","四半期報告書")</f>
        <v>四半期報告書</v>
      </c>
      <c r="I4" s="15" t="str">
        <f>HYPERLINK("http://www.kabupro.jp/mark/20130327/S000D466.htm","有価証券報告書")</f>
        <v>有価証券報告書</v>
      </c>
      <c r="J4" s="15" t="str">
        <f>HYPERLINK("http://www.kabupro.jp/mark/20111107/S0009LEW.htm","四半期報告書")</f>
        <v>四半期報告書</v>
      </c>
      <c r="K4" s="15" t="str">
        <f>HYPERLINK("http://www.kabupro.jp/mark/20110808/S00091UE.htm","四半期報告書")</f>
        <v>四半期報告書</v>
      </c>
      <c r="L4" s="15" t="str">
        <f>HYPERLINK("http://www.kabupro.jp/mark/20110513/S00089GI.htm","四半期報告書")</f>
        <v>四半期報告書</v>
      </c>
      <c r="M4" s="15" t="str">
        <f>HYPERLINK("http://www.kabupro.jp/mark/20120326/S000AKMD.htm","有価証券報告書")</f>
        <v>有価証券報告書</v>
      </c>
      <c r="N4" s="15" t="str">
        <f>HYPERLINK("http://www.kabupro.jp/mark/20101105/S000716N.htm","四半期報告書")</f>
        <v>四半期報告書</v>
      </c>
      <c r="O4" s="15" t="str">
        <f>HYPERLINK("http://www.kabupro.jp/mark/20100805/S0006G7G.htm","四半期報告書")</f>
        <v>四半期報告書</v>
      </c>
      <c r="P4" s="15" t="str">
        <f>HYPERLINK("http://www.kabupro.jp/mark/20100513/S0005O0T.htm","四半期報告書")</f>
        <v>四半期報告書</v>
      </c>
      <c r="Q4" s="15" t="str">
        <f>HYPERLINK("http://www.kabupro.jp/mark/20110325/S00080SR.htm","有価証券報告書")</f>
        <v>有価証券報告書</v>
      </c>
      <c r="R4" s="15" t="str">
        <f>HYPERLINK("http://www.kabupro.jp/mark/20091105/S0004FPY.htm","四半期報告書")</f>
        <v>四半期報告書</v>
      </c>
      <c r="S4" s="15" t="str">
        <f>HYPERLINK("http://www.kabupro.jp/mark/20090805/S0003S0Z.htm","四半期報告書")</f>
        <v>四半期報告書</v>
      </c>
      <c r="T4" s="15" t="str">
        <f>HYPERLINK("http://www.kabupro.jp/mark/20090514/S00031DG.htm","四半期報告書")</f>
        <v>四半期報告書</v>
      </c>
      <c r="U4" s="15" t="str">
        <f>HYPERLINK("http://www.kabupro.jp/mark/20100326/S0005F3V.htm","有価証券報告書")</f>
        <v>有価証券報告書</v>
      </c>
    </row>
    <row r="5" spans="1:21" ht="12" thickBot="1">
      <c r="A5" s="11" t="s">
        <v>73</v>
      </c>
      <c r="B5" s="1" t="s">
        <v>245</v>
      </c>
      <c r="C5" s="1" t="s">
        <v>248</v>
      </c>
      <c r="D5" s="1" t="s">
        <v>250</v>
      </c>
      <c r="E5" s="1" t="s">
        <v>245</v>
      </c>
      <c r="F5" s="1" t="s">
        <v>252</v>
      </c>
      <c r="G5" s="1" t="s">
        <v>254</v>
      </c>
      <c r="H5" s="1" t="s">
        <v>256</v>
      </c>
      <c r="I5" s="1" t="s">
        <v>79</v>
      </c>
      <c r="J5" s="1" t="s">
        <v>258</v>
      </c>
      <c r="K5" s="1" t="s">
        <v>260</v>
      </c>
      <c r="L5" s="1" t="s">
        <v>262</v>
      </c>
      <c r="M5" s="1" t="s">
        <v>83</v>
      </c>
      <c r="N5" s="1" t="s">
        <v>264</v>
      </c>
      <c r="O5" s="1" t="s">
        <v>266</v>
      </c>
      <c r="P5" s="1" t="s">
        <v>268</v>
      </c>
      <c r="Q5" s="1" t="s">
        <v>85</v>
      </c>
      <c r="R5" s="1" t="s">
        <v>270</v>
      </c>
      <c r="S5" s="1" t="s">
        <v>272</v>
      </c>
      <c r="T5" s="1" t="s">
        <v>274</v>
      </c>
      <c r="U5" s="1" t="s">
        <v>87</v>
      </c>
    </row>
    <row r="6" spans="1:21" ht="12.75" thickBot="1" thickTop="1">
      <c r="A6" s="10" t="s">
        <v>74</v>
      </c>
      <c r="B6" s="18" t="s">
        <v>18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75</v>
      </c>
      <c r="B7" s="14" t="s">
        <v>246</v>
      </c>
      <c r="C7" s="14" t="s">
        <v>246</v>
      </c>
      <c r="D7" s="14" t="s">
        <v>246</v>
      </c>
      <c r="E7" s="16" t="s">
        <v>80</v>
      </c>
      <c r="F7" s="14" t="s">
        <v>246</v>
      </c>
      <c r="G7" s="14" t="s">
        <v>246</v>
      </c>
      <c r="H7" s="14" t="s">
        <v>246</v>
      </c>
      <c r="I7" s="16" t="s">
        <v>80</v>
      </c>
      <c r="J7" s="14" t="s">
        <v>246</v>
      </c>
      <c r="K7" s="14" t="s">
        <v>246</v>
      </c>
      <c r="L7" s="14" t="s">
        <v>246</v>
      </c>
      <c r="M7" s="16" t="s">
        <v>80</v>
      </c>
      <c r="N7" s="14" t="s">
        <v>246</v>
      </c>
      <c r="O7" s="14" t="s">
        <v>246</v>
      </c>
      <c r="P7" s="14" t="s">
        <v>246</v>
      </c>
      <c r="Q7" s="16" t="s">
        <v>80</v>
      </c>
      <c r="R7" s="14" t="s">
        <v>246</v>
      </c>
      <c r="S7" s="14" t="s">
        <v>246</v>
      </c>
      <c r="T7" s="14" t="s">
        <v>246</v>
      </c>
      <c r="U7" s="16" t="s">
        <v>80</v>
      </c>
    </row>
    <row r="8" spans="1:21" ht="11.25">
      <c r="A8" s="13" t="s">
        <v>76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77</v>
      </c>
      <c r="B9" s="1" t="s">
        <v>247</v>
      </c>
      <c r="C9" s="1" t="s">
        <v>249</v>
      </c>
      <c r="D9" s="1" t="s">
        <v>251</v>
      </c>
      <c r="E9" s="17" t="s">
        <v>81</v>
      </c>
      <c r="F9" s="1" t="s">
        <v>253</v>
      </c>
      <c r="G9" s="1" t="s">
        <v>255</v>
      </c>
      <c r="H9" s="1" t="s">
        <v>257</v>
      </c>
      <c r="I9" s="17" t="s">
        <v>82</v>
      </c>
      <c r="J9" s="1" t="s">
        <v>259</v>
      </c>
      <c r="K9" s="1" t="s">
        <v>261</v>
      </c>
      <c r="L9" s="1" t="s">
        <v>263</v>
      </c>
      <c r="M9" s="17" t="s">
        <v>84</v>
      </c>
      <c r="N9" s="1" t="s">
        <v>265</v>
      </c>
      <c r="O9" s="1" t="s">
        <v>267</v>
      </c>
      <c r="P9" s="1" t="s">
        <v>269</v>
      </c>
      <c r="Q9" s="17" t="s">
        <v>86</v>
      </c>
      <c r="R9" s="1" t="s">
        <v>271</v>
      </c>
      <c r="S9" s="1" t="s">
        <v>273</v>
      </c>
      <c r="T9" s="1" t="s">
        <v>275</v>
      </c>
      <c r="U9" s="17" t="s">
        <v>88</v>
      </c>
    </row>
    <row r="10" spans="1:21" ht="12" thickBot="1">
      <c r="A10" s="13" t="s">
        <v>78</v>
      </c>
      <c r="B10" s="1" t="s">
        <v>90</v>
      </c>
      <c r="C10" s="1" t="s">
        <v>90</v>
      </c>
      <c r="D10" s="1" t="s">
        <v>90</v>
      </c>
      <c r="E10" s="17" t="s">
        <v>90</v>
      </c>
      <c r="F10" s="1" t="s">
        <v>90</v>
      </c>
      <c r="G10" s="1" t="s">
        <v>90</v>
      </c>
      <c r="H10" s="1" t="s">
        <v>90</v>
      </c>
      <c r="I10" s="17" t="s">
        <v>90</v>
      </c>
      <c r="J10" s="1" t="s">
        <v>90</v>
      </c>
      <c r="K10" s="1" t="s">
        <v>90</v>
      </c>
      <c r="L10" s="1" t="s">
        <v>90</v>
      </c>
      <c r="M10" s="17" t="s">
        <v>90</v>
      </c>
      <c r="N10" s="1" t="s">
        <v>90</v>
      </c>
      <c r="O10" s="1" t="s">
        <v>90</v>
      </c>
      <c r="P10" s="1" t="s">
        <v>90</v>
      </c>
      <c r="Q10" s="17" t="s">
        <v>90</v>
      </c>
      <c r="R10" s="1" t="s">
        <v>90</v>
      </c>
      <c r="S10" s="1" t="s">
        <v>90</v>
      </c>
      <c r="T10" s="1" t="s">
        <v>90</v>
      </c>
      <c r="U10" s="17" t="s">
        <v>90</v>
      </c>
    </row>
    <row r="11" spans="1:21" ht="12" thickTop="1">
      <c r="A11" s="9" t="s">
        <v>89</v>
      </c>
      <c r="B11" s="27">
        <v>112244</v>
      </c>
      <c r="C11" s="27">
        <v>103612</v>
      </c>
      <c r="D11" s="27">
        <v>116086</v>
      </c>
      <c r="E11" s="21">
        <v>106462</v>
      </c>
      <c r="F11" s="27">
        <v>119223</v>
      </c>
      <c r="G11" s="27">
        <v>118205</v>
      </c>
      <c r="H11" s="27">
        <v>142620</v>
      </c>
      <c r="I11" s="21">
        <v>133707</v>
      </c>
      <c r="J11" s="27">
        <v>184427</v>
      </c>
      <c r="K11" s="27">
        <v>189334</v>
      </c>
      <c r="L11" s="27">
        <v>199444</v>
      </c>
      <c r="M11" s="21">
        <v>205362</v>
      </c>
      <c r="N11" s="27">
        <v>234085</v>
      </c>
      <c r="O11" s="27">
        <v>225104</v>
      </c>
      <c r="P11" s="27">
        <v>155705</v>
      </c>
      <c r="Q11" s="21">
        <v>137328</v>
      </c>
      <c r="R11" s="27">
        <v>184918</v>
      </c>
      <c r="S11" s="27">
        <v>173296</v>
      </c>
      <c r="T11" s="27">
        <v>209502</v>
      </c>
      <c r="U11" s="21">
        <v>133906</v>
      </c>
    </row>
    <row r="12" spans="1:21" ht="11.25">
      <c r="A12" s="2" t="s">
        <v>276</v>
      </c>
      <c r="B12" s="28">
        <v>211919</v>
      </c>
      <c r="C12" s="28">
        <v>239686</v>
      </c>
      <c r="D12" s="28">
        <v>233011</v>
      </c>
      <c r="E12" s="22">
        <v>192143</v>
      </c>
      <c r="F12" s="28">
        <v>171387</v>
      </c>
      <c r="G12" s="28">
        <v>188317</v>
      </c>
      <c r="H12" s="28">
        <v>215209</v>
      </c>
      <c r="I12" s="22">
        <v>166531</v>
      </c>
      <c r="J12" s="28">
        <v>165286</v>
      </c>
      <c r="K12" s="28">
        <v>198915</v>
      </c>
      <c r="L12" s="28">
        <v>216633</v>
      </c>
      <c r="M12" s="22">
        <v>183711</v>
      </c>
      <c r="N12" s="28">
        <v>181483</v>
      </c>
      <c r="O12" s="28">
        <v>219466</v>
      </c>
      <c r="P12" s="28">
        <v>230318</v>
      </c>
      <c r="Q12" s="22">
        <v>201684</v>
      </c>
      <c r="R12" s="28">
        <v>196440</v>
      </c>
      <c r="S12" s="28">
        <v>260341</v>
      </c>
      <c r="T12" s="28">
        <v>221645</v>
      </c>
      <c r="U12" s="22">
        <v>195481</v>
      </c>
    </row>
    <row r="13" spans="1:21" ht="11.25">
      <c r="A13" s="2" t="s">
        <v>277</v>
      </c>
      <c r="B13" s="28">
        <v>171108</v>
      </c>
      <c r="C13" s="28">
        <v>172663</v>
      </c>
      <c r="D13" s="28">
        <v>176282</v>
      </c>
      <c r="E13" s="22">
        <v>153109</v>
      </c>
      <c r="F13" s="28">
        <v>147866</v>
      </c>
      <c r="G13" s="28">
        <v>145087</v>
      </c>
      <c r="H13" s="28">
        <v>159433</v>
      </c>
      <c r="I13" s="22">
        <v>134215</v>
      </c>
      <c r="J13" s="28">
        <v>132298</v>
      </c>
      <c r="K13" s="28">
        <v>127179</v>
      </c>
      <c r="L13" s="28">
        <v>142135</v>
      </c>
      <c r="M13" s="22">
        <v>136308</v>
      </c>
      <c r="N13" s="28">
        <v>138637</v>
      </c>
      <c r="O13" s="28">
        <v>117887</v>
      </c>
      <c r="P13" s="28">
        <v>149002</v>
      </c>
      <c r="Q13" s="22">
        <v>147380</v>
      </c>
      <c r="R13" s="28">
        <v>174660</v>
      </c>
      <c r="S13" s="28">
        <v>187399</v>
      </c>
      <c r="T13" s="28">
        <v>241777</v>
      </c>
      <c r="U13" s="22"/>
    </row>
    <row r="14" spans="1:21" ht="11.25">
      <c r="A14" s="2" t="s">
        <v>95</v>
      </c>
      <c r="B14" s="28">
        <v>46602</v>
      </c>
      <c r="C14" s="28">
        <v>44962</v>
      </c>
      <c r="D14" s="28">
        <v>42184</v>
      </c>
      <c r="E14" s="22">
        <v>40438</v>
      </c>
      <c r="F14" s="28">
        <v>40402</v>
      </c>
      <c r="G14" s="28">
        <v>42535</v>
      </c>
      <c r="H14" s="28">
        <v>44122</v>
      </c>
      <c r="I14" s="22">
        <v>39971</v>
      </c>
      <c r="J14" s="28">
        <v>40857</v>
      </c>
      <c r="K14" s="28">
        <v>44065</v>
      </c>
      <c r="L14" s="28">
        <v>43053</v>
      </c>
      <c r="M14" s="22">
        <v>37423</v>
      </c>
      <c r="N14" s="28">
        <v>37884</v>
      </c>
      <c r="O14" s="28">
        <v>40676</v>
      </c>
      <c r="P14" s="28">
        <v>41689</v>
      </c>
      <c r="Q14" s="22">
        <v>42746</v>
      </c>
      <c r="R14" s="28">
        <v>43908</v>
      </c>
      <c r="S14" s="28">
        <v>48537</v>
      </c>
      <c r="T14" s="28">
        <v>52756</v>
      </c>
      <c r="U14" s="22"/>
    </row>
    <row r="15" spans="1:21" ht="11.25">
      <c r="A15" s="2" t="s">
        <v>98</v>
      </c>
      <c r="B15" s="28">
        <v>46309</v>
      </c>
      <c r="C15" s="28">
        <v>46074</v>
      </c>
      <c r="D15" s="28">
        <v>43343</v>
      </c>
      <c r="E15" s="22">
        <v>39880</v>
      </c>
      <c r="F15" s="28">
        <v>36852</v>
      </c>
      <c r="G15" s="28">
        <v>39413</v>
      </c>
      <c r="H15" s="28">
        <v>41630</v>
      </c>
      <c r="I15" s="22">
        <v>39372</v>
      </c>
      <c r="J15" s="28">
        <v>38069</v>
      </c>
      <c r="K15" s="28">
        <v>39811</v>
      </c>
      <c r="L15" s="28">
        <v>40932</v>
      </c>
      <c r="M15" s="22">
        <v>39903</v>
      </c>
      <c r="N15" s="28">
        <v>36985</v>
      </c>
      <c r="O15" s="28">
        <v>35295</v>
      </c>
      <c r="P15" s="28">
        <v>34646</v>
      </c>
      <c r="Q15" s="22">
        <v>33401</v>
      </c>
      <c r="R15" s="28">
        <v>35371</v>
      </c>
      <c r="S15" s="28">
        <v>37327</v>
      </c>
      <c r="T15" s="28">
        <v>36628</v>
      </c>
      <c r="U15" s="22"/>
    </row>
    <row r="16" spans="1:21" ht="11.25">
      <c r="A16" s="2" t="s">
        <v>101</v>
      </c>
      <c r="B16" s="28"/>
      <c r="C16" s="28"/>
      <c r="D16" s="28"/>
      <c r="E16" s="22"/>
      <c r="F16" s="28"/>
      <c r="G16" s="28"/>
      <c r="H16" s="28"/>
      <c r="I16" s="22"/>
      <c r="J16" s="28"/>
      <c r="K16" s="28"/>
      <c r="L16" s="28"/>
      <c r="M16" s="22"/>
      <c r="N16" s="28"/>
      <c r="O16" s="28"/>
      <c r="P16" s="28"/>
      <c r="Q16" s="22">
        <v>3276</v>
      </c>
      <c r="R16" s="28"/>
      <c r="S16" s="28"/>
      <c r="T16" s="28"/>
      <c r="U16" s="22">
        <v>24957</v>
      </c>
    </row>
    <row r="17" spans="1:21" ht="11.25">
      <c r="A17" s="2" t="s">
        <v>106</v>
      </c>
      <c r="B17" s="28">
        <v>69898</v>
      </c>
      <c r="C17" s="28">
        <v>71390</v>
      </c>
      <c r="D17" s="28">
        <v>71716</v>
      </c>
      <c r="E17" s="22">
        <v>61838</v>
      </c>
      <c r="F17" s="28">
        <v>52822</v>
      </c>
      <c r="G17" s="28">
        <v>56498</v>
      </c>
      <c r="H17" s="28">
        <v>59631</v>
      </c>
      <c r="I17" s="22">
        <v>53705</v>
      </c>
      <c r="J17" s="28">
        <v>49803</v>
      </c>
      <c r="K17" s="28">
        <v>50739</v>
      </c>
      <c r="L17" s="28">
        <v>47408</v>
      </c>
      <c r="M17" s="22">
        <v>43822</v>
      </c>
      <c r="N17" s="28">
        <v>45565</v>
      </c>
      <c r="O17" s="28">
        <v>43380</v>
      </c>
      <c r="P17" s="28">
        <v>62949</v>
      </c>
      <c r="Q17" s="22">
        <v>63273</v>
      </c>
      <c r="R17" s="28">
        <v>57051</v>
      </c>
      <c r="S17" s="28">
        <v>60605</v>
      </c>
      <c r="T17" s="28">
        <v>82189</v>
      </c>
      <c r="U17" s="22">
        <v>49289</v>
      </c>
    </row>
    <row r="18" spans="1:21" ht="11.25">
      <c r="A18" s="2" t="s">
        <v>107</v>
      </c>
      <c r="B18" s="28">
        <v>-8856</v>
      </c>
      <c r="C18" s="28">
        <v>-8603</v>
      </c>
      <c r="D18" s="28">
        <v>-8171</v>
      </c>
      <c r="E18" s="22">
        <v>-7074</v>
      </c>
      <c r="F18" s="28">
        <v>-6310</v>
      </c>
      <c r="G18" s="28">
        <v>-6064</v>
      </c>
      <c r="H18" s="28">
        <v>-6992</v>
      </c>
      <c r="I18" s="22">
        <v>-6297</v>
      </c>
      <c r="J18" s="28">
        <v>-5625</v>
      </c>
      <c r="K18" s="28">
        <v>-6352</v>
      </c>
      <c r="L18" s="28">
        <v>-7822</v>
      </c>
      <c r="M18" s="22">
        <v>-7503</v>
      </c>
      <c r="N18" s="28">
        <v>-6878</v>
      </c>
      <c r="O18" s="28">
        <v>-7069</v>
      </c>
      <c r="P18" s="28">
        <v>-8072</v>
      </c>
      <c r="Q18" s="22">
        <v>-8291</v>
      </c>
      <c r="R18" s="28">
        <v>-7502</v>
      </c>
      <c r="S18" s="28">
        <v>-8442</v>
      </c>
      <c r="T18" s="28">
        <v>-6493</v>
      </c>
      <c r="U18" s="22">
        <v>-5514</v>
      </c>
    </row>
    <row r="19" spans="1:21" ht="11.25">
      <c r="A19" s="2" t="s">
        <v>108</v>
      </c>
      <c r="B19" s="28">
        <v>649226</v>
      </c>
      <c r="C19" s="28">
        <v>669786</v>
      </c>
      <c r="D19" s="28">
        <v>674454</v>
      </c>
      <c r="E19" s="22">
        <v>586797</v>
      </c>
      <c r="F19" s="28">
        <v>562244</v>
      </c>
      <c r="G19" s="28">
        <v>583993</v>
      </c>
      <c r="H19" s="28">
        <v>655656</v>
      </c>
      <c r="I19" s="22">
        <v>561205</v>
      </c>
      <c r="J19" s="28">
        <v>605117</v>
      </c>
      <c r="K19" s="28">
        <v>643693</v>
      </c>
      <c r="L19" s="28">
        <v>681786</v>
      </c>
      <c r="M19" s="22">
        <v>639028</v>
      </c>
      <c r="N19" s="28">
        <v>667763</v>
      </c>
      <c r="O19" s="28">
        <v>674740</v>
      </c>
      <c r="P19" s="28">
        <v>666239</v>
      </c>
      <c r="Q19" s="22">
        <v>620800</v>
      </c>
      <c r="R19" s="28">
        <v>684847</v>
      </c>
      <c r="S19" s="28">
        <v>759065</v>
      </c>
      <c r="T19" s="28">
        <v>838006</v>
      </c>
      <c r="U19" s="22">
        <v>717018</v>
      </c>
    </row>
    <row r="20" spans="1:21" ht="11.25">
      <c r="A20" s="2" t="s">
        <v>117</v>
      </c>
      <c r="B20" s="28">
        <v>285453</v>
      </c>
      <c r="C20" s="28">
        <v>289464</v>
      </c>
      <c r="D20" s="28">
        <v>286980</v>
      </c>
      <c r="E20" s="22">
        <v>272942</v>
      </c>
      <c r="F20" s="28">
        <v>249868</v>
      </c>
      <c r="G20" s="28">
        <v>250536</v>
      </c>
      <c r="H20" s="28">
        <v>258618</v>
      </c>
      <c r="I20" s="22">
        <v>248430</v>
      </c>
      <c r="J20" s="28">
        <v>244229</v>
      </c>
      <c r="K20" s="28">
        <v>258699</v>
      </c>
      <c r="L20" s="28">
        <v>260702</v>
      </c>
      <c r="M20" s="22">
        <v>250320</v>
      </c>
      <c r="N20" s="28">
        <v>255252</v>
      </c>
      <c r="O20" s="28">
        <v>260993</v>
      </c>
      <c r="P20" s="28">
        <v>274640</v>
      </c>
      <c r="Q20" s="22">
        <v>275556</v>
      </c>
      <c r="R20" s="28">
        <v>283609</v>
      </c>
      <c r="S20" s="28">
        <v>367567</v>
      </c>
      <c r="T20" s="28">
        <v>362108</v>
      </c>
      <c r="U20" s="22">
        <v>355596</v>
      </c>
    </row>
    <row r="21" spans="1:21" ht="11.25">
      <c r="A21" s="2" t="s">
        <v>121</v>
      </c>
      <c r="B21" s="28">
        <v>4585</v>
      </c>
      <c r="C21" s="28">
        <v>4703</v>
      </c>
      <c r="D21" s="28">
        <v>4516</v>
      </c>
      <c r="E21" s="22">
        <v>3940</v>
      </c>
      <c r="F21" s="28">
        <v>3425</v>
      </c>
      <c r="G21" s="28">
        <v>3506</v>
      </c>
      <c r="H21" s="28">
        <v>3797</v>
      </c>
      <c r="I21" s="22">
        <v>3469</v>
      </c>
      <c r="J21" s="28">
        <v>3628</v>
      </c>
      <c r="K21" s="28">
        <v>4024</v>
      </c>
      <c r="L21" s="28">
        <v>4239</v>
      </c>
      <c r="M21" s="22">
        <v>4247</v>
      </c>
      <c r="N21" s="28">
        <v>4128</v>
      </c>
      <c r="O21" s="28">
        <v>4429</v>
      </c>
      <c r="P21" s="28">
        <v>4724</v>
      </c>
      <c r="Q21" s="22">
        <v>4802</v>
      </c>
      <c r="R21" s="28">
        <v>5216</v>
      </c>
      <c r="S21" s="28">
        <v>5808</v>
      </c>
      <c r="T21" s="28">
        <v>5819</v>
      </c>
      <c r="U21" s="22">
        <v>5971</v>
      </c>
    </row>
    <row r="22" spans="1:21" ht="11.25">
      <c r="A22" s="3" t="s">
        <v>122</v>
      </c>
      <c r="B22" s="28"/>
      <c r="C22" s="28"/>
      <c r="D22" s="28"/>
      <c r="E22" s="22"/>
      <c r="F22" s="28"/>
      <c r="G22" s="28"/>
      <c r="H22" s="28"/>
      <c r="I22" s="22">
        <v>35549</v>
      </c>
      <c r="J22" s="28"/>
      <c r="K22" s="28"/>
      <c r="L22" s="28"/>
      <c r="M22" s="22">
        <v>35316</v>
      </c>
      <c r="N22" s="28"/>
      <c r="O22" s="28"/>
      <c r="P22" s="28"/>
      <c r="Q22" s="22">
        <v>38137</v>
      </c>
      <c r="R22" s="28"/>
      <c r="S22" s="28"/>
      <c r="T22" s="28"/>
      <c r="U22" s="22">
        <v>32136</v>
      </c>
    </row>
    <row r="23" spans="1:21" ht="11.25">
      <c r="A23" s="3" t="s">
        <v>126</v>
      </c>
      <c r="B23" s="28"/>
      <c r="C23" s="28"/>
      <c r="D23" s="28"/>
      <c r="E23" s="22"/>
      <c r="F23" s="28"/>
      <c r="G23" s="28"/>
      <c r="H23" s="28"/>
      <c r="I23" s="22">
        <v>36017</v>
      </c>
      <c r="J23" s="28"/>
      <c r="K23" s="28"/>
      <c r="L23" s="28"/>
      <c r="M23" s="22">
        <v>37034</v>
      </c>
      <c r="N23" s="28"/>
      <c r="O23" s="28"/>
      <c r="P23" s="28"/>
      <c r="Q23" s="22">
        <v>32390</v>
      </c>
      <c r="R23" s="28"/>
      <c r="S23" s="28"/>
      <c r="T23" s="28"/>
      <c r="U23" s="22">
        <v>22001</v>
      </c>
    </row>
    <row r="24" spans="1:21" ht="11.25">
      <c r="A24" s="3" t="s">
        <v>101</v>
      </c>
      <c r="B24" s="28"/>
      <c r="C24" s="28"/>
      <c r="D24" s="28"/>
      <c r="E24" s="22"/>
      <c r="F24" s="28"/>
      <c r="G24" s="28"/>
      <c r="H24" s="28"/>
      <c r="I24" s="22"/>
      <c r="J24" s="28"/>
      <c r="K24" s="28"/>
      <c r="L24" s="28"/>
      <c r="M24" s="22"/>
      <c r="N24" s="28"/>
      <c r="O24" s="28"/>
      <c r="P24" s="28"/>
      <c r="Q24" s="22">
        <v>5707</v>
      </c>
      <c r="R24" s="28"/>
      <c r="S24" s="28"/>
      <c r="T24" s="28"/>
      <c r="U24" s="22">
        <v>25938</v>
      </c>
    </row>
    <row r="25" spans="1:21" ht="11.25">
      <c r="A25" s="3" t="s">
        <v>131</v>
      </c>
      <c r="B25" s="28">
        <v>121466</v>
      </c>
      <c r="C25" s="28">
        <v>116643</v>
      </c>
      <c r="D25" s="28">
        <v>110391</v>
      </c>
      <c r="E25" s="22">
        <v>100102</v>
      </c>
      <c r="F25" s="28">
        <v>89125</v>
      </c>
      <c r="G25" s="28">
        <v>90907</v>
      </c>
      <c r="H25" s="28">
        <v>97542</v>
      </c>
      <c r="I25" s="22"/>
      <c r="J25" s="28">
        <v>87981</v>
      </c>
      <c r="K25" s="28">
        <v>96054</v>
      </c>
      <c r="L25" s="28">
        <v>90123</v>
      </c>
      <c r="M25" s="22"/>
      <c r="N25" s="28">
        <v>81809</v>
      </c>
      <c r="O25" s="28">
        <v>78286</v>
      </c>
      <c r="P25" s="28">
        <v>89122</v>
      </c>
      <c r="Q25" s="22"/>
      <c r="R25" s="28">
        <v>80515</v>
      </c>
      <c r="S25" s="28">
        <v>80055</v>
      </c>
      <c r="T25" s="28">
        <v>89082</v>
      </c>
      <c r="U25" s="22"/>
    </row>
    <row r="26" spans="1:21" ht="11.25">
      <c r="A26" s="3" t="s">
        <v>107</v>
      </c>
      <c r="B26" s="28">
        <v>-1501</v>
      </c>
      <c r="C26" s="28">
        <v>-1491</v>
      </c>
      <c r="D26" s="28">
        <v>-1578</v>
      </c>
      <c r="E26" s="22">
        <v>-1454</v>
      </c>
      <c r="F26" s="28">
        <v>-1601</v>
      </c>
      <c r="G26" s="28">
        <v>-1612</v>
      </c>
      <c r="H26" s="28">
        <v>-1792</v>
      </c>
      <c r="I26" s="22">
        <v>-1596</v>
      </c>
      <c r="J26" s="28">
        <v>-1469</v>
      </c>
      <c r="K26" s="28">
        <v>-1683</v>
      </c>
      <c r="L26" s="28">
        <v>-1599</v>
      </c>
      <c r="M26" s="22">
        <v>-1473</v>
      </c>
      <c r="N26" s="28">
        <v>-1433</v>
      </c>
      <c r="O26" s="28">
        <v>-1320</v>
      </c>
      <c r="P26" s="28">
        <v>-1417</v>
      </c>
      <c r="Q26" s="22">
        <v>-1305</v>
      </c>
      <c r="R26" s="28">
        <v>-1223</v>
      </c>
      <c r="S26" s="28">
        <v>-1318</v>
      </c>
      <c r="T26" s="28">
        <v>-1161</v>
      </c>
      <c r="U26" s="22">
        <v>-1122</v>
      </c>
    </row>
    <row r="27" spans="1:21" ht="11.25">
      <c r="A27" s="3" t="s">
        <v>131</v>
      </c>
      <c r="B27" s="28">
        <v>119965</v>
      </c>
      <c r="C27" s="28">
        <v>115151</v>
      </c>
      <c r="D27" s="28">
        <v>108812</v>
      </c>
      <c r="E27" s="22">
        <v>98648</v>
      </c>
      <c r="F27" s="28">
        <v>87523</v>
      </c>
      <c r="G27" s="28">
        <v>89295</v>
      </c>
      <c r="H27" s="28">
        <v>95750</v>
      </c>
      <c r="I27" s="22">
        <v>87314</v>
      </c>
      <c r="J27" s="28">
        <v>86512</v>
      </c>
      <c r="K27" s="28">
        <v>94370</v>
      </c>
      <c r="L27" s="28">
        <v>88523</v>
      </c>
      <c r="M27" s="22">
        <v>84745</v>
      </c>
      <c r="N27" s="28">
        <v>80376</v>
      </c>
      <c r="O27" s="28">
        <v>76966</v>
      </c>
      <c r="P27" s="28">
        <v>87705</v>
      </c>
      <c r="Q27" s="22">
        <v>85917</v>
      </c>
      <c r="R27" s="28">
        <v>79291</v>
      </c>
      <c r="S27" s="28">
        <v>78736</v>
      </c>
      <c r="T27" s="28">
        <v>87920</v>
      </c>
      <c r="U27" s="22">
        <v>84587</v>
      </c>
    </row>
    <row r="28" spans="1:21" ht="11.25">
      <c r="A28" s="2" t="s">
        <v>132</v>
      </c>
      <c r="B28" s="28">
        <v>410004</v>
      </c>
      <c r="C28" s="28">
        <v>409318</v>
      </c>
      <c r="D28" s="28">
        <v>400308</v>
      </c>
      <c r="E28" s="22">
        <v>375531</v>
      </c>
      <c r="F28" s="28">
        <v>340818</v>
      </c>
      <c r="G28" s="28">
        <v>343338</v>
      </c>
      <c r="H28" s="28">
        <v>358166</v>
      </c>
      <c r="I28" s="22">
        <v>339214</v>
      </c>
      <c r="J28" s="28">
        <v>334370</v>
      </c>
      <c r="K28" s="28">
        <v>357093</v>
      </c>
      <c r="L28" s="28">
        <v>353465</v>
      </c>
      <c r="M28" s="22">
        <v>339314</v>
      </c>
      <c r="N28" s="28">
        <v>339757</v>
      </c>
      <c r="O28" s="28">
        <v>342389</v>
      </c>
      <c r="P28" s="28">
        <v>367070</v>
      </c>
      <c r="Q28" s="22">
        <v>366276</v>
      </c>
      <c r="R28" s="28">
        <v>368117</v>
      </c>
      <c r="S28" s="28">
        <v>452112</v>
      </c>
      <c r="T28" s="28">
        <v>455847</v>
      </c>
      <c r="U28" s="22">
        <v>446154</v>
      </c>
    </row>
    <row r="29" spans="1:21" ht="12" thickBot="1">
      <c r="A29" s="4" t="s">
        <v>133</v>
      </c>
      <c r="B29" s="29">
        <v>1059230</v>
      </c>
      <c r="C29" s="29">
        <v>1079105</v>
      </c>
      <c r="D29" s="29">
        <v>1074763</v>
      </c>
      <c r="E29" s="23">
        <v>962329</v>
      </c>
      <c r="F29" s="29">
        <v>903062</v>
      </c>
      <c r="G29" s="29">
        <v>927331</v>
      </c>
      <c r="H29" s="29">
        <v>1013823</v>
      </c>
      <c r="I29" s="23">
        <v>900420</v>
      </c>
      <c r="J29" s="29">
        <v>939487</v>
      </c>
      <c r="K29" s="29">
        <v>1000787</v>
      </c>
      <c r="L29" s="29">
        <v>1035252</v>
      </c>
      <c r="M29" s="23">
        <v>978343</v>
      </c>
      <c r="N29" s="29">
        <v>1007521</v>
      </c>
      <c r="O29" s="29">
        <v>1017130</v>
      </c>
      <c r="P29" s="29">
        <v>1033310</v>
      </c>
      <c r="Q29" s="23">
        <v>987077</v>
      </c>
      <c r="R29" s="29">
        <v>1052964</v>
      </c>
      <c r="S29" s="29">
        <v>1211177</v>
      </c>
      <c r="T29" s="29">
        <v>1293854</v>
      </c>
      <c r="U29" s="23">
        <v>1163173</v>
      </c>
    </row>
    <row r="30" spans="1:21" ht="12" thickTop="1">
      <c r="A30" s="2" t="s">
        <v>278</v>
      </c>
      <c r="B30" s="28">
        <v>136750</v>
      </c>
      <c r="C30" s="28">
        <v>139485</v>
      </c>
      <c r="D30" s="28">
        <v>135178</v>
      </c>
      <c r="E30" s="22">
        <v>114344</v>
      </c>
      <c r="F30" s="28">
        <v>116901</v>
      </c>
      <c r="G30" s="28">
        <v>120242</v>
      </c>
      <c r="H30" s="28">
        <v>147613</v>
      </c>
      <c r="I30" s="22">
        <v>121974</v>
      </c>
      <c r="J30" s="28">
        <v>130408</v>
      </c>
      <c r="K30" s="28">
        <v>129942</v>
      </c>
      <c r="L30" s="28">
        <v>136146</v>
      </c>
      <c r="M30" s="22">
        <v>125809</v>
      </c>
      <c r="N30" s="28">
        <v>126243</v>
      </c>
      <c r="O30" s="28">
        <v>135305</v>
      </c>
      <c r="P30" s="28">
        <v>128343</v>
      </c>
      <c r="Q30" s="22">
        <v>110147</v>
      </c>
      <c r="R30" s="28">
        <v>92391</v>
      </c>
      <c r="S30" s="28">
        <v>96906</v>
      </c>
      <c r="T30" s="28">
        <v>121441</v>
      </c>
      <c r="U30" s="22">
        <v>158760</v>
      </c>
    </row>
    <row r="31" spans="1:21" ht="11.25">
      <c r="A31" s="2" t="s">
        <v>138</v>
      </c>
      <c r="B31" s="28">
        <v>121376</v>
      </c>
      <c r="C31" s="28">
        <v>132376</v>
      </c>
      <c r="D31" s="28">
        <v>142077</v>
      </c>
      <c r="E31" s="22">
        <v>102476</v>
      </c>
      <c r="F31" s="28">
        <v>74482</v>
      </c>
      <c r="G31" s="28">
        <v>61033</v>
      </c>
      <c r="H31" s="28">
        <v>85350</v>
      </c>
      <c r="I31" s="22">
        <v>42919</v>
      </c>
      <c r="J31" s="28">
        <v>31561</v>
      </c>
      <c r="K31" s="28">
        <v>29902</v>
      </c>
      <c r="L31" s="28">
        <v>53197</v>
      </c>
      <c r="M31" s="22">
        <v>35455</v>
      </c>
      <c r="N31" s="28">
        <v>35138</v>
      </c>
      <c r="O31" s="28">
        <v>44984</v>
      </c>
      <c r="P31" s="28">
        <v>122577</v>
      </c>
      <c r="Q31" s="22">
        <v>87574</v>
      </c>
      <c r="R31" s="28">
        <v>156407</v>
      </c>
      <c r="S31" s="28">
        <v>242756</v>
      </c>
      <c r="T31" s="28">
        <v>273174</v>
      </c>
      <c r="U31" s="22">
        <v>228336</v>
      </c>
    </row>
    <row r="32" spans="1:21" ht="11.25">
      <c r="A32" s="2" t="s">
        <v>139</v>
      </c>
      <c r="B32" s="28">
        <v>81018</v>
      </c>
      <c r="C32" s="28">
        <v>44860</v>
      </c>
      <c r="D32" s="28">
        <v>61067</v>
      </c>
      <c r="E32" s="22">
        <v>58158</v>
      </c>
      <c r="F32" s="28">
        <v>58788</v>
      </c>
      <c r="G32" s="28">
        <v>89556</v>
      </c>
      <c r="H32" s="28">
        <v>39660</v>
      </c>
      <c r="I32" s="22">
        <v>69398</v>
      </c>
      <c r="J32" s="28">
        <v>94996</v>
      </c>
      <c r="K32" s="28">
        <v>125141</v>
      </c>
      <c r="L32" s="28">
        <v>117886</v>
      </c>
      <c r="M32" s="22">
        <v>57576</v>
      </c>
      <c r="N32" s="28">
        <v>15617</v>
      </c>
      <c r="O32" s="28">
        <v>13513</v>
      </c>
      <c r="P32" s="28">
        <v>23530</v>
      </c>
      <c r="Q32" s="22">
        <v>30470</v>
      </c>
      <c r="R32" s="28">
        <v>29969</v>
      </c>
      <c r="S32" s="28">
        <v>29826</v>
      </c>
      <c r="T32" s="28">
        <v>29148</v>
      </c>
      <c r="U32" s="22">
        <v>22435</v>
      </c>
    </row>
    <row r="33" spans="1:21" ht="11.25">
      <c r="A33" s="2" t="s">
        <v>279</v>
      </c>
      <c r="B33" s="28"/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>
        <v>3</v>
      </c>
    </row>
    <row r="34" spans="1:21" ht="11.25">
      <c r="A34" s="2" t="s">
        <v>280</v>
      </c>
      <c r="B34" s="28"/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>
        <v>5000</v>
      </c>
      <c r="S34" s="28">
        <v>30000</v>
      </c>
      <c r="T34" s="28">
        <v>20000</v>
      </c>
      <c r="U34" s="22"/>
    </row>
    <row r="35" spans="1:21" ht="11.25">
      <c r="A35" s="2" t="s">
        <v>281</v>
      </c>
      <c r="B35" s="28"/>
      <c r="C35" s="28"/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>
        <v>49328</v>
      </c>
      <c r="R35" s="28"/>
      <c r="S35" s="28"/>
      <c r="T35" s="28"/>
      <c r="U35" s="22">
        <v>46232</v>
      </c>
    </row>
    <row r="36" spans="1:21" ht="11.25">
      <c r="A36" s="2" t="s">
        <v>145</v>
      </c>
      <c r="B36" s="28"/>
      <c r="C36" s="28"/>
      <c r="D36" s="28"/>
      <c r="E36" s="22"/>
      <c r="F36" s="28"/>
      <c r="G36" s="28">
        <v>2685</v>
      </c>
      <c r="H36" s="28">
        <v>4020</v>
      </c>
      <c r="I36" s="22">
        <v>2853</v>
      </c>
      <c r="J36" s="28">
        <v>2751</v>
      </c>
      <c r="K36" s="28">
        <v>3236</v>
      </c>
      <c r="L36" s="28">
        <v>9543</v>
      </c>
      <c r="M36" s="22">
        <v>8282</v>
      </c>
      <c r="N36" s="28">
        <v>8223</v>
      </c>
      <c r="O36" s="28">
        <v>7194</v>
      </c>
      <c r="P36" s="28">
        <v>6320</v>
      </c>
      <c r="Q36" s="22">
        <v>2480</v>
      </c>
      <c r="R36" s="28">
        <v>2500</v>
      </c>
      <c r="S36" s="28">
        <v>2721</v>
      </c>
      <c r="T36" s="28">
        <v>5291</v>
      </c>
      <c r="U36" s="22">
        <v>63</v>
      </c>
    </row>
    <row r="37" spans="1:21" ht="11.25">
      <c r="A37" s="2" t="s">
        <v>149</v>
      </c>
      <c r="B37" s="28">
        <v>16302</v>
      </c>
      <c r="C37" s="28">
        <v>10608</v>
      </c>
      <c r="D37" s="28">
        <v>15902</v>
      </c>
      <c r="E37" s="22">
        <v>9230</v>
      </c>
      <c r="F37" s="28">
        <v>15151</v>
      </c>
      <c r="G37" s="28">
        <v>9618</v>
      </c>
      <c r="H37" s="28">
        <v>15207</v>
      </c>
      <c r="I37" s="22">
        <v>9292</v>
      </c>
      <c r="J37" s="28">
        <v>14237</v>
      </c>
      <c r="K37" s="28">
        <v>9547</v>
      </c>
      <c r="L37" s="28">
        <v>13984</v>
      </c>
      <c r="M37" s="22">
        <v>8800</v>
      </c>
      <c r="N37" s="28">
        <v>12792</v>
      </c>
      <c r="O37" s="28">
        <v>8224</v>
      </c>
      <c r="P37" s="28">
        <v>12605</v>
      </c>
      <c r="Q37" s="22">
        <v>8052</v>
      </c>
      <c r="R37" s="28">
        <v>15627</v>
      </c>
      <c r="S37" s="28">
        <v>9516</v>
      </c>
      <c r="T37" s="28">
        <v>14872</v>
      </c>
      <c r="U37" s="22">
        <v>9688</v>
      </c>
    </row>
    <row r="38" spans="1:21" ht="11.25">
      <c r="A38" s="2" t="s">
        <v>9</v>
      </c>
      <c r="B38" s="28">
        <v>18851</v>
      </c>
      <c r="C38" s="28">
        <v>18831</v>
      </c>
      <c r="D38" s="28">
        <v>19291</v>
      </c>
      <c r="E38" s="22">
        <v>19952</v>
      </c>
      <c r="F38" s="28">
        <v>18642</v>
      </c>
      <c r="G38" s="28">
        <v>23434</v>
      </c>
      <c r="H38" s="28">
        <v>24487</v>
      </c>
      <c r="I38" s="22">
        <v>25112</v>
      </c>
      <c r="J38" s="28">
        <v>27672</v>
      </c>
      <c r="K38" s="28">
        <v>30440</v>
      </c>
      <c r="L38" s="28">
        <v>28569</v>
      </c>
      <c r="M38" s="22">
        <v>28356</v>
      </c>
      <c r="N38" s="28">
        <v>26853</v>
      </c>
      <c r="O38" s="28">
        <v>26817</v>
      </c>
      <c r="P38" s="28">
        <v>24160</v>
      </c>
      <c r="Q38" s="22">
        <v>22403</v>
      </c>
      <c r="R38" s="28">
        <v>24191</v>
      </c>
      <c r="S38" s="28">
        <v>23847</v>
      </c>
      <c r="T38" s="28">
        <v>27035</v>
      </c>
      <c r="U38" s="22">
        <v>27341</v>
      </c>
    </row>
    <row r="39" spans="1:21" ht="11.25">
      <c r="A39" s="2" t="s">
        <v>10</v>
      </c>
      <c r="B39" s="28">
        <v>1448</v>
      </c>
      <c r="C39" s="28">
        <v>1416</v>
      </c>
      <c r="D39" s="28">
        <v>1291</v>
      </c>
      <c r="E39" s="22">
        <v>1102</v>
      </c>
      <c r="F39" s="28">
        <v>969</v>
      </c>
      <c r="G39" s="28">
        <v>1204</v>
      </c>
      <c r="H39" s="28">
        <v>1429</v>
      </c>
      <c r="I39" s="22">
        <v>1137</v>
      </c>
      <c r="J39" s="28">
        <v>1499</v>
      </c>
      <c r="K39" s="28">
        <v>1503</v>
      </c>
      <c r="L39" s="28">
        <v>1389</v>
      </c>
      <c r="M39" s="22">
        <v>1083</v>
      </c>
      <c r="N39" s="28">
        <v>1609</v>
      </c>
      <c r="O39" s="28">
        <v>1379</v>
      </c>
      <c r="P39" s="28">
        <v>995</v>
      </c>
      <c r="Q39" s="22">
        <v>926</v>
      </c>
      <c r="R39" s="28">
        <v>1288</v>
      </c>
      <c r="S39" s="28">
        <v>1368</v>
      </c>
      <c r="T39" s="28">
        <v>1004</v>
      </c>
      <c r="U39" s="22"/>
    </row>
    <row r="40" spans="1:21" ht="11.25">
      <c r="A40" s="2" t="s">
        <v>11</v>
      </c>
      <c r="B40" s="28">
        <v>82930</v>
      </c>
      <c r="C40" s="28">
        <v>89107</v>
      </c>
      <c r="D40" s="28">
        <v>88761</v>
      </c>
      <c r="E40" s="22">
        <v>85887</v>
      </c>
      <c r="F40" s="28">
        <v>71500</v>
      </c>
      <c r="G40" s="28">
        <v>72437</v>
      </c>
      <c r="H40" s="28">
        <v>90077</v>
      </c>
      <c r="I40" s="22">
        <v>93727</v>
      </c>
      <c r="J40" s="28">
        <v>81112</v>
      </c>
      <c r="K40" s="28">
        <v>91671</v>
      </c>
      <c r="L40" s="28">
        <v>103723</v>
      </c>
      <c r="M40" s="22">
        <v>99765</v>
      </c>
      <c r="N40" s="28">
        <v>102088</v>
      </c>
      <c r="O40" s="28">
        <v>100886</v>
      </c>
      <c r="P40" s="28">
        <v>110124</v>
      </c>
      <c r="Q40" s="22">
        <v>68313</v>
      </c>
      <c r="R40" s="28">
        <v>90861</v>
      </c>
      <c r="S40" s="28">
        <v>103924</v>
      </c>
      <c r="T40" s="28">
        <v>111832</v>
      </c>
      <c r="U40" s="22">
        <v>74625</v>
      </c>
    </row>
    <row r="41" spans="1:21" ht="11.25">
      <c r="A41" s="2" t="s">
        <v>154</v>
      </c>
      <c r="B41" s="28">
        <v>458679</v>
      </c>
      <c r="C41" s="28">
        <v>436686</v>
      </c>
      <c r="D41" s="28">
        <v>463572</v>
      </c>
      <c r="E41" s="22">
        <v>391153</v>
      </c>
      <c r="F41" s="28">
        <v>356437</v>
      </c>
      <c r="G41" s="28">
        <v>380212</v>
      </c>
      <c r="H41" s="28">
        <v>407846</v>
      </c>
      <c r="I41" s="22">
        <v>366415</v>
      </c>
      <c r="J41" s="28">
        <v>384240</v>
      </c>
      <c r="K41" s="28">
        <v>421385</v>
      </c>
      <c r="L41" s="28">
        <v>464441</v>
      </c>
      <c r="M41" s="22">
        <v>365131</v>
      </c>
      <c r="N41" s="28">
        <v>328566</v>
      </c>
      <c r="O41" s="28">
        <v>338306</v>
      </c>
      <c r="P41" s="28">
        <v>428658</v>
      </c>
      <c r="Q41" s="22">
        <v>379698</v>
      </c>
      <c r="R41" s="28">
        <v>418237</v>
      </c>
      <c r="S41" s="28">
        <v>540867</v>
      </c>
      <c r="T41" s="28">
        <v>603801</v>
      </c>
      <c r="U41" s="22">
        <v>567488</v>
      </c>
    </row>
    <row r="42" spans="1:21" ht="11.25">
      <c r="A42" s="2" t="s">
        <v>155</v>
      </c>
      <c r="B42" s="28">
        <v>148587</v>
      </c>
      <c r="C42" s="28">
        <v>183632</v>
      </c>
      <c r="D42" s="28">
        <v>172443</v>
      </c>
      <c r="E42" s="22">
        <v>166340</v>
      </c>
      <c r="F42" s="28">
        <v>169444</v>
      </c>
      <c r="G42" s="28">
        <v>164097</v>
      </c>
      <c r="H42" s="28">
        <v>206538</v>
      </c>
      <c r="I42" s="22">
        <v>162403</v>
      </c>
      <c r="J42" s="28">
        <v>164788</v>
      </c>
      <c r="K42" s="28">
        <v>167385</v>
      </c>
      <c r="L42" s="28">
        <v>167535</v>
      </c>
      <c r="M42" s="22">
        <v>229410</v>
      </c>
      <c r="N42" s="28">
        <v>271456</v>
      </c>
      <c r="O42" s="28">
        <v>277881</v>
      </c>
      <c r="P42" s="28">
        <v>268282</v>
      </c>
      <c r="Q42" s="22">
        <v>281898</v>
      </c>
      <c r="R42" s="28">
        <v>261201</v>
      </c>
      <c r="S42" s="28">
        <v>196445</v>
      </c>
      <c r="T42" s="28">
        <v>182845</v>
      </c>
      <c r="U42" s="22">
        <v>98428</v>
      </c>
    </row>
    <row r="43" spans="1:21" ht="11.25">
      <c r="A43" s="2" t="s">
        <v>156</v>
      </c>
      <c r="B43" s="28"/>
      <c r="C43" s="28"/>
      <c r="D43" s="28"/>
      <c r="E43" s="22"/>
      <c r="F43" s="28"/>
      <c r="G43" s="28"/>
      <c r="H43" s="28"/>
      <c r="I43" s="22">
        <v>6143</v>
      </c>
      <c r="J43" s="28"/>
      <c r="K43" s="28"/>
      <c r="L43" s="28"/>
      <c r="M43" s="22">
        <v>7009</v>
      </c>
      <c r="N43" s="28"/>
      <c r="O43" s="28"/>
      <c r="P43" s="28"/>
      <c r="Q43" s="22">
        <v>7024</v>
      </c>
      <c r="R43" s="28"/>
      <c r="S43" s="28"/>
      <c r="T43" s="28"/>
      <c r="U43" s="22">
        <v>12630</v>
      </c>
    </row>
    <row r="44" spans="1:21" ht="11.25">
      <c r="A44" s="2" t="s">
        <v>157</v>
      </c>
      <c r="B44" s="28">
        <v>44784</v>
      </c>
      <c r="C44" s="28">
        <v>45969</v>
      </c>
      <c r="D44" s="28">
        <v>45290</v>
      </c>
      <c r="E44" s="22">
        <v>44098</v>
      </c>
      <c r="F44" s="28">
        <v>42771</v>
      </c>
      <c r="G44" s="28">
        <v>42250</v>
      </c>
      <c r="H44" s="28">
        <v>40921</v>
      </c>
      <c r="I44" s="22">
        <v>39611</v>
      </c>
      <c r="J44" s="28">
        <v>38693</v>
      </c>
      <c r="K44" s="28">
        <v>38279</v>
      </c>
      <c r="L44" s="28">
        <v>37264</v>
      </c>
      <c r="M44" s="22">
        <v>35423</v>
      </c>
      <c r="N44" s="28">
        <v>37343</v>
      </c>
      <c r="O44" s="28">
        <v>36458</v>
      </c>
      <c r="P44" s="28">
        <v>35550</v>
      </c>
      <c r="Q44" s="22">
        <v>34748</v>
      </c>
      <c r="R44" s="28">
        <v>35055</v>
      </c>
      <c r="S44" s="28">
        <v>34727</v>
      </c>
      <c r="T44" s="28">
        <v>33301</v>
      </c>
      <c r="U44" s="22">
        <v>31381</v>
      </c>
    </row>
    <row r="45" spans="1:21" ht="11.25">
      <c r="A45" s="2" t="s">
        <v>159</v>
      </c>
      <c r="B45" s="28"/>
      <c r="C45" s="28"/>
      <c r="D45" s="28"/>
      <c r="E45" s="22"/>
      <c r="F45" s="28"/>
      <c r="G45" s="28"/>
      <c r="H45" s="28"/>
      <c r="I45" s="22"/>
      <c r="J45" s="28"/>
      <c r="K45" s="28"/>
      <c r="L45" s="28"/>
      <c r="M45" s="22"/>
      <c r="N45" s="28"/>
      <c r="O45" s="28"/>
      <c r="P45" s="28"/>
      <c r="Q45" s="22">
        <v>156</v>
      </c>
      <c r="R45" s="28"/>
      <c r="S45" s="28"/>
      <c r="T45" s="28"/>
      <c r="U45" s="22">
        <v>184</v>
      </c>
    </row>
    <row r="46" spans="1:21" ht="11.25">
      <c r="A46" s="2" t="s">
        <v>160</v>
      </c>
      <c r="B46" s="28"/>
      <c r="C46" s="28"/>
      <c r="D46" s="28"/>
      <c r="E46" s="22"/>
      <c r="F46" s="28"/>
      <c r="G46" s="28">
        <v>4979</v>
      </c>
      <c r="H46" s="28">
        <v>5707</v>
      </c>
      <c r="I46" s="22"/>
      <c r="J46" s="28">
        <v>7292</v>
      </c>
      <c r="K46" s="28">
        <v>11000</v>
      </c>
      <c r="L46" s="28">
        <v>16995</v>
      </c>
      <c r="M46" s="22"/>
      <c r="N46" s="28">
        <v>23819</v>
      </c>
      <c r="O46" s="28">
        <v>24053</v>
      </c>
      <c r="P46" s="28">
        <v>25021</v>
      </c>
      <c r="Q46" s="22"/>
      <c r="R46" s="28">
        <v>23640</v>
      </c>
      <c r="S46" s="28">
        <v>24999</v>
      </c>
      <c r="T46" s="28">
        <v>21860</v>
      </c>
      <c r="U46" s="22"/>
    </row>
    <row r="47" spans="1:21" ht="11.25">
      <c r="A47" s="2" t="s">
        <v>12</v>
      </c>
      <c r="B47" s="28">
        <v>1381</v>
      </c>
      <c r="C47" s="28">
        <v>2835</v>
      </c>
      <c r="D47" s="28">
        <v>4095</v>
      </c>
      <c r="E47" s="22">
        <v>3854</v>
      </c>
      <c r="F47" s="28">
        <v>4945</v>
      </c>
      <c r="G47" s="28">
        <v>1320</v>
      </c>
      <c r="H47" s="28">
        <v>1324</v>
      </c>
      <c r="I47" s="22">
        <v>1329</v>
      </c>
      <c r="J47" s="28">
        <v>1318</v>
      </c>
      <c r="K47" s="28">
        <v>1312</v>
      </c>
      <c r="L47" s="28">
        <v>1283</v>
      </c>
      <c r="M47" s="22">
        <v>1529</v>
      </c>
      <c r="N47" s="28">
        <v>1294</v>
      </c>
      <c r="O47" s="28">
        <v>1518</v>
      </c>
      <c r="P47" s="28">
        <v>1269</v>
      </c>
      <c r="Q47" s="22">
        <v>407</v>
      </c>
      <c r="R47" s="28">
        <v>1358</v>
      </c>
      <c r="S47" s="28">
        <v>1555</v>
      </c>
      <c r="T47" s="28">
        <v>1289</v>
      </c>
      <c r="U47" s="22"/>
    </row>
    <row r="48" spans="1:21" ht="11.25">
      <c r="A48" s="2" t="s">
        <v>13</v>
      </c>
      <c r="B48" s="28">
        <v>19282</v>
      </c>
      <c r="C48" s="28">
        <v>17478</v>
      </c>
      <c r="D48" s="28">
        <v>16849</v>
      </c>
      <c r="E48" s="22">
        <v>15320</v>
      </c>
      <c r="F48" s="28">
        <v>13660</v>
      </c>
      <c r="G48" s="28">
        <v>13715</v>
      </c>
      <c r="H48" s="28">
        <v>15281</v>
      </c>
      <c r="I48" s="22">
        <v>8341</v>
      </c>
      <c r="J48" s="28">
        <v>14748</v>
      </c>
      <c r="K48" s="28">
        <v>15766</v>
      </c>
      <c r="L48" s="28">
        <v>15837</v>
      </c>
      <c r="M48" s="22">
        <v>8147</v>
      </c>
      <c r="N48" s="28">
        <v>14035</v>
      </c>
      <c r="O48" s="28">
        <v>14525</v>
      </c>
      <c r="P48" s="28">
        <v>15496</v>
      </c>
      <c r="Q48" s="22">
        <v>7978</v>
      </c>
      <c r="R48" s="28">
        <v>17396</v>
      </c>
      <c r="S48" s="28">
        <v>22014</v>
      </c>
      <c r="T48" s="28">
        <v>19588</v>
      </c>
      <c r="U48" s="22">
        <v>6698</v>
      </c>
    </row>
    <row r="49" spans="1:21" ht="11.25">
      <c r="A49" s="2" t="s">
        <v>163</v>
      </c>
      <c r="B49" s="28">
        <v>214035</v>
      </c>
      <c r="C49" s="28">
        <v>249915</v>
      </c>
      <c r="D49" s="28">
        <v>238678</v>
      </c>
      <c r="E49" s="22">
        <v>229614</v>
      </c>
      <c r="F49" s="28">
        <v>230822</v>
      </c>
      <c r="G49" s="28">
        <v>226362</v>
      </c>
      <c r="H49" s="28">
        <v>269774</v>
      </c>
      <c r="I49" s="22">
        <v>224090</v>
      </c>
      <c r="J49" s="28">
        <v>226840</v>
      </c>
      <c r="K49" s="28">
        <v>233745</v>
      </c>
      <c r="L49" s="28">
        <v>238916</v>
      </c>
      <c r="M49" s="22">
        <v>302401</v>
      </c>
      <c r="N49" s="28">
        <v>347948</v>
      </c>
      <c r="O49" s="28">
        <v>354437</v>
      </c>
      <c r="P49" s="28">
        <v>345620</v>
      </c>
      <c r="Q49" s="22">
        <v>358111</v>
      </c>
      <c r="R49" s="28">
        <v>338651</v>
      </c>
      <c r="S49" s="28">
        <v>279742</v>
      </c>
      <c r="T49" s="28">
        <v>258885</v>
      </c>
      <c r="U49" s="22">
        <v>167201</v>
      </c>
    </row>
    <row r="50" spans="1:21" ht="12" thickBot="1">
      <c r="A50" s="4" t="s">
        <v>164</v>
      </c>
      <c r="B50" s="29">
        <v>672715</v>
      </c>
      <c r="C50" s="29">
        <v>686601</v>
      </c>
      <c r="D50" s="29">
        <v>702250</v>
      </c>
      <c r="E50" s="23">
        <v>620767</v>
      </c>
      <c r="F50" s="29">
        <v>587259</v>
      </c>
      <c r="G50" s="29">
        <v>606574</v>
      </c>
      <c r="H50" s="29">
        <v>677621</v>
      </c>
      <c r="I50" s="23">
        <v>590505</v>
      </c>
      <c r="J50" s="29">
        <v>611081</v>
      </c>
      <c r="K50" s="29">
        <v>655130</v>
      </c>
      <c r="L50" s="29">
        <v>703358</v>
      </c>
      <c r="M50" s="23">
        <v>667533</v>
      </c>
      <c r="N50" s="29">
        <v>676515</v>
      </c>
      <c r="O50" s="29">
        <v>692743</v>
      </c>
      <c r="P50" s="29">
        <v>774279</v>
      </c>
      <c r="Q50" s="23">
        <v>737810</v>
      </c>
      <c r="R50" s="29">
        <v>756889</v>
      </c>
      <c r="S50" s="29">
        <v>820610</v>
      </c>
      <c r="T50" s="29">
        <v>862686</v>
      </c>
      <c r="U50" s="23">
        <v>734690</v>
      </c>
    </row>
    <row r="51" spans="1:21" ht="12" thickTop="1">
      <c r="A51" s="2" t="s">
        <v>165</v>
      </c>
      <c r="B51" s="28">
        <v>85688</v>
      </c>
      <c r="C51" s="28">
        <v>85688</v>
      </c>
      <c r="D51" s="28">
        <v>85666</v>
      </c>
      <c r="E51" s="22">
        <v>85666</v>
      </c>
      <c r="F51" s="28">
        <v>85666</v>
      </c>
      <c r="G51" s="28">
        <v>85666</v>
      </c>
      <c r="H51" s="28">
        <v>85666</v>
      </c>
      <c r="I51" s="22">
        <v>85666</v>
      </c>
      <c r="J51" s="28">
        <v>85666</v>
      </c>
      <c r="K51" s="28">
        <v>85666</v>
      </c>
      <c r="L51" s="28">
        <v>85666</v>
      </c>
      <c r="M51" s="22">
        <v>85666</v>
      </c>
      <c r="N51" s="28">
        <v>85666</v>
      </c>
      <c r="O51" s="28">
        <v>85666</v>
      </c>
      <c r="P51" s="28">
        <v>48342</v>
      </c>
      <c r="Q51" s="22">
        <v>48342</v>
      </c>
      <c r="R51" s="28">
        <v>48342</v>
      </c>
      <c r="S51" s="28">
        <v>48342</v>
      </c>
      <c r="T51" s="28">
        <v>48342</v>
      </c>
      <c r="U51" s="22">
        <v>48342</v>
      </c>
    </row>
    <row r="52" spans="1:21" ht="11.25">
      <c r="A52" s="2" t="s">
        <v>14</v>
      </c>
      <c r="B52" s="28">
        <v>74603</v>
      </c>
      <c r="C52" s="28">
        <v>74603</v>
      </c>
      <c r="D52" s="28">
        <v>74582</v>
      </c>
      <c r="E52" s="22">
        <v>74582</v>
      </c>
      <c r="F52" s="28">
        <v>74582</v>
      </c>
      <c r="G52" s="28">
        <v>74582</v>
      </c>
      <c r="H52" s="28">
        <v>74582</v>
      </c>
      <c r="I52" s="22">
        <v>74582</v>
      </c>
      <c r="J52" s="28">
        <v>74582</v>
      </c>
      <c r="K52" s="28">
        <v>74582</v>
      </c>
      <c r="L52" s="28">
        <v>74582</v>
      </c>
      <c r="M52" s="22">
        <v>98147</v>
      </c>
      <c r="N52" s="28">
        <v>98147</v>
      </c>
      <c r="O52" s="28">
        <v>98147</v>
      </c>
      <c r="P52" s="28">
        <v>60824</v>
      </c>
      <c r="Q52" s="22">
        <v>60824</v>
      </c>
      <c r="R52" s="28">
        <v>60824</v>
      </c>
      <c r="S52" s="28">
        <v>60824</v>
      </c>
      <c r="T52" s="28">
        <v>60824</v>
      </c>
      <c r="U52" s="22">
        <v>60824</v>
      </c>
    </row>
    <row r="53" spans="1:21" ht="11.25">
      <c r="A53" s="2" t="s">
        <v>172</v>
      </c>
      <c r="B53" s="28">
        <v>270831</v>
      </c>
      <c r="C53" s="28">
        <v>268429</v>
      </c>
      <c r="D53" s="28">
        <v>255400</v>
      </c>
      <c r="E53" s="22">
        <v>249724</v>
      </c>
      <c r="F53" s="28">
        <v>256469</v>
      </c>
      <c r="G53" s="28">
        <v>258440</v>
      </c>
      <c r="H53" s="28">
        <v>255436</v>
      </c>
      <c r="I53" s="22">
        <v>249478</v>
      </c>
      <c r="J53" s="28">
        <v>262505</v>
      </c>
      <c r="K53" s="28">
        <v>251476</v>
      </c>
      <c r="L53" s="28">
        <v>235962</v>
      </c>
      <c r="M53" s="22">
        <v>199190</v>
      </c>
      <c r="N53" s="28">
        <v>211936</v>
      </c>
      <c r="O53" s="28">
        <v>204644</v>
      </c>
      <c r="P53" s="28">
        <v>188392</v>
      </c>
      <c r="Q53" s="22">
        <v>180880</v>
      </c>
      <c r="R53" s="28">
        <v>238478</v>
      </c>
      <c r="S53" s="28">
        <v>315437</v>
      </c>
      <c r="T53" s="28">
        <v>374385</v>
      </c>
      <c r="U53" s="22">
        <v>392025</v>
      </c>
    </row>
    <row r="54" spans="1:21" ht="11.25">
      <c r="A54" s="2" t="s">
        <v>173</v>
      </c>
      <c r="B54" s="28">
        <v>-689</v>
      </c>
      <c r="C54" s="28">
        <v>-688</v>
      </c>
      <c r="D54" s="28">
        <v>-686</v>
      </c>
      <c r="E54" s="22">
        <v>-686</v>
      </c>
      <c r="F54" s="28">
        <v>-685</v>
      </c>
      <c r="G54" s="28">
        <v>-684</v>
      </c>
      <c r="H54" s="28">
        <v>-684</v>
      </c>
      <c r="I54" s="22">
        <v>-683</v>
      </c>
      <c r="J54" s="28">
        <v>-683</v>
      </c>
      <c r="K54" s="28">
        <v>-682</v>
      </c>
      <c r="L54" s="28">
        <v>-682</v>
      </c>
      <c r="M54" s="22">
        <v>-681</v>
      </c>
      <c r="N54" s="28">
        <v>-680</v>
      </c>
      <c r="O54" s="28">
        <v>-679</v>
      </c>
      <c r="P54" s="28">
        <v>-678</v>
      </c>
      <c r="Q54" s="22">
        <v>-677</v>
      </c>
      <c r="R54" s="28">
        <v>-677</v>
      </c>
      <c r="S54" s="28">
        <v>-676</v>
      </c>
      <c r="T54" s="28">
        <v>-664</v>
      </c>
      <c r="U54" s="22">
        <v>-181</v>
      </c>
    </row>
    <row r="55" spans="1:21" ht="11.25">
      <c r="A55" s="2" t="s">
        <v>174</v>
      </c>
      <c r="B55" s="28">
        <v>430433</v>
      </c>
      <c r="C55" s="28">
        <v>428033</v>
      </c>
      <c r="D55" s="28">
        <v>414963</v>
      </c>
      <c r="E55" s="22">
        <v>409287</v>
      </c>
      <c r="F55" s="28">
        <v>416033</v>
      </c>
      <c r="G55" s="28">
        <v>418004</v>
      </c>
      <c r="H55" s="28">
        <v>415001</v>
      </c>
      <c r="I55" s="22">
        <v>409044</v>
      </c>
      <c r="J55" s="28">
        <v>422071</v>
      </c>
      <c r="K55" s="28">
        <v>411043</v>
      </c>
      <c r="L55" s="28">
        <v>395529</v>
      </c>
      <c r="M55" s="22">
        <v>382323</v>
      </c>
      <c r="N55" s="28">
        <v>395070</v>
      </c>
      <c r="O55" s="28">
        <v>387779</v>
      </c>
      <c r="P55" s="28">
        <v>296879</v>
      </c>
      <c r="Q55" s="22">
        <v>289369</v>
      </c>
      <c r="R55" s="28">
        <v>346968</v>
      </c>
      <c r="S55" s="28">
        <v>423927</v>
      </c>
      <c r="T55" s="28">
        <v>482887</v>
      </c>
      <c r="U55" s="22">
        <v>501011</v>
      </c>
    </row>
    <row r="56" spans="1:21" ht="11.25">
      <c r="A56" s="2" t="s">
        <v>175</v>
      </c>
      <c r="B56" s="28">
        <v>9379</v>
      </c>
      <c r="C56" s="28">
        <v>6789</v>
      </c>
      <c r="D56" s="28">
        <v>3734</v>
      </c>
      <c r="E56" s="22">
        <v>1843</v>
      </c>
      <c r="F56" s="28">
        <v>-1594</v>
      </c>
      <c r="G56" s="28">
        <v>146</v>
      </c>
      <c r="H56" s="28">
        <v>1492</v>
      </c>
      <c r="I56" s="22">
        <v>-1470</v>
      </c>
      <c r="J56" s="28">
        <v>561</v>
      </c>
      <c r="K56" s="28">
        <v>1881</v>
      </c>
      <c r="L56" s="28">
        <v>1926</v>
      </c>
      <c r="M56" s="22">
        <v>2719</v>
      </c>
      <c r="N56" s="28">
        <v>2057</v>
      </c>
      <c r="O56" s="28">
        <v>1748</v>
      </c>
      <c r="P56" s="28">
        <v>4766</v>
      </c>
      <c r="Q56" s="22">
        <v>4039</v>
      </c>
      <c r="R56" s="28">
        <v>3468</v>
      </c>
      <c r="S56" s="28">
        <v>5083</v>
      </c>
      <c r="T56" s="28">
        <v>1467</v>
      </c>
      <c r="U56" s="22">
        <v>100</v>
      </c>
    </row>
    <row r="57" spans="1:21" ht="11.25">
      <c r="A57" s="2" t="s">
        <v>15</v>
      </c>
      <c r="B57" s="28"/>
      <c r="C57" s="28"/>
      <c r="D57" s="28"/>
      <c r="E57" s="22"/>
      <c r="F57" s="28"/>
      <c r="G57" s="28"/>
      <c r="H57" s="28"/>
      <c r="I57" s="22"/>
      <c r="J57" s="28"/>
      <c r="K57" s="28"/>
      <c r="L57" s="28"/>
      <c r="M57" s="22"/>
      <c r="N57" s="28"/>
      <c r="O57" s="28"/>
      <c r="P57" s="28"/>
      <c r="Q57" s="22"/>
      <c r="R57" s="28"/>
      <c r="S57" s="28"/>
      <c r="T57" s="28"/>
      <c r="U57" s="22">
        <v>1992</v>
      </c>
    </row>
    <row r="58" spans="1:21" ht="11.25">
      <c r="A58" s="2" t="s">
        <v>176</v>
      </c>
      <c r="B58" s="28">
        <v>10978</v>
      </c>
      <c r="C58" s="28">
        <v>10982</v>
      </c>
      <c r="D58" s="28">
        <v>10982</v>
      </c>
      <c r="E58" s="22">
        <v>10982</v>
      </c>
      <c r="F58" s="28">
        <v>11049</v>
      </c>
      <c r="G58" s="28">
        <v>11050</v>
      </c>
      <c r="H58" s="28">
        <v>11050</v>
      </c>
      <c r="I58" s="22">
        <v>11050</v>
      </c>
      <c r="J58" s="28">
        <v>10186</v>
      </c>
      <c r="K58" s="28">
        <v>10186</v>
      </c>
      <c r="L58" s="28">
        <v>10186</v>
      </c>
      <c r="M58" s="22">
        <v>10186</v>
      </c>
      <c r="N58" s="28">
        <v>10208</v>
      </c>
      <c r="O58" s="28">
        <v>10208</v>
      </c>
      <c r="P58" s="28">
        <v>10208</v>
      </c>
      <c r="Q58" s="22">
        <v>10208</v>
      </c>
      <c r="R58" s="28">
        <v>10169</v>
      </c>
      <c r="S58" s="28">
        <v>17254</v>
      </c>
      <c r="T58" s="28">
        <v>17254</v>
      </c>
      <c r="U58" s="22">
        <v>17254</v>
      </c>
    </row>
    <row r="59" spans="1:21" ht="11.25">
      <c r="A59" s="2" t="s">
        <v>16</v>
      </c>
      <c r="B59" s="28">
        <v>-100490</v>
      </c>
      <c r="C59" s="28">
        <v>-88927</v>
      </c>
      <c r="D59" s="28">
        <v>-92174</v>
      </c>
      <c r="E59" s="22">
        <v>-114255</v>
      </c>
      <c r="F59" s="28">
        <v>-138802</v>
      </c>
      <c r="G59" s="28">
        <v>-136625</v>
      </c>
      <c r="H59" s="28">
        <v>-120859</v>
      </c>
      <c r="I59" s="22">
        <v>-137860</v>
      </c>
      <c r="J59" s="28">
        <v>-140073</v>
      </c>
      <c r="K59" s="28">
        <v>-113876</v>
      </c>
      <c r="L59" s="28">
        <v>-110560</v>
      </c>
      <c r="M59" s="22">
        <v>-120977</v>
      </c>
      <c r="N59" s="28">
        <v>-114022</v>
      </c>
      <c r="O59" s="28">
        <v>-112118</v>
      </c>
      <c r="P59" s="28">
        <v>-89285</v>
      </c>
      <c r="Q59" s="22">
        <v>-91220</v>
      </c>
      <c r="R59" s="28">
        <v>-99610</v>
      </c>
      <c r="S59" s="28">
        <v>-91498</v>
      </c>
      <c r="T59" s="28">
        <v>-105040</v>
      </c>
      <c r="U59" s="22">
        <v>-125791</v>
      </c>
    </row>
    <row r="60" spans="1:21" ht="11.25">
      <c r="A60" s="2" t="s">
        <v>177</v>
      </c>
      <c r="B60" s="28">
        <v>-80132</v>
      </c>
      <c r="C60" s="28">
        <v>-71155</v>
      </c>
      <c r="D60" s="28">
        <v>-77457</v>
      </c>
      <c r="E60" s="22">
        <v>-101429</v>
      </c>
      <c r="F60" s="28">
        <v>-129347</v>
      </c>
      <c r="G60" s="28">
        <v>-125428</v>
      </c>
      <c r="H60" s="28">
        <v>-108316</v>
      </c>
      <c r="I60" s="22">
        <v>-128280</v>
      </c>
      <c r="J60" s="28">
        <v>-129325</v>
      </c>
      <c r="K60" s="28">
        <v>-101808</v>
      </c>
      <c r="L60" s="28">
        <v>-98446</v>
      </c>
      <c r="M60" s="22">
        <v>-108070</v>
      </c>
      <c r="N60" s="28">
        <v>-101756</v>
      </c>
      <c r="O60" s="28">
        <v>-100161</v>
      </c>
      <c r="P60" s="28">
        <v>-74310</v>
      </c>
      <c r="Q60" s="22">
        <v>-76971</v>
      </c>
      <c r="R60" s="28">
        <v>-85972</v>
      </c>
      <c r="S60" s="28">
        <v>-69160</v>
      </c>
      <c r="T60" s="28">
        <v>-86318</v>
      </c>
      <c r="U60" s="22">
        <v>-106443</v>
      </c>
    </row>
    <row r="61" spans="1:21" ht="11.25">
      <c r="A61" s="6" t="s">
        <v>178</v>
      </c>
      <c r="B61" s="28">
        <v>98</v>
      </c>
      <c r="C61" s="28">
        <v>98</v>
      </c>
      <c r="D61" s="28">
        <v>109</v>
      </c>
      <c r="E61" s="22">
        <v>109</v>
      </c>
      <c r="F61" s="28">
        <v>109</v>
      </c>
      <c r="G61" s="28">
        <v>109</v>
      </c>
      <c r="H61" s="28">
        <v>109</v>
      </c>
      <c r="I61" s="22">
        <v>109</v>
      </c>
      <c r="J61" s="28">
        <v>109</v>
      </c>
      <c r="K61" s="28">
        <v>109</v>
      </c>
      <c r="L61" s="28">
        <v>109</v>
      </c>
      <c r="M61" s="22">
        <v>102</v>
      </c>
      <c r="N61" s="28">
        <v>96</v>
      </c>
      <c r="O61" s="28">
        <v>89</v>
      </c>
      <c r="P61" s="28">
        <v>82</v>
      </c>
      <c r="Q61" s="22">
        <v>72</v>
      </c>
      <c r="R61" s="28">
        <v>61</v>
      </c>
      <c r="S61" s="28">
        <v>51</v>
      </c>
      <c r="T61" s="28">
        <v>40</v>
      </c>
      <c r="U61" s="22">
        <v>30</v>
      </c>
    </row>
    <row r="62" spans="1:21" ht="11.25">
      <c r="A62" s="6" t="s">
        <v>17</v>
      </c>
      <c r="B62" s="28">
        <v>36114</v>
      </c>
      <c r="C62" s="28">
        <v>35526</v>
      </c>
      <c r="D62" s="28">
        <v>34897</v>
      </c>
      <c r="E62" s="22">
        <v>33595</v>
      </c>
      <c r="F62" s="28">
        <v>29007</v>
      </c>
      <c r="G62" s="28">
        <v>28070</v>
      </c>
      <c r="H62" s="28">
        <v>29408</v>
      </c>
      <c r="I62" s="22">
        <v>29042</v>
      </c>
      <c r="J62" s="28">
        <v>35550</v>
      </c>
      <c r="K62" s="28">
        <v>36312</v>
      </c>
      <c r="L62" s="28">
        <v>34701</v>
      </c>
      <c r="M62" s="22">
        <v>36454</v>
      </c>
      <c r="N62" s="28">
        <v>37595</v>
      </c>
      <c r="O62" s="28">
        <v>36679</v>
      </c>
      <c r="P62" s="28">
        <v>36378</v>
      </c>
      <c r="Q62" s="22">
        <v>36796</v>
      </c>
      <c r="R62" s="28">
        <v>35018</v>
      </c>
      <c r="S62" s="28">
        <v>35749</v>
      </c>
      <c r="T62" s="28">
        <v>34558</v>
      </c>
      <c r="U62" s="22">
        <v>33885</v>
      </c>
    </row>
    <row r="63" spans="1:21" ht="11.25">
      <c r="A63" s="6" t="s">
        <v>179</v>
      </c>
      <c r="B63" s="28">
        <v>386515</v>
      </c>
      <c r="C63" s="28">
        <v>392503</v>
      </c>
      <c r="D63" s="28">
        <v>372512</v>
      </c>
      <c r="E63" s="22">
        <v>341561</v>
      </c>
      <c r="F63" s="28">
        <v>315803</v>
      </c>
      <c r="G63" s="28">
        <v>320756</v>
      </c>
      <c r="H63" s="28">
        <v>336202</v>
      </c>
      <c r="I63" s="22">
        <v>309914</v>
      </c>
      <c r="J63" s="28">
        <v>328406</v>
      </c>
      <c r="K63" s="28">
        <v>345656</v>
      </c>
      <c r="L63" s="28">
        <v>331893</v>
      </c>
      <c r="M63" s="22">
        <v>310809</v>
      </c>
      <c r="N63" s="28">
        <v>331005</v>
      </c>
      <c r="O63" s="28">
        <v>324386</v>
      </c>
      <c r="P63" s="28">
        <v>259031</v>
      </c>
      <c r="Q63" s="22">
        <v>249266</v>
      </c>
      <c r="R63" s="28">
        <v>296075</v>
      </c>
      <c r="S63" s="28">
        <v>390567</v>
      </c>
      <c r="T63" s="28">
        <v>431167</v>
      </c>
      <c r="U63" s="22">
        <v>428483</v>
      </c>
    </row>
    <row r="64" spans="1:21" ht="12" thickBot="1">
      <c r="A64" s="7" t="s">
        <v>181</v>
      </c>
      <c r="B64" s="28">
        <v>1059230</v>
      </c>
      <c r="C64" s="28">
        <v>1079105</v>
      </c>
      <c r="D64" s="28">
        <v>1074763</v>
      </c>
      <c r="E64" s="22">
        <v>962329</v>
      </c>
      <c r="F64" s="28">
        <v>903062</v>
      </c>
      <c r="G64" s="28">
        <v>927331</v>
      </c>
      <c r="H64" s="28">
        <v>1013823</v>
      </c>
      <c r="I64" s="22">
        <v>900420</v>
      </c>
      <c r="J64" s="28">
        <v>939487</v>
      </c>
      <c r="K64" s="28">
        <v>1000787</v>
      </c>
      <c r="L64" s="28">
        <v>1035252</v>
      </c>
      <c r="M64" s="22">
        <v>978343</v>
      </c>
      <c r="N64" s="28">
        <v>1007521</v>
      </c>
      <c r="O64" s="28">
        <v>1017130</v>
      </c>
      <c r="P64" s="28">
        <v>1033310</v>
      </c>
      <c r="Q64" s="22">
        <v>987077</v>
      </c>
      <c r="R64" s="28">
        <v>1052964</v>
      </c>
      <c r="S64" s="28">
        <v>1211177</v>
      </c>
      <c r="T64" s="28">
        <v>1293854</v>
      </c>
      <c r="U64" s="22">
        <v>1163173</v>
      </c>
    </row>
    <row r="65" spans="1:21" ht="12" thickTop="1">
      <c r="A65" s="8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7" ht="11.25">
      <c r="A67" s="20" t="s">
        <v>186</v>
      </c>
    </row>
    <row r="68" ht="11.25">
      <c r="A68" s="20" t="s">
        <v>187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6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182</v>
      </c>
      <c r="B2" s="14">
        <v>7272</v>
      </c>
      <c r="C2" s="14"/>
      <c r="D2" s="14"/>
      <c r="E2" s="14"/>
      <c r="F2" s="14"/>
    </row>
    <row r="3" spans="1:6" ht="12" thickBot="1">
      <c r="A3" s="11" t="s">
        <v>183</v>
      </c>
      <c r="B3" s="1" t="s">
        <v>184</v>
      </c>
      <c r="C3" s="1"/>
      <c r="D3" s="1"/>
      <c r="E3" s="1"/>
      <c r="F3" s="1"/>
    </row>
    <row r="4" spans="1:6" ht="12" thickTop="1">
      <c r="A4" s="10" t="s">
        <v>72</v>
      </c>
      <c r="B4" s="15" t="str">
        <f>HYPERLINK("http://www.kabupro.jp/mark/20130327/S000D466.htm","有価証券報告書")</f>
        <v>有価証券報告書</v>
      </c>
      <c r="C4" s="15" t="str">
        <f>HYPERLINK("http://www.kabupro.jp/mark/20130327/S000D466.htm","有価証券報告書")</f>
        <v>有価証券報告書</v>
      </c>
      <c r="D4" s="15" t="str">
        <f>HYPERLINK("http://www.kabupro.jp/mark/20120326/S000AKMD.htm","有価証券報告書")</f>
        <v>有価証券報告書</v>
      </c>
      <c r="E4" s="15" t="str">
        <f>HYPERLINK("http://www.kabupro.jp/mark/20110325/S00080SR.htm","有価証券報告書")</f>
        <v>有価証券報告書</v>
      </c>
      <c r="F4" s="15" t="str">
        <f>HYPERLINK("http://www.kabupro.jp/mark/20100326/S0005F3V.htm","有価証券報告書")</f>
        <v>有価証券報告書</v>
      </c>
    </row>
    <row r="5" spans="1:6" ht="12" thickBot="1">
      <c r="A5" s="11" t="s">
        <v>73</v>
      </c>
      <c r="B5" s="1" t="s">
        <v>79</v>
      </c>
      <c r="C5" s="1" t="s">
        <v>79</v>
      </c>
      <c r="D5" s="1" t="s">
        <v>83</v>
      </c>
      <c r="E5" s="1" t="s">
        <v>85</v>
      </c>
      <c r="F5" s="1" t="s">
        <v>87</v>
      </c>
    </row>
    <row r="6" spans="1:6" ht="12.75" thickBot="1" thickTop="1">
      <c r="A6" s="10" t="s">
        <v>74</v>
      </c>
      <c r="B6" s="18" t="s">
        <v>244</v>
      </c>
      <c r="C6" s="19"/>
      <c r="D6" s="19"/>
      <c r="E6" s="19"/>
      <c r="F6" s="19"/>
    </row>
    <row r="7" spans="1:6" ht="12" thickTop="1">
      <c r="A7" s="12" t="s">
        <v>75</v>
      </c>
      <c r="B7" s="16" t="s">
        <v>80</v>
      </c>
      <c r="C7" s="16" t="s">
        <v>80</v>
      </c>
      <c r="D7" s="16" t="s">
        <v>80</v>
      </c>
      <c r="E7" s="16" t="s">
        <v>80</v>
      </c>
      <c r="F7" s="16" t="s">
        <v>80</v>
      </c>
    </row>
    <row r="8" spans="1:6" ht="11.25">
      <c r="A8" s="13" t="s">
        <v>76</v>
      </c>
      <c r="B8" s="17" t="s">
        <v>188</v>
      </c>
      <c r="C8" s="17" t="s">
        <v>189</v>
      </c>
      <c r="D8" s="17" t="s">
        <v>190</v>
      </c>
      <c r="E8" s="17" t="s">
        <v>191</v>
      </c>
      <c r="F8" s="17" t="s">
        <v>192</v>
      </c>
    </row>
    <row r="9" spans="1:6" ht="11.25">
      <c r="A9" s="13" t="s">
        <v>77</v>
      </c>
      <c r="B9" s="17" t="s">
        <v>81</v>
      </c>
      <c r="C9" s="17" t="s">
        <v>82</v>
      </c>
      <c r="D9" s="17" t="s">
        <v>84</v>
      </c>
      <c r="E9" s="17" t="s">
        <v>86</v>
      </c>
      <c r="F9" s="17" t="s">
        <v>88</v>
      </c>
    </row>
    <row r="10" spans="1:6" ht="12" thickBot="1">
      <c r="A10" s="13" t="s">
        <v>78</v>
      </c>
      <c r="B10" s="17" t="s">
        <v>90</v>
      </c>
      <c r="C10" s="17" t="s">
        <v>90</v>
      </c>
      <c r="D10" s="17" t="s">
        <v>90</v>
      </c>
      <c r="E10" s="17" t="s">
        <v>90</v>
      </c>
      <c r="F10" s="17" t="s">
        <v>90</v>
      </c>
    </row>
    <row r="11" spans="1:6" ht="12" thickTop="1">
      <c r="A11" s="26" t="s">
        <v>193</v>
      </c>
      <c r="B11" s="21">
        <v>474589</v>
      </c>
      <c r="C11" s="21">
        <v>463292</v>
      </c>
      <c r="D11" s="21">
        <v>470134</v>
      </c>
      <c r="E11" s="21">
        <v>401828</v>
      </c>
      <c r="F11" s="21">
        <v>740177</v>
      </c>
    </row>
    <row r="12" spans="1:6" ht="11.25">
      <c r="A12" s="6" t="s">
        <v>194</v>
      </c>
      <c r="B12" s="22">
        <v>26922</v>
      </c>
      <c r="C12" s="22">
        <v>32130</v>
      </c>
      <c r="D12" s="22">
        <v>27966</v>
      </c>
      <c r="E12" s="22">
        <v>45485</v>
      </c>
      <c r="F12" s="22">
        <v>47279</v>
      </c>
    </row>
    <row r="13" spans="1:6" ht="11.25">
      <c r="A13" s="6" t="s">
        <v>195</v>
      </c>
      <c r="B13" s="22">
        <v>354807</v>
      </c>
      <c r="C13" s="22">
        <v>340114</v>
      </c>
      <c r="D13" s="22">
        <v>351949</v>
      </c>
      <c r="E13" s="22">
        <v>307696</v>
      </c>
      <c r="F13" s="22">
        <v>554567</v>
      </c>
    </row>
    <row r="14" spans="1:6" ht="11.25">
      <c r="A14" s="6" t="s">
        <v>196</v>
      </c>
      <c r="B14" s="22">
        <v>70477</v>
      </c>
      <c r="C14" s="22">
        <v>67494</v>
      </c>
      <c r="D14" s="22">
        <v>56858</v>
      </c>
      <c r="E14" s="22">
        <v>51822</v>
      </c>
      <c r="F14" s="22">
        <v>98152</v>
      </c>
    </row>
    <row r="15" spans="1:6" ht="11.25">
      <c r="A15" s="6" t="s">
        <v>197</v>
      </c>
      <c r="B15" s="22">
        <v>452208</v>
      </c>
      <c r="C15" s="22">
        <v>439740</v>
      </c>
      <c r="D15" s="22">
        <v>436774</v>
      </c>
      <c r="E15" s="22">
        <v>405003</v>
      </c>
      <c r="F15" s="22">
        <v>699999</v>
      </c>
    </row>
    <row r="16" spans="1:6" ht="11.25">
      <c r="A16" s="6" t="s">
        <v>198</v>
      </c>
      <c r="B16" s="22">
        <v>1424</v>
      </c>
      <c r="C16" s="22">
        <v>1486</v>
      </c>
      <c r="D16" s="22">
        <v>3005</v>
      </c>
      <c r="E16" s="22">
        <v>2430</v>
      </c>
      <c r="F16" s="22">
        <v>3197</v>
      </c>
    </row>
    <row r="17" spans="1:6" ht="11.25">
      <c r="A17" s="6" t="s">
        <v>199</v>
      </c>
      <c r="B17" s="22">
        <v>29802</v>
      </c>
      <c r="C17" s="22">
        <v>26922</v>
      </c>
      <c r="D17" s="22">
        <v>32130</v>
      </c>
      <c r="E17" s="22">
        <v>27966</v>
      </c>
      <c r="F17" s="22">
        <v>45485</v>
      </c>
    </row>
    <row r="18" spans="1:6" ht="11.25">
      <c r="A18" s="6" t="s">
        <v>200</v>
      </c>
      <c r="B18" s="22">
        <v>420981</v>
      </c>
      <c r="C18" s="22">
        <v>411331</v>
      </c>
      <c r="D18" s="22">
        <v>401638</v>
      </c>
      <c r="E18" s="22">
        <v>374607</v>
      </c>
      <c r="F18" s="22">
        <v>651316</v>
      </c>
    </row>
    <row r="19" spans="1:6" ht="11.25">
      <c r="A19" s="6" t="s">
        <v>201</v>
      </c>
      <c r="B19" s="22"/>
      <c r="C19" s="22"/>
      <c r="D19" s="22"/>
      <c r="E19" s="22"/>
      <c r="F19" s="22">
        <v>11843</v>
      </c>
    </row>
    <row r="20" spans="1:6" ht="11.25">
      <c r="A20" s="6" t="s">
        <v>202</v>
      </c>
      <c r="B20" s="22">
        <v>7123</v>
      </c>
      <c r="C20" s="22">
        <v>5455</v>
      </c>
      <c r="D20" s="22">
        <v>5939</v>
      </c>
      <c r="E20" s="22">
        <v>4125</v>
      </c>
      <c r="F20" s="22"/>
    </row>
    <row r="21" spans="1:6" ht="11.25">
      <c r="A21" s="6" t="s">
        <v>203</v>
      </c>
      <c r="B21" s="22">
        <v>428104</v>
      </c>
      <c r="C21" s="22">
        <v>416786</v>
      </c>
      <c r="D21" s="22">
        <v>407578</v>
      </c>
      <c r="E21" s="22">
        <v>378732</v>
      </c>
      <c r="F21" s="22">
        <v>663159</v>
      </c>
    </row>
    <row r="22" spans="1:6" ht="11.25">
      <c r="A22" s="7" t="s">
        <v>204</v>
      </c>
      <c r="B22" s="22">
        <v>46484</v>
      </c>
      <c r="C22" s="22">
        <v>46505</v>
      </c>
      <c r="D22" s="22">
        <v>62556</v>
      </c>
      <c r="E22" s="22">
        <v>23095</v>
      </c>
      <c r="F22" s="22">
        <v>77018</v>
      </c>
    </row>
    <row r="23" spans="1:6" ht="11.25">
      <c r="A23" s="7" t="s">
        <v>205</v>
      </c>
      <c r="B23" s="22">
        <v>60403</v>
      </c>
      <c r="C23" s="22">
        <v>65196</v>
      </c>
      <c r="D23" s="22">
        <v>71300</v>
      </c>
      <c r="E23" s="22">
        <v>78394</v>
      </c>
      <c r="F23" s="22">
        <v>101137</v>
      </c>
    </row>
    <row r="24" spans="1:6" ht="12" thickBot="1">
      <c r="A24" s="25" t="s">
        <v>206</v>
      </c>
      <c r="B24" s="23">
        <v>-13918</v>
      </c>
      <c r="C24" s="23">
        <v>-18690</v>
      </c>
      <c r="D24" s="23">
        <v>-8743</v>
      </c>
      <c r="E24" s="23">
        <v>-55299</v>
      </c>
      <c r="F24" s="23">
        <v>-24119</v>
      </c>
    </row>
    <row r="25" spans="1:6" ht="12" thickTop="1">
      <c r="A25" s="6" t="s">
        <v>207</v>
      </c>
      <c r="B25" s="22">
        <v>277</v>
      </c>
      <c r="C25" s="22">
        <v>637</v>
      </c>
      <c r="D25" s="22">
        <v>272</v>
      </c>
      <c r="E25" s="22">
        <v>439</v>
      </c>
      <c r="F25" s="22">
        <v>870</v>
      </c>
    </row>
    <row r="26" spans="1:6" ht="11.25">
      <c r="A26" s="6" t="s">
        <v>209</v>
      </c>
      <c r="B26" s="22">
        <v>29204</v>
      </c>
      <c r="C26" s="22">
        <v>46707</v>
      </c>
      <c r="D26" s="22">
        <v>64884</v>
      </c>
      <c r="E26" s="22">
        <v>10588</v>
      </c>
      <c r="F26" s="22">
        <v>45196</v>
      </c>
    </row>
    <row r="27" spans="1:6" ht="11.25">
      <c r="A27" s="6" t="s">
        <v>210</v>
      </c>
      <c r="B27" s="22"/>
      <c r="C27" s="22"/>
      <c r="D27" s="22">
        <v>2581</v>
      </c>
      <c r="E27" s="22"/>
      <c r="F27" s="22"/>
    </row>
    <row r="28" spans="1:6" ht="11.25">
      <c r="A28" s="6" t="s">
        <v>120</v>
      </c>
      <c r="B28" s="22">
        <v>2783</v>
      </c>
      <c r="C28" s="22">
        <v>2358</v>
      </c>
      <c r="D28" s="22">
        <v>3359</v>
      </c>
      <c r="E28" s="22">
        <v>4508</v>
      </c>
      <c r="F28" s="22">
        <v>2114</v>
      </c>
    </row>
    <row r="29" spans="1:6" ht="11.25">
      <c r="A29" s="6" t="s">
        <v>211</v>
      </c>
      <c r="B29" s="22">
        <v>32265</v>
      </c>
      <c r="C29" s="22">
        <v>49703</v>
      </c>
      <c r="D29" s="22">
        <v>71097</v>
      </c>
      <c r="E29" s="22">
        <v>15535</v>
      </c>
      <c r="F29" s="22">
        <v>48181</v>
      </c>
    </row>
    <row r="30" spans="1:6" ht="11.25">
      <c r="A30" s="6" t="s">
        <v>212</v>
      </c>
      <c r="B30" s="22">
        <v>1845</v>
      </c>
      <c r="C30" s="22">
        <v>2636</v>
      </c>
      <c r="D30" s="22">
        <v>2813</v>
      </c>
      <c r="E30" s="22">
        <v>2658</v>
      </c>
      <c r="F30" s="22">
        <v>938</v>
      </c>
    </row>
    <row r="31" spans="1:6" ht="11.25">
      <c r="A31" s="6" t="s">
        <v>213</v>
      </c>
      <c r="B31" s="22"/>
      <c r="C31" s="22"/>
      <c r="D31" s="22"/>
      <c r="E31" s="22">
        <v>870</v>
      </c>
      <c r="F31" s="22">
        <v>335</v>
      </c>
    </row>
    <row r="32" spans="1:6" ht="11.25">
      <c r="A32" s="6" t="s">
        <v>214</v>
      </c>
      <c r="B32" s="22"/>
      <c r="C32" s="22"/>
      <c r="D32" s="22"/>
      <c r="E32" s="22">
        <v>35</v>
      </c>
      <c r="F32" s="22">
        <v>362</v>
      </c>
    </row>
    <row r="33" spans="1:6" ht="11.25">
      <c r="A33" s="6" t="s">
        <v>215</v>
      </c>
      <c r="B33" s="22">
        <v>901</v>
      </c>
      <c r="C33" s="22">
        <v>1212</v>
      </c>
      <c r="D33" s="22"/>
      <c r="E33" s="22">
        <v>1815</v>
      </c>
      <c r="F33" s="22">
        <v>389</v>
      </c>
    </row>
    <row r="34" spans="1:6" ht="11.25">
      <c r="A34" s="6" t="s">
        <v>216</v>
      </c>
      <c r="B34" s="22"/>
      <c r="C34" s="22"/>
      <c r="D34" s="22">
        <v>480</v>
      </c>
      <c r="E34" s="22">
        <v>44</v>
      </c>
      <c r="F34" s="22"/>
    </row>
    <row r="35" spans="1:6" ht="11.25">
      <c r="A35" s="6" t="s">
        <v>217</v>
      </c>
      <c r="B35" s="22"/>
      <c r="C35" s="22">
        <v>3409</v>
      </c>
      <c r="D35" s="22">
        <v>13808</v>
      </c>
      <c r="E35" s="22">
        <v>11922</v>
      </c>
      <c r="F35" s="22"/>
    </row>
    <row r="36" spans="1:6" ht="11.25">
      <c r="A36" s="6" t="s">
        <v>218</v>
      </c>
      <c r="B36" s="22"/>
      <c r="C36" s="22"/>
      <c r="D36" s="22"/>
      <c r="E36" s="22"/>
      <c r="F36" s="22">
        <v>380</v>
      </c>
    </row>
    <row r="37" spans="1:6" ht="11.25">
      <c r="A37" s="6" t="s">
        <v>120</v>
      </c>
      <c r="B37" s="22">
        <v>792</v>
      </c>
      <c r="C37" s="22">
        <v>1209</v>
      </c>
      <c r="D37" s="22">
        <v>1519</v>
      </c>
      <c r="E37" s="22">
        <v>4192</v>
      </c>
      <c r="F37" s="22">
        <v>870</v>
      </c>
    </row>
    <row r="38" spans="1:6" ht="11.25">
      <c r="A38" s="6" t="s">
        <v>219</v>
      </c>
      <c r="B38" s="22">
        <v>3539</v>
      </c>
      <c r="C38" s="22">
        <v>8467</v>
      </c>
      <c r="D38" s="22">
        <v>18621</v>
      </c>
      <c r="E38" s="22">
        <v>21540</v>
      </c>
      <c r="F38" s="22">
        <v>3276</v>
      </c>
    </row>
    <row r="39" spans="1:6" ht="12" thickBot="1">
      <c r="A39" s="25" t="s">
        <v>220</v>
      </c>
      <c r="B39" s="23">
        <v>14808</v>
      </c>
      <c r="C39" s="23">
        <v>22545</v>
      </c>
      <c r="D39" s="23">
        <v>43731</v>
      </c>
      <c r="E39" s="23">
        <v>-61303</v>
      </c>
      <c r="F39" s="23">
        <v>20785</v>
      </c>
    </row>
    <row r="40" spans="1:6" ht="12" thickTop="1">
      <c r="A40" s="6" t="s">
        <v>221</v>
      </c>
      <c r="B40" s="22">
        <v>77</v>
      </c>
      <c r="C40" s="22">
        <v>113</v>
      </c>
      <c r="D40" s="22">
        <v>148</v>
      </c>
      <c r="E40" s="22">
        <v>72</v>
      </c>
      <c r="F40" s="22">
        <v>61</v>
      </c>
    </row>
    <row r="41" spans="1:6" ht="11.25">
      <c r="A41" s="6" t="s">
        <v>222</v>
      </c>
      <c r="B41" s="22"/>
      <c r="C41" s="22"/>
      <c r="D41" s="22">
        <v>28</v>
      </c>
      <c r="E41" s="22">
        <v>1</v>
      </c>
      <c r="F41" s="22">
        <v>0</v>
      </c>
    </row>
    <row r="42" spans="1:6" ht="11.25">
      <c r="A42" s="6" t="s">
        <v>223</v>
      </c>
      <c r="B42" s="22">
        <v>19</v>
      </c>
      <c r="C42" s="22">
        <v>10646</v>
      </c>
      <c r="D42" s="22"/>
      <c r="E42" s="22"/>
      <c r="F42" s="22">
        <v>0</v>
      </c>
    </row>
    <row r="43" spans="1:6" ht="11.25">
      <c r="A43" s="6" t="s">
        <v>224</v>
      </c>
      <c r="B43" s="22"/>
      <c r="C43" s="22"/>
      <c r="D43" s="22">
        <v>106</v>
      </c>
      <c r="E43" s="22"/>
      <c r="F43" s="22"/>
    </row>
    <row r="44" spans="1:6" ht="11.25">
      <c r="A44" s="6" t="s">
        <v>225</v>
      </c>
      <c r="B44" s="22"/>
      <c r="C44" s="22"/>
      <c r="D44" s="22">
        <v>39</v>
      </c>
      <c r="E44" s="22"/>
      <c r="F44" s="22"/>
    </row>
    <row r="45" spans="1:6" ht="11.25">
      <c r="A45" s="6" t="s">
        <v>226</v>
      </c>
      <c r="B45" s="22"/>
      <c r="C45" s="22"/>
      <c r="D45" s="22"/>
      <c r="E45" s="22">
        <v>10842</v>
      </c>
      <c r="F45" s="22"/>
    </row>
    <row r="46" spans="1:6" ht="11.25">
      <c r="A46" s="6" t="s">
        <v>227</v>
      </c>
      <c r="B46" s="22">
        <v>97</v>
      </c>
      <c r="C46" s="22">
        <v>10759</v>
      </c>
      <c r="D46" s="22">
        <v>322</v>
      </c>
      <c r="E46" s="22">
        <v>10915</v>
      </c>
      <c r="F46" s="22">
        <v>61</v>
      </c>
    </row>
    <row r="47" spans="1:6" ht="11.25">
      <c r="A47" s="6" t="s">
        <v>228</v>
      </c>
      <c r="B47" s="22">
        <v>37</v>
      </c>
      <c r="C47" s="22">
        <v>35</v>
      </c>
      <c r="D47" s="22">
        <v>8</v>
      </c>
      <c r="E47" s="22">
        <v>104</v>
      </c>
      <c r="F47" s="22"/>
    </row>
    <row r="48" spans="1:6" ht="11.25">
      <c r="A48" s="6" t="s">
        <v>229</v>
      </c>
      <c r="B48" s="22">
        <v>292</v>
      </c>
      <c r="C48" s="22">
        <v>407</v>
      </c>
      <c r="D48" s="22">
        <v>300</v>
      </c>
      <c r="E48" s="22">
        <v>757</v>
      </c>
      <c r="F48" s="22">
        <v>1473</v>
      </c>
    </row>
    <row r="49" spans="1:6" ht="11.25">
      <c r="A49" s="6" t="s">
        <v>231</v>
      </c>
      <c r="B49" s="22">
        <v>60</v>
      </c>
      <c r="C49" s="22">
        <v>52</v>
      </c>
      <c r="D49" s="22">
        <v>196</v>
      </c>
      <c r="E49" s="22">
        <v>239</v>
      </c>
      <c r="F49" s="22">
        <v>193</v>
      </c>
    </row>
    <row r="50" spans="1:6" ht="11.25">
      <c r="A50" s="6" t="s">
        <v>232</v>
      </c>
      <c r="B50" s="22"/>
      <c r="C50" s="22"/>
      <c r="D50" s="22">
        <v>3</v>
      </c>
      <c r="E50" s="22">
        <v>5</v>
      </c>
      <c r="F50" s="22"/>
    </row>
    <row r="51" spans="1:6" ht="11.25">
      <c r="A51" s="6" t="s">
        <v>233</v>
      </c>
      <c r="B51" s="22"/>
      <c r="C51" s="22"/>
      <c r="D51" s="22"/>
      <c r="E51" s="22">
        <v>9</v>
      </c>
      <c r="F51" s="22">
        <v>6</v>
      </c>
    </row>
    <row r="52" spans="1:6" ht="11.25">
      <c r="A52" s="6" t="s">
        <v>234</v>
      </c>
      <c r="B52" s="22"/>
      <c r="C52" s="22"/>
      <c r="D52" s="22"/>
      <c r="E52" s="22"/>
      <c r="F52" s="22">
        <v>20069</v>
      </c>
    </row>
    <row r="53" spans="1:6" ht="11.25">
      <c r="A53" s="6" t="s">
        <v>235</v>
      </c>
      <c r="B53" s="22"/>
      <c r="C53" s="22"/>
      <c r="D53" s="22"/>
      <c r="E53" s="22">
        <v>79377</v>
      </c>
      <c r="F53" s="22"/>
    </row>
    <row r="54" spans="1:6" ht="11.25">
      <c r="A54" s="6" t="s">
        <v>236</v>
      </c>
      <c r="B54" s="22"/>
      <c r="C54" s="22">
        <v>533</v>
      </c>
      <c r="D54" s="22"/>
      <c r="E54" s="22"/>
      <c r="F54" s="22"/>
    </row>
    <row r="55" spans="1:6" ht="11.25">
      <c r="A55" s="6" t="s">
        <v>237</v>
      </c>
      <c r="B55" s="22"/>
      <c r="C55" s="22">
        <v>266</v>
      </c>
      <c r="D55" s="22"/>
      <c r="E55" s="22"/>
      <c r="F55" s="22"/>
    </row>
    <row r="56" spans="1:6" ht="11.25">
      <c r="A56" s="6" t="s">
        <v>238</v>
      </c>
      <c r="B56" s="22">
        <v>390</v>
      </c>
      <c r="C56" s="22">
        <v>1296</v>
      </c>
      <c r="D56" s="22">
        <v>508</v>
      </c>
      <c r="E56" s="22">
        <v>80493</v>
      </c>
      <c r="F56" s="22">
        <v>21742</v>
      </c>
    </row>
    <row r="57" spans="1:6" ht="11.25">
      <c r="A57" s="7" t="s">
        <v>239</v>
      </c>
      <c r="B57" s="22">
        <v>14515</v>
      </c>
      <c r="C57" s="22">
        <v>32008</v>
      </c>
      <c r="D57" s="22">
        <v>43545</v>
      </c>
      <c r="E57" s="22">
        <v>-130881</v>
      </c>
      <c r="F57" s="22">
        <v>-895</v>
      </c>
    </row>
    <row r="58" spans="1:6" ht="11.25">
      <c r="A58" s="7" t="s">
        <v>240</v>
      </c>
      <c r="B58" s="22">
        <v>4242</v>
      </c>
      <c r="C58" s="22">
        <v>5679</v>
      </c>
      <c r="D58" s="22">
        <v>7732</v>
      </c>
      <c r="E58" s="22">
        <v>1972</v>
      </c>
      <c r="F58" s="22">
        <v>2727</v>
      </c>
    </row>
    <row r="59" spans="1:6" ht="11.25">
      <c r="A59" s="7" t="s">
        <v>241</v>
      </c>
      <c r="B59" s="22">
        <v>3</v>
      </c>
      <c r="C59" s="22">
        <v>-94</v>
      </c>
      <c r="D59" s="22">
        <v>-275</v>
      </c>
      <c r="E59" s="22">
        <v>25581</v>
      </c>
      <c r="F59" s="22">
        <v>-600</v>
      </c>
    </row>
    <row r="60" spans="1:6" ht="11.25">
      <c r="A60" s="7" t="s">
        <v>242</v>
      </c>
      <c r="B60" s="22">
        <v>4246</v>
      </c>
      <c r="C60" s="22">
        <v>5585</v>
      </c>
      <c r="D60" s="22">
        <v>7457</v>
      </c>
      <c r="E60" s="22">
        <v>27553</v>
      </c>
      <c r="F60" s="22">
        <v>2127</v>
      </c>
    </row>
    <row r="61" spans="1:6" ht="12" thickBot="1">
      <c r="A61" s="7" t="s">
        <v>243</v>
      </c>
      <c r="B61" s="22">
        <v>10268</v>
      </c>
      <c r="C61" s="22">
        <v>26423</v>
      </c>
      <c r="D61" s="22">
        <v>36088</v>
      </c>
      <c r="E61" s="22">
        <v>-158435</v>
      </c>
      <c r="F61" s="22">
        <v>-3022</v>
      </c>
    </row>
    <row r="62" spans="1:6" ht="12" thickTop="1">
      <c r="A62" s="8"/>
      <c r="B62" s="24"/>
      <c r="C62" s="24"/>
      <c r="D62" s="24"/>
      <c r="E62" s="24"/>
      <c r="F62" s="24"/>
    </row>
    <row r="64" ht="11.25">
      <c r="A64" s="20" t="s">
        <v>186</v>
      </c>
    </row>
    <row r="65" ht="11.25">
      <c r="A65" s="20" t="s">
        <v>187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10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182</v>
      </c>
      <c r="B2" s="14">
        <v>7272</v>
      </c>
      <c r="C2" s="14"/>
      <c r="D2" s="14"/>
      <c r="E2" s="14"/>
      <c r="F2" s="14"/>
    </row>
    <row r="3" spans="1:6" ht="12" thickBot="1">
      <c r="A3" s="11" t="s">
        <v>183</v>
      </c>
      <c r="B3" s="1" t="s">
        <v>184</v>
      </c>
      <c r="C3" s="1"/>
      <c r="D3" s="1"/>
      <c r="E3" s="1"/>
      <c r="F3" s="1"/>
    </row>
    <row r="4" spans="1:6" ht="12" thickTop="1">
      <c r="A4" s="10" t="s">
        <v>72</v>
      </c>
      <c r="B4" s="15" t="str">
        <f>HYPERLINK("http://www.kabupro.jp/mark/20130327/S000D466.htm","有価証券報告書")</f>
        <v>有価証券報告書</v>
      </c>
      <c r="C4" s="15" t="str">
        <f>HYPERLINK("http://www.kabupro.jp/mark/20130327/S000D466.htm","有価証券報告書")</f>
        <v>有価証券報告書</v>
      </c>
      <c r="D4" s="15" t="str">
        <f>HYPERLINK("http://www.kabupro.jp/mark/20120326/S000AKMD.htm","有価証券報告書")</f>
        <v>有価証券報告書</v>
      </c>
      <c r="E4" s="15" t="str">
        <f>HYPERLINK("http://www.kabupro.jp/mark/20110325/S00080SR.htm","有価証券報告書")</f>
        <v>有価証券報告書</v>
      </c>
      <c r="F4" s="15" t="str">
        <f>HYPERLINK("http://www.kabupro.jp/mark/20100326/S0005F3V.htm","有価証券報告書")</f>
        <v>有価証券報告書</v>
      </c>
    </row>
    <row r="5" spans="1:6" ht="12" thickBot="1">
      <c r="A5" s="11" t="s">
        <v>73</v>
      </c>
      <c r="B5" s="1" t="s">
        <v>79</v>
      </c>
      <c r="C5" s="1" t="s">
        <v>79</v>
      </c>
      <c r="D5" s="1" t="s">
        <v>83</v>
      </c>
      <c r="E5" s="1" t="s">
        <v>85</v>
      </c>
      <c r="F5" s="1" t="s">
        <v>87</v>
      </c>
    </row>
    <row r="6" spans="1:6" ht="12.75" thickBot="1" thickTop="1">
      <c r="A6" s="10" t="s">
        <v>74</v>
      </c>
      <c r="B6" s="18" t="s">
        <v>185</v>
      </c>
      <c r="C6" s="19"/>
      <c r="D6" s="19"/>
      <c r="E6" s="19"/>
      <c r="F6" s="19"/>
    </row>
    <row r="7" spans="1:6" ht="12" thickTop="1">
      <c r="A7" s="12" t="s">
        <v>75</v>
      </c>
      <c r="B7" s="16" t="s">
        <v>80</v>
      </c>
      <c r="C7" s="16" t="s">
        <v>80</v>
      </c>
      <c r="D7" s="16" t="s">
        <v>80</v>
      </c>
      <c r="E7" s="16" t="s">
        <v>80</v>
      </c>
      <c r="F7" s="16" t="s">
        <v>80</v>
      </c>
    </row>
    <row r="8" spans="1:6" ht="11.25">
      <c r="A8" s="13" t="s">
        <v>76</v>
      </c>
      <c r="B8" s="17"/>
      <c r="C8" s="17"/>
      <c r="D8" s="17"/>
      <c r="E8" s="17"/>
      <c r="F8" s="17"/>
    </row>
    <row r="9" spans="1:6" ht="11.25">
      <c r="A9" s="13" t="s">
        <v>77</v>
      </c>
      <c r="B9" s="17" t="s">
        <v>81</v>
      </c>
      <c r="C9" s="17" t="s">
        <v>82</v>
      </c>
      <c r="D9" s="17" t="s">
        <v>84</v>
      </c>
      <c r="E9" s="17" t="s">
        <v>86</v>
      </c>
      <c r="F9" s="17" t="s">
        <v>88</v>
      </c>
    </row>
    <row r="10" spans="1:6" ht="12" thickBot="1">
      <c r="A10" s="13" t="s">
        <v>78</v>
      </c>
      <c r="B10" s="17" t="s">
        <v>90</v>
      </c>
      <c r="C10" s="17" t="s">
        <v>90</v>
      </c>
      <c r="D10" s="17" t="s">
        <v>90</v>
      </c>
      <c r="E10" s="17" t="s">
        <v>90</v>
      </c>
      <c r="F10" s="17" t="s">
        <v>90</v>
      </c>
    </row>
    <row r="11" spans="1:6" ht="12" thickTop="1">
      <c r="A11" s="9" t="s">
        <v>89</v>
      </c>
      <c r="B11" s="21">
        <v>29340</v>
      </c>
      <c r="C11" s="21">
        <v>31333</v>
      </c>
      <c r="D11" s="21">
        <v>96397</v>
      </c>
      <c r="E11" s="21">
        <v>35126</v>
      </c>
      <c r="F11" s="21">
        <v>67455</v>
      </c>
    </row>
    <row r="12" spans="1:6" ht="11.25">
      <c r="A12" s="2" t="s">
        <v>91</v>
      </c>
      <c r="B12" s="22">
        <v>3673</v>
      </c>
      <c r="C12" s="22">
        <v>3513</v>
      </c>
      <c r="D12" s="22">
        <v>4293</v>
      </c>
      <c r="E12" s="22">
        <v>2675</v>
      </c>
      <c r="F12" s="22">
        <v>4988</v>
      </c>
    </row>
    <row r="13" spans="1:6" ht="11.25">
      <c r="A13" s="2" t="s">
        <v>92</v>
      </c>
      <c r="B13" s="22">
        <v>57145</v>
      </c>
      <c r="C13" s="22">
        <v>55162</v>
      </c>
      <c r="D13" s="22">
        <v>43497</v>
      </c>
      <c r="E13" s="22">
        <v>41001</v>
      </c>
      <c r="F13" s="22">
        <v>54659</v>
      </c>
    </row>
    <row r="14" spans="1:6" ht="11.25">
      <c r="A14" s="2" t="s">
        <v>93</v>
      </c>
      <c r="B14" s="22">
        <v>29802</v>
      </c>
      <c r="C14" s="22">
        <v>26922</v>
      </c>
      <c r="D14" s="22">
        <v>32130</v>
      </c>
      <c r="E14" s="22">
        <v>27966</v>
      </c>
      <c r="F14" s="22">
        <v>45485</v>
      </c>
    </row>
    <row r="15" spans="1:6" ht="11.25">
      <c r="A15" s="2" t="s">
        <v>94</v>
      </c>
      <c r="B15" s="22"/>
      <c r="C15" s="22"/>
      <c r="D15" s="22"/>
      <c r="E15" s="22"/>
      <c r="F15" s="22">
        <v>2575</v>
      </c>
    </row>
    <row r="16" spans="1:6" ht="11.25">
      <c r="A16" s="2" t="s">
        <v>96</v>
      </c>
      <c r="B16" s="22">
        <v>11992</v>
      </c>
      <c r="C16" s="22">
        <v>12665</v>
      </c>
      <c r="D16" s="22">
        <v>13272</v>
      </c>
      <c r="E16" s="22">
        <v>15069</v>
      </c>
      <c r="F16" s="22">
        <v>11843</v>
      </c>
    </row>
    <row r="17" spans="1:6" ht="11.25">
      <c r="A17" s="2" t="s">
        <v>97</v>
      </c>
      <c r="B17" s="22"/>
      <c r="C17" s="22"/>
      <c r="D17" s="22"/>
      <c r="E17" s="22"/>
      <c r="F17" s="22">
        <v>8801</v>
      </c>
    </row>
    <row r="18" spans="1:6" ht="11.25">
      <c r="A18" s="2" t="s">
        <v>98</v>
      </c>
      <c r="B18" s="22">
        <v>11772</v>
      </c>
      <c r="C18" s="22">
        <v>11272</v>
      </c>
      <c r="D18" s="22">
        <v>11503</v>
      </c>
      <c r="E18" s="22">
        <v>10085</v>
      </c>
      <c r="F18" s="22"/>
    </row>
    <row r="19" spans="1:6" ht="11.25">
      <c r="A19" s="2" t="s">
        <v>99</v>
      </c>
      <c r="B19" s="22">
        <v>963</v>
      </c>
      <c r="C19" s="22">
        <v>113</v>
      </c>
      <c r="D19" s="22">
        <v>463</v>
      </c>
      <c r="E19" s="22">
        <v>505</v>
      </c>
      <c r="F19" s="22">
        <v>546</v>
      </c>
    </row>
    <row r="20" spans="1:6" ht="11.25">
      <c r="A20" s="2" t="s">
        <v>100</v>
      </c>
      <c r="B20" s="22">
        <v>580</v>
      </c>
      <c r="C20" s="22">
        <v>470</v>
      </c>
      <c r="D20" s="22">
        <v>442</v>
      </c>
      <c r="E20" s="22">
        <v>470</v>
      </c>
      <c r="F20" s="22">
        <v>584</v>
      </c>
    </row>
    <row r="21" spans="1:6" ht="11.25">
      <c r="A21" s="2" t="s">
        <v>101</v>
      </c>
      <c r="B21" s="22"/>
      <c r="C21" s="22"/>
      <c r="D21" s="22"/>
      <c r="E21" s="22"/>
      <c r="F21" s="22">
        <v>9898</v>
      </c>
    </row>
    <row r="22" spans="1:6" ht="11.25">
      <c r="A22" s="2" t="s">
        <v>102</v>
      </c>
      <c r="B22" s="22">
        <v>6800</v>
      </c>
      <c r="C22" s="22">
        <v>29835</v>
      </c>
      <c r="D22" s="22">
        <v>8643</v>
      </c>
      <c r="E22" s="22">
        <v>7169</v>
      </c>
      <c r="F22" s="22">
        <v>9161</v>
      </c>
    </row>
    <row r="23" spans="1:6" ht="11.25">
      <c r="A23" s="2" t="s">
        <v>103</v>
      </c>
      <c r="B23" s="22"/>
      <c r="C23" s="22"/>
      <c r="D23" s="22"/>
      <c r="E23" s="22"/>
      <c r="F23" s="22"/>
    </row>
    <row r="24" spans="1:6" ht="11.25">
      <c r="A24" s="2" t="s">
        <v>104</v>
      </c>
      <c r="B24" s="22"/>
      <c r="C24" s="22"/>
      <c r="D24" s="22"/>
      <c r="E24" s="22"/>
      <c r="F24" s="22">
        <v>7894</v>
      </c>
    </row>
    <row r="25" spans="1:6" ht="11.25">
      <c r="A25" s="2" t="s">
        <v>105</v>
      </c>
      <c r="B25" s="22">
        <v>9441</v>
      </c>
      <c r="C25" s="22">
        <v>61480</v>
      </c>
      <c r="D25" s="22">
        <v>39156</v>
      </c>
      <c r="E25" s="22">
        <v>13919</v>
      </c>
      <c r="F25" s="22">
        <v>29360</v>
      </c>
    </row>
    <row r="26" spans="1:6" ht="11.25">
      <c r="A26" s="2" t="s">
        <v>106</v>
      </c>
      <c r="B26" s="22">
        <v>148</v>
      </c>
      <c r="C26" s="22">
        <v>158</v>
      </c>
      <c r="D26" s="22">
        <v>498</v>
      </c>
      <c r="E26" s="22">
        <v>200</v>
      </c>
      <c r="F26" s="22">
        <v>2382</v>
      </c>
    </row>
    <row r="27" spans="1:6" ht="11.25">
      <c r="A27" s="2" t="s">
        <v>107</v>
      </c>
      <c r="B27" s="22">
        <v>-2190</v>
      </c>
      <c r="C27" s="22">
        <v>-2081</v>
      </c>
      <c r="D27" s="22">
        <v>-1783</v>
      </c>
      <c r="E27" s="22">
        <v>-1406</v>
      </c>
      <c r="F27" s="22">
        <v>-304</v>
      </c>
    </row>
    <row r="28" spans="1:6" ht="11.25">
      <c r="A28" s="2" t="s">
        <v>108</v>
      </c>
      <c r="B28" s="22">
        <v>159470</v>
      </c>
      <c r="C28" s="22">
        <v>230847</v>
      </c>
      <c r="D28" s="22">
        <v>248516</v>
      </c>
      <c r="E28" s="22">
        <v>152785</v>
      </c>
      <c r="F28" s="22">
        <v>255333</v>
      </c>
    </row>
    <row r="29" spans="1:6" ht="11.25">
      <c r="A29" s="3" t="s">
        <v>109</v>
      </c>
      <c r="B29" s="22">
        <v>28891</v>
      </c>
      <c r="C29" s="22">
        <v>30310</v>
      </c>
      <c r="D29" s="22">
        <v>32823</v>
      </c>
      <c r="E29" s="22">
        <v>35018</v>
      </c>
      <c r="F29" s="22">
        <v>35096</v>
      </c>
    </row>
    <row r="30" spans="1:6" ht="11.25">
      <c r="A30" s="3" t="s">
        <v>110</v>
      </c>
      <c r="B30" s="22">
        <v>1870</v>
      </c>
      <c r="C30" s="22">
        <v>1710</v>
      </c>
      <c r="D30" s="22">
        <v>1780</v>
      </c>
      <c r="E30" s="22">
        <v>1882</v>
      </c>
      <c r="F30" s="22">
        <v>5101</v>
      </c>
    </row>
    <row r="31" spans="1:6" ht="11.25">
      <c r="A31" s="3" t="s">
        <v>111</v>
      </c>
      <c r="B31" s="22">
        <v>9270</v>
      </c>
      <c r="C31" s="22">
        <v>8890</v>
      </c>
      <c r="D31" s="22">
        <v>8110</v>
      </c>
      <c r="E31" s="22">
        <v>8056</v>
      </c>
      <c r="F31" s="22">
        <v>34653</v>
      </c>
    </row>
    <row r="32" spans="1:6" ht="11.25">
      <c r="A32" s="3" t="s">
        <v>112</v>
      </c>
      <c r="B32" s="22">
        <v>71</v>
      </c>
      <c r="C32" s="22">
        <v>59</v>
      </c>
      <c r="D32" s="22">
        <v>59</v>
      </c>
      <c r="E32" s="22">
        <v>85</v>
      </c>
      <c r="F32" s="22">
        <v>54</v>
      </c>
    </row>
    <row r="33" spans="1:6" ht="11.25">
      <c r="A33" s="3" t="s">
        <v>113</v>
      </c>
      <c r="B33" s="22">
        <v>240</v>
      </c>
      <c r="C33" s="22">
        <v>270</v>
      </c>
      <c r="D33" s="22">
        <v>227</v>
      </c>
      <c r="E33" s="22">
        <v>96</v>
      </c>
      <c r="F33" s="22">
        <v>468</v>
      </c>
    </row>
    <row r="34" spans="1:6" ht="11.25">
      <c r="A34" s="3" t="s">
        <v>114</v>
      </c>
      <c r="B34" s="22">
        <v>3192</v>
      </c>
      <c r="C34" s="22">
        <v>3690</v>
      </c>
      <c r="D34" s="22">
        <v>3029</v>
      </c>
      <c r="E34" s="22">
        <v>3262</v>
      </c>
      <c r="F34" s="22">
        <v>9787</v>
      </c>
    </row>
    <row r="35" spans="1:6" ht="11.25">
      <c r="A35" s="3" t="s">
        <v>115</v>
      </c>
      <c r="B35" s="22">
        <v>49283</v>
      </c>
      <c r="C35" s="22">
        <v>49495</v>
      </c>
      <c r="D35" s="22">
        <v>48290</v>
      </c>
      <c r="E35" s="22">
        <v>48483</v>
      </c>
      <c r="F35" s="22">
        <v>61032</v>
      </c>
    </row>
    <row r="36" spans="1:6" ht="11.25">
      <c r="A36" s="3" t="s">
        <v>116</v>
      </c>
      <c r="B36" s="22">
        <v>6848</v>
      </c>
      <c r="C36" s="22">
        <v>4235</v>
      </c>
      <c r="D36" s="22">
        <v>2781</v>
      </c>
      <c r="E36" s="22">
        <v>4943</v>
      </c>
      <c r="F36" s="22">
        <v>4952</v>
      </c>
    </row>
    <row r="37" spans="1:6" ht="11.25">
      <c r="A37" s="3" t="s">
        <v>118</v>
      </c>
      <c r="B37" s="22">
        <v>99669</v>
      </c>
      <c r="C37" s="22">
        <v>98663</v>
      </c>
      <c r="D37" s="22">
        <v>97104</v>
      </c>
      <c r="E37" s="22">
        <v>101829</v>
      </c>
      <c r="F37" s="22">
        <v>151146</v>
      </c>
    </row>
    <row r="38" spans="1:6" ht="11.25">
      <c r="A38" s="3" t="s">
        <v>119</v>
      </c>
      <c r="B38" s="22">
        <v>510</v>
      </c>
      <c r="C38" s="22">
        <v>514</v>
      </c>
      <c r="D38" s="22">
        <v>514</v>
      </c>
      <c r="E38" s="22">
        <v>534</v>
      </c>
      <c r="F38" s="22">
        <v>537</v>
      </c>
    </row>
    <row r="39" spans="1:6" ht="11.25">
      <c r="A39" s="3" t="s">
        <v>120</v>
      </c>
      <c r="B39" s="22">
        <v>119</v>
      </c>
      <c r="C39" s="22">
        <v>126</v>
      </c>
      <c r="D39" s="22">
        <v>138</v>
      </c>
      <c r="E39" s="22">
        <v>156</v>
      </c>
      <c r="F39" s="22">
        <v>198</v>
      </c>
    </row>
    <row r="40" spans="1:6" ht="11.25">
      <c r="A40" s="3" t="s">
        <v>121</v>
      </c>
      <c r="B40" s="22">
        <v>629</v>
      </c>
      <c r="C40" s="22">
        <v>641</v>
      </c>
      <c r="D40" s="22">
        <v>653</v>
      </c>
      <c r="E40" s="22">
        <v>691</v>
      </c>
      <c r="F40" s="22">
        <v>735</v>
      </c>
    </row>
    <row r="41" spans="1:6" ht="11.25">
      <c r="A41" s="3" t="s">
        <v>122</v>
      </c>
      <c r="B41" s="22">
        <v>20496</v>
      </c>
      <c r="C41" s="22">
        <v>16154</v>
      </c>
      <c r="D41" s="22">
        <v>17172</v>
      </c>
      <c r="E41" s="22">
        <v>19127</v>
      </c>
      <c r="F41" s="22">
        <v>14676</v>
      </c>
    </row>
    <row r="42" spans="1:6" ht="11.25">
      <c r="A42" s="3" t="s">
        <v>123</v>
      </c>
      <c r="B42" s="22">
        <v>134572</v>
      </c>
      <c r="C42" s="22">
        <v>121904</v>
      </c>
      <c r="D42" s="22">
        <v>126745</v>
      </c>
      <c r="E42" s="22">
        <v>126804</v>
      </c>
      <c r="F42" s="22">
        <v>149766</v>
      </c>
    </row>
    <row r="43" spans="1:6" ht="11.25">
      <c r="A43" s="3" t="s">
        <v>124</v>
      </c>
      <c r="B43" s="22">
        <v>3</v>
      </c>
      <c r="C43" s="22">
        <v>3</v>
      </c>
      <c r="D43" s="22">
        <v>3</v>
      </c>
      <c r="E43" s="22">
        <v>3</v>
      </c>
      <c r="F43" s="22">
        <v>3</v>
      </c>
    </row>
    <row r="44" spans="1:6" ht="11.25">
      <c r="A44" s="3" t="s">
        <v>125</v>
      </c>
      <c r="B44" s="22">
        <v>21472</v>
      </c>
      <c r="C44" s="22">
        <v>21472</v>
      </c>
      <c r="D44" s="22">
        <v>21472</v>
      </c>
      <c r="E44" s="22">
        <v>21320</v>
      </c>
      <c r="F44" s="22">
        <v>21624</v>
      </c>
    </row>
    <row r="45" spans="1:6" ht="11.25">
      <c r="A45" s="3" t="s">
        <v>126</v>
      </c>
      <c r="B45" s="22">
        <v>21</v>
      </c>
      <c r="C45" s="22">
        <v>21</v>
      </c>
      <c r="D45" s="22">
        <v>21</v>
      </c>
      <c r="E45" s="22">
        <v>21</v>
      </c>
      <c r="F45" s="22"/>
    </row>
    <row r="46" spans="1:6" ht="11.25">
      <c r="A46" s="3" t="s">
        <v>127</v>
      </c>
      <c r="B46" s="22">
        <v>7</v>
      </c>
      <c r="C46" s="22">
        <v>13</v>
      </c>
      <c r="D46" s="22">
        <v>17</v>
      </c>
      <c r="E46" s="22">
        <v>23</v>
      </c>
      <c r="F46" s="22">
        <v>25</v>
      </c>
    </row>
    <row r="47" spans="1:6" ht="11.25">
      <c r="A47" s="3" t="s">
        <v>128</v>
      </c>
      <c r="B47" s="22">
        <v>840</v>
      </c>
      <c r="C47" s="22">
        <v>1144</v>
      </c>
      <c r="D47" s="22">
        <v>1443</v>
      </c>
      <c r="E47" s="22">
        <v>1740</v>
      </c>
      <c r="F47" s="22">
        <v>55</v>
      </c>
    </row>
    <row r="48" spans="1:6" ht="11.25">
      <c r="A48" s="3" t="s">
        <v>129</v>
      </c>
      <c r="B48" s="22">
        <v>40</v>
      </c>
      <c r="C48" s="22">
        <v>43</v>
      </c>
      <c r="D48" s="22">
        <v>45</v>
      </c>
      <c r="E48" s="22">
        <v>48</v>
      </c>
      <c r="F48" s="22"/>
    </row>
    <row r="49" spans="1:6" ht="11.25">
      <c r="A49" s="3" t="s">
        <v>101</v>
      </c>
      <c r="B49" s="22"/>
      <c r="C49" s="22"/>
      <c r="D49" s="22"/>
      <c r="E49" s="22"/>
      <c r="F49" s="22">
        <v>16311</v>
      </c>
    </row>
    <row r="50" spans="1:6" ht="11.25">
      <c r="A50" s="3" t="s">
        <v>130</v>
      </c>
      <c r="B50" s="22"/>
      <c r="C50" s="22"/>
      <c r="D50" s="22">
        <v>824</v>
      </c>
      <c r="E50" s="22">
        <v>1078</v>
      </c>
      <c r="F50" s="22">
        <v>1437</v>
      </c>
    </row>
    <row r="51" spans="1:6" ht="11.25">
      <c r="A51" s="3" t="s">
        <v>106</v>
      </c>
      <c r="B51" s="22">
        <v>604</v>
      </c>
      <c r="C51" s="22">
        <v>693</v>
      </c>
      <c r="D51" s="22">
        <v>3</v>
      </c>
      <c r="E51" s="22"/>
      <c r="F51" s="22"/>
    </row>
    <row r="52" spans="1:6" ht="11.25">
      <c r="A52" s="3" t="s">
        <v>107</v>
      </c>
      <c r="B52" s="22">
        <v>-25</v>
      </c>
      <c r="C52" s="22">
        <v>-47</v>
      </c>
      <c r="D52" s="22">
        <v>-74</v>
      </c>
      <c r="E52" s="22">
        <v>-69</v>
      </c>
      <c r="F52" s="22">
        <v>-42</v>
      </c>
    </row>
    <row r="53" spans="1:6" ht="11.25">
      <c r="A53" s="3" t="s">
        <v>131</v>
      </c>
      <c r="B53" s="22">
        <v>178033</v>
      </c>
      <c r="C53" s="22">
        <v>161402</v>
      </c>
      <c r="D53" s="22">
        <v>167674</v>
      </c>
      <c r="E53" s="22">
        <v>170099</v>
      </c>
      <c r="F53" s="22">
        <v>203858</v>
      </c>
    </row>
    <row r="54" spans="1:6" ht="11.25">
      <c r="A54" s="2" t="s">
        <v>132</v>
      </c>
      <c r="B54" s="22">
        <v>278332</v>
      </c>
      <c r="C54" s="22">
        <v>260707</v>
      </c>
      <c r="D54" s="22">
        <v>265432</v>
      </c>
      <c r="E54" s="22">
        <v>272620</v>
      </c>
      <c r="F54" s="22">
        <v>355740</v>
      </c>
    </row>
    <row r="55" spans="1:6" ht="12" thickBot="1">
      <c r="A55" s="4" t="s">
        <v>134</v>
      </c>
      <c r="B55" s="23">
        <v>437803</v>
      </c>
      <c r="C55" s="23">
        <v>491554</v>
      </c>
      <c r="D55" s="23">
        <v>513948</v>
      </c>
      <c r="E55" s="23">
        <v>425406</v>
      </c>
      <c r="F55" s="23">
        <v>611074</v>
      </c>
    </row>
    <row r="56" spans="1:6" ht="12" thickTop="1">
      <c r="A56" s="2" t="s">
        <v>135</v>
      </c>
      <c r="B56" s="22">
        <v>3992</v>
      </c>
      <c r="C56" s="22">
        <v>4684</v>
      </c>
      <c r="D56" s="22">
        <v>4781</v>
      </c>
      <c r="E56" s="22">
        <v>2875</v>
      </c>
      <c r="F56" s="22">
        <v>6993</v>
      </c>
    </row>
    <row r="57" spans="1:6" ht="11.25">
      <c r="A57" s="2" t="s">
        <v>136</v>
      </c>
      <c r="B57" s="22">
        <v>347</v>
      </c>
      <c r="C57" s="22">
        <v>327</v>
      </c>
      <c r="D57" s="22">
        <v>259</v>
      </c>
      <c r="E57" s="22">
        <v>272</v>
      </c>
      <c r="F57" s="22">
        <v>428</v>
      </c>
    </row>
    <row r="58" spans="1:6" ht="11.25">
      <c r="A58" s="2" t="s">
        <v>137</v>
      </c>
      <c r="B58" s="22">
        <v>45372</v>
      </c>
      <c r="C58" s="22">
        <v>54333</v>
      </c>
      <c r="D58" s="22">
        <v>49803</v>
      </c>
      <c r="E58" s="22">
        <v>40680</v>
      </c>
      <c r="F58" s="22">
        <v>89355</v>
      </c>
    </row>
    <row r="59" spans="1:6" ht="11.25">
      <c r="A59" s="2" t="s">
        <v>138</v>
      </c>
      <c r="B59" s="22">
        <v>8016</v>
      </c>
      <c r="C59" s="22">
        <v>5489</v>
      </c>
      <c r="D59" s="22">
        <v>6284</v>
      </c>
      <c r="E59" s="22">
        <v>3451</v>
      </c>
      <c r="F59" s="22">
        <v>86493</v>
      </c>
    </row>
    <row r="60" spans="1:6" ht="11.25">
      <c r="A60" s="2" t="s">
        <v>139</v>
      </c>
      <c r="B60" s="22">
        <v>28850</v>
      </c>
      <c r="C60" s="22">
        <v>35350</v>
      </c>
      <c r="D60" s="22">
        <v>47850</v>
      </c>
      <c r="E60" s="22">
        <v>23800</v>
      </c>
      <c r="F60" s="22">
        <v>18100</v>
      </c>
    </row>
    <row r="61" spans="1:6" ht="11.25">
      <c r="A61" s="2" t="s">
        <v>140</v>
      </c>
      <c r="B61" s="22"/>
      <c r="C61" s="22"/>
      <c r="D61" s="22"/>
      <c r="E61" s="22"/>
      <c r="F61" s="22">
        <v>3</v>
      </c>
    </row>
    <row r="62" spans="1:6" ht="11.25">
      <c r="A62" s="2" t="s">
        <v>141</v>
      </c>
      <c r="B62" s="22">
        <v>106</v>
      </c>
      <c r="C62" s="22">
        <v>103</v>
      </c>
      <c r="D62" s="22">
        <v>32</v>
      </c>
      <c r="E62" s="22">
        <v>40</v>
      </c>
      <c r="F62" s="22"/>
    </row>
    <row r="63" spans="1:6" ht="11.25">
      <c r="A63" s="2" t="s">
        <v>142</v>
      </c>
      <c r="B63" s="22">
        <v>11064</v>
      </c>
      <c r="C63" s="22">
        <v>10920</v>
      </c>
      <c r="D63" s="22">
        <v>11833</v>
      </c>
      <c r="E63" s="22">
        <v>23673</v>
      </c>
      <c r="F63" s="22">
        <v>27716</v>
      </c>
    </row>
    <row r="64" spans="1:6" ht="11.25">
      <c r="A64" s="2" t="s">
        <v>143</v>
      </c>
      <c r="B64" s="22">
        <v>6702</v>
      </c>
      <c r="C64" s="22">
        <v>5574</v>
      </c>
      <c r="D64" s="22">
        <v>3596</v>
      </c>
      <c r="E64" s="22">
        <v>3918</v>
      </c>
      <c r="F64" s="22">
        <v>7137</v>
      </c>
    </row>
    <row r="65" spans="1:6" ht="11.25">
      <c r="A65" s="2" t="s">
        <v>144</v>
      </c>
      <c r="B65" s="22">
        <v>4021</v>
      </c>
      <c r="C65" s="22">
        <v>4123</v>
      </c>
      <c r="D65" s="22">
        <v>3884</v>
      </c>
      <c r="E65" s="22">
        <v>3822</v>
      </c>
      <c r="F65" s="22">
        <v>3457</v>
      </c>
    </row>
    <row r="66" spans="1:6" ht="11.25">
      <c r="A66" s="2" t="s">
        <v>145</v>
      </c>
      <c r="B66" s="22"/>
      <c r="C66" s="22"/>
      <c r="D66" s="22"/>
      <c r="E66" s="22">
        <v>110</v>
      </c>
      <c r="F66" s="22"/>
    </row>
    <row r="67" spans="1:6" ht="11.25">
      <c r="A67" s="2" t="s">
        <v>146</v>
      </c>
      <c r="B67" s="22"/>
      <c r="C67" s="22"/>
      <c r="D67" s="22">
        <v>34</v>
      </c>
      <c r="E67" s="22">
        <v>271</v>
      </c>
      <c r="F67" s="22"/>
    </row>
    <row r="68" spans="1:6" ht="11.25">
      <c r="A68" s="2" t="s">
        <v>147</v>
      </c>
      <c r="B68" s="22">
        <v>1742</v>
      </c>
      <c r="C68" s="22">
        <v>1678</v>
      </c>
      <c r="D68" s="22">
        <v>1994</v>
      </c>
      <c r="E68" s="22">
        <v>1396</v>
      </c>
      <c r="F68" s="22">
        <v>1064</v>
      </c>
    </row>
    <row r="69" spans="1:6" ht="11.25">
      <c r="A69" s="2" t="s">
        <v>148</v>
      </c>
      <c r="B69" s="22">
        <v>2291</v>
      </c>
      <c r="C69" s="22">
        <v>1956</v>
      </c>
      <c r="D69" s="22">
        <v>1594</v>
      </c>
      <c r="E69" s="22">
        <v>2048</v>
      </c>
      <c r="F69" s="22">
        <v>2669</v>
      </c>
    </row>
    <row r="70" spans="1:6" ht="11.25">
      <c r="A70" s="2" t="s">
        <v>150</v>
      </c>
      <c r="B70" s="22">
        <v>4685</v>
      </c>
      <c r="C70" s="22">
        <v>4600</v>
      </c>
      <c r="D70" s="22">
        <v>4175</v>
      </c>
      <c r="E70" s="22">
        <v>3895</v>
      </c>
      <c r="F70" s="22">
        <v>4860</v>
      </c>
    </row>
    <row r="71" spans="1:6" ht="11.25">
      <c r="A71" s="2" t="s">
        <v>151</v>
      </c>
      <c r="B71" s="22">
        <v>20</v>
      </c>
      <c r="C71" s="22">
        <v>65</v>
      </c>
      <c r="D71" s="22"/>
      <c r="E71" s="22"/>
      <c r="F71" s="22"/>
    </row>
    <row r="72" spans="1:6" ht="11.25">
      <c r="A72" s="2" t="s">
        <v>152</v>
      </c>
      <c r="B72" s="22">
        <v>11754</v>
      </c>
      <c r="C72" s="22">
        <v>16570</v>
      </c>
      <c r="D72" s="22">
        <v>18458</v>
      </c>
      <c r="E72" s="22">
        <v>14138</v>
      </c>
      <c r="F72" s="22">
        <v>15419</v>
      </c>
    </row>
    <row r="73" spans="1:6" ht="11.25">
      <c r="A73" s="2" t="s">
        <v>153</v>
      </c>
      <c r="B73" s="22"/>
      <c r="C73" s="22">
        <v>48</v>
      </c>
      <c r="D73" s="22"/>
      <c r="E73" s="22"/>
      <c r="F73" s="22"/>
    </row>
    <row r="74" spans="1:6" ht="11.25">
      <c r="A74" s="2" t="s">
        <v>106</v>
      </c>
      <c r="B74" s="22">
        <v>1451</v>
      </c>
      <c r="C74" s="22">
        <v>469</v>
      </c>
      <c r="D74" s="22">
        <v>448</v>
      </c>
      <c r="E74" s="22">
        <v>1356</v>
      </c>
      <c r="F74" s="22">
        <v>401</v>
      </c>
    </row>
    <row r="75" spans="1:6" ht="11.25">
      <c r="A75" s="2" t="s">
        <v>154</v>
      </c>
      <c r="B75" s="22">
        <v>130418</v>
      </c>
      <c r="C75" s="22">
        <v>146296</v>
      </c>
      <c r="D75" s="22">
        <v>155033</v>
      </c>
      <c r="E75" s="22">
        <v>125752</v>
      </c>
      <c r="F75" s="22">
        <v>264099</v>
      </c>
    </row>
    <row r="76" spans="1:6" ht="11.25">
      <c r="A76" s="2" t="s">
        <v>155</v>
      </c>
      <c r="B76" s="22">
        <v>60950</v>
      </c>
      <c r="C76" s="22">
        <v>104800</v>
      </c>
      <c r="D76" s="22">
        <v>140150</v>
      </c>
      <c r="E76" s="22">
        <v>188000</v>
      </c>
      <c r="F76" s="22">
        <v>78500</v>
      </c>
    </row>
    <row r="77" spans="1:6" ht="11.25">
      <c r="A77" s="2" t="s">
        <v>141</v>
      </c>
      <c r="B77" s="22">
        <v>1152</v>
      </c>
      <c r="C77" s="22">
        <v>1259</v>
      </c>
      <c r="D77" s="22">
        <v>1055</v>
      </c>
      <c r="E77" s="22">
        <v>1083</v>
      </c>
      <c r="F77" s="22"/>
    </row>
    <row r="78" spans="1:6" ht="11.25">
      <c r="A78" s="2" t="s">
        <v>146</v>
      </c>
      <c r="B78" s="22">
        <v>854</v>
      </c>
      <c r="C78" s="22">
        <v>379</v>
      </c>
      <c r="D78" s="22">
        <v>869</v>
      </c>
      <c r="E78" s="22">
        <v>1033</v>
      </c>
      <c r="F78" s="22"/>
    </row>
    <row r="79" spans="1:6" ht="11.25">
      <c r="A79" s="2" t="s">
        <v>156</v>
      </c>
      <c r="B79" s="22">
        <v>6107</v>
      </c>
      <c r="C79" s="22">
        <v>6143</v>
      </c>
      <c r="D79" s="22">
        <v>7009</v>
      </c>
      <c r="E79" s="22">
        <v>7024</v>
      </c>
      <c r="F79" s="22">
        <v>12630</v>
      </c>
    </row>
    <row r="80" spans="1:6" ht="11.25">
      <c r="A80" s="2" t="s">
        <v>158</v>
      </c>
      <c r="B80" s="22">
        <v>31207</v>
      </c>
      <c r="C80" s="22">
        <v>29490</v>
      </c>
      <c r="D80" s="22">
        <v>26224</v>
      </c>
      <c r="E80" s="22">
        <v>26167</v>
      </c>
      <c r="F80" s="22">
        <v>23882</v>
      </c>
    </row>
    <row r="81" spans="1:6" ht="11.25">
      <c r="A81" s="2" t="s">
        <v>159</v>
      </c>
      <c r="B81" s="22"/>
      <c r="C81" s="22"/>
      <c r="D81" s="22">
        <v>31</v>
      </c>
      <c r="E81" s="22">
        <v>110</v>
      </c>
      <c r="F81" s="22">
        <v>146</v>
      </c>
    </row>
    <row r="82" spans="1:6" ht="11.25">
      <c r="A82" s="2" t="s">
        <v>160</v>
      </c>
      <c r="B82" s="22">
        <v>3295</v>
      </c>
      <c r="C82" s="22">
        <v>4075</v>
      </c>
      <c r="D82" s="22">
        <v>8959</v>
      </c>
      <c r="E82" s="22">
        <v>10504</v>
      </c>
      <c r="F82" s="22">
        <v>7427</v>
      </c>
    </row>
    <row r="83" spans="1:6" ht="11.25">
      <c r="A83" s="2" t="s">
        <v>161</v>
      </c>
      <c r="B83" s="22">
        <v>285</v>
      </c>
      <c r="C83" s="22">
        <v>1282</v>
      </c>
      <c r="D83" s="22">
        <v>1228</v>
      </c>
      <c r="E83" s="22">
        <v>1183</v>
      </c>
      <c r="F83" s="22">
        <v>1121</v>
      </c>
    </row>
    <row r="84" spans="1:6" ht="11.25">
      <c r="A84" s="2" t="s">
        <v>162</v>
      </c>
      <c r="B84" s="22"/>
      <c r="C84" s="22">
        <v>702</v>
      </c>
      <c r="D84" s="22">
        <v>109</v>
      </c>
      <c r="E84" s="22">
        <v>713</v>
      </c>
      <c r="F84" s="22">
        <v>1089</v>
      </c>
    </row>
    <row r="85" spans="1:6" ht="11.25">
      <c r="A85" s="2" t="s">
        <v>153</v>
      </c>
      <c r="B85" s="22">
        <v>764</v>
      </c>
      <c r="C85" s="22">
        <v>751</v>
      </c>
      <c r="D85" s="22"/>
      <c r="E85" s="22"/>
      <c r="F85" s="22"/>
    </row>
    <row r="86" spans="1:6" ht="11.25">
      <c r="A86" s="2" t="s">
        <v>106</v>
      </c>
      <c r="B86" s="22">
        <v>632</v>
      </c>
      <c r="C86" s="22">
        <v>659</v>
      </c>
      <c r="D86" s="22">
        <v>672</v>
      </c>
      <c r="E86" s="22">
        <v>669</v>
      </c>
      <c r="F86" s="22">
        <v>679</v>
      </c>
    </row>
    <row r="87" spans="1:6" ht="11.25">
      <c r="A87" s="2" t="s">
        <v>163</v>
      </c>
      <c r="B87" s="22">
        <v>105250</v>
      </c>
      <c r="C87" s="22">
        <v>149542</v>
      </c>
      <c r="D87" s="22">
        <v>186310</v>
      </c>
      <c r="E87" s="22">
        <v>236490</v>
      </c>
      <c r="F87" s="22">
        <v>125476</v>
      </c>
    </row>
    <row r="88" spans="1:6" ht="12" thickBot="1">
      <c r="A88" s="4" t="s">
        <v>164</v>
      </c>
      <c r="B88" s="23">
        <v>235668</v>
      </c>
      <c r="C88" s="23">
        <v>295839</v>
      </c>
      <c r="D88" s="23">
        <v>341343</v>
      </c>
      <c r="E88" s="23">
        <v>362243</v>
      </c>
      <c r="F88" s="23">
        <v>389575</v>
      </c>
    </row>
    <row r="89" spans="1:6" ht="12" thickTop="1">
      <c r="A89" s="2" t="s">
        <v>165</v>
      </c>
      <c r="B89" s="22">
        <v>85666</v>
      </c>
      <c r="C89" s="22">
        <v>85666</v>
      </c>
      <c r="D89" s="22">
        <v>85666</v>
      </c>
      <c r="E89" s="22">
        <v>48342</v>
      </c>
      <c r="F89" s="22">
        <v>48342</v>
      </c>
    </row>
    <row r="90" spans="1:6" ht="11.25">
      <c r="A90" s="3" t="s">
        <v>166</v>
      </c>
      <c r="B90" s="22">
        <v>73941</v>
      </c>
      <c r="C90" s="22">
        <v>73941</v>
      </c>
      <c r="D90" s="22">
        <v>97756</v>
      </c>
      <c r="E90" s="22">
        <v>60432</v>
      </c>
      <c r="F90" s="22">
        <v>60432</v>
      </c>
    </row>
    <row r="91" spans="1:6" ht="11.25">
      <c r="A91" s="3" t="s">
        <v>167</v>
      </c>
      <c r="B91" s="22">
        <v>640</v>
      </c>
      <c r="C91" s="22">
        <v>640</v>
      </c>
      <c r="D91" s="22">
        <v>391</v>
      </c>
      <c r="E91" s="22">
        <v>391</v>
      </c>
      <c r="F91" s="22">
        <v>391</v>
      </c>
    </row>
    <row r="92" spans="1:6" ht="11.25">
      <c r="A92" s="3" t="s">
        <v>168</v>
      </c>
      <c r="B92" s="22">
        <v>74582</v>
      </c>
      <c r="C92" s="22">
        <v>74582</v>
      </c>
      <c r="D92" s="22">
        <v>98147</v>
      </c>
      <c r="E92" s="22">
        <v>60824</v>
      </c>
      <c r="F92" s="22">
        <v>60824</v>
      </c>
    </row>
    <row r="93" spans="1:6" ht="11.25">
      <c r="A93" s="5" t="s">
        <v>169</v>
      </c>
      <c r="B93" s="22"/>
      <c r="C93" s="22">
        <v>15</v>
      </c>
      <c r="D93" s="22">
        <v>22</v>
      </c>
      <c r="E93" s="22">
        <v>30</v>
      </c>
      <c r="F93" s="22">
        <v>40</v>
      </c>
    </row>
    <row r="94" spans="1:6" ht="11.25">
      <c r="A94" s="5" t="s">
        <v>170</v>
      </c>
      <c r="B94" s="22">
        <v>347</v>
      </c>
      <c r="C94" s="22">
        <v>350</v>
      </c>
      <c r="D94" s="22">
        <v>327</v>
      </c>
      <c r="E94" s="22">
        <v>330</v>
      </c>
      <c r="F94" s="22">
        <v>333</v>
      </c>
    </row>
    <row r="95" spans="1:6" ht="11.25">
      <c r="A95" s="5" t="s">
        <v>171</v>
      </c>
      <c r="B95" s="22">
        <v>29256</v>
      </c>
      <c r="C95" s="22">
        <v>26059</v>
      </c>
      <c r="D95" s="22">
        <v>-27690</v>
      </c>
      <c r="E95" s="22">
        <v>-63812</v>
      </c>
      <c r="F95" s="22">
        <v>3194</v>
      </c>
    </row>
    <row r="96" spans="1:6" ht="11.25">
      <c r="A96" s="3" t="s">
        <v>172</v>
      </c>
      <c r="B96" s="22">
        <v>29604</v>
      </c>
      <c r="C96" s="22">
        <v>26425</v>
      </c>
      <c r="D96" s="22">
        <v>-23565</v>
      </c>
      <c r="E96" s="22">
        <v>-59675</v>
      </c>
      <c r="F96" s="22">
        <v>93810</v>
      </c>
    </row>
    <row r="97" spans="1:6" ht="11.25">
      <c r="A97" s="2" t="s">
        <v>173</v>
      </c>
      <c r="B97" s="22">
        <v>-642</v>
      </c>
      <c r="C97" s="22">
        <v>-641</v>
      </c>
      <c r="D97" s="22">
        <v>-640</v>
      </c>
      <c r="E97" s="22">
        <v>-638</v>
      </c>
      <c r="F97" s="22">
        <v>-154</v>
      </c>
    </row>
    <row r="98" spans="1:6" ht="11.25">
      <c r="A98" s="2" t="s">
        <v>174</v>
      </c>
      <c r="B98" s="22">
        <v>189211</v>
      </c>
      <c r="C98" s="22">
        <v>186032</v>
      </c>
      <c r="D98" s="22">
        <v>159608</v>
      </c>
      <c r="E98" s="22">
        <v>48852</v>
      </c>
      <c r="F98" s="22">
        <v>202822</v>
      </c>
    </row>
    <row r="99" spans="1:6" ht="11.25">
      <c r="A99" s="2" t="s">
        <v>175</v>
      </c>
      <c r="B99" s="22">
        <v>1831</v>
      </c>
      <c r="C99" s="22">
        <v>-1477</v>
      </c>
      <c r="D99" s="22">
        <v>2706</v>
      </c>
      <c r="E99" s="22">
        <v>4029</v>
      </c>
      <c r="F99" s="22">
        <v>68</v>
      </c>
    </row>
    <row r="100" spans="1:6" ht="11.25">
      <c r="A100" s="2" t="s">
        <v>176</v>
      </c>
      <c r="B100" s="22">
        <v>10982</v>
      </c>
      <c r="C100" s="22">
        <v>11050</v>
      </c>
      <c r="D100" s="22">
        <v>10186</v>
      </c>
      <c r="E100" s="22">
        <v>10208</v>
      </c>
      <c r="F100" s="22">
        <v>17254</v>
      </c>
    </row>
    <row r="101" spans="1:6" ht="11.25">
      <c r="A101" s="2" t="s">
        <v>177</v>
      </c>
      <c r="B101" s="22">
        <v>12814</v>
      </c>
      <c r="C101" s="22">
        <v>9573</v>
      </c>
      <c r="D101" s="22">
        <v>12893</v>
      </c>
      <c r="E101" s="22">
        <v>14237</v>
      </c>
      <c r="F101" s="22">
        <v>18645</v>
      </c>
    </row>
    <row r="102" spans="1:6" ht="11.25">
      <c r="A102" s="6" t="s">
        <v>178</v>
      </c>
      <c r="B102" s="22">
        <v>109</v>
      </c>
      <c r="C102" s="22">
        <v>109</v>
      </c>
      <c r="D102" s="22">
        <v>102</v>
      </c>
      <c r="E102" s="22">
        <v>72</v>
      </c>
      <c r="F102" s="22">
        <v>30</v>
      </c>
    </row>
    <row r="103" spans="1:6" ht="11.25">
      <c r="A103" s="6" t="s">
        <v>180</v>
      </c>
      <c r="B103" s="22">
        <v>202134</v>
      </c>
      <c r="C103" s="22">
        <v>195715</v>
      </c>
      <c r="D103" s="22">
        <v>172604</v>
      </c>
      <c r="E103" s="22">
        <v>63162</v>
      </c>
      <c r="F103" s="22">
        <v>221498</v>
      </c>
    </row>
    <row r="104" spans="1:6" ht="12" thickBot="1">
      <c r="A104" s="7" t="s">
        <v>181</v>
      </c>
      <c r="B104" s="22">
        <v>437803</v>
      </c>
      <c r="C104" s="22">
        <v>491554</v>
      </c>
      <c r="D104" s="22">
        <v>513948</v>
      </c>
      <c r="E104" s="22">
        <v>425406</v>
      </c>
      <c r="F104" s="22">
        <v>611074</v>
      </c>
    </row>
    <row r="105" spans="1:6" ht="12" thickTop="1">
      <c r="A105" s="8"/>
      <c r="B105" s="24"/>
      <c r="C105" s="24"/>
      <c r="D105" s="24"/>
      <c r="E105" s="24"/>
      <c r="F105" s="24"/>
    </row>
    <row r="107" ht="11.25">
      <c r="A107" s="20" t="s">
        <v>186</v>
      </c>
    </row>
    <row r="108" ht="11.25">
      <c r="A108" s="20" t="s">
        <v>187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2013-11-13T22:24:57Z</dcterms:created>
  <dcterms:modified xsi:type="dcterms:W3CDTF">2013-11-13T22:25:16Z</dcterms:modified>
  <cp:category/>
  <cp:version/>
  <cp:contentType/>
  <cp:contentStatus/>
</cp:coreProperties>
</file>