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<sst xmlns="http://schemas.openxmlformats.org/spreadsheetml/2006/main" count="717" uniqueCount="247">
  <si>
    <t>賃貸事業等売上高</t>
  </si>
  <si>
    <t>連結・損益計算書</t>
  </si>
  <si>
    <t>退職給付引当金</t>
  </si>
  <si>
    <t>為替換算調整勘定</t>
  </si>
  <si>
    <t>在外子会社の退職給付債務等調整額</t>
  </si>
  <si>
    <t>少数株主持分</t>
  </si>
  <si>
    <t>連結・貸借対照表</t>
  </si>
  <si>
    <t>累積四半期</t>
  </si>
  <si>
    <t>2013/04/01</t>
  </si>
  <si>
    <t>減価償却費</t>
  </si>
  <si>
    <t>貸倒引当金の増減額（△は減少）</t>
  </si>
  <si>
    <t>製品保証引当金の増減額（△は減少）</t>
  </si>
  <si>
    <t>退職給付引当金の増減額（△は減少）</t>
  </si>
  <si>
    <t>受取利息及び受取配当金</t>
  </si>
  <si>
    <t>持分法による投資損益（△は益）</t>
  </si>
  <si>
    <t>固定資産売却損益（△は益）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</si>
  <si>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</si>
  <si>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</si>
  <si>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</si>
  <si>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</si>
  <si>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</si>
  <si>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</si>
  <si>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未払費用の増減額（△は減少）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</si>
  <si>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</si>
  <si>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</si>
  <si>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</si>
  <si>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</si>
  <si>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</si>
  <si>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</si>
  <si>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</si>
  <si>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</si>
  <si>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</si>
  <si>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貸付金の増減額（△は増加）（純額）</t>
  </si>
  <si>
    <t>収用補償金の受取額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</si>
  <si>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</si>
  <si>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</si>
  <si>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</si>
  <si>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</si>
  <si>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</si>
  <si>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</si>
  <si>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</si>
  <si>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</si>
  <si>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</si>
  <si>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</si>
  <si>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</si>
  <si>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持分法による投資利益</t>
  </si>
  <si>
    <t>収用補償金</t>
  </si>
  <si>
    <t>受取保険金</t>
  </si>
  <si>
    <t>少数株主損益調整前四半期純利益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</si>
  <si>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</si>
  <si>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</si>
  <si>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</si>
  <si>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</si>
  <si>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</si>
  <si>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</si>
  <si>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</si>
  <si>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</si>
  <si>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</si>
  <si>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</si>
  <si>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</si>
  <si>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</si>
  <si>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</si>
  <si>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2011/06/30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</si>
  <si>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</si>
  <si>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</si>
  <si>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</si>
  <si>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</si>
  <si>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</si>
  <si>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</si>
  <si>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</si>
  <si>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</si>
  <si>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</si>
  <si>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</si>
  <si>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</si>
  <si>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</si>
  <si>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繰延税金資産</t>
  </si>
  <si>
    <t>関係会社短期貸付金</t>
  </si>
  <si>
    <t>未収還付法人税等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</si>
  <si>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</si>
  <si>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</si>
  <si>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</si>
  <si>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</si>
  <si>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</si>
  <si>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</si>
  <si>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</si>
  <si>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</si>
  <si>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</si>
  <si>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</si>
  <si>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</si>
  <si>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</si>
  <si>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</si>
  <si>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</si>
  <si>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</si>
  <si>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</si>
  <si>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</si>
  <si>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</si>
  <si>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</si>
  <si>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</si>
  <si>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借地権</t>
  </si>
  <si>
    <t>商標権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</si>
  <si>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</si>
  <si>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</si>
  <si>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</si>
  <si>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</si>
  <si>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</si>
  <si>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</si>
  <si>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関係会社長期貸付金</t>
  </si>
  <si>
    <t>従業員に対する長期貸付金</t>
  </si>
  <si>
    <t>長期前払費用</t>
  </si>
  <si>
    <t>前払年金費用</t>
  </si>
  <si>
    <t>投資その他の資産</t>
  </si>
  <si>
    <t>固定資産</t>
  </si>
  <si>
    <t>資産</t>
  </si>
  <si>
    <t>支払手形</t>
  </si>
  <si>
    <t>電子記録債務</t>
  </si>
  <si>
    <t>買掛金</t>
  </si>
  <si>
    <t>短期借入金</t>
  </si>
  <si>
    <t>1年内返済予定の長期借入金</t>
  </si>
  <si>
    <t>リース債務</t>
  </si>
  <si>
    <t>設備関係未払金</t>
  </si>
  <si>
    <t>未払費用</t>
  </si>
  <si>
    <t>未払法人税等</t>
  </si>
  <si>
    <t>前受金</t>
  </si>
  <si>
    <t>収用関係仮受金</t>
  </si>
  <si>
    <t>預り金</t>
  </si>
  <si>
    <t>製品保証引当金</t>
  </si>
  <si>
    <t>流動負債</t>
  </si>
  <si>
    <t>社債</t>
  </si>
  <si>
    <t>長期借入金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</si>
  <si>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</si>
  <si>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</si>
  <si>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</si>
  <si>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</si>
  <si>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</si>
  <si>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</si>
  <si>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</si>
  <si>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</si>
  <si>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研究開発積立金</t>
  </si>
  <si>
    <t>買換資産圧縮積立金</t>
  </si>
  <si>
    <t>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</si>
  <si>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</si>
  <si>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</si>
  <si>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</si>
  <si>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</si>
  <si>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</si>
  <si>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</si>
  <si>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</si>
  <si>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</si>
  <si>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</si>
  <si>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</si>
  <si>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</si>
  <si>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</si>
  <si>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</si>
  <si>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株式会社ニコン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</si>
  <si>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</si>
  <si>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</si>
  <si>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</si>
  <si>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</si>
  <si>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</si>
  <si>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</si>
  <si>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</si>
  <si>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</si>
  <si>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</si>
  <si>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</si>
  <si>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</si>
  <si>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製品期首たな卸高</t>
  </si>
  <si>
    <t>当期製品製造原価</t>
  </si>
  <si>
    <t>他勘定受入高</t>
  </si>
  <si>
    <t>合計</t>
  </si>
  <si>
    <t>他勘定振替高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</si>
  <si>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</si>
  <si>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</si>
  <si>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</si>
  <si>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</si>
  <si>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</si>
  <si>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</si>
  <si>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</si>
  <si>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固定資産賃貸料</t>
  </si>
  <si>
    <t>受取ロイヤリティー</t>
  </si>
  <si>
    <t>為替差益</t>
  </si>
  <si>
    <t>営業外収益</t>
  </si>
  <si>
    <t>支払利息</t>
  </si>
  <si>
    <t>社債利息</t>
  </si>
  <si>
    <t>固定資産賃貸費用</t>
  </si>
  <si>
    <t>為替差損</t>
  </si>
  <si>
    <t>営業外費用</t>
  </si>
  <si>
    <t>経常利益</t>
  </si>
  <si>
    <t>固定資産売却益</t>
  </si>
  <si>
    <t>投資有価証券売却益</t>
  </si>
  <si>
    <t>関係会社株式売却益</t>
  </si>
  <si>
    <t>特別利益</t>
  </si>
  <si>
    <t>固定資産除却損</t>
  </si>
  <si>
    <t>固定資産売却損</t>
  </si>
  <si>
    <t>減損損失</t>
  </si>
  <si>
    <t>投資有価証券売却損</t>
  </si>
  <si>
    <t>投資有価証券評価損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</si>
  <si>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</si>
  <si>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</si>
  <si>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</si>
  <si>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</si>
  <si>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</si>
  <si>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</si>
  <si>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</si>
  <si>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</si>
  <si>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2014/02/06</t>
  </si>
  <si>
    <t>四半期</t>
  </si>
  <si>
    <t>2013/12/31</t>
  </si>
  <si>
    <t>2013/11/07</t>
  </si>
  <si>
    <t>2013/09/30</t>
  </si>
  <si>
    <t>2013/08/08</t>
  </si>
  <si>
    <t>2013/06/30</t>
  </si>
  <si>
    <t>2013/02/06</t>
  </si>
  <si>
    <t>2012/12/31</t>
  </si>
  <si>
    <t>2012/11/01</t>
  </si>
  <si>
    <t>2012/09/30</t>
  </si>
  <si>
    <t>2012/08/08</t>
  </si>
  <si>
    <t>2012/06/30</t>
  </si>
  <si>
    <t>2012/02/06</t>
  </si>
  <si>
    <t>2011/12/31</t>
  </si>
  <si>
    <t>2011/11/07</t>
  </si>
  <si>
    <t>2011/09/30</t>
  </si>
  <si>
    <t>2011/08/11</t>
  </si>
  <si>
    <t>2011/02/04</t>
  </si>
  <si>
    <t>2010/12/31</t>
  </si>
  <si>
    <t>2010/11/05</t>
  </si>
  <si>
    <t>2010/09/30</t>
  </si>
  <si>
    <t>2010/08/06</t>
  </si>
  <si>
    <t>2010/06/30</t>
  </si>
  <si>
    <t>2010/02/10</t>
  </si>
  <si>
    <t>2009/12/31</t>
  </si>
  <si>
    <t>2009/11/09</t>
  </si>
  <si>
    <t>2009/09/30</t>
  </si>
  <si>
    <t>2009/08/07</t>
  </si>
  <si>
    <t>2009/06/30</t>
  </si>
  <si>
    <t>2009/02/06</t>
  </si>
  <si>
    <t>2008/12/31</t>
  </si>
  <si>
    <t>2008/11/12</t>
  </si>
  <si>
    <t>2008/09/30</t>
  </si>
  <si>
    <t>2008/08/08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</si>
  <si>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</si>
  <si>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</si>
  <si>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</si>
  <si>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</si>
  <si>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</si>
  <si>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のれん</t>
  </si>
  <si>
    <t>支払手形及び買掛金</t>
  </si>
  <si>
    <t>1年内償還予定の社債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</si>
</sst>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151</v>
      </c>
      <c r="B2" s="14">
        <v>7731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HYPERLINK("http://www.kabupro.jp/mark/20140206/S10012IQ.htm","四半期報告書")</f>
        <v>四半期報告書</v>
      </c>
      <c r="C4" s="15" t="str">
        <f>HYPERLINK("http://www.kabupro.jp/mark/20131107/S10009IA.htm","四半期報告書")</f>
        <v>四半期報告書</v>
      </c>
      <c r="D4" s="15" t="str">
        <f>HYPERLINK("http://www.kabupro.jp/mark/20130808/S000E7SU.htm","四半期報告書")</f>
        <v>四半期報告書</v>
      </c>
      <c r="E4" s="15" t="str">
        <f>HYPERLINK("http://www.kabupro.jp/mark/20130627/S000DSR7.htm","有価証券報告書")</f>
        <v>有価証券報告書</v>
      </c>
      <c r="F4" s="15" t="str">
        <f>HYPERLINK("http://www.kabupro.jp/mark/20140206/S10012IQ.htm","四半期報告書")</f>
        <v>四半期報告書</v>
      </c>
      <c r="G4" s="15" t="str">
        <f>HYPERLINK("http://www.kabupro.jp/mark/20131107/S10009IA.htm","四半期報告書")</f>
        <v>四半期報告書</v>
      </c>
      <c r="H4" s="15" t="str">
        <f>HYPERLINK("http://www.kabupro.jp/mark/20130808/S000E7SU.htm","四半期報告書")</f>
        <v>四半期報告書</v>
      </c>
      <c r="I4" s="15" t="str">
        <f>HYPERLINK("http://www.kabupro.jp/mark/20130627/S000DSR7.htm","有価証券報告書")</f>
        <v>有価証券報告書</v>
      </c>
      <c r="J4" s="15" t="str">
        <f>HYPERLINK("http://www.kabupro.jp/mark/20130206/S000CQQ0.htm","四半期報告書")</f>
        <v>四半期報告書</v>
      </c>
      <c r="K4" s="15" t="str">
        <f>HYPERLINK("http://www.kabupro.jp/mark/20121101/S000C518.htm","四半期報告書")</f>
        <v>四半期報告書</v>
      </c>
      <c r="L4" s="15" t="str">
        <f>HYPERLINK("http://www.kabupro.jp/mark/20120808/S000BN1S.htm","四半期報告書")</f>
        <v>四半期報告書</v>
      </c>
      <c r="M4" s="15" t="str">
        <f>HYPERLINK("http://www.kabupro.jp/mark/20120628/S000B5O2.htm","有価証券報告書")</f>
        <v>有価証券報告書</v>
      </c>
      <c r="N4" s="15" t="str">
        <f>HYPERLINK("http://www.kabupro.jp/mark/20120206/S000A78V.htm","四半期報告書")</f>
        <v>四半期報告書</v>
      </c>
      <c r="O4" s="15" t="str">
        <f>HYPERLINK("http://www.kabupro.jp/mark/20111107/S0009LXB.htm","四半期報告書")</f>
        <v>四半期報告書</v>
      </c>
      <c r="P4" s="15" t="str">
        <f>HYPERLINK("http://www.kabupro.jp/mark/20110811/S00096AM.htm","四半期報告書")</f>
        <v>四半期報告書</v>
      </c>
      <c r="Q4" s="15" t="str">
        <f>HYPERLINK("http://www.kabupro.jp/mark/20110630/S0008TGM.htm","有価証券報告書")</f>
        <v>有価証券報告書</v>
      </c>
      <c r="R4" s="15" t="str">
        <f>HYPERLINK("http://www.kabupro.jp/mark/20110204/S0007NT7.htm","四半期報告書")</f>
        <v>四半期報告書</v>
      </c>
      <c r="S4" s="15" t="str">
        <f>HYPERLINK("http://www.kabupro.jp/mark/20101105/S00071S7.htm","四半期報告書")</f>
        <v>四半期報告書</v>
      </c>
      <c r="T4" s="15" t="str">
        <f>HYPERLINK("http://www.kabupro.jp/mark/20100806/S0006I20.htm","四半期報告書")</f>
        <v>四半期報告書</v>
      </c>
      <c r="U4" s="15" t="str">
        <f>HYPERLINK("http://www.kabupro.jp/mark/20100629/S00067NU.htm","有価証券報告書")</f>
        <v>有価証券報告書</v>
      </c>
      <c r="V4" s="15" t="str">
        <f>HYPERLINK("http://www.kabupro.jp/mark/20100210/S00055OJ.htm","四半期報告書")</f>
        <v>四半期報告書</v>
      </c>
      <c r="W4" s="15" t="str">
        <f>HYPERLINK("http://www.kabupro.jp/mark/20091109/S0004HB1.htm","四半期報告書")</f>
        <v>四半期報告書</v>
      </c>
      <c r="X4" s="15" t="str">
        <f>HYPERLINK("http://www.kabupro.jp/mark/20090807/S0003UO9.htm","四半期報告書")</f>
        <v>四半期報告書</v>
      </c>
      <c r="Y4" s="15" t="str">
        <f>HYPERLINK("http://www.kabupro.jp/mark/20090626/S0003JWY.htm","有価証券報告書")</f>
        <v>有価証券報告書</v>
      </c>
    </row>
    <row r="5" spans="1:25" ht="14.25" thickBot="1">
      <c r="A5" s="11" t="s">
        <v>50</v>
      </c>
      <c r="B5" s="1" t="s">
        <v>204</v>
      </c>
      <c r="C5" s="1" t="s">
        <v>207</v>
      </c>
      <c r="D5" s="1" t="s">
        <v>209</v>
      </c>
      <c r="E5" s="1" t="s">
        <v>56</v>
      </c>
      <c r="F5" s="1" t="s">
        <v>204</v>
      </c>
      <c r="G5" s="1" t="s">
        <v>207</v>
      </c>
      <c r="H5" s="1" t="s">
        <v>209</v>
      </c>
      <c r="I5" s="1" t="s">
        <v>56</v>
      </c>
      <c r="J5" s="1" t="s">
        <v>211</v>
      </c>
      <c r="K5" s="1" t="s">
        <v>213</v>
      </c>
      <c r="L5" s="1" t="s">
        <v>215</v>
      </c>
      <c r="M5" s="1" t="s">
        <v>60</v>
      </c>
      <c r="N5" s="1" t="s">
        <v>217</v>
      </c>
      <c r="O5" s="1" t="s">
        <v>219</v>
      </c>
      <c r="P5" s="1" t="s">
        <v>221</v>
      </c>
      <c r="Q5" s="1" t="s">
        <v>62</v>
      </c>
      <c r="R5" s="1" t="s">
        <v>222</v>
      </c>
      <c r="S5" s="1" t="s">
        <v>224</v>
      </c>
      <c r="T5" s="1" t="s">
        <v>226</v>
      </c>
      <c r="U5" s="1" t="s">
        <v>64</v>
      </c>
      <c r="V5" s="1" t="s">
        <v>228</v>
      </c>
      <c r="W5" s="1" t="s">
        <v>230</v>
      </c>
      <c r="X5" s="1" t="s">
        <v>232</v>
      </c>
      <c r="Y5" s="1" t="s">
        <v>66</v>
      </c>
    </row>
    <row r="6" spans="1:25" ht="15" thickBot="1" thickTop="1">
      <c r="A6" s="10" t="s">
        <v>51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7</v>
      </c>
      <c r="C7" s="14" t="s">
        <v>7</v>
      </c>
      <c r="D7" s="14" t="s">
        <v>7</v>
      </c>
      <c r="E7" s="16" t="s">
        <v>57</v>
      </c>
      <c r="F7" s="14" t="s">
        <v>7</v>
      </c>
      <c r="G7" s="14" t="s">
        <v>7</v>
      </c>
      <c r="H7" s="14" t="s">
        <v>7</v>
      </c>
      <c r="I7" s="16" t="s">
        <v>57</v>
      </c>
      <c r="J7" s="14" t="s">
        <v>7</v>
      </c>
      <c r="K7" s="14" t="s">
        <v>7</v>
      </c>
      <c r="L7" s="14" t="s">
        <v>7</v>
      </c>
      <c r="M7" s="16" t="s">
        <v>57</v>
      </c>
      <c r="N7" s="14" t="s">
        <v>7</v>
      </c>
      <c r="O7" s="14" t="s">
        <v>7</v>
      </c>
      <c r="P7" s="14" t="s">
        <v>7</v>
      </c>
      <c r="Q7" s="16" t="s">
        <v>57</v>
      </c>
      <c r="R7" s="14" t="s">
        <v>7</v>
      </c>
      <c r="S7" s="14" t="s">
        <v>7</v>
      </c>
      <c r="T7" s="14" t="s">
        <v>7</v>
      </c>
      <c r="U7" s="16" t="s">
        <v>57</v>
      </c>
      <c r="V7" s="14" t="s">
        <v>7</v>
      </c>
      <c r="W7" s="14" t="s">
        <v>7</v>
      </c>
      <c r="X7" s="14" t="s">
        <v>7</v>
      </c>
      <c r="Y7" s="16" t="s">
        <v>57</v>
      </c>
    </row>
    <row r="8" spans="1:25" ht="13.5">
      <c r="A8" s="13" t="s">
        <v>53</v>
      </c>
      <c r="B8" s="1" t="s">
        <v>8</v>
      </c>
      <c r="C8" s="1" t="s">
        <v>8</v>
      </c>
      <c r="D8" s="1" t="s">
        <v>8</v>
      </c>
      <c r="E8" s="17" t="s">
        <v>157</v>
      </c>
      <c r="F8" s="1" t="s">
        <v>157</v>
      </c>
      <c r="G8" s="1" t="s">
        <v>157</v>
      </c>
      <c r="H8" s="1" t="s">
        <v>157</v>
      </c>
      <c r="I8" s="17" t="s">
        <v>158</v>
      </c>
      <c r="J8" s="1" t="s">
        <v>158</v>
      </c>
      <c r="K8" s="1" t="s">
        <v>158</v>
      </c>
      <c r="L8" s="1" t="s">
        <v>158</v>
      </c>
      <c r="M8" s="17" t="s">
        <v>159</v>
      </c>
      <c r="N8" s="1" t="s">
        <v>159</v>
      </c>
      <c r="O8" s="1" t="s">
        <v>159</v>
      </c>
      <c r="P8" s="1" t="s">
        <v>159</v>
      </c>
      <c r="Q8" s="17" t="s">
        <v>160</v>
      </c>
      <c r="R8" s="1" t="s">
        <v>160</v>
      </c>
      <c r="S8" s="1" t="s">
        <v>160</v>
      </c>
      <c r="T8" s="1" t="s">
        <v>160</v>
      </c>
      <c r="U8" s="17" t="s">
        <v>161</v>
      </c>
      <c r="V8" s="1" t="s">
        <v>161</v>
      </c>
      <c r="W8" s="1" t="s">
        <v>161</v>
      </c>
      <c r="X8" s="1" t="s">
        <v>161</v>
      </c>
      <c r="Y8" s="17" t="s">
        <v>162</v>
      </c>
    </row>
    <row r="9" spans="1:25" ht="13.5">
      <c r="A9" s="13" t="s">
        <v>54</v>
      </c>
      <c r="B9" s="1" t="s">
        <v>206</v>
      </c>
      <c r="C9" s="1" t="s">
        <v>208</v>
      </c>
      <c r="D9" s="1" t="s">
        <v>210</v>
      </c>
      <c r="E9" s="17" t="s">
        <v>58</v>
      </c>
      <c r="F9" s="1" t="s">
        <v>212</v>
      </c>
      <c r="G9" s="1" t="s">
        <v>214</v>
      </c>
      <c r="H9" s="1" t="s">
        <v>216</v>
      </c>
      <c r="I9" s="17" t="s">
        <v>59</v>
      </c>
      <c r="J9" s="1" t="s">
        <v>218</v>
      </c>
      <c r="K9" s="1" t="s">
        <v>220</v>
      </c>
      <c r="L9" s="1" t="s">
        <v>62</v>
      </c>
      <c r="M9" s="17" t="s">
        <v>61</v>
      </c>
      <c r="N9" s="1" t="s">
        <v>223</v>
      </c>
      <c r="O9" s="1" t="s">
        <v>225</v>
      </c>
      <c r="P9" s="1" t="s">
        <v>227</v>
      </c>
      <c r="Q9" s="17" t="s">
        <v>63</v>
      </c>
      <c r="R9" s="1" t="s">
        <v>229</v>
      </c>
      <c r="S9" s="1" t="s">
        <v>231</v>
      </c>
      <c r="T9" s="1" t="s">
        <v>233</v>
      </c>
      <c r="U9" s="17" t="s">
        <v>65</v>
      </c>
      <c r="V9" s="1" t="s">
        <v>235</v>
      </c>
      <c r="W9" s="1" t="s">
        <v>237</v>
      </c>
      <c r="X9" s="1" t="s">
        <v>239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26" t="s">
        <v>163</v>
      </c>
      <c r="B11" s="27">
        <v>732483</v>
      </c>
      <c r="C11" s="27">
        <v>470484</v>
      </c>
      <c r="D11" s="27">
        <v>238981</v>
      </c>
      <c r="E11" s="21">
        <v>1010493</v>
      </c>
      <c r="F11" s="27">
        <v>763276</v>
      </c>
      <c r="G11" s="27">
        <v>497243</v>
      </c>
      <c r="H11" s="27">
        <v>259431</v>
      </c>
      <c r="I11" s="21">
        <v>918651</v>
      </c>
      <c r="J11" s="27">
        <v>701667</v>
      </c>
      <c r="K11" s="27">
        <v>486309</v>
      </c>
      <c r="L11" s="27">
        <v>245567</v>
      </c>
      <c r="M11" s="21">
        <v>887512</v>
      </c>
      <c r="N11" s="27">
        <v>651779</v>
      </c>
      <c r="O11" s="27">
        <v>398025</v>
      </c>
      <c r="P11" s="27">
        <v>205211</v>
      </c>
      <c r="Q11" s="21">
        <v>785498</v>
      </c>
      <c r="R11" s="27">
        <v>591490</v>
      </c>
      <c r="S11" s="27">
        <v>368086</v>
      </c>
      <c r="T11" s="27">
        <v>175147</v>
      </c>
      <c r="U11" s="21">
        <v>879719</v>
      </c>
      <c r="V11" s="27">
        <v>700719</v>
      </c>
      <c r="W11" s="27">
        <v>487141</v>
      </c>
      <c r="X11" s="27">
        <v>237870</v>
      </c>
      <c r="Y11" s="21">
        <v>955791</v>
      </c>
    </row>
    <row r="12" spans="1:25" ht="13.5">
      <c r="A12" s="7" t="s">
        <v>164</v>
      </c>
      <c r="B12" s="28">
        <v>471077</v>
      </c>
      <c r="C12" s="28">
        <v>301626</v>
      </c>
      <c r="D12" s="28">
        <v>155855</v>
      </c>
      <c r="E12" s="22">
        <v>663509</v>
      </c>
      <c r="F12" s="28">
        <v>496693</v>
      </c>
      <c r="G12" s="28">
        <v>313126</v>
      </c>
      <c r="H12" s="28">
        <v>162456</v>
      </c>
      <c r="I12" s="22">
        <v>567000</v>
      </c>
      <c r="J12" s="28">
        <v>428155</v>
      </c>
      <c r="K12" s="28">
        <v>291337</v>
      </c>
      <c r="L12" s="28">
        <v>144687</v>
      </c>
      <c r="M12" s="22">
        <v>575535</v>
      </c>
      <c r="N12" s="28">
        <v>424970</v>
      </c>
      <c r="O12" s="28">
        <v>258946</v>
      </c>
      <c r="P12" s="28">
        <v>131150</v>
      </c>
      <c r="Q12" s="22">
        <v>552408</v>
      </c>
      <c r="R12" s="28">
        <v>420193</v>
      </c>
      <c r="S12" s="28">
        <v>270672</v>
      </c>
      <c r="T12" s="28">
        <v>116306</v>
      </c>
      <c r="U12" s="22">
        <v>561642</v>
      </c>
      <c r="V12" s="28">
        <v>432080</v>
      </c>
      <c r="W12" s="28">
        <v>288463</v>
      </c>
      <c r="X12" s="28">
        <v>139152</v>
      </c>
      <c r="Y12" s="22">
        <v>551550</v>
      </c>
    </row>
    <row r="13" spans="1:25" ht="13.5">
      <c r="A13" s="7" t="s">
        <v>172</v>
      </c>
      <c r="B13" s="28">
        <v>261406</v>
      </c>
      <c r="C13" s="28">
        <v>168857</v>
      </c>
      <c r="D13" s="28">
        <v>83125</v>
      </c>
      <c r="E13" s="22">
        <v>346984</v>
      </c>
      <c r="F13" s="28">
        <v>266583</v>
      </c>
      <c r="G13" s="28">
        <v>184116</v>
      </c>
      <c r="H13" s="28">
        <v>96975</v>
      </c>
      <c r="I13" s="22">
        <v>351651</v>
      </c>
      <c r="J13" s="28">
        <v>273512</v>
      </c>
      <c r="K13" s="28">
        <v>194971</v>
      </c>
      <c r="L13" s="28">
        <v>100880</v>
      </c>
      <c r="M13" s="22">
        <v>311977</v>
      </c>
      <c r="N13" s="28">
        <v>226808</v>
      </c>
      <c r="O13" s="28">
        <v>139078</v>
      </c>
      <c r="P13" s="28">
        <v>74060</v>
      </c>
      <c r="Q13" s="22">
        <v>233090</v>
      </c>
      <c r="R13" s="28">
        <v>171297</v>
      </c>
      <c r="S13" s="28">
        <v>97413</v>
      </c>
      <c r="T13" s="28">
        <v>58840</v>
      </c>
      <c r="U13" s="22">
        <v>318076</v>
      </c>
      <c r="V13" s="28">
        <v>268639</v>
      </c>
      <c r="W13" s="28">
        <v>198678</v>
      </c>
      <c r="X13" s="28">
        <v>98718</v>
      </c>
      <c r="Y13" s="22">
        <v>404240</v>
      </c>
    </row>
    <row r="14" spans="1:25" ht="13.5">
      <c r="A14" s="7" t="s">
        <v>173</v>
      </c>
      <c r="B14" s="28">
        <v>222068</v>
      </c>
      <c r="C14" s="28">
        <v>146956</v>
      </c>
      <c r="D14" s="28">
        <v>77093</v>
      </c>
      <c r="E14" s="22">
        <v>295982</v>
      </c>
      <c r="F14" s="28">
        <v>227335</v>
      </c>
      <c r="G14" s="28">
        <v>147013</v>
      </c>
      <c r="H14" s="28">
        <v>73606</v>
      </c>
      <c r="I14" s="22">
        <v>271570</v>
      </c>
      <c r="J14" s="28">
        <v>204153</v>
      </c>
      <c r="K14" s="28">
        <v>133798</v>
      </c>
      <c r="L14" s="28">
        <v>63959</v>
      </c>
      <c r="M14" s="22">
        <v>257924</v>
      </c>
      <c r="N14" s="28">
        <v>193059</v>
      </c>
      <c r="O14" s="28">
        <v>123907</v>
      </c>
      <c r="P14" s="28">
        <v>62748</v>
      </c>
      <c r="Q14" s="22">
        <v>246944</v>
      </c>
      <c r="R14" s="28">
        <v>187441</v>
      </c>
      <c r="S14" s="28">
        <v>116935</v>
      </c>
      <c r="T14" s="28">
        <v>58110</v>
      </c>
      <c r="U14" s="22">
        <v>269891</v>
      </c>
      <c r="V14" s="28">
        <v>213795</v>
      </c>
      <c r="W14" s="28">
        <v>144609</v>
      </c>
      <c r="X14" s="28">
        <v>69998</v>
      </c>
      <c r="Y14" s="22">
        <v>269071</v>
      </c>
    </row>
    <row r="15" spans="1:25" ht="14.25" thickBot="1">
      <c r="A15" s="25" t="s">
        <v>174</v>
      </c>
      <c r="B15" s="29">
        <v>39337</v>
      </c>
      <c r="C15" s="29">
        <v>21901</v>
      </c>
      <c r="D15" s="29">
        <v>6032</v>
      </c>
      <c r="E15" s="23">
        <v>51001</v>
      </c>
      <c r="F15" s="29">
        <v>39247</v>
      </c>
      <c r="G15" s="29">
        <v>37103</v>
      </c>
      <c r="H15" s="29">
        <v>23368</v>
      </c>
      <c r="I15" s="23">
        <v>80080</v>
      </c>
      <c r="J15" s="29">
        <v>69358</v>
      </c>
      <c r="K15" s="29">
        <v>61173</v>
      </c>
      <c r="L15" s="29">
        <v>36920</v>
      </c>
      <c r="M15" s="23">
        <v>54052</v>
      </c>
      <c r="N15" s="29">
        <v>33749</v>
      </c>
      <c r="O15" s="29">
        <v>15170</v>
      </c>
      <c r="P15" s="29">
        <v>11312</v>
      </c>
      <c r="Q15" s="23">
        <v>-13854</v>
      </c>
      <c r="R15" s="29">
        <v>-16143</v>
      </c>
      <c r="S15" s="29">
        <v>-19521</v>
      </c>
      <c r="T15" s="29">
        <v>730</v>
      </c>
      <c r="U15" s="23">
        <v>48184</v>
      </c>
      <c r="V15" s="29">
        <v>54844</v>
      </c>
      <c r="W15" s="29">
        <v>54069</v>
      </c>
      <c r="X15" s="29">
        <v>28720</v>
      </c>
      <c r="Y15" s="23">
        <v>135169</v>
      </c>
    </row>
    <row r="16" spans="1:25" ht="14.25" thickTop="1">
      <c r="A16" s="6" t="s">
        <v>175</v>
      </c>
      <c r="B16" s="28">
        <v>601</v>
      </c>
      <c r="C16" s="28">
        <v>395</v>
      </c>
      <c r="D16" s="28">
        <v>167</v>
      </c>
      <c r="E16" s="22">
        <v>721</v>
      </c>
      <c r="F16" s="28">
        <v>516</v>
      </c>
      <c r="G16" s="28">
        <v>382</v>
      </c>
      <c r="H16" s="28">
        <v>175</v>
      </c>
      <c r="I16" s="22">
        <v>941</v>
      </c>
      <c r="J16" s="28">
        <v>624</v>
      </c>
      <c r="K16" s="28">
        <v>397</v>
      </c>
      <c r="L16" s="28">
        <v>188</v>
      </c>
      <c r="M16" s="22">
        <v>632</v>
      </c>
      <c r="N16" s="28">
        <v>368</v>
      </c>
      <c r="O16" s="28">
        <v>245</v>
      </c>
      <c r="P16" s="28">
        <v>96</v>
      </c>
      <c r="Q16" s="22">
        <v>380</v>
      </c>
      <c r="R16" s="28">
        <v>287</v>
      </c>
      <c r="S16" s="28">
        <v>144</v>
      </c>
      <c r="T16" s="28">
        <v>56</v>
      </c>
      <c r="U16" s="22">
        <v>1024</v>
      </c>
      <c r="V16" s="28">
        <v>929</v>
      </c>
      <c r="W16" s="28">
        <v>761</v>
      </c>
      <c r="X16" s="28">
        <v>371</v>
      </c>
      <c r="Y16" s="22">
        <v>1562</v>
      </c>
    </row>
    <row r="17" spans="1:25" ht="13.5">
      <c r="A17" s="6" t="s">
        <v>176</v>
      </c>
      <c r="B17" s="28">
        <v>1050</v>
      </c>
      <c r="C17" s="28">
        <v>687</v>
      </c>
      <c r="D17" s="28">
        <v>588</v>
      </c>
      <c r="E17" s="22">
        <v>1347</v>
      </c>
      <c r="F17" s="28">
        <v>1249</v>
      </c>
      <c r="G17" s="28">
        <v>955</v>
      </c>
      <c r="H17" s="28">
        <v>753</v>
      </c>
      <c r="I17" s="22">
        <v>1130</v>
      </c>
      <c r="J17" s="28">
        <v>1049</v>
      </c>
      <c r="K17" s="28">
        <v>723</v>
      </c>
      <c r="L17" s="28">
        <v>641</v>
      </c>
      <c r="M17" s="22">
        <v>1061</v>
      </c>
      <c r="N17" s="28">
        <v>959</v>
      </c>
      <c r="O17" s="28">
        <v>652</v>
      </c>
      <c r="P17" s="28">
        <v>577</v>
      </c>
      <c r="Q17" s="22">
        <v>870</v>
      </c>
      <c r="R17" s="28">
        <v>803</v>
      </c>
      <c r="S17" s="28">
        <v>566</v>
      </c>
      <c r="T17" s="28">
        <v>444</v>
      </c>
      <c r="U17" s="22">
        <v>1182</v>
      </c>
      <c r="V17" s="28">
        <v>1113</v>
      </c>
      <c r="W17" s="28">
        <v>721</v>
      </c>
      <c r="X17" s="28">
        <v>608</v>
      </c>
      <c r="Y17" s="22">
        <v>1346</v>
      </c>
    </row>
    <row r="18" spans="1:25" ht="13.5">
      <c r="A18" s="6" t="s">
        <v>45</v>
      </c>
      <c r="B18" s="28">
        <v>1409</v>
      </c>
      <c r="C18" s="28">
        <v>642</v>
      </c>
      <c r="D18" s="28">
        <v>287</v>
      </c>
      <c r="E18" s="22">
        <v>2462</v>
      </c>
      <c r="F18" s="28">
        <v>891</v>
      </c>
      <c r="G18" s="28">
        <v>572</v>
      </c>
      <c r="H18" s="28">
        <v>279</v>
      </c>
      <c r="I18" s="22">
        <v>1535</v>
      </c>
      <c r="J18" s="28">
        <v>594</v>
      </c>
      <c r="K18" s="28">
        <v>357</v>
      </c>
      <c r="L18" s="28">
        <v>255</v>
      </c>
      <c r="M18" s="22">
        <v>1231</v>
      </c>
      <c r="N18" s="28">
        <v>1034</v>
      </c>
      <c r="O18" s="28">
        <v>666</v>
      </c>
      <c r="P18" s="28">
        <v>334</v>
      </c>
      <c r="Q18" s="22">
        <v>992</v>
      </c>
      <c r="R18" s="28">
        <v>734</v>
      </c>
      <c r="S18" s="28">
        <v>391</v>
      </c>
      <c r="T18" s="28">
        <v>197</v>
      </c>
      <c r="U18" s="22">
        <v>1022</v>
      </c>
      <c r="V18" s="28">
        <v>1137</v>
      </c>
      <c r="W18" s="28">
        <v>818</v>
      </c>
      <c r="X18" s="28">
        <v>405</v>
      </c>
      <c r="Y18" s="22">
        <v>1308</v>
      </c>
    </row>
    <row r="19" spans="1:25" ht="13.5">
      <c r="A19" s="6" t="s">
        <v>79</v>
      </c>
      <c r="B19" s="28">
        <v>3657</v>
      </c>
      <c r="C19" s="28">
        <v>2734</v>
      </c>
      <c r="D19" s="28">
        <v>1145</v>
      </c>
      <c r="E19" s="22">
        <v>3317</v>
      </c>
      <c r="F19" s="28">
        <v>2298</v>
      </c>
      <c r="G19" s="28">
        <v>1571</v>
      </c>
      <c r="H19" s="28">
        <v>556</v>
      </c>
      <c r="I19" s="22">
        <v>4230</v>
      </c>
      <c r="J19" s="28">
        <v>2631</v>
      </c>
      <c r="K19" s="28">
        <v>1765</v>
      </c>
      <c r="L19" s="28">
        <v>515</v>
      </c>
      <c r="M19" s="22">
        <v>3939</v>
      </c>
      <c r="N19" s="28">
        <v>2424</v>
      </c>
      <c r="O19" s="28">
        <v>1836</v>
      </c>
      <c r="P19" s="28">
        <v>523</v>
      </c>
      <c r="Q19" s="22">
        <v>4149</v>
      </c>
      <c r="R19" s="28">
        <v>2684</v>
      </c>
      <c r="S19" s="28">
        <v>2056</v>
      </c>
      <c r="T19" s="28">
        <v>673</v>
      </c>
      <c r="U19" s="22">
        <v>3673</v>
      </c>
      <c r="V19" s="28">
        <v>2384</v>
      </c>
      <c r="W19" s="28">
        <v>1837</v>
      </c>
      <c r="X19" s="28">
        <v>1233</v>
      </c>
      <c r="Y19" s="22">
        <v>3976</v>
      </c>
    </row>
    <row r="20" spans="1:25" ht="13.5">
      <c r="A20" s="6" t="s">
        <v>180</v>
      </c>
      <c r="B20" s="28">
        <v>6718</v>
      </c>
      <c r="C20" s="28">
        <v>4460</v>
      </c>
      <c r="D20" s="28">
        <v>2643</v>
      </c>
      <c r="E20" s="22">
        <v>7849</v>
      </c>
      <c r="F20" s="28">
        <v>4955</v>
      </c>
      <c r="G20" s="28">
        <v>3500</v>
      </c>
      <c r="H20" s="28">
        <v>2244</v>
      </c>
      <c r="I20" s="22">
        <v>11917</v>
      </c>
      <c r="J20" s="28">
        <v>8698</v>
      </c>
      <c r="K20" s="28">
        <v>5317</v>
      </c>
      <c r="L20" s="28">
        <v>2071</v>
      </c>
      <c r="M20" s="22">
        <v>9860</v>
      </c>
      <c r="N20" s="28">
        <v>7434</v>
      </c>
      <c r="O20" s="28">
        <v>5850</v>
      </c>
      <c r="P20" s="28">
        <v>2820</v>
      </c>
      <c r="Q20" s="22">
        <v>6393</v>
      </c>
      <c r="R20" s="28">
        <v>4510</v>
      </c>
      <c r="S20" s="28">
        <v>3159</v>
      </c>
      <c r="T20" s="28">
        <v>1810</v>
      </c>
      <c r="U20" s="22">
        <v>7972</v>
      </c>
      <c r="V20" s="28">
        <v>5564</v>
      </c>
      <c r="W20" s="28">
        <v>4138</v>
      </c>
      <c r="X20" s="28">
        <v>2619</v>
      </c>
      <c r="Y20" s="22">
        <v>8195</v>
      </c>
    </row>
    <row r="21" spans="1:25" ht="13.5">
      <c r="A21" s="6" t="s">
        <v>181</v>
      </c>
      <c r="B21" s="28">
        <v>958</v>
      </c>
      <c r="C21" s="28">
        <v>887</v>
      </c>
      <c r="D21" s="28">
        <v>429</v>
      </c>
      <c r="E21" s="22">
        <v>1300</v>
      </c>
      <c r="F21" s="28">
        <v>823</v>
      </c>
      <c r="G21" s="28">
        <v>513</v>
      </c>
      <c r="H21" s="28">
        <v>276</v>
      </c>
      <c r="I21" s="22">
        <v>1037</v>
      </c>
      <c r="J21" s="28">
        <v>788</v>
      </c>
      <c r="K21" s="28">
        <v>536</v>
      </c>
      <c r="L21" s="28">
        <v>260</v>
      </c>
      <c r="M21" s="22">
        <v>945</v>
      </c>
      <c r="N21" s="28">
        <v>677</v>
      </c>
      <c r="O21" s="28">
        <v>455</v>
      </c>
      <c r="P21" s="28">
        <v>231</v>
      </c>
      <c r="Q21" s="22">
        <v>1225</v>
      </c>
      <c r="R21" s="28">
        <v>887</v>
      </c>
      <c r="S21" s="28">
        <v>413</v>
      </c>
      <c r="T21" s="28">
        <v>177</v>
      </c>
      <c r="U21" s="22">
        <v>1090</v>
      </c>
      <c r="V21" s="28">
        <v>945</v>
      </c>
      <c r="W21" s="28">
        <v>699</v>
      </c>
      <c r="X21" s="28">
        <v>348</v>
      </c>
      <c r="Y21" s="22">
        <v>1439</v>
      </c>
    </row>
    <row r="22" spans="1:25" ht="13.5">
      <c r="A22" s="6" t="s">
        <v>184</v>
      </c>
      <c r="B22" s="28">
        <v>4350</v>
      </c>
      <c r="C22" s="28">
        <v>3009</v>
      </c>
      <c r="D22" s="28">
        <v>2683</v>
      </c>
      <c r="E22" s="22">
        <v>7300</v>
      </c>
      <c r="F22" s="28">
        <v>1130</v>
      </c>
      <c r="G22" s="28"/>
      <c r="H22" s="28">
        <v>1577</v>
      </c>
      <c r="I22" s="22"/>
      <c r="J22" s="28"/>
      <c r="K22" s="28"/>
      <c r="L22" s="28">
        <v>693</v>
      </c>
      <c r="M22" s="22"/>
      <c r="N22" s="28"/>
      <c r="O22" s="28"/>
      <c r="P22" s="28"/>
      <c r="Q22" s="22"/>
      <c r="R22" s="28"/>
      <c r="S22" s="28">
        <v>2085</v>
      </c>
      <c r="T22" s="28">
        <v>2109</v>
      </c>
      <c r="U22" s="22"/>
      <c r="V22" s="28"/>
      <c r="W22" s="28"/>
      <c r="X22" s="28"/>
      <c r="Y22" s="22">
        <v>5092</v>
      </c>
    </row>
    <row r="23" spans="1:25" ht="13.5">
      <c r="A23" s="6" t="s">
        <v>79</v>
      </c>
      <c r="B23" s="28">
        <v>3089</v>
      </c>
      <c r="C23" s="28">
        <v>2437</v>
      </c>
      <c r="D23" s="28">
        <v>412</v>
      </c>
      <c r="E23" s="22">
        <v>1905</v>
      </c>
      <c r="F23" s="28">
        <v>1271</v>
      </c>
      <c r="G23" s="28">
        <v>566</v>
      </c>
      <c r="H23" s="28">
        <v>354</v>
      </c>
      <c r="I23" s="22">
        <v>1576</v>
      </c>
      <c r="J23" s="28">
        <v>1086</v>
      </c>
      <c r="K23" s="28">
        <v>801</v>
      </c>
      <c r="L23" s="28">
        <v>284</v>
      </c>
      <c r="M23" s="22">
        <v>7156</v>
      </c>
      <c r="N23" s="28">
        <v>4833</v>
      </c>
      <c r="O23" s="28">
        <v>2750</v>
      </c>
      <c r="P23" s="28">
        <v>1160</v>
      </c>
      <c r="Q23" s="22">
        <v>2689</v>
      </c>
      <c r="R23" s="28">
        <v>2849</v>
      </c>
      <c r="S23" s="28">
        <v>1471</v>
      </c>
      <c r="T23" s="28">
        <v>595</v>
      </c>
      <c r="U23" s="22">
        <v>2966</v>
      </c>
      <c r="V23" s="28">
        <v>2328</v>
      </c>
      <c r="W23" s="28">
        <v>1552</v>
      </c>
      <c r="X23" s="28">
        <v>447</v>
      </c>
      <c r="Y23" s="22">
        <v>1430</v>
      </c>
    </row>
    <row r="24" spans="1:25" ht="13.5">
      <c r="A24" s="6" t="s">
        <v>185</v>
      </c>
      <c r="B24" s="28">
        <v>8397</v>
      </c>
      <c r="C24" s="28">
        <v>6334</v>
      </c>
      <c r="D24" s="28">
        <v>3525</v>
      </c>
      <c r="E24" s="22">
        <v>10506</v>
      </c>
      <c r="F24" s="28">
        <v>3225</v>
      </c>
      <c r="G24" s="28">
        <v>1080</v>
      </c>
      <c r="H24" s="28">
        <v>2209</v>
      </c>
      <c r="I24" s="22">
        <v>2614</v>
      </c>
      <c r="J24" s="28">
        <v>1874</v>
      </c>
      <c r="K24" s="28">
        <v>1337</v>
      </c>
      <c r="L24" s="28">
        <v>1239</v>
      </c>
      <c r="M24" s="22">
        <v>8101</v>
      </c>
      <c r="N24" s="28">
        <v>5511</v>
      </c>
      <c r="O24" s="28">
        <v>3206</v>
      </c>
      <c r="P24" s="28">
        <v>1392</v>
      </c>
      <c r="Q24" s="22">
        <v>7873</v>
      </c>
      <c r="R24" s="28">
        <v>7000</v>
      </c>
      <c r="S24" s="28">
        <v>5948</v>
      </c>
      <c r="T24" s="28">
        <v>3864</v>
      </c>
      <c r="U24" s="22">
        <v>8467</v>
      </c>
      <c r="V24" s="28">
        <v>7255</v>
      </c>
      <c r="W24" s="28">
        <v>5105</v>
      </c>
      <c r="X24" s="28">
        <v>2227</v>
      </c>
      <c r="Y24" s="22">
        <v>23224</v>
      </c>
    </row>
    <row r="25" spans="1:25" ht="14.25" thickBot="1">
      <c r="A25" s="25" t="s">
        <v>186</v>
      </c>
      <c r="B25" s="29">
        <v>37658</v>
      </c>
      <c r="C25" s="29">
        <v>20027</v>
      </c>
      <c r="D25" s="29">
        <v>5150</v>
      </c>
      <c r="E25" s="23">
        <v>48344</v>
      </c>
      <c r="F25" s="29">
        <v>40977</v>
      </c>
      <c r="G25" s="29">
        <v>39524</v>
      </c>
      <c r="H25" s="29">
        <v>23403</v>
      </c>
      <c r="I25" s="23">
        <v>89383</v>
      </c>
      <c r="J25" s="29">
        <v>76181</v>
      </c>
      <c r="K25" s="29">
        <v>65153</v>
      </c>
      <c r="L25" s="29">
        <v>37753</v>
      </c>
      <c r="M25" s="23">
        <v>55811</v>
      </c>
      <c r="N25" s="29">
        <v>35672</v>
      </c>
      <c r="O25" s="29">
        <v>17814</v>
      </c>
      <c r="P25" s="29">
        <v>12740</v>
      </c>
      <c r="Q25" s="23">
        <v>-15334</v>
      </c>
      <c r="R25" s="29">
        <v>-18633</v>
      </c>
      <c r="S25" s="29">
        <v>-22310</v>
      </c>
      <c r="T25" s="29">
        <v>-1324</v>
      </c>
      <c r="U25" s="23">
        <v>47689</v>
      </c>
      <c r="V25" s="29">
        <v>53152</v>
      </c>
      <c r="W25" s="29">
        <v>53102</v>
      </c>
      <c r="X25" s="29">
        <v>29111</v>
      </c>
      <c r="Y25" s="23">
        <v>120139</v>
      </c>
    </row>
    <row r="26" spans="1:25" ht="14.25" thickTop="1">
      <c r="A26" s="6" t="s">
        <v>187</v>
      </c>
      <c r="B26" s="28">
        <v>43</v>
      </c>
      <c r="C26" s="28">
        <v>34</v>
      </c>
      <c r="D26" s="28">
        <v>27</v>
      </c>
      <c r="E26" s="22">
        <v>302</v>
      </c>
      <c r="F26" s="28">
        <v>216</v>
      </c>
      <c r="G26" s="28">
        <v>116</v>
      </c>
      <c r="H26" s="28">
        <v>103</v>
      </c>
      <c r="I26" s="22">
        <v>159</v>
      </c>
      <c r="J26" s="28">
        <v>139</v>
      </c>
      <c r="K26" s="28">
        <v>66</v>
      </c>
      <c r="L26" s="28">
        <v>9</v>
      </c>
      <c r="M26" s="22">
        <v>91</v>
      </c>
      <c r="N26" s="28">
        <v>42</v>
      </c>
      <c r="O26" s="28">
        <v>25</v>
      </c>
      <c r="P26" s="28">
        <v>22</v>
      </c>
      <c r="Q26" s="22">
        <v>82</v>
      </c>
      <c r="R26" s="28">
        <v>45</v>
      </c>
      <c r="S26" s="28">
        <v>14</v>
      </c>
      <c r="T26" s="28">
        <v>5</v>
      </c>
      <c r="U26" s="22">
        <v>69</v>
      </c>
      <c r="V26" s="28">
        <v>63</v>
      </c>
      <c r="W26" s="28">
        <v>55</v>
      </c>
      <c r="X26" s="28">
        <v>25</v>
      </c>
      <c r="Y26" s="22">
        <v>179</v>
      </c>
    </row>
    <row r="27" spans="1:25" ht="13.5">
      <c r="A27" s="6" t="s">
        <v>188</v>
      </c>
      <c r="B27" s="28">
        <v>1365</v>
      </c>
      <c r="C27" s="28"/>
      <c r="D27" s="28"/>
      <c r="E27" s="22">
        <v>5132</v>
      </c>
      <c r="F27" s="28">
        <v>5132</v>
      </c>
      <c r="G27" s="28">
        <v>5132</v>
      </c>
      <c r="H27" s="28"/>
      <c r="I27" s="22">
        <v>65</v>
      </c>
      <c r="J27" s="28">
        <v>20</v>
      </c>
      <c r="K27" s="28">
        <v>17</v>
      </c>
      <c r="L27" s="28"/>
      <c r="M27" s="22">
        <v>30</v>
      </c>
      <c r="N27" s="28">
        <v>24</v>
      </c>
      <c r="O27" s="28"/>
      <c r="P27" s="28"/>
      <c r="Q27" s="22">
        <v>97</v>
      </c>
      <c r="R27" s="28">
        <v>54</v>
      </c>
      <c r="S27" s="28">
        <v>54</v>
      </c>
      <c r="T27" s="28"/>
      <c r="U27" s="22"/>
      <c r="V27" s="28"/>
      <c r="W27" s="28"/>
      <c r="X27" s="28"/>
      <c r="Y27" s="22">
        <v>1634</v>
      </c>
    </row>
    <row r="28" spans="1:25" ht="13.5">
      <c r="A28" s="6" t="s">
        <v>46</v>
      </c>
      <c r="B28" s="28">
        <v>15006</v>
      </c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47</v>
      </c>
      <c r="B29" s="28"/>
      <c r="C29" s="28"/>
      <c r="D29" s="28"/>
      <c r="E29" s="22">
        <v>8864</v>
      </c>
      <c r="F29" s="28">
        <v>2331</v>
      </c>
      <c r="G29" s="28">
        <v>1539</v>
      </c>
      <c r="H29" s="28"/>
      <c r="I29" s="22">
        <v>15920</v>
      </c>
      <c r="J29" s="28">
        <v>500</v>
      </c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190</v>
      </c>
      <c r="B30" s="28">
        <v>16415</v>
      </c>
      <c r="C30" s="28">
        <v>34</v>
      </c>
      <c r="D30" s="28">
        <v>27</v>
      </c>
      <c r="E30" s="22">
        <v>14299</v>
      </c>
      <c r="F30" s="28">
        <v>7680</v>
      </c>
      <c r="G30" s="28">
        <v>6788</v>
      </c>
      <c r="H30" s="28">
        <v>103</v>
      </c>
      <c r="I30" s="22">
        <v>16144</v>
      </c>
      <c r="J30" s="28">
        <v>659</v>
      </c>
      <c r="K30" s="28">
        <v>84</v>
      </c>
      <c r="L30" s="28">
        <v>9</v>
      </c>
      <c r="M30" s="22">
        <v>121</v>
      </c>
      <c r="N30" s="28">
        <v>66</v>
      </c>
      <c r="O30" s="28">
        <v>25</v>
      </c>
      <c r="P30" s="28">
        <v>22</v>
      </c>
      <c r="Q30" s="22">
        <v>180</v>
      </c>
      <c r="R30" s="28">
        <v>100</v>
      </c>
      <c r="S30" s="28">
        <v>69</v>
      </c>
      <c r="T30" s="28">
        <v>5</v>
      </c>
      <c r="U30" s="22">
        <v>69</v>
      </c>
      <c r="V30" s="28">
        <v>63</v>
      </c>
      <c r="W30" s="28">
        <v>55</v>
      </c>
      <c r="X30" s="28">
        <v>25</v>
      </c>
      <c r="Y30" s="22">
        <v>1813</v>
      </c>
    </row>
    <row r="31" spans="1:25" ht="13.5">
      <c r="A31" s="6" t="s">
        <v>192</v>
      </c>
      <c r="B31" s="28">
        <v>24</v>
      </c>
      <c r="C31" s="28">
        <v>20</v>
      </c>
      <c r="D31" s="28">
        <v>10</v>
      </c>
      <c r="E31" s="22">
        <v>57</v>
      </c>
      <c r="F31" s="28">
        <v>18</v>
      </c>
      <c r="G31" s="28">
        <v>10</v>
      </c>
      <c r="H31" s="28">
        <v>4</v>
      </c>
      <c r="I31" s="22">
        <v>4</v>
      </c>
      <c r="J31" s="28">
        <v>3</v>
      </c>
      <c r="K31" s="28">
        <v>0</v>
      </c>
      <c r="L31" s="28">
        <v>0</v>
      </c>
      <c r="M31" s="22">
        <v>47</v>
      </c>
      <c r="N31" s="28">
        <v>48</v>
      </c>
      <c r="O31" s="28">
        <v>9</v>
      </c>
      <c r="P31" s="28">
        <v>8</v>
      </c>
      <c r="Q31" s="22">
        <v>4</v>
      </c>
      <c r="R31" s="28">
        <v>4</v>
      </c>
      <c r="S31" s="28">
        <v>3</v>
      </c>
      <c r="T31" s="28">
        <v>3</v>
      </c>
      <c r="U31" s="22">
        <v>37</v>
      </c>
      <c r="V31" s="28">
        <v>30</v>
      </c>
      <c r="W31" s="28">
        <v>23</v>
      </c>
      <c r="X31" s="28">
        <v>3</v>
      </c>
      <c r="Y31" s="22">
        <v>29</v>
      </c>
    </row>
    <row r="32" spans="1:25" ht="13.5">
      <c r="A32" s="6" t="s">
        <v>193</v>
      </c>
      <c r="B32" s="28">
        <v>2</v>
      </c>
      <c r="C32" s="28">
        <v>2</v>
      </c>
      <c r="D32" s="28">
        <v>2</v>
      </c>
      <c r="E32" s="22">
        <v>663</v>
      </c>
      <c r="F32" s="28">
        <v>511</v>
      </c>
      <c r="G32" s="28">
        <v>409</v>
      </c>
      <c r="H32" s="28">
        <v>352</v>
      </c>
      <c r="I32" s="22">
        <v>6502</v>
      </c>
      <c r="J32" s="28">
        <v>0</v>
      </c>
      <c r="K32" s="28"/>
      <c r="L32" s="28"/>
      <c r="M32" s="22">
        <v>397</v>
      </c>
      <c r="N32" s="28"/>
      <c r="O32" s="28"/>
      <c r="P32" s="28"/>
      <c r="Q32" s="22">
        <v>115</v>
      </c>
      <c r="R32" s="28"/>
      <c r="S32" s="28"/>
      <c r="T32" s="28"/>
      <c r="U32" s="22">
        <v>720</v>
      </c>
      <c r="V32" s="28">
        <v>402</v>
      </c>
      <c r="W32" s="28">
        <v>402</v>
      </c>
      <c r="X32" s="28"/>
      <c r="Y32" s="22">
        <v>263</v>
      </c>
    </row>
    <row r="33" spans="1:25" ht="13.5">
      <c r="A33" s="6" t="s">
        <v>194</v>
      </c>
      <c r="B33" s="28">
        <v>11</v>
      </c>
      <c r="C33" s="28">
        <v>11</v>
      </c>
      <c r="D33" s="28">
        <v>11</v>
      </c>
      <c r="E33" s="22">
        <v>31</v>
      </c>
      <c r="F33" s="28">
        <v>31</v>
      </c>
      <c r="G33" s="28">
        <v>0</v>
      </c>
      <c r="H33" s="28"/>
      <c r="I33" s="22">
        <v>96</v>
      </c>
      <c r="J33" s="28">
        <v>0</v>
      </c>
      <c r="K33" s="28">
        <v>0</v>
      </c>
      <c r="L33" s="28">
        <v>0</v>
      </c>
      <c r="M33" s="22">
        <v>82</v>
      </c>
      <c r="N33" s="28">
        <v>28</v>
      </c>
      <c r="O33" s="28"/>
      <c r="P33" s="28"/>
      <c r="Q33" s="22">
        <v>13</v>
      </c>
      <c r="R33" s="28"/>
      <c r="S33" s="28"/>
      <c r="T33" s="28"/>
      <c r="U33" s="22"/>
      <c r="V33" s="28"/>
      <c r="W33" s="28"/>
      <c r="X33" s="28"/>
      <c r="Y33" s="22">
        <v>94</v>
      </c>
    </row>
    <row r="34" spans="1:25" ht="13.5">
      <c r="A34" s="6" t="s">
        <v>195</v>
      </c>
      <c r="B34" s="28"/>
      <c r="C34" s="28"/>
      <c r="D34" s="28"/>
      <c r="E34" s="22">
        <v>35</v>
      </c>
      <c r="F34" s="28">
        <v>121</v>
      </c>
      <c r="G34" s="28">
        <v>233</v>
      </c>
      <c r="H34" s="28">
        <v>128</v>
      </c>
      <c r="I34" s="22">
        <v>0</v>
      </c>
      <c r="J34" s="28">
        <v>206</v>
      </c>
      <c r="K34" s="28">
        <v>127</v>
      </c>
      <c r="L34" s="28">
        <v>75</v>
      </c>
      <c r="M34" s="22">
        <v>4512</v>
      </c>
      <c r="N34" s="28">
        <v>4255</v>
      </c>
      <c r="O34" s="28">
        <v>4311</v>
      </c>
      <c r="P34" s="28">
        <v>2686</v>
      </c>
      <c r="Q34" s="22">
        <v>220</v>
      </c>
      <c r="R34" s="28">
        <v>224</v>
      </c>
      <c r="S34" s="28">
        <v>36</v>
      </c>
      <c r="T34" s="28">
        <v>36</v>
      </c>
      <c r="U34" s="22">
        <v>5930</v>
      </c>
      <c r="V34" s="28">
        <v>3845</v>
      </c>
      <c r="W34" s="28">
        <v>492</v>
      </c>
      <c r="X34" s="28"/>
      <c r="Y34" s="22">
        <v>534</v>
      </c>
    </row>
    <row r="35" spans="1:25" ht="13.5">
      <c r="A35" s="6" t="s">
        <v>197</v>
      </c>
      <c r="B35" s="28">
        <v>38</v>
      </c>
      <c r="C35" s="28">
        <v>34</v>
      </c>
      <c r="D35" s="28">
        <v>25</v>
      </c>
      <c r="E35" s="22">
        <v>788</v>
      </c>
      <c r="F35" s="28">
        <v>683</v>
      </c>
      <c r="G35" s="28">
        <v>654</v>
      </c>
      <c r="H35" s="28">
        <v>485</v>
      </c>
      <c r="I35" s="22">
        <v>19360</v>
      </c>
      <c r="J35" s="28">
        <v>11283</v>
      </c>
      <c r="K35" s="28">
        <v>223</v>
      </c>
      <c r="L35" s="28">
        <v>112</v>
      </c>
      <c r="M35" s="22">
        <v>9427</v>
      </c>
      <c r="N35" s="28">
        <v>6274</v>
      </c>
      <c r="O35" s="28">
        <v>5816</v>
      </c>
      <c r="P35" s="28">
        <v>4006</v>
      </c>
      <c r="Q35" s="22">
        <v>2517</v>
      </c>
      <c r="R35" s="28">
        <v>2066</v>
      </c>
      <c r="S35" s="28">
        <v>1759</v>
      </c>
      <c r="T35" s="28">
        <v>1489</v>
      </c>
      <c r="U35" s="22">
        <v>8579</v>
      </c>
      <c r="V35" s="28">
        <v>5156</v>
      </c>
      <c r="W35" s="28">
        <v>1566</v>
      </c>
      <c r="X35" s="28">
        <v>391</v>
      </c>
      <c r="Y35" s="22">
        <v>5249</v>
      </c>
    </row>
    <row r="36" spans="1:25" ht="13.5">
      <c r="A36" s="7" t="s">
        <v>198</v>
      </c>
      <c r="B36" s="28">
        <v>54036</v>
      </c>
      <c r="C36" s="28">
        <v>20027</v>
      </c>
      <c r="D36" s="28">
        <v>5153</v>
      </c>
      <c r="E36" s="22">
        <v>61856</v>
      </c>
      <c r="F36" s="28">
        <v>47974</v>
      </c>
      <c r="G36" s="28">
        <v>45657</v>
      </c>
      <c r="H36" s="28">
        <v>23021</v>
      </c>
      <c r="I36" s="22">
        <v>86168</v>
      </c>
      <c r="J36" s="28">
        <v>65558</v>
      </c>
      <c r="K36" s="28">
        <v>65014</v>
      </c>
      <c r="L36" s="28">
        <v>37650</v>
      </c>
      <c r="M36" s="22">
        <v>46505</v>
      </c>
      <c r="N36" s="28">
        <v>29465</v>
      </c>
      <c r="O36" s="28">
        <v>12023</v>
      </c>
      <c r="P36" s="28">
        <v>8756</v>
      </c>
      <c r="Q36" s="22">
        <v>-17671</v>
      </c>
      <c r="R36" s="28">
        <v>-20599</v>
      </c>
      <c r="S36" s="28">
        <v>-24000</v>
      </c>
      <c r="T36" s="28">
        <v>-2808</v>
      </c>
      <c r="U36" s="22">
        <v>39180</v>
      </c>
      <c r="V36" s="28">
        <v>48059</v>
      </c>
      <c r="W36" s="28">
        <v>51591</v>
      </c>
      <c r="X36" s="28">
        <v>28745</v>
      </c>
      <c r="Y36" s="22">
        <v>116704</v>
      </c>
    </row>
    <row r="37" spans="1:25" ht="13.5">
      <c r="A37" s="7" t="s">
        <v>199</v>
      </c>
      <c r="B37" s="28">
        <v>16521</v>
      </c>
      <c r="C37" s="28">
        <v>6414</v>
      </c>
      <c r="D37" s="28">
        <v>715</v>
      </c>
      <c r="E37" s="22">
        <v>12081</v>
      </c>
      <c r="F37" s="28">
        <v>15644</v>
      </c>
      <c r="G37" s="28">
        <v>13635</v>
      </c>
      <c r="H37" s="28">
        <v>7251</v>
      </c>
      <c r="I37" s="22">
        <v>26627</v>
      </c>
      <c r="J37" s="28">
        <v>18808</v>
      </c>
      <c r="K37" s="28">
        <v>14577</v>
      </c>
      <c r="L37" s="28">
        <v>6968</v>
      </c>
      <c r="M37" s="22">
        <v>13096</v>
      </c>
      <c r="N37" s="28">
        <v>9164</v>
      </c>
      <c r="O37" s="28">
        <v>1384</v>
      </c>
      <c r="P37" s="28">
        <v>602</v>
      </c>
      <c r="Q37" s="22">
        <v>8293</v>
      </c>
      <c r="R37" s="28">
        <v>-2950</v>
      </c>
      <c r="S37" s="28">
        <v>-6334</v>
      </c>
      <c r="T37" s="28">
        <v>1189</v>
      </c>
      <c r="U37" s="22">
        <v>12668</v>
      </c>
      <c r="V37" s="28">
        <v>16776</v>
      </c>
      <c r="W37" s="28">
        <v>17966</v>
      </c>
      <c r="X37" s="28">
        <v>10790</v>
      </c>
      <c r="Y37" s="22">
        <v>47750</v>
      </c>
    </row>
    <row r="38" spans="1:25" ht="13.5">
      <c r="A38" s="7" t="s">
        <v>48</v>
      </c>
      <c r="B38" s="28">
        <v>37514</v>
      </c>
      <c r="C38" s="28">
        <v>13612</v>
      </c>
      <c r="D38" s="28">
        <v>4438</v>
      </c>
      <c r="E38" s="22">
        <v>42459</v>
      </c>
      <c r="F38" s="28">
        <v>32330</v>
      </c>
      <c r="G38" s="28">
        <v>32022</v>
      </c>
      <c r="H38" s="28">
        <v>15770</v>
      </c>
      <c r="I38" s="22">
        <v>59305</v>
      </c>
      <c r="J38" s="28">
        <v>46749</v>
      </c>
      <c r="K38" s="28">
        <v>50437</v>
      </c>
      <c r="L38" s="28">
        <v>30682</v>
      </c>
      <c r="M38" s="22">
        <v>27312</v>
      </c>
      <c r="N38" s="28">
        <v>20300</v>
      </c>
      <c r="O38" s="28">
        <v>10639</v>
      </c>
      <c r="P38" s="28">
        <v>8154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7" t="s">
        <v>0</v>
      </c>
      <c r="B39" s="28">
        <v>9</v>
      </c>
      <c r="C39" s="28">
        <v>3</v>
      </c>
      <c r="D39" s="28">
        <v>2</v>
      </c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4.25" thickBot="1">
      <c r="A40" s="7" t="s">
        <v>202</v>
      </c>
      <c r="B40" s="28">
        <v>37505</v>
      </c>
      <c r="C40" s="28">
        <v>13608</v>
      </c>
      <c r="D40" s="28">
        <v>4436</v>
      </c>
      <c r="E40" s="22">
        <v>42459</v>
      </c>
      <c r="F40" s="28">
        <v>32330</v>
      </c>
      <c r="G40" s="28">
        <v>32022</v>
      </c>
      <c r="H40" s="28">
        <v>15770</v>
      </c>
      <c r="I40" s="22">
        <v>59305</v>
      </c>
      <c r="J40" s="28">
        <v>46749</v>
      </c>
      <c r="K40" s="28">
        <v>50437</v>
      </c>
      <c r="L40" s="28">
        <v>30682</v>
      </c>
      <c r="M40" s="22">
        <v>27312</v>
      </c>
      <c r="N40" s="28">
        <v>20300</v>
      </c>
      <c r="O40" s="28">
        <v>10639</v>
      </c>
      <c r="P40" s="28">
        <v>8154</v>
      </c>
      <c r="Q40" s="22">
        <v>-12615</v>
      </c>
      <c r="R40" s="28">
        <v>-17648</v>
      </c>
      <c r="S40" s="28">
        <v>-17666</v>
      </c>
      <c r="T40" s="28">
        <v>-3997</v>
      </c>
      <c r="U40" s="22">
        <v>28055</v>
      </c>
      <c r="V40" s="28">
        <v>31283</v>
      </c>
      <c r="W40" s="28">
        <v>33624</v>
      </c>
      <c r="X40" s="28">
        <v>17954</v>
      </c>
      <c r="Y40" s="22">
        <v>75483</v>
      </c>
    </row>
    <row r="41" spans="1:25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3" ht="13.5">
      <c r="A43" s="20" t="s">
        <v>155</v>
      </c>
    </row>
    <row r="44" ht="13.5">
      <c r="A44" s="20" t="s">
        <v>156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151</v>
      </c>
      <c r="B2" s="14">
        <v>7731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HYPERLINK("http://www.kabupro.jp/mark/20140206/S10012IQ.htm","四半期報告書")</f>
        <v>四半期報告書</v>
      </c>
      <c r="C4" s="15" t="str">
        <f>HYPERLINK("http://www.kabupro.jp/mark/20131107/S10009IA.htm","四半期報告書")</f>
        <v>四半期報告書</v>
      </c>
      <c r="D4" s="15" t="str">
        <f>HYPERLINK("http://www.kabupro.jp/mark/20130808/S000E7SU.htm","四半期報告書")</f>
        <v>四半期報告書</v>
      </c>
      <c r="E4" s="15" t="str">
        <f>HYPERLINK("http://www.kabupro.jp/mark/20130627/S000DSR7.htm","有価証券報告書")</f>
        <v>有価証券報告書</v>
      </c>
      <c r="F4" s="15" t="str">
        <f>HYPERLINK("http://www.kabupro.jp/mark/20140206/S10012IQ.htm","四半期報告書")</f>
        <v>四半期報告書</v>
      </c>
      <c r="G4" s="15" t="str">
        <f>HYPERLINK("http://www.kabupro.jp/mark/20131107/S10009IA.htm","四半期報告書")</f>
        <v>四半期報告書</v>
      </c>
      <c r="H4" s="15" t="str">
        <f>HYPERLINK("http://www.kabupro.jp/mark/20130808/S000E7SU.htm","四半期報告書")</f>
        <v>四半期報告書</v>
      </c>
      <c r="I4" s="15" t="str">
        <f>HYPERLINK("http://www.kabupro.jp/mark/20130627/S000DSR7.htm","有価証券報告書")</f>
        <v>有価証券報告書</v>
      </c>
      <c r="J4" s="15" t="str">
        <f>HYPERLINK("http://www.kabupro.jp/mark/20130206/S000CQQ0.htm","四半期報告書")</f>
        <v>四半期報告書</v>
      </c>
      <c r="K4" s="15" t="str">
        <f>HYPERLINK("http://www.kabupro.jp/mark/20121101/S000C518.htm","四半期報告書")</f>
        <v>四半期報告書</v>
      </c>
      <c r="L4" s="15" t="str">
        <f>HYPERLINK("http://www.kabupro.jp/mark/20120808/S000BN1S.htm","四半期報告書")</f>
        <v>四半期報告書</v>
      </c>
      <c r="M4" s="15" t="str">
        <f>HYPERLINK("http://www.kabupro.jp/mark/20120628/S000B5O2.htm","有価証券報告書")</f>
        <v>有価証券報告書</v>
      </c>
      <c r="N4" s="15" t="str">
        <f>HYPERLINK("http://www.kabupro.jp/mark/20120206/S000A78V.htm","四半期報告書")</f>
        <v>四半期報告書</v>
      </c>
      <c r="O4" s="15" t="str">
        <f>HYPERLINK("http://www.kabupro.jp/mark/20111107/S0009LXB.htm","四半期報告書")</f>
        <v>四半期報告書</v>
      </c>
      <c r="P4" s="15" t="str">
        <f>HYPERLINK("http://www.kabupro.jp/mark/20110811/S00096AM.htm","四半期報告書")</f>
        <v>四半期報告書</v>
      </c>
      <c r="Q4" s="15" t="str">
        <f>HYPERLINK("http://www.kabupro.jp/mark/20110630/S0008TGM.htm","有価証券報告書")</f>
        <v>有価証券報告書</v>
      </c>
      <c r="R4" s="15" t="str">
        <f>HYPERLINK("http://www.kabupro.jp/mark/20110204/S0007NT7.htm","四半期報告書")</f>
        <v>四半期報告書</v>
      </c>
      <c r="S4" s="15" t="str">
        <f>HYPERLINK("http://www.kabupro.jp/mark/20101105/S00071S7.htm","四半期報告書")</f>
        <v>四半期報告書</v>
      </c>
      <c r="T4" s="15" t="str">
        <f>HYPERLINK("http://www.kabupro.jp/mark/20100806/S0006I20.htm","四半期報告書")</f>
        <v>四半期報告書</v>
      </c>
      <c r="U4" s="15" t="str">
        <f>HYPERLINK("http://www.kabupro.jp/mark/20100629/S00067NU.htm","有価証券報告書")</f>
        <v>有価証券報告書</v>
      </c>
      <c r="V4" s="15" t="str">
        <f>HYPERLINK("http://www.kabupro.jp/mark/20100210/S00055OJ.htm","四半期報告書")</f>
        <v>四半期報告書</v>
      </c>
      <c r="W4" s="15" t="str">
        <f>HYPERLINK("http://www.kabupro.jp/mark/20091109/S0004HB1.htm","四半期報告書")</f>
        <v>四半期報告書</v>
      </c>
      <c r="X4" s="15" t="str">
        <f>HYPERLINK("http://www.kabupro.jp/mark/20090807/S0003UO9.htm","四半期報告書")</f>
        <v>四半期報告書</v>
      </c>
      <c r="Y4" s="15" t="str">
        <f>HYPERLINK("http://www.kabupro.jp/mark/20090626/S0003JWY.htm","有価証券報告書")</f>
        <v>有価証券報告書</v>
      </c>
    </row>
    <row r="5" spans="1:25" ht="14.25" thickBot="1">
      <c r="A5" s="11" t="s">
        <v>50</v>
      </c>
      <c r="B5" s="1" t="s">
        <v>204</v>
      </c>
      <c r="C5" s="1" t="s">
        <v>207</v>
      </c>
      <c r="D5" s="1" t="s">
        <v>209</v>
      </c>
      <c r="E5" s="1" t="s">
        <v>56</v>
      </c>
      <c r="F5" s="1" t="s">
        <v>204</v>
      </c>
      <c r="G5" s="1" t="s">
        <v>207</v>
      </c>
      <c r="H5" s="1" t="s">
        <v>209</v>
      </c>
      <c r="I5" s="1" t="s">
        <v>56</v>
      </c>
      <c r="J5" s="1" t="s">
        <v>211</v>
      </c>
      <c r="K5" s="1" t="s">
        <v>213</v>
      </c>
      <c r="L5" s="1" t="s">
        <v>215</v>
      </c>
      <c r="M5" s="1" t="s">
        <v>60</v>
      </c>
      <c r="N5" s="1" t="s">
        <v>217</v>
      </c>
      <c r="O5" s="1" t="s">
        <v>219</v>
      </c>
      <c r="P5" s="1" t="s">
        <v>221</v>
      </c>
      <c r="Q5" s="1" t="s">
        <v>62</v>
      </c>
      <c r="R5" s="1" t="s">
        <v>222</v>
      </c>
      <c r="S5" s="1" t="s">
        <v>224</v>
      </c>
      <c r="T5" s="1" t="s">
        <v>226</v>
      </c>
      <c r="U5" s="1" t="s">
        <v>64</v>
      </c>
      <c r="V5" s="1" t="s">
        <v>228</v>
      </c>
      <c r="W5" s="1" t="s">
        <v>230</v>
      </c>
      <c r="X5" s="1" t="s">
        <v>232</v>
      </c>
      <c r="Y5" s="1" t="s">
        <v>66</v>
      </c>
    </row>
    <row r="6" spans="1:25" ht="15" thickBot="1" thickTop="1">
      <c r="A6" s="10" t="s">
        <v>51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7</v>
      </c>
      <c r="C7" s="14" t="s">
        <v>7</v>
      </c>
      <c r="D7" s="14" t="s">
        <v>7</v>
      </c>
      <c r="E7" s="16" t="s">
        <v>57</v>
      </c>
      <c r="F7" s="14" t="s">
        <v>7</v>
      </c>
      <c r="G7" s="14" t="s">
        <v>7</v>
      </c>
      <c r="H7" s="14" t="s">
        <v>7</v>
      </c>
      <c r="I7" s="16" t="s">
        <v>57</v>
      </c>
      <c r="J7" s="14" t="s">
        <v>7</v>
      </c>
      <c r="K7" s="14" t="s">
        <v>7</v>
      </c>
      <c r="L7" s="14" t="s">
        <v>7</v>
      </c>
      <c r="M7" s="16" t="s">
        <v>57</v>
      </c>
      <c r="N7" s="14" t="s">
        <v>7</v>
      </c>
      <c r="O7" s="14" t="s">
        <v>7</v>
      </c>
      <c r="P7" s="14" t="s">
        <v>7</v>
      </c>
      <c r="Q7" s="16" t="s">
        <v>57</v>
      </c>
      <c r="R7" s="14" t="s">
        <v>7</v>
      </c>
      <c r="S7" s="14" t="s">
        <v>7</v>
      </c>
      <c r="T7" s="14" t="s">
        <v>7</v>
      </c>
      <c r="U7" s="16" t="s">
        <v>57</v>
      </c>
      <c r="V7" s="14" t="s">
        <v>7</v>
      </c>
      <c r="W7" s="14" t="s">
        <v>7</v>
      </c>
      <c r="X7" s="14" t="s">
        <v>7</v>
      </c>
      <c r="Y7" s="16" t="s">
        <v>57</v>
      </c>
    </row>
    <row r="8" spans="1:25" ht="13.5">
      <c r="A8" s="13" t="s">
        <v>53</v>
      </c>
      <c r="B8" s="1" t="s">
        <v>8</v>
      </c>
      <c r="C8" s="1" t="s">
        <v>8</v>
      </c>
      <c r="D8" s="1" t="s">
        <v>8</v>
      </c>
      <c r="E8" s="17" t="s">
        <v>157</v>
      </c>
      <c r="F8" s="1" t="s">
        <v>157</v>
      </c>
      <c r="G8" s="1" t="s">
        <v>157</v>
      </c>
      <c r="H8" s="1" t="s">
        <v>157</v>
      </c>
      <c r="I8" s="17" t="s">
        <v>158</v>
      </c>
      <c r="J8" s="1" t="s">
        <v>158</v>
      </c>
      <c r="K8" s="1" t="s">
        <v>158</v>
      </c>
      <c r="L8" s="1" t="s">
        <v>158</v>
      </c>
      <c r="M8" s="17" t="s">
        <v>159</v>
      </c>
      <c r="N8" s="1" t="s">
        <v>159</v>
      </c>
      <c r="O8" s="1" t="s">
        <v>159</v>
      </c>
      <c r="P8" s="1" t="s">
        <v>159</v>
      </c>
      <c r="Q8" s="17" t="s">
        <v>160</v>
      </c>
      <c r="R8" s="1" t="s">
        <v>160</v>
      </c>
      <c r="S8" s="1" t="s">
        <v>160</v>
      </c>
      <c r="T8" s="1" t="s">
        <v>160</v>
      </c>
      <c r="U8" s="17" t="s">
        <v>161</v>
      </c>
      <c r="V8" s="1" t="s">
        <v>161</v>
      </c>
      <c r="W8" s="1" t="s">
        <v>161</v>
      </c>
      <c r="X8" s="1" t="s">
        <v>161</v>
      </c>
      <c r="Y8" s="17" t="s">
        <v>162</v>
      </c>
    </row>
    <row r="9" spans="1:25" ht="13.5">
      <c r="A9" s="13" t="s">
        <v>54</v>
      </c>
      <c r="B9" s="1" t="s">
        <v>206</v>
      </c>
      <c r="C9" s="1" t="s">
        <v>208</v>
      </c>
      <c r="D9" s="1" t="s">
        <v>210</v>
      </c>
      <c r="E9" s="17" t="s">
        <v>58</v>
      </c>
      <c r="F9" s="1" t="s">
        <v>212</v>
      </c>
      <c r="G9" s="1" t="s">
        <v>214</v>
      </c>
      <c r="H9" s="1" t="s">
        <v>216</v>
      </c>
      <c r="I9" s="17" t="s">
        <v>59</v>
      </c>
      <c r="J9" s="1" t="s">
        <v>218</v>
      </c>
      <c r="K9" s="1" t="s">
        <v>220</v>
      </c>
      <c r="L9" s="1" t="s">
        <v>62</v>
      </c>
      <c r="M9" s="17" t="s">
        <v>61</v>
      </c>
      <c r="N9" s="1" t="s">
        <v>223</v>
      </c>
      <c r="O9" s="1" t="s">
        <v>225</v>
      </c>
      <c r="P9" s="1" t="s">
        <v>227</v>
      </c>
      <c r="Q9" s="17" t="s">
        <v>63</v>
      </c>
      <c r="R9" s="1" t="s">
        <v>229</v>
      </c>
      <c r="S9" s="1" t="s">
        <v>231</v>
      </c>
      <c r="T9" s="1" t="s">
        <v>233</v>
      </c>
      <c r="U9" s="17" t="s">
        <v>65</v>
      </c>
      <c r="V9" s="1" t="s">
        <v>235</v>
      </c>
      <c r="W9" s="1" t="s">
        <v>237</v>
      </c>
      <c r="X9" s="1" t="s">
        <v>239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30" t="s">
        <v>198</v>
      </c>
      <c r="B11" s="27">
        <v>54036</v>
      </c>
      <c r="C11" s="27">
        <v>20027</v>
      </c>
      <c r="D11" s="27">
        <v>5153</v>
      </c>
      <c r="E11" s="21">
        <v>61856</v>
      </c>
      <c r="F11" s="27">
        <v>47974</v>
      </c>
      <c r="G11" s="27">
        <v>45657</v>
      </c>
      <c r="H11" s="27">
        <v>23021</v>
      </c>
      <c r="I11" s="21">
        <v>86168</v>
      </c>
      <c r="J11" s="27">
        <v>65558</v>
      </c>
      <c r="K11" s="27">
        <v>65014</v>
      </c>
      <c r="L11" s="27">
        <v>37650</v>
      </c>
      <c r="M11" s="21">
        <v>46505</v>
      </c>
      <c r="N11" s="27">
        <v>29465</v>
      </c>
      <c r="O11" s="27">
        <v>12023</v>
      </c>
      <c r="P11" s="27">
        <v>8756</v>
      </c>
      <c r="Q11" s="21">
        <v>-17671</v>
      </c>
      <c r="R11" s="27">
        <v>-20599</v>
      </c>
      <c r="S11" s="27">
        <v>-24000</v>
      </c>
      <c r="T11" s="27">
        <v>-2808</v>
      </c>
      <c r="U11" s="21">
        <v>39180</v>
      </c>
      <c r="V11" s="27">
        <v>48059</v>
      </c>
      <c r="W11" s="27">
        <v>51591</v>
      </c>
      <c r="X11" s="27">
        <v>28745</v>
      </c>
      <c r="Y11" s="21">
        <v>116704</v>
      </c>
    </row>
    <row r="12" spans="1:25" ht="13.5">
      <c r="A12" s="6" t="s">
        <v>9</v>
      </c>
      <c r="B12" s="28">
        <v>31042</v>
      </c>
      <c r="C12" s="28">
        <v>20031</v>
      </c>
      <c r="D12" s="28">
        <v>9769</v>
      </c>
      <c r="E12" s="22">
        <v>36225</v>
      </c>
      <c r="F12" s="28">
        <v>26151</v>
      </c>
      <c r="G12" s="28">
        <v>16705</v>
      </c>
      <c r="H12" s="28">
        <v>7774</v>
      </c>
      <c r="I12" s="22">
        <v>32570</v>
      </c>
      <c r="J12" s="28">
        <v>23794</v>
      </c>
      <c r="K12" s="28">
        <v>15604</v>
      </c>
      <c r="L12" s="28">
        <v>7587</v>
      </c>
      <c r="M12" s="22">
        <v>34033</v>
      </c>
      <c r="N12" s="28">
        <v>25055</v>
      </c>
      <c r="O12" s="28">
        <v>16073</v>
      </c>
      <c r="P12" s="28">
        <v>7925</v>
      </c>
      <c r="Q12" s="22">
        <v>35170</v>
      </c>
      <c r="R12" s="28">
        <v>25287</v>
      </c>
      <c r="S12" s="28">
        <v>16561</v>
      </c>
      <c r="T12" s="28">
        <v>8069</v>
      </c>
      <c r="U12" s="22">
        <v>32892</v>
      </c>
      <c r="V12" s="28">
        <v>23928</v>
      </c>
      <c r="W12" s="28">
        <v>15594</v>
      </c>
      <c r="X12" s="28">
        <v>7313</v>
      </c>
      <c r="Y12" s="22">
        <v>25547</v>
      </c>
    </row>
    <row r="13" spans="1:25" ht="13.5">
      <c r="A13" s="6" t="s">
        <v>193</v>
      </c>
      <c r="B13" s="28">
        <v>2</v>
      </c>
      <c r="C13" s="28">
        <v>2</v>
      </c>
      <c r="D13" s="28">
        <v>2</v>
      </c>
      <c r="E13" s="22">
        <v>663</v>
      </c>
      <c r="F13" s="28">
        <v>511</v>
      </c>
      <c r="G13" s="28">
        <v>409</v>
      </c>
      <c r="H13" s="28">
        <v>352</v>
      </c>
      <c r="I13" s="22">
        <v>12127</v>
      </c>
      <c r="J13" s="28">
        <v>5746</v>
      </c>
      <c r="K13" s="28"/>
      <c r="L13" s="28"/>
      <c r="M13" s="22">
        <v>399</v>
      </c>
      <c r="N13" s="28"/>
      <c r="O13" s="28"/>
      <c r="P13" s="28"/>
      <c r="Q13" s="22">
        <v>545</v>
      </c>
      <c r="R13" s="28">
        <v>405</v>
      </c>
      <c r="S13" s="28">
        <v>405</v>
      </c>
      <c r="T13" s="28"/>
      <c r="U13" s="22">
        <v>720</v>
      </c>
      <c r="V13" s="28">
        <v>402</v>
      </c>
      <c r="W13" s="28">
        <v>402</v>
      </c>
      <c r="X13" s="28"/>
      <c r="Y13" s="22">
        <v>273</v>
      </c>
    </row>
    <row r="14" spans="1:25" ht="13.5">
      <c r="A14" s="6" t="s">
        <v>10</v>
      </c>
      <c r="B14" s="28">
        <v>66</v>
      </c>
      <c r="C14" s="28">
        <v>190</v>
      </c>
      <c r="D14" s="28">
        <v>248</v>
      </c>
      <c r="E14" s="22">
        <v>-1403</v>
      </c>
      <c r="F14" s="28">
        <v>-78</v>
      </c>
      <c r="G14" s="28">
        <v>-28</v>
      </c>
      <c r="H14" s="28">
        <v>100</v>
      </c>
      <c r="I14" s="22">
        <v>-2424</v>
      </c>
      <c r="J14" s="28">
        <v>-2391</v>
      </c>
      <c r="K14" s="28">
        <v>-2275</v>
      </c>
      <c r="L14" s="28">
        <v>-77</v>
      </c>
      <c r="M14" s="22">
        <v>-602</v>
      </c>
      <c r="N14" s="28">
        <v>198</v>
      </c>
      <c r="O14" s="28">
        <v>127</v>
      </c>
      <c r="P14" s="28">
        <v>-15</v>
      </c>
      <c r="Q14" s="22">
        <v>447</v>
      </c>
      <c r="R14" s="28">
        <v>896</v>
      </c>
      <c r="S14" s="28">
        <v>552</v>
      </c>
      <c r="T14" s="28">
        <v>314</v>
      </c>
      <c r="U14" s="22">
        <v>4306</v>
      </c>
      <c r="V14" s="28">
        <v>1163</v>
      </c>
      <c r="W14" s="28">
        <v>-13</v>
      </c>
      <c r="X14" s="28">
        <v>86</v>
      </c>
      <c r="Y14" s="22">
        <v>261</v>
      </c>
    </row>
    <row r="15" spans="1:25" ht="13.5">
      <c r="A15" s="6" t="s">
        <v>11</v>
      </c>
      <c r="B15" s="28">
        <v>-1494</v>
      </c>
      <c r="C15" s="28">
        <v>-1441</v>
      </c>
      <c r="D15" s="28">
        <v>-719</v>
      </c>
      <c r="E15" s="22">
        <v>78</v>
      </c>
      <c r="F15" s="28">
        <v>353</v>
      </c>
      <c r="G15" s="28">
        <v>266</v>
      </c>
      <c r="H15" s="28">
        <v>423</v>
      </c>
      <c r="I15" s="22">
        <v>366</v>
      </c>
      <c r="J15" s="28">
        <v>23</v>
      </c>
      <c r="K15" s="28">
        <v>588</v>
      </c>
      <c r="L15" s="28">
        <v>551</v>
      </c>
      <c r="M15" s="22">
        <v>1042</v>
      </c>
      <c r="N15" s="28">
        <v>987</v>
      </c>
      <c r="O15" s="28">
        <v>-147</v>
      </c>
      <c r="P15" s="28">
        <v>-216</v>
      </c>
      <c r="Q15" s="22">
        <v>-226</v>
      </c>
      <c r="R15" s="28">
        <v>-2</v>
      </c>
      <c r="S15" s="28">
        <v>-376</v>
      </c>
      <c r="T15" s="28">
        <v>-488</v>
      </c>
      <c r="U15" s="22">
        <v>-1712</v>
      </c>
      <c r="V15" s="28">
        <v>-1256</v>
      </c>
      <c r="W15" s="28">
        <v>-646</v>
      </c>
      <c r="X15" s="28">
        <v>-840</v>
      </c>
      <c r="Y15" s="22">
        <v>1106</v>
      </c>
    </row>
    <row r="16" spans="1:25" ht="13.5">
      <c r="A16" s="6" t="s">
        <v>12</v>
      </c>
      <c r="B16" s="28">
        <v>-348</v>
      </c>
      <c r="C16" s="28">
        <v>-451</v>
      </c>
      <c r="D16" s="28">
        <v>-555</v>
      </c>
      <c r="E16" s="22">
        <v>-981</v>
      </c>
      <c r="F16" s="28">
        <v>-816</v>
      </c>
      <c r="G16" s="28">
        <v>-556</v>
      </c>
      <c r="H16" s="28">
        <v>-621</v>
      </c>
      <c r="I16" s="22">
        <v>-11186</v>
      </c>
      <c r="J16" s="28">
        <v>-10816</v>
      </c>
      <c r="K16" s="28">
        <v>-10448</v>
      </c>
      <c r="L16" s="28">
        <v>-751</v>
      </c>
      <c r="M16" s="22">
        <v>-2134</v>
      </c>
      <c r="N16" s="28">
        <v>-1553</v>
      </c>
      <c r="O16" s="28">
        <v>-1020</v>
      </c>
      <c r="P16" s="28">
        <v>-648</v>
      </c>
      <c r="Q16" s="22">
        <v>3257</v>
      </c>
      <c r="R16" s="28">
        <v>2218</v>
      </c>
      <c r="S16" s="28">
        <v>1896</v>
      </c>
      <c r="T16" s="28">
        <v>872</v>
      </c>
      <c r="U16" s="22">
        <v>1021</v>
      </c>
      <c r="V16" s="28">
        <v>836</v>
      </c>
      <c r="W16" s="28">
        <v>582</v>
      </c>
      <c r="X16" s="28">
        <v>88</v>
      </c>
      <c r="Y16" s="22">
        <v>-2382</v>
      </c>
    </row>
    <row r="17" spans="1:25" ht="13.5">
      <c r="A17" s="6" t="s">
        <v>13</v>
      </c>
      <c r="B17" s="28">
        <v>-1651</v>
      </c>
      <c r="C17" s="28">
        <v>-1083</v>
      </c>
      <c r="D17" s="28">
        <v>-756</v>
      </c>
      <c r="E17" s="22">
        <v>-2069</v>
      </c>
      <c r="F17" s="28">
        <v>-1765</v>
      </c>
      <c r="G17" s="28">
        <v>-1337</v>
      </c>
      <c r="H17" s="28">
        <v>-928</v>
      </c>
      <c r="I17" s="22">
        <v>-2072</v>
      </c>
      <c r="J17" s="28">
        <v>-1674</v>
      </c>
      <c r="K17" s="28">
        <v>-1121</v>
      </c>
      <c r="L17" s="28">
        <v>-829</v>
      </c>
      <c r="M17" s="22">
        <v>-1694</v>
      </c>
      <c r="N17" s="28">
        <v>-1327</v>
      </c>
      <c r="O17" s="28">
        <v>-898</v>
      </c>
      <c r="P17" s="28">
        <v>-673</v>
      </c>
      <c r="Q17" s="22">
        <v>-1251</v>
      </c>
      <c r="R17" s="28">
        <v>-1091</v>
      </c>
      <c r="S17" s="28">
        <v>-711</v>
      </c>
      <c r="T17" s="28">
        <v>-501</v>
      </c>
      <c r="U17" s="22">
        <v>-2206</v>
      </c>
      <c r="V17" s="28">
        <v>-2042</v>
      </c>
      <c r="W17" s="28">
        <v>-1482</v>
      </c>
      <c r="X17" s="28">
        <v>-979</v>
      </c>
      <c r="Y17" s="22">
        <v>-2909</v>
      </c>
    </row>
    <row r="18" spans="1:25" ht="13.5">
      <c r="A18" s="6" t="s">
        <v>14</v>
      </c>
      <c r="B18" s="28">
        <v>-1409</v>
      </c>
      <c r="C18" s="28">
        <v>-642</v>
      </c>
      <c r="D18" s="28">
        <v>-287</v>
      </c>
      <c r="E18" s="22">
        <v>-2462</v>
      </c>
      <c r="F18" s="28">
        <v>-891</v>
      </c>
      <c r="G18" s="28">
        <v>-572</v>
      </c>
      <c r="H18" s="28">
        <v>-279</v>
      </c>
      <c r="I18" s="22">
        <v>-1535</v>
      </c>
      <c r="J18" s="28">
        <v>-594</v>
      </c>
      <c r="K18" s="28">
        <v>-357</v>
      </c>
      <c r="L18" s="28">
        <v>-255</v>
      </c>
      <c r="M18" s="22">
        <v>-1231</v>
      </c>
      <c r="N18" s="28">
        <v>-1034</v>
      </c>
      <c r="O18" s="28">
        <v>-666</v>
      </c>
      <c r="P18" s="28">
        <v>-334</v>
      </c>
      <c r="Q18" s="22">
        <v>-992</v>
      </c>
      <c r="R18" s="28">
        <v>-734</v>
      </c>
      <c r="S18" s="28">
        <v>-391</v>
      </c>
      <c r="T18" s="28">
        <v>-197</v>
      </c>
      <c r="U18" s="22">
        <v>-1022</v>
      </c>
      <c r="V18" s="28">
        <v>-1137</v>
      </c>
      <c r="W18" s="28">
        <v>-818</v>
      </c>
      <c r="X18" s="28">
        <v>-405</v>
      </c>
      <c r="Y18" s="22">
        <v>-1308</v>
      </c>
    </row>
    <row r="19" spans="1:25" ht="13.5">
      <c r="A19" s="6" t="s">
        <v>181</v>
      </c>
      <c r="B19" s="28">
        <v>958</v>
      </c>
      <c r="C19" s="28">
        <v>887</v>
      </c>
      <c r="D19" s="28">
        <v>429</v>
      </c>
      <c r="E19" s="22">
        <v>1300</v>
      </c>
      <c r="F19" s="28">
        <v>823</v>
      </c>
      <c r="G19" s="28">
        <v>513</v>
      </c>
      <c r="H19" s="28">
        <v>276</v>
      </c>
      <c r="I19" s="22">
        <v>1037</v>
      </c>
      <c r="J19" s="28">
        <v>788</v>
      </c>
      <c r="K19" s="28">
        <v>536</v>
      </c>
      <c r="L19" s="28">
        <v>260</v>
      </c>
      <c r="M19" s="22">
        <v>945</v>
      </c>
      <c r="N19" s="28">
        <v>677</v>
      </c>
      <c r="O19" s="28">
        <v>455</v>
      </c>
      <c r="P19" s="28">
        <v>231</v>
      </c>
      <c r="Q19" s="22">
        <v>1225</v>
      </c>
      <c r="R19" s="28">
        <v>887</v>
      </c>
      <c r="S19" s="28">
        <v>413</v>
      </c>
      <c r="T19" s="28">
        <v>177</v>
      </c>
      <c r="U19" s="22">
        <v>1090</v>
      </c>
      <c r="V19" s="28">
        <v>945</v>
      </c>
      <c r="W19" s="28">
        <v>699</v>
      </c>
      <c r="X19" s="28">
        <v>348</v>
      </c>
      <c r="Y19" s="22">
        <v>1439</v>
      </c>
    </row>
    <row r="20" spans="1:25" ht="13.5">
      <c r="A20" s="6" t="s">
        <v>15</v>
      </c>
      <c r="B20" s="28">
        <v>-1705</v>
      </c>
      <c r="C20" s="28">
        <v>-14</v>
      </c>
      <c r="D20" s="28">
        <v>-17</v>
      </c>
      <c r="E20" s="22">
        <v>-245</v>
      </c>
      <c r="F20" s="28">
        <v>-197</v>
      </c>
      <c r="G20" s="28">
        <v>-105</v>
      </c>
      <c r="H20" s="28">
        <v>-98</v>
      </c>
      <c r="I20" s="22">
        <v>-155</v>
      </c>
      <c r="J20" s="28">
        <v>-135</v>
      </c>
      <c r="K20" s="28">
        <v>-65</v>
      </c>
      <c r="L20" s="28">
        <v>-9</v>
      </c>
      <c r="M20" s="22">
        <v>-43</v>
      </c>
      <c r="N20" s="28">
        <v>6</v>
      </c>
      <c r="O20" s="28">
        <v>-15</v>
      </c>
      <c r="P20" s="28">
        <v>-13</v>
      </c>
      <c r="Q20" s="22">
        <v>-68</v>
      </c>
      <c r="R20" s="28">
        <v>-31</v>
      </c>
      <c r="S20" s="28">
        <v>-1</v>
      </c>
      <c r="T20" s="28">
        <v>-2</v>
      </c>
      <c r="U20" s="22">
        <v>-32</v>
      </c>
      <c r="V20" s="28">
        <v>-32</v>
      </c>
      <c r="W20" s="28">
        <v>-32</v>
      </c>
      <c r="X20" s="28">
        <v>-21</v>
      </c>
      <c r="Y20" s="22"/>
    </row>
    <row r="21" spans="1:25" ht="13.5">
      <c r="A21" s="6" t="s">
        <v>16</v>
      </c>
      <c r="B21" s="28">
        <v>-1354</v>
      </c>
      <c r="C21" s="28">
        <v>11</v>
      </c>
      <c r="D21" s="28">
        <v>11</v>
      </c>
      <c r="E21" s="22">
        <v>-5101</v>
      </c>
      <c r="F21" s="28">
        <v>-5101</v>
      </c>
      <c r="G21" s="28">
        <v>-5132</v>
      </c>
      <c r="H21" s="28"/>
      <c r="I21" s="22">
        <v>30</v>
      </c>
      <c r="J21" s="28">
        <v>-20</v>
      </c>
      <c r="K21" s="28">
        <v>-17</v>
      </c>
      <c r="L21" s="28">
        <v>0</v>
      </c>
      <c r="M21" s="22">
        <v>52</v>
      </c>
      <c r="N21" s="28">
        <v>4</v>
      </c>
      <c r="O21" s="28"/>
      <c r="P21" s="28"/>
      <c r="Q21" s="22">
        <v>-84</v>
      </c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17</v>
      </c>
      <c r="B22" s="28"/>
      <c r="C22" s="28"/>
      <c r="D22" s="28"/>
      <c r="E22" s="22">
        <v>35</v>
      </c>
      <c r="F22" s="28">
        <v>121</v>
      </c>
      <c r="G22" s="28">
        <v>233</v>
      </c>
      <c r="H22" s="28">
        <v>128</v>
      </c>
      <c r="I22" s="22">
        <v>0</v>
      </c>
      <c r="J22" s="28">
        <v>206</v>
      </c>
      <c r="K22" s="28">
        <v>127</v>
      </c>
      <c r="L22" s="28">
        <v>75</v>
      </c>
      <c r="M22" s="22">
        <v>4512</v>
      </c>
      <c r="N22" s="28">
        <v>4255</v>
      </c>
      <c r="O22" s="28">
        <v>4311</v>
      </c>
      <c r="P22" s="28">
        <v>2686</v>
      </c>
      <c r="Q22" s="22">
        <v>220</v>
      </c>
      <c r="R22" s="28">
        <v>224</v>
      </c>
      <c r="S22" s="28">
        <v>36</v>
      </c>
      <c r="T22" s="28">
        <v>36</v>
      </c>
      <c r="U22" s="22">
        <v>5930</v>
      </c>
      <c r="V22" s="28">
        <v>3845</v>
      </c>
      <c r="W22" s="28">
        <v>492</v>
      </c>
      <c r="X22" s="28"/>
      <c r="Y22" s="22">
        <v>534</v>
      </c>
    </row>
    <row r="23" spans="1:25" ht="13.5">
      <c r="A23" s="6" t="s">
        <v>18</v>
      </c>
      <c r="B23" s="28">
        <v>-8761</v>
      </c>
      <c r="C23" s="28">
        <v>24931</v>
      </c>
      <c r="D23" s="28">
        <v>4073</v>
      </c>
      <c r="E23" s="22">
        <v>19790</v>
      </c>
      <c r="F23" s="28">
        <v>-12135</v>
      </c>
      <c r="G23" s="28">
        <v>9448</v>
      </c>
      <c r="H23" s="28">
        <v>2822</v>
      </c>
      <c r="I23" s="22">
        <v>-18681</v>
      </c>
      <c r="J23" s="28">
        <v>-5493</v>
      </c>
      <c r="K23" s="28">
        <v>-3408</v>
      </c>
      <c r="L23" s="28">
        <v>-6797</v>
      </c>
      <c r="M23" s="22">
        <v>-14843</v>
      </c>
      <c r="N23" s="28">
        <v>-34180</v>
      </c>
      <c r="O23" s="28">
        <v>-376</v>
      </c>
      <c r="P23" s="28">
        <v>-7172</v>
      </c>
      <c r="Q23" s="22">
        <v>9134</v>
      </c>
      <c r="R23" s="28">
        <v>-26220</v>
      </c>
      <c r="S23" s="28">
        <v>-10716</v>
      </c>
      <c r="T23" s="28">
        <v>-3737</v>
      </c>
      <c r="U23" s="22">
        <v>26694</v>
      </c>
      <c r="V23" s="28">
        <v>-16669</v>
      </c>
      <c r="W23" s="28">
        <v>-10608</v>
      </c>
      <c r="X23" s="28">
        <v>-2023</v>
      </c>
      <c r="Y23" s="22">
        <v>-16981</v>
      </c>
    </row>
    <row r="24" spans="1:25" ht="13.5">
      <c r="A24" s="6" t="s">
        <v>19</v>
      </c>
      <c r="B24" s="28">
        <v>-4248</v>
      </c>
      <c r="C24" s="28">
        <v>-6766</v>
      </c>
      <c r="D24" s="28">
        <v>-1369</v>
      </c>
      <c r="E24" s="22">
        <v>12081</v>
      </c>
      <c r="F24" s="28">
        <v>-25197</v>
      </c>
      <c r="G24" s="28">
        <v>-46700</v>
      </c>
      <c r="H24" s="28">
        <v>-16204</v>
      </c>
      <c r="I24" s="22">
        <v>-27703</v>
      </c>
      <c r="J24" s="28">
        <v>-26764</v>
      </c>
      <c r="K24" s="28">
        <v>-36166</v>
      </c>
      <c r="L24" s="28">
        <v>-12595</v>
      </c>
      <c r="M24" s="22">
        <v>-34032</v>
      </c>
      <c r="N24" s="28">
        <v>-25830</v>
      </c>
      <c r="O24" s="28">
        <v>-34626</v>
      </c>
      <c r="P24" s="28">
        <v>-10838</v>
      </c>
      <c r="Q24" s="22">
        <v>57390</v>
      </c>
      <c r="R24" s="28">
        <v>38835</v>
      </c>
      <c r="S24" s="28">
        <v>23762</v>
      </c>
      <c r="T24" s="28">
        <v>1668</v>
      </c>
      <c r="U24" s="22">
        <v>-7849</v>
      </c>
      <c r="V24" s="28">
        <v>-52601</v>
      </c>
      <c r="W24" s="28">
        <v>-39120</v>
      </c>
      <c r="X24" s="28">
        <v>-7265</v>
      </c>
      <c r="Y24" s="22">
        <v>-26284</v>
      </c>
    </row>
    <row r="25" spans="1:25" ht="13.5">
      <c r="A25" s="6" t="s">
        <v>20</v>
      </c>
      <c r="B25" s="28">
        <v>19953</v>
      </c>
      <c r="C25" s="28">
        <v>15110</v>
      </c>
      <c r="D25" s="28">
        <v>15798</v>
      </c>
      <c r="E25" s="22">
        <v>-35820</v>
      </c>
      <c r="F25" s="28">
        <v>337</v>
      </c>
      <c r="G25" s="28">
        <v>20039</v>
      </c>
      <c r="H25" s="28">
        <v>22518</v>
      </c>
      <c r="I25" s="22">
        <v>-15530</v>
      </c>
      <c r="J25" s="28">
        <v>-6978</v>
      </c>
      <c r="K25" s="28">
        <v>11222</v>
      </c>
      <c r="L25" s="28">
        <v>3216</v>
      </c>
      <c r="M25" s="22">
        <v>47027</v>
      </c>
      <c r="N25" s="28">
        <v>46524</v>
      </c>
      <c r="O25" s="28">
        <v>32556</v>
      </c>
      <c r="P25" s="28">
        <v>12979</v>
      </c>
      <c r="Q25" s="22">
        <v>5218</v>
      </c>
      <c r="R25" s="28">
        <v>26064</v>
      </c>
      <c r="S25" s="28">
        <v>22869</v>
      </c>
      <c r="T25" s="28">
        <v>-2641</v>
      </c>
      <c r="U25" s="22">
        <v>-56884</v>
      </c>
      <c r="V25" s="28">
        <v>25626</v>
      </c>
      <c r="W25" s="28">
        <v>9321</v>
      </c>
      <c r="X25" s="28">
        <v>-8066</v>
      </c>
      <c r="Y25" s="22">
        <v>40704</v>
      </c>
    </row>
    <row r="26" spans="1:25" ht="13.5">
      <c r="A26" s="6" t="s">
        <v>21</v>
      </c>
      <c r="B26" s="28">
        <v>-4351</v>
      </c>
      <c r="C26" s="28">
        <v>-1480</v>
      </c>
      <c r="D26" s="28">
        <v>2361</v>
      </c>
      <c r="E26" s="22">
        <v>-3679</v>
      </c>
      <c r="F26" s="28">
        <v>-12944</v>
      </c>
      <c r="G26" s="28">
        <v>-17048</v>
      </c>
      <c r="H26" s="28">
        <v>-21640</v>
      </c>
      <c r="I26" s="22">
        <v>-9608</v>
      </c>
      <c r="J26" s="28">
        <v>-20254</v>
      </c>
      <c r="K26" s="28">
        <v>-7321</v>
      </c>
      <c r="L26" s="28">
        <v>-7890</v>
      </c>
      <c r="M26" s="22">
        <v>29303</v>
      </c>
      <c r="N26" s="28">
        <v>21616</v>
      </c>
      <c r="O26" s="28">
        <v>30763</v>
      </c>
      <c r="P26" s="28">
        <v>7665</v>
      </c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22</v>
      </c>
      <c r="B27" s="28">
        <v>3686</v>
      </c>
      <c r="C27" s="28">
        <v>3752</v>
      </c>
      <c r="D27" s="28">
        <v>-4927</v>
      </c>
      <c r="E27" s="22"/>
      <c r="F27" s="28">
        <v>11490</v>
      </c>
      <c r="G27" s="28">
        <v>11606</v>
      </c>
      <c r="H27" s="28">
        <v>-740</v>
      </c>
      <c r="I27" s="22"/>
      <c r="J27" s="28">
        <v>5336</v>
      </c>
      <c r="K27" s="28">
        <v>6082</v>
      </c>
      <c r="L27" s="28"/>
      <c r="M27" s="22"/>
      <c r="N27" s="28">
        <v>16795</v>
      </c>
      <c r="O27" s="28">
        <v>8255</v>
      </c>
      <c r="P27" s="28">
        <v>484</v>
      </c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79</v>
      </c>
      <c r="B28" s="28">
        <v>-25424</v>
      </c>
      <c r="C28" s="28">
        <v>-9525</v>
      </c>
      <c r="D28" s="28">
        <v>-2500</v>
      </c>
      <c r="E28" s="22">
        <v>-273</v>
      </c>
      <c r="F28" s="28">
        <v>11771</v>
      </c>
      <c r="G28" s="28">
        <v>18859</v>
      </c>
      <c r="H28" s="28">
        <v>20639</v>
      </c>
      <c r="I28" s="22">
        <v>-16862</v>
      </c>
      <c r="J28" s="28">
        <v>1205</v>
      </c>
      <c r="K28" s="28">
        <v>-3038</v>
      </c>
      <c r="L28" s="28">
        <v>-6222</v>
      </c>
      <c r="M28" s="22">
        <v>23451</v>
      </c>
      <c r="N28" s="28">
        <v>7419</v>
      </c>
      <c r="O28" s="28">
        <v>8385</v>
      </c>
      <c r="P28" s="28">
        <v>7835</v>
      </c>
      <c r="Q28" s="22">
        <v>6112</v>
      </c>
      <c r="R28" s="28">
        <v>21538</v>
      </c>
      <c r="S28" s="28">
        <v>1322</v>
      </c>
      <c r="T28" s="28">
        <v>6493</v>
      </c>
      <c r="U28" s="22">
        <v>18381</v>
      </c>
      <c r="V28" s="28">
        <v>26436</v>
      </c>
      <c r="W28" s="28">
        <v>20615</v>
      </c>
      <c r="X28" s="28">
        <v>8854</v>
      </c>
      <c r="Y28" s="22">
        <v>24885</v>
      </c>
    </row>
    <row r="29" spans="1:25" ht="13.5">
      <c r="A29" s="6" t="s">
        <v>23</v>
      </c>
      <c r="B29" s="28">
        <v>58994</v>
      </c>
      <c r="C29" s="28">
        <v>63540</v>
      </c>
      <c r="D29" s="28">
        <v>26715</v>
      </c>
      <c r="E29" s="22">
        <v>79996</v>
      </c>
      <c r="F29" s="28">
        <v>40405</v>
      </c>
      <c r="G29" s="28">
        <v>52258</v>
      </c>
      <c r="H29" s="28">
        <v>37543</v>
      </c>
      <c r="I29" s="22">
        <v>26959</v>
      </c>
      <c r="J29" s="28">
        <v>27097</v>
      </c>
      <c r="K29" s="28">
        <v>34443</v>
      </c>
      <c r="L29" s="28">
        <v>13911</v>
      </c>
      <c r="M29" s="22">
        <v>133701</v>
      </c>
      <c r="N29" s="28">
        <v>89962</v>
      </c>
      <c r="O29" s="28">
        <v>75626</v>
      </c>
      <c r="P29" s="28">
        <v>28881</v>
      </c>
      <c r="Q29" s="22">
        <v>99126</v>
      </c>
      <c r="R29" s="28">
        <v>68143</v>
      </c>
      <c r="S29" s="28">
        <v>31991</v>
      </c>
      <c r="T29" s="28">
        <v>7359</v>
      </c>
      <c r="U29" s="22">
        <v>62338</v>
      </c>
      <c r="V29" s="28">
        <v>58302</v>
      </c>
      <c r="W29" s="28">
        <v>47131</v>
      </c>
      <c r="X29" s="28">
        <v>26108</v>
      </c>
      <c r="Y29" s="22">
        <v>162023</v>
      </c>
    </row>
    <row r="30" spans="1:25" ht="13.5">
      <c r="A30" s="6" t="s">
        <v>24</v>
      </c>
      <c r="B30" s="28">
        <v>2695</v>
      </c>
      <c r="C30" s="28">
        <v>2147</v>
      </c>
      <c r="D30" s="28">
        <v>699</v>
      </c>
      <c r="E30" s="22">
        <v>3449</v>
      </c>
      <c r="F30" s="28">
        <v>1930</v>
      </c>
      <c r="G30" s="28">
        <v>1504</v>
      </c>
      <c r="H30" s="28">
        <v>857</v>
      </c>
      <c r="I30" s="22">
        <v>3275</v>
      </c>
      <c r="J30" s="28">
        <v>1913</v>
      </c>
      <c r="K30" s="28">
        <v>1116</v>
      </c>
      <c r="L30" s="28">
        <v>708</v>
      </c>
      <c r="M30" s="22">
        <v>2465</v>
      </c>
      <c r="N30" s="28">
        <v>1327</v>
      </c>
      <c r="O30" s="28">
        <v>900</v>
      </c>
      <c r="P30" s="28">
        <v>607</v>
      </c>
      <c r="Q30" s="22">
        <v>2836</v>
      </c>
      <c r="R30" s="28">
        <v>1881</v>
      </c>
      <c r="S30" s="28">
        <v>1513</v>
      </c>
      <c r="T30" s="28">
        <v>1261</v>
      </c>
      <c r="U30" s="22">
        <v>2274</v>
      </c>
      <c r="V30" s="28">
        <v>2058</v>
      </c>
      <c r="W30" s="28">
        <v>1425</v>
      </c>
      <c r="X30" s="28">
        <v>909</v>
      </c>
      <c r="Y30" s="22">
        <v>3740</v>
      </c>
    </row>
    <row r="31" spans="1:25" ht="13.5">
      <c r="A31" s="6" t="s">
        <v>25</v>
      </c>
      <c r="B31" s="28">
        <v>-932</v>
      </c>
      <c r="C31" s="28">
        <v>-889</v>
      </c>
      <c r="D31" s="28">
        <v>-324</v>
      </c>
      <c r="E31" s="22">
        <v>-1270</v>
      </c>
      <c r="F31" s="28">
        <v>-781</v>
      </c>
      <c r="G31" s="28">
        <v>-564</v>
      </c>
      <c r="H31" s="28">
        <v>-267</v>
      </c>
      <c r="I31" s="22">
        <v>-1063</v>
      </c>
      <c r="J31" s="28">
        <v>-802</v>
      </c>
      <c r="K31" s="28">
        <v>-535</v>
      </c>
      <c r="L31" s="28">
        <v>-260</v>
      </c>
      <c r="M31" s="22">
        <v>-965</v>
      </c>
      <c r="N31" s="28">
        <v>-823</v>
      </c>
      <c r="O31" s="28">
        <v>-500</v>
      </c>
      <c r="P31" s="28">
        <v>-372</v>
      </c>
      <c r="Q31" s="22">
        <v>-1155</v>
      </c>
      <c r="R31" s="28">
        <v>-861</v>
      </c>
      <c r="S31" s="28">
        <v>-363</v>
      </c>
      <c r="T31" s="28">
        <v>-219</v>
      </c>
      <c r="U31" s="22">
        <v>-1214</v>
      </c>
      <c r="V31" s="28">
        <v>-893</v>
      </c>
      <c r="W31" s="28">
        <v>-599</v>
      </c>
      <c r="X31" s="28">
        <v>-409</v>
      </c>
      <c r="Y31" s="22">
        <v>-1497</v>
      </c>
    </row>
    <row r="32" spans="1:25" ht="13.5">
      <c r="A32" s="6" t="s">
        <v>26</v>
      </c>
      <c r="B32" s="28">
        <v>-3343</v>
      </c>
      <c r="C32" s="28">
        <v>-354</v>
      </c>
      <c r="D32" s="28">
        <v>-3866</v>
      </c>
      <c r="E32" s="22">
        <v>-30283</v>
      </c>
      <c r="F32" s="28">
        <v>-25342</v>
      </c>
      <c r="G32" s="28">
        <v>-18525</v>
      </c>
      <c r="H32" s="28">
        <v>-16432</v>
      </c>
      <c r="I32" s="22">
        <v>-14098</v>
      </c>
      <c r="J32" s="28">
        <v>-10805</v>
      </c>
      <c r="K32" s="28">
        <v>-8686</v>
      </c>
      <c r="L32" s="28">
        <v>-4650</v>
      </c>
      <c r="M32" s="22">
        <v>-11587</v>
      </c>
      <c r="N32" s="28">
        <v>-8277</v>
      </c>
      <c r="O32" s="28">
        <v>-4213</v>
      </c>
      <c r="P32" s="28">
        <v>-2391</v>
      </c>
      <c r="Q32" s="22">
        <v>2690</v>
      </c>
      <c r="R32" s="28">
        <v>5474</v>
      </c>
      <c r="S32" s="28">
        <v>8313</v>
      </c>
      <c r="T32" s="28">
        <v>-1817</v>
      </c>
      <c r="U32" s="22">
        <v>-53286</v>
      </c>
      <c r="V32" s="28">
        <v>-50168</v>
      </c>
      <c r="W32" s="28">
        <v>-31574</v>
      </c>
      <c r="X32" s="28">
        <v>-29570</v>
      </c>
      <c r="Y32" s="22">
        <v>-43427</v>
      </c>
    </row>
    <row r="33" spans="1:25" ht="14.25" thickBot="1">
      <c r="A33" s="5" t="s">
        <v>27</v>
      </c>
      <c r="B33" s="29">
        <v>57415</v>
      </c>
      <c r="C33" s="29">
        <v>64443</v>
      </c>
      <c r="D33" s="29">
        <v>23223</v>
      </c>
      <c r="E33" s="23">
        <v>51890</v>
      </c>
      <c r="F33" s="29">
        <v>16212</v>
      </c>
      <c r="G33" s="29">
        <v>34673</v>
      </c>
      <c r="H33" s="29">
        <v>21701</v>
      </c>
      <c r="I33" s="23">
        <v>15073</v>
      </c>
      <c r="J33" s="29">
        <v>17403</v>
      </c>
      <c r="K33" s="29">
        <v>26338</v>
      </c>
      <c r="L33" s="29">
        <v>9708</v>
      </c>
      <c r="M33" s="23">
        <v>123613</v>
      </c>
      <c r="N33" s="29">
        <v>82189</v>
      </c>
      <c r="O33" s="29">
        <v>71813</v>
      </c>
      <c r="P33" s="29">
        <v>26724</v>
      </c>
      <c r="Q33" s="23">
        <v>103497</v>
      </c>
      <c r="R33" s="29">
        <v>74637</v>
      </c>
      <c r="S33" s="29">
        <v>41454</v>
      </c>
      <c r="T33" s="29">
        <v>6584</v>
      </c>
      <c r="U33" s="23">
        <v>10112</v>
      </c>
      <c r="V33" s="29">
        <v>9299</v>
      </c>
      <c r="W33" s="29">
        <v>16383</v>
      </c>
      <c r="X33" s="29">
        <v>-2961</v>
      </c>
      <c r="Y33" s="23">
        <v>120839</v>
      </c>
    </row>
    <row r="34" spans="1:25" ht="14.25" thickTop="1">
      <c r="A34" s="6" t="s">
        <v>28</v>
      </c>
      <c r="B34" s="28">
        <v>-27144</v>
      </c>
      <c r="C34" s="28">
        <v>-17802</v>
      </c>
      <c r="D34" s="28">
        <v>-9021</v>
      </c>
      <c r="E34" s="22">
        <v>-61855</v>
      </c>
      <c r="F34" s="28">
        <v>-51839</v>
      </c>
      <c r="G34" s="28">
        <v>-35424</v>
      </c>
      <c r="H34" s="28">
        <v>-20439</v>
      </c>
      <c r="I34" s="22">
        <v>-35773</v>
      </c>
      <c r="J34" s="28">
        <v>-21544</v>
      </c>
      <c r="K34" s="28">
        <v>-13514</v>
      </c>
      <c r="L34" s="28">
        <v>-6486</v>
      </c>
      <c r="M34" s="22">
        <v>-22885</v>
      </c>
      <c r="N34" s="28">
        <v>-15949</v>
      </c>
      <c r="O34" s="28">
        <v>-8312</v>
      </c>
      <c r="P34" s="28">
        <v>-3504</v>
      </c>
      <c r="Q34" s="22">
        <v>-33635</v>
      </c>
      <c r="R34" s="28">
        <v>-22066</v>
      </c>
      <c r="S34" s="28">
        <v>-13547</v>
      </c>
      <c r="T34" s="28">
        <v>-7037</v>
      </c>
      <c r="U34" s="22">
        <v>-31034</v>
      </c>
      <c r="V34" s="28">
        <v>-23282</v>
      </c>
      <c r="W34" s="28">
        <v>-15787</v>
      </c>
      <c r="X34" s="28">
        <v>-6994</v>
      </c>
      <c r="Y34" s="22">
        <v>-28433</v>
      </c>
    </row>
    <row r="35" spans="1:25" ht="13.5">
      <c r="A35" s="6" t="s">
        <v>29</v>
      </c>
      <c r="B35" s="28">
        <v>191</v>
      </c>
      <c r="C35" s="28">
        <v>150</v>
      </c>
      <c r="D35" s="28">
        <v>118</v>
      </c>
      <c r="E35" s="22">
        <v>2762</v>
      </c>
      <c r="F35" s="28">
        <v>2494</v>
      </c>
      <c r="G35" s="28">
        <v>629</v>
      </c>
      <c r="H35" s="28">
        <v>566</v>
      </c>
      <c r="I35" s="22">
        <v>1303</v>
      </c>
      <c r="J35" s="28">
        <v>1277</v>
      </c>
      <c r="K35" s="28">
        <v>639</v>
      </c>
      <c r="L35" s="28">
        <v>395</v>
      </c>
      <c r="M35" s="22">
        <v>722</v>
      </c>
      <c r="N35" s="28">
        <v>484</v>
      </c>
      <c r="O35" s="28">
        <v>409</v>
      </c>
      <c r="P35" s="28">
        <v>165</v>
      </c>
      <c r="Q35" s="22">
        <v>621</v>
      </c>
      <c r="R35" s="28">
        <v>440</v>
      </c>
      <c r="S35" s="28">
        <v>179</v>
      </c>
      <c r="T35" s="28">
        <v>49</v>
      </c>
      <c r="U35" s="22">
        <v>586</v>
      </c>
      <c r="V35" s="28">
        <v>560</v>
      </c>
      <c r="W35" s="28">
        <v>435</v>
      </c>
      <c r="X35" s="28">
        <v>312</v>
      </c>
      <c r="Y35" s="22">
        <v>1501</v>
      </c>
    </row>
    <row r="36" spans="1:25" ht="13.5">
      <c r="A36" s="6" t="s">
        <v>30</v>
      </c>
      <c r="B36" s="28">
        <v>-1684</v>
      </c>
      <c r="C36" s="28">
        <v>-1066</v>
      </c>
      <c r="D36" s="28">
        <v>-66</v>
      </c>
      <c r="E36" s="22">
        <v>-1410</v>
      </c>
      <c r="F36" s="28">
        <v>-202</v>
      </c>
      <c r="G36" s="28">
        <v>-202</v>
      </c>
      <c r="H36" s="28">
        <v>0</v>
      </c>
      <c r="I36" s="22">
        <v>-789</v>
      </c>
      <c r="J36" s="28">
        <v>-789</v>
      </c>
      <c r="K36" s="28">
        <v>-789</v>
      </c>
      <c r="L36" s="28">
        <v>-576</v>
      </c>
      <c r="M36" s="22">
        <v>-433</v>
      </c>
      <c r="N36" s="28">
        <v>-73</v>
      </c>
      <c r="O36" s="28">
        <v>-82</v>
      </c>
      <c r="P36" s="28">
        <v>0</v>
      </c>
      <c r="Q36" s="22">
        <v>-1150</v>
      </c>
      <c r="R36" s="28">
        <v>-221</v>
      </c>
      <c r="S36" s="28">
        <v>-219</v>
      </c>
      <c r="T36" s="28">
        <v>-1</v>
      </c>
      <c r="U36" s="22">
        <v>-3440</v>
      </c>
      <c r="V36" s="28">
        <v>-3071</v>
      </c>
      <c r="W36" s="28">
        <v>-3076</v>
      </c>
      <c r="X36" s="28">
        <v>-1310</v>
      </c>
      <c r="Y36" s="22">
        <v>-12387</v>
      </c>
    </row>
    <row r="37" spans="1:25" ht="13.5">
      <c r="A37" s="6" t="s">
        <v>31</v>
      </c>
      <c r="B37" s="28">
        <v>3846</v>
      </c>
      <c r="C37" s="28">
        <v>54</v>
      </c>
      <c r="D37" s="28">
        <v>54</v>
      </c>
      <c r="E37" s="22">
        <v>5277</v>
      </c>
      <c r="F37" s="28">
        <v>5277</v>
      </c>
      <c r="G37" s="28">
        <v>4498</v>
      </c>
      <c r="H37" s="28"/>
      <c r="I37" s="22">
        <v>392</v>
      </c>
      <c r="J37" s="28">
        <v>45</v>
      </c>
      <c r="K37" s="28">
        <v>42</v>
      </c>
      <c r="L37" s="28"/>
      <c r="M37" s="22">
        <v>685</v>
      </c>
      <c r="N37" s="28">
        <v>172</v>
      </c>
      <c r="O37" s="28"/>
      <c r="P37" s="28"/>
      <c r="Q37" s="22">
        <v>771</v>
      </c>
      <c r="R37" s="28">
        <v>72</v>
      </c>
      <c r="S37" s="28">
        <v>72</v>
      </c>
      <c r="T37" s="28"/>
      <c r="U37" s="22"/>
      <c r="V37" s="28"/>
      <c r="W37" s="28"/>
      <c r="X37" s="28"/>
      <c r="Y37" s="22">
        <v>2477</v>
      </c>
    </row>
    <row r="38" spans="1:25" ht="13.5">
      <c r="A38" s="6" t="s">
        <v>32</v>
      </c>
      <c r="B38" s="28">
        <v>31</v>
      </c>
      <c r="C38" s="28">
        <v>6</v>
      </c>
      <c r="D38" s="28">
        <v>3</v>
      </c>
      <c r="E38" s="22"/>
      <c r="F38" s="28">
        <v>-233</v>
      </c>
      <c r="G38" s="28">
        <v>-243</v>
      </c>
      <c r="H38" s="28">
        <v>-596</v>
      </c>
      <c r="I38" s="22"/>
      <c r="J38" s="28">
        <v>-939</v>
      </c>
      <c r="K38" s="28">
        <v>-779</v>
      </c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33</v>
      </c>
      <c r="B39" s="28">
        <v>4491</v>
      </c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79</v>
      </c>
      <c r="B40" s="28">
        <v>-9930</v>
      </c>
      <c r="C40" s="28">
        <v>-6605</v>
      </c>
      <c r="D40" s="28">
        <v>-3275</v>
      </c>
      <c r="E40" s="22">
        <v>-9774</v>
      </c>
      <c r="F40" s="28">
        <v>-7146</v>
      </c>
      <c r="G40" s="28">
        <v>-4531</v>
      </c>
      <c r="H40" s="28">
        <v>-1498</v>
      </c>
      <c r="I40" s="22">
        <v>-13053</v>
      </c>
      <c r="J40" s="28">
        <v>-8798</v>
      </c>
      <c r="K40" s="28">
        <v>-6582</v>
      </c>
      <c r="L40" s="28">
        <v>-1741</v>
      </c>
      <c r="M40" s="22">
        <v>-4392</v>
      </c>
      <c r="N40" s="28">
        <v>-3069</v>
      </c>
      <c r="O40" s="28">
        <v>-1341</v>
      </c>
      <c r="P40" s="28">
        <v>1709</v>
      </c>
      <c r="Q40" s="22">
        <v>-12856</v>
      </c>
      <c r="R40" s="28">
        <v>-6740</v>
      </c>
      <c r="S40" s="28">
        <v>-4025</v>
      </c>
      <c r="T40" s="28">
        <v>-1531</v>
      </c>
      <c r="U40" s="22">
        <v>-10304</v>
      </c>
      <c r="V40" s="28">
        <v>-7898</v>
      </c>
      <c r="W40" s="28">
        <v>-5621</v>
      </c>
      <c r="X40" s="28">
        <v>-4180</v>
      </c>
      <c r="Y40" s="22">
        <v>-12999</v>
      </c>
    </row>
    <row r="41" spans="1:25" ht="14.25" thickBot="1">
      <c r="A41" s="5" t="s">
        <v>34</v>
      </c>
      <c r="B41" s="29">
        <v>-30199</v>
      </c>
      <c r="C41" s="29">
        <v>-25262</v>
      </c>
      <c r="D41" s="29">
        <v>-12186</v>
      </c>
      <c r="E41" s="23">
        <v>-65109</v>
      </c>
      <c r="F41" s="29">
        <v>-51650</v>
      </c>
      <c r="G41" s="29">
        <v>-35273</v>
      </c>
      <c r="H41" s="29">
        <v>-21968</v>
      </c>
      <c r="I41" s="23">
        <v>-49144</v>
      </c>
      <c r="J41" s="29">
        <v>-30748</v>
      </c>
      <c r="K41" s="29">
        <v>-20983</v>
      </c>
      <c r="L41" s="29">
        <v>-8351</v>
      </c>
      <c r="M41" s="23">
        <v>-23589</v>
      </c>
      <c r="N41" s="29">
        <v>-16255</v>
      </c>
      <c r="O41" s="29">
        <v>-6896</v>
      </c>
      <c r="P41" s="29">
        <v>840</v>
      </c>
      <c r="Q41" s="23">
        <v>-47107</v>
      </c>
      <c r="R41" s="29">
        <v>-37987</v>
      </c>
      <c r="S41" s="29">
        <v>-25832</v>
      </c>
      <c r="T41" s="29">
        <v>-8472</v>
      </c>
      <c r="U41" s="23">
        <v>-44518</v>
      </c>
      <c r="V41" s="29">
        <v>-33986</v>
      </c>
      <c r="W41" s="29">
        <v>-24209</v>
      </c>
      <c r="X41" s="29">
        <v>-12328</v>
      </c>
      <c r="Y41" s="23">
        <v>-49783</v>
      </c>
    </row>
    <row r="42" spans="1:25" ht="14.25" thickTop="1">
      <c r="A42" s="6" t="s">
        <v>35</v>
      </c>
      <c r="B42" s="28">
        <v>284</v>
      </c>
      <c r="C42" s="28">
        <v>929</v>
      </c>
      <c r="D42" s="28">
        <v>310</v>
      </c>
      <c r="E42" s="22">
        <v>-91</v>
      </c>
      <c r="F42" s="28">
        <v>259</v>
      </c>
      <c r="G42" s="28">
        <v>97</v>
      </c>
      <c r="H42" s="28">
        <v>0</v>
      </c>
      <c r="I42" s="22">
        <v>-1548</v>
      </c>
      <c r="J42" s="28">
        <v>-1303</v>
      </c>
      <c r="K42" s="28">
        <v>-1301</v>
      </c>
      <c r="L42" s="28">
        <v>-1301</v>
      </c>
      <c r="M42" s="22">
        <v>121</v>
      </c>
      <c r="N42" s="28">
        <v>-850</v>
      </c>
      <c r="O42" s="28">
        <v>143</v>
      </c>
      <c r="P42" s="28">
        <v>-424</v>
      </c>
      <c r="Q42" s="22">
        <v>-5335</v>
      </c>
      <c r="R42" s="28">
        <v>-1175</v>
      </c>
      <c r="S42" s="28">
        <v>-2037</v>
      </c>
      <c r="T42" s="28">
        <v>-2056</v>
      </c>
      <c r="U42" s="22">
        <v>7432</v>
      </c>
      <c r="V42" s="28">
        <v>7597</v>
      </c>
      <c r="W42" s="28">
        <v>4406</v>
      </c>
      <c r="X42" s="28">
        <v>9506</v>
      </c>
      <c r="Y42" s="22">
        <v>-6965</v>
      </c>
    </row>
    <row r="43" spans="1:25" ht="13.5">
      <c r="A43" s="6" t="s">
        <v>36</v>
      </c>
      <c r="B43" s="28"/>
      <c r="C43" s="28"/>
      <c r="D43" s="28"/>
      <c r="E43" s="22">
        <v>4700</v>
      </c>
      <c r="F43" s="28">
        <v>200</v>
      </c>
      <c r="G43" s="28"/>
      <c r="H43" s="28"/>
      <c r="I43" s="22">
        <v>2900</v>
      </c>
      <c r="J43" s="28">
        <v>2900</v>
      </c>
      <c r="K43" s="28">
        <v>2900</v>
      </c>
      <c r="L43" s="28"/>
      <c r="M43" s="22">
        <v>10000</v>
      </c>
      <c r="N43" s="28"/>
      <c r="O43" s="28"/>
      <c r="P43" s="28"/>
      <c r="Q43" s="22">
        <v>1229</v>
      </c>
      <c r="R43" s="28">
        <v>831</v>
      </c>
      <c r="S43" s="28"/>
      <c r="T43" s="28"/>
      <c r="U43" s="22">
        <v>11700</v>
      </c>
      <c r="V43" s="28">
        <v>1700</v>
      </c>
      <c r="W43" s="28">
        <v>1700</v>
      </c>
      <c r="X43" s="28">
        <v>1700</v>
      </c>
      <c r="Y43" s="22">
        <v>501</v>
      </c>
    </row>
    <row r="44" spans="1:25" ht="13.5">
      <c r="A44" s="6" t="s">
        <v>37</v>
      </c>
      <c r="B44" s="28"/>
      <c r="C44" s="28"/>
      <c r="D44" s="28"/>
      <c r="E44" s="22">
        <v>-4700</v>
      </c>
      <c r="F44" s="28">
        <v>-200</v>
      </c>
      <c r="G44" s="28"/>
      <c r="H44" s="28"/>
      <c r="I44" s="22">
        <v>-1760</v>
      </c>
      <c r="J44" s="28">
        <v>-1760</v>
      </c>
      <c r="K44" s="28">
        <v>-1760</v>
      </c>
      <c r="L44" s="28"/>
      <c r="M44" s="22">
        <v>-10530</v>
      </c>
      <c r="N44" s="28">
        <v>-10420</v>
      </c>
      <c r="O44" s="28">
        <v>-360</v>
      </c>
      <c r="P44" s="28">
        <v>-300</v>
      </c>
      <c r="Q44" s="22">
        <v>-10199</v>
      </c>
      <c r="R44" s="28">
        <v>-7074</v>
      </c>
      <c r="S44" s="28">
        <v>-304</v>
      </c>
      <c r="T44" s="28">
        <v>-240</v>
      </c>
      <c r="U44" s="22">
        <v>-2819</v>
      </c>
      <c r="V44" s="28">
        <v>-2778</v>
      </c>
      <c r="W44" s="28">
        <v>-2320</v>
      </c>
      <c r="X44" s="28">
        <v>-2209</v>
      </c>
      <c r="Y44" s="22">
        <v>-2048</v>
      </c>
    </row>
    <row r="45" spans="1:25" ht="13.5">
      <c r="A45" s="6" t="s">
        <v>38</v>
      </c>
      <c r="B45" s="28">
        <v>-8334</v>
      </c>
      <c r="C45" s="28">
        <v>-4756</v>
      </c>
      <c r="D45" s="28">
        <v>-4347</v>
      </c>
      <c r="E45" s="22">
        <v>-15841</v>
      </c>
      <c r="F45" s="28">
        <v>-15248</v>
      </c>
      <c r="G45" s="28">
        <v>-8314</v>
      </c>
      <c r="H45" s="28">
        <v>-7661</v>
      </c>
      <c r="I45" s="22">
        <v>-12278</v>
      </c>
      <c r="J45" s="28">
        <v>-11695</v>
      </c>
      <c r="K45" s="28">
        <v>-5542</v>
      </c>
      <c r="L45" s="28">
        <v>-5047</v>
      </c>
      <c r="M45" s="22">
        <v>-3573</v>
      </c>
      <c r="N45" s="28">
        <v>-3382</v>
      </c>
      <c r="O45" s="28">
        <v>-1589</v>
      </c>
      <c r="P45" s="28">
        <v>-1445</v>
      </c>
      <c r="Q45" s="22">
        <v>-3771</v>
      </c>
      <c r="R45" s="28">
        <v>-3602</v>
      </c>
      <c r="S45" s="28">
        <v>-2183</v>
      </c>
      <c r="T45" s="28">
        <v>-1948</v>
      </c>
      <c r="U45" s="22">
        <v>-10338</v>
      </c>
      <c r="V45" s="28">
        <v>-9895</v>
      </c>
      <c r="W45" s="28">
        <v>-5386</v>
      </c>
      <c r="X45" s="28">
        <v>-4859</v>
      </c>
      <c r="Y45" s="22">
        <v>-9187</v>
      </c>
    </row>
    <row r="46" spans="1:25" ht="13.5">
      <c r="A46" s="6" t="s">
        <v>79</v>
      </c>
      <c r="B46" s="28">
        <v>-1388</v>
      </c>
      <c r="C46" s="28">
        <v>-956</v>
      </c>
      <c r="D46" s="28">
        <v>-482</v>
      </c>
      <c r="E46" s="22">
        <v>-2264</v>
      </c>
      <c r="F46" s="28">
        <v>-1730</v>
      </c>
      <c r="G46" s="28">
        <v>-1197</v>
      </c>
      <c r="H46" s="28">
        <v>-580</v>
      </c>
      <c r="I46" s="22">
        <v>-2463</v>
      </c>
      <c r="J46" s="28">
        <v>-1871</v>
      </c>
      <c r="K46" s="28">
        <v>-1244</v>
      </c>
      <c r="L46" s="28">
        <v>501</v>
      </c>
      <c r="M46" s="22">
        <v>-3131</v>
      </c>
      <c r="N46" s="28">
        <v>-2350</v>
      </c>
      <c r="O46" s="28">
        <v>-1625</v>
      </c>
      <c r="P46" s="28">
        <v>-839</v>
      </c>
      <c r="Q46" s="22">
        <v>-3247</v>
      </c>
      <c r="R46" s="28">
        <v>-2394</v>
      </c>
      <c r="S46" s="28">
        <v>-1603</v>
      </c>
      <c r="T46" s="28">
        <v>-813</v>
      </c>
      <c r="U46" s="22">
        <v>-2862</v>
      </c>
      <c r="V46" s="28">
        <v>-2071</v>
      </c>
      <c r="W46" s="28">
        <v>-1283</v>
      </c>
      <c r="X46" s="28">
        <v>-622</v>
      </c>
      <c r="Y46" s="22">
        <v>-965</v>
      </c>
    </row>
    <row r="47" spans="1:25" ht="14.25" thickBot="1">
      <c r="A47" s="5" t="s">
        <v>39</v>
      </c>
      <c r="B47" s="29">
        <v>-9438</v>
      </c>
      <c r="C47" s="29">
        <v>-4783</v>
      </c>
      <c r="D47" s="29">
        <v>-4519</v>
      </c>
      <c r="E47" s="23">
        <v>-18198</v>
      </c>
      <c r="F47" s="29">
        <v>-16719</v>
      </c>
      <c r="G47" s="29">
        <v>-9414</v>
      </c>
      <c r="H47" s="29">
        <v>-8241</v>
      </c>
      <c r="I47" s="23">
        <v>-15150</v>
      </c>
      <c r="J47" s="29">
        <v>-13730</v>
      </c>
      <c r="K47" s="29">
        <v>-6949</v>
      </c>
      <c r="L47" s="29">
        <v>-5847</v>
      </c>
      <c r="M47" s="23">
        <v>-20122</v>
      </c>
      <c r="N47" s="29">
        <v>-17003</v>
      </c>
      <c r="O47" s="29">
        <v>-3431</v>
      </c>
      <c r="P47" s="29">
        <v>-3010</v>
      </c>
      <c r="Q47" s="23">
        <v>-31476</v>
      </c>
      <c r="R47" s="29">
        <v>-13563</v>
      </c>
      <c r="S47" s="29">
        <v>-6272</v>
      </c>
      <c r="T47" s="29">
        <v>14814</v>
      </c>
      <c r="U47" s="23">
        <v>5774</v>
      </c>
      <c r="V47" s="29">
        <v>-22768</v>
      </c>
      <c r="W47" s="29">
        <v>-15169</v>
      </c>
      <c r="X47" s="29">
        <v>-8565</v>
      </c>
      <c r="Y47" s="23">
        <v>-38664</v>
      </c>
    </row>
    <row r="48" spans="1:25" ht="14.25" thickTop="1">
      <c r="A48" s="7" t="s">
        <v>40</v>
      </c>
      <c r="B48" s="28">
        <v>11012</v>
      </c>
      <c r="C48" s="28">
        <v>2943</v>
      </c>
      <c r="D48" s="28">
        <v>2771</v>
      </c>
      <c r="E48" s="22">
        <v>9370</v>
      </c>
      <c r="F48" s="28">
        <v>4412</v>
      </c>
      <c r="G48" s="28">
        <v>-3736</v>
      </c>
      <c r="H48" s="28">
        <v>-3587</v>
      </c>
      <c r="I48" s="22">
        <v>-665</v>
      </c>
      <c r="J48" s="28">
        <v>-5283</v>
      </c>
      <c r="K48" s="28">
        <v>-5792</v>
      </c>
      <c r="L48" s="28">
        <v>-955</v>
      </c>
      <c r="M48" s="22">
        <v>-3741</v>
      </c>
      <c r="N48" s="28">
        <v>-6570</v>
      </c>
      <c r="O48" s="28">
        <v>-3820</v>
      </c>
      <c r="P48" s="28">
        <v>-5795</v>
      </c>
      <c r="Q48" s="22">
        <v>-49</v>
      </c>
      <c r="R48" s="28">
        <v>-306</v>
      </c>
      <c r="S48" s="28">
        <v>-1274</v>
      </c>
      <c r="T48" s="28">
        <v>815</v>
      </c>
      <c r="U48" s="22">
        <v>-4518</v>
      </c>
      <c r="V48" s="28">
        <v>-6893</v>
      </c>
      <c r="W48" s="28">
        <v>-890</v>
      </c>
      <c r="X48" s="28">
        <v>2272</v>
      </c>
      <c r="Y48" s="22">
        <v>-3753</v>
      </c>
    </row>
    <row r="49" spans="1:25" ht="13.5">
      <c r="A49" s="7" t="s">
        <v>41</v>
      </c>
      <c r="B49" s="28">
        <v>28788</v>
      </c>
      <c r="C49" s="28">
        <v>37341</v>
      </c>
      <c r="D49" s="28">
        <v>9288</v>
      </c>
      <c r="E49" s="22">
        <v>-22046</v>
      </c>
      <c r="F49" s="28">
        <v>-47744</v>
      </c>
      <c r="G49" s="28">
        <v>-13751</v>
      </c>
      <c r="H49" s="28">
        <v>-12096</v>
      </c>
      <c r="I49" s="22">
        <v>-49886</v>
      </c>
      <c r="J49" s="28">
        <v>-32359</v>
      </c>
      <c r="K49" s="28">
        <v>-7387</v>
      </c>
      <c r="L49" s="28">
        <v>-5446</v>
      </c>
      <c r="M49" s="22">
        <v>76160</v>
      </c>
      <c r="N49" s="28">
        <v>42360</v>
      </c>
      <c r="O49" s="28">
        <v>57664</v>
      </c>
      <c r="P49" s="28">
        <v>18759</v>
      </c>
      <c r="Q49" s="22">
        <v>24863</v>
      </c>
      <c r="R49" s="28">
        <v>22780</v>
      </c>
      <c r="S49" s="28">
        <v>8075</v>
      </c>
      <c r="T49" s="28">
        <v>13741</v>
      </c>
      <c r="U49" s="22">
        <v>-33151</v>
      </c>
      <c r="V49" s="28">
        <v>-54349</v>
      </c>
      <c r="W49" s="28">
        <v>-23886</v>
      </c>
      <c r="X49" s="28">
        <v>-21581</v>
      </c>
      <c r="Y49" s="22">
        <v>28639</v>
      </c>
    </row>
    <row r="50" spans="1:25" ht="13.5">
      <c r="A50" s="7" t="s">
        <v>42</v>
      </c>
      <c r="B50" s="28">
        <v>110094</v>
      </c>
      <c r="C50" s="28">
        <v>110094</v>
      </c>
      <c r="D50" s="28">
        <v>110094</v>
      </c>
      <c r="E50" s="22">
        <v>131711</v>
      </c>
      <c r="F50" s="28">
        <v>131711</v>
      </c>
      <c r="G50" s="28">
        <v>131711</v>
      </c>
      <c r="H50" s="28">
        <v>131711</v>
      </c>
      <c r="I50" s="22">
        <v>181061</v>
      </c>
      <c r="J50" s="28">
        <v>181061</v>
      </c>
      <c r="K50" s="28">
        <v>181061</v>
      </c>
      <c r="L50" s="28">
        <v>181061</v>
      </c>
      <c r="M50" s="22">
        <v>104669</v>
      </c>
      <c r="N50" s="28">
        <v>104669</v>
      </c>
      <c r="O50" s="28">
        <v>104669</v>
      </c>
      <c r="P50" s="28">
        <v>104669</v>
      </c>
      <c r="Q50" s="22">
        <v>79806</v>
      </c>
      <c r="R50" s="28">
        <v>79806</v>
      </c>
      <c r="S50" s="28">
        <v>79806</v>
      </c>
      <c r="T50" s="28">
        <v>79806</v>
      </c>
      <c r="U50" s="22">
        <v>112957</v>
      </c>
      <c r="V50" s="28">
        <v>112957</v>
      </c>
      <c r="W50" s="28">
        <v>112957</v>
      </c>
      <c r="X50" s="28">
        <v>112957</v>
      </c>
      <c r="Y50" s="22">
        <v>83848</v>
      </c>
    </row>
    <row r="51" spans="1:25" ht="13.5">
      <c r="A51" s="7" t="s">
        <v>43</v>
      </c>
      <c r="B51" s="28">
        <v>1082</v>
      </c>
      <c r="C51" s="28">
        <v>1082</v>
      </c>
      <c r="D51" s="28">
        <v>1082</v>
      </c>
      <c r="E51" s="22">
        <v>429</v>
      </c>
      <c r="F51" s="28">
        <v>429</v>
      </c>
      <c r="G51" s="28">
        <v>429</v>
      </c>
      <c r="H51" s="28">
        <v>429</v>
      </c>
      <c r="I51" s="22">
        <v>536</v>
      </c>
      <c r="J51" s="28">
        <v>536</v>
      </c>
      <c r="K51" s="28">
        <v>536</v>
      </c>
      <c r="L51" s="28">
        <v>536</v>
      </c>
      <c r="M51" s="22">
        <v>231</v>
      </c>
      <c r="N51" s="28">
        <v>231</v>
      </c>
      <c r="O51" s="28">
        <v>231</v>
      </c>
      <c r="P51" s="28">
        <v>231</v>
      </c>
      <c r="Q51" s="22"/>
      <c r="R51" s="28"/>
      <c r="S51" s="28"/>
      <c r="T51" s="28"/>
      <c r="U51" s="22"/>
      <c r="V51" s="28"/>
      <c r="W51" s="28"/>
      <c r="X51" s="28"/>
      <c r="Y51" s="22">
        <v>470</v>
      </c>
    </row>
    <row r="52" spans="1:25" ht="14.25" thickBot="1">
      <c r="A52" s="7" t="s">
        <v>42</v>
      </c>
      <c r="B52" s="28">
        <v>139966</v>
      </c>
      <c r="C52" s="28">
        <v>148518</v>
      </c>
      <c r="D52" s="28">
        <v>120465</v>
      </c>
      <c r="E52" s="22">
        <v>110094</v>
      </c>
      <c r="F52" s="28">
        <v>84396</v>
      </c>
      <c r="G52" s="28">
        <v>118390</v>
      </c>
      <c r="H52" s="28">
        <v>120045</v>
      </c>
      <c r="I52" s="22">
        <v>131711</v>
      </c>
      <c r="J52" s="28">
        <v>149238</v>
      </c>
      <c r="K52" s="28">
        <v>174210</v>
      </c>
      <c r="L52" s="28">
        <v>176151</v>
      </c>
      <c r="M52" s="22">
        <v>181061</v>
      </c>
      <c r="N52" s="28">
        <v>147261</v>
      </c>
      <c r="O52" s="28">
        <v>162565</v>
      </c>
      <c r="P52" s="28">
        <v>123660</v>
      </c>
      <c r="Q52" s="22">
        <v>104669</v>
      </c>
      <c r="R52" s="28">
        <v>102587</v>
      </c>
      <c r="S52" s="28">
        <v>87881</v>
      </c>
      <c r="T52" s="28">
        <v>93547</v>
      </c>
      <c r="U52" s="22">
        <v>79806</v>
      </c>
      <c r="V52" s="28">
        <v>58608</v>
      </c>
      <c r="W52" s="28">
        <v>89071</v>
      </c>
      <c r="X52" s="28">
        <v>91375</v>
      </c>
      <c r="Y52" s="22">
        <v>112957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155</v>
      </c>
    </row>
    <row r="56" ht="13.5">
      <c r="A56" s="20" t="s">
        <v>156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151</v>
      </c>
      <c r="B2" s="14">
        <v>7731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HYPERLINK("http://www.kabupro.jp/mark/20140206/S10012IQ.htm","四半期報告書")</f>
        <v>四半期報告書</v>
      </c>
      <c r="C4" s="15" t="str">
        <f>HYPERLINK("http://www.kabupro.jp/mark/20131107/S10009IA.htm","四半期報告書")</f>
        <v>四半期報告書</v>
      </c>
      <c r="D4" s="15" t="str">
        <f>HYPERLINK("http://www.kabupro.jp/mark/20130808/S000E7SU.htm","四半期報告書")</f>
        <v>四半期報告書</v>
      </c>
      <c r="E4" s="15" t="str">
        <f>HYPERLINK("http://www.kabupro.jp/mark/20140206/S10012IQ.htm","四半期報告書")</f>
        <v>四半期報告書</v>
      </c>
      <c r="F4" s="15" t="str">
        <f>HYPERLINK("http://www.kabupro.jp/mark/20130206/S000CQQ0.htm","四半期報告書")</f>
        <v>四半期報告書</v>
      </c>
      <c r="G4" s="15" t="str">
        <f>HYPERLINK("http://www.kabupro.jp/mark/20121101/S000C518.htm","四半期報告書")</f>
        <v>四半期報告書</v>
      </c>
      <c r="H4" s="15" t="str">
        <f>HYPERLINK("http://www.kabupro.jp/mark/20120808/S000BN1S.htm","四半期報告書")</f>
        <v>四半期報告書</v>
      </c>
      <c r="I4" s="15" t="str">
        <f>HYPERLINK("http://www.kabupro.jp/mark/20130627/S000DSR7.htm","有価証券報告書")</f>
        <v>有価証券報告書</v>
      </c>
      <c r="J4" s="15" t="str">
        <f>HYPERLINK("http://www.kabupro.jp/mark/20120206/S000A78V.htm","四半期報告書")</f>
        <v>四半期報告書</v>
      </c>
      <c r="K4" s="15" t="str">
        <f>HYPERLINK("http://www.kabupro.jp/mark/20111107/S0009LXB.htm","四半期報告書")</f>
        <v>四半期報告書</v>
      </c>
      <c r="L4" s="15" t="str">
        <f>HYPERLINK("http://www.kabupro.jp/mark/20110811/S00096AM.htm","四半期報告書")</f>
        <v>四半期報告書</v>
      </c>
      <c r="M4" s="15" t="str">
        <f>HYPERLINK("http://www.kabupro.jp/mark/20120628/S000B5O2.htm","有価証券報告書")</f>
        <v>有価証券報告書</v>
      </c>
      <c r="N4" s="15" t="str">
        <f>HYPERLINK("http://www.kabupro.jp/mark/20110204/S0007NT7.htm","四半期報告書")</f>
        <v>四半期報告書</v>
      </c>
      <c r="O4" s="15" t="str">
        <f>HYPERLINK("http://www.kabupro.jp/mark/20101105/S00071S7.htm","四半期報告書")</f>
        <v>四半期報告書</v>
      </c>
      <c r="P4" s="15" t="str">
        <f>HYPERLINK("http://www.kabupro.jp/mark/20100806/S0006I20.htm","四半期報告書")</f>
        <v>四半期報告書</v>
      </c>
      <c r="Q4" s="15" t="str">
        <f>HYPERLINK("http://www.kabupro.jp/mark/20110630/S0008TGM.htm","有価証券報告書")</f>
        <v>有価証券報告書</v>
      </c>
      <c r="R4" s="15" t="str">
        <f>HYPERLINK("http://www.kabupro.jp/mark/20100210/S00055OJ.htm","四半期報告書")</f>
        <v>四半期報告書</v>
      </c>
      <c r="S4" s="15" t="str">
        <f>HYPERLINK("http://www.kabupro.jp/mark/20091109/S0004HB1.htm","四半期報告書")</f>
        <v>四半期報告書</v>
      </c>
      <c r="T4" s="15" t="str">
        <f>HYPERLINK("http://www.kabupro.jp/mark/20090807/S0003UO9.htm","四半期報告書")</f>
        <v>四半期報告書</v>
      </c>
      <c r="U4" s="15" t="str">
        <f>HYPERLINK("http://www.kabupro.jp/mark/20100629/S00067NU.htm","有価証券報告書")</f>
        <v>有価証券報告書</v>
      </c>
      <c r="V4" s="15" t="str">
        <f>HYPERLINK("http://www.kabupro.jp/mark/20090206/S0002DQ9.htm","四半期報告書")</f>
        <v>四半期報告書</v>
      </c>
      <c r="W4" s="15" t="str">
        <f>HYPERLINK("http://www.kabupro.jp/mark/20081112/S0001R8F.htm","四半期報告書")</f>
        <v>四半期報告書</v>
      </c>
      <c r="X4" s="15" t="str">
        <f>HYPERLINK("http://www.kabupro.jp/mark/20080808/S00010VA.htm","四半期報告書")</f>
        <v>四半期報告書</v>
      </c>
      <c r="Y4" s="15" t="str">
        <f>HYPERLINK("http://www.kabupro.jp/mark/20090626/S0003JWY.htm","有価証券報告書")</f>
        <v>有価証券報告書</v>
      </c>
    </row>
    <row r="5" spans="1:25" ht="14.25" thickBot="1">
      <c r="A5" s="11" t="s">
        <v>50</v>
      </c>
      <c r="B5" s="1" t="s">
        <v>204</v>
      </c>
      <c r="C5" s="1" t="s">
        <v>207</v>
      </c>
      <c r="D5" s="1" t="s">
        <v>209</v>
      </c>
      <c r="E5" s="1" t="s">
        <v>204</v>
      </c>
      <c r="F5" s="1" t="s">
        <v>211</v>
      </c>
      <c r="G5" s="1" t="s">
        <v>213</v>
      </c>
      <c r="H5" s="1" t="s">
        <v>215</v>
      </c>
      <c r="I5" s="1" t="s">
        <v>56</v>
      </c>
      <c r="J5" s="1" t="s">
        <v>217</v>
      </c>
      <c r="K5" s="1" t="s">
        <v>219</v>
      </c>
      <c r="L5" s="1" t="s">
        <v>221</v>
      </c>
      <c r="M5" s="1" t="s">
        <v>60</v>
      </c>
      <c r="N5" s="1" t="s">
        <v>222</v>
      </c>
      <c r="O5" s="1" t="s">
        <v>224</v>
      </c>
      <c r="P5" s="1" t="s">
        <v>226</v>
      </c>
      <c r="Q5" s="1" t="s">
        <v>62</v>
      </c>
      <c r="R5" s="1" t="s">
        <v>228</v>
      </c>
      <c r="S5" s="1" t="s">
        <v>230</v>
      </c>
      <c r="T5" s="1" t="s">
        <v>232</v>
      </c>
      <c r="U5" s="1" t="s">
        <v>64</v>
      </c>
      <c r="V5" s="1" t="s">
        <v>234</v>
      </c>
      <c r="W5" s="1" t="s">
        <v>236</v>
      </c>
      <c r="X5" s="1" t="s">
        <v>238</v>
      </c>
      <c r="Y5" s="1" t="s">
        <v>66</v>
      </c>
    </row>
    <row r="6" spans="1:25" ht="15" thickBot="1" thickTop="1">
      <c r="A6" s="10" t="s">
        <v>51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205</v>
      </c>
      <c r="C7" s="14" t="s">
        <v>205</v>
      </c>
      <c r="D7" s="14" t="s">
        <v>205</v>
      </c>
      <c r="E7" s="16" t="s">
        <v>57</v>
      </c>
      <c r="F7" s="14" t="s">
        <v>205</v>
      </c>
      <c r="G7" s="14" t="s">
        <v>205</v>
      </c>
      <c r="H7" s="14" t="s">
        <v>205</v>
      </c>
      <c r="I7" s="16" t="s">
        <v>57</v>
      </c>
      <c r="J7" s="14" t="s">
        <v>205</v>
      </c>
      <c r="K7" s="14" t="s">
        <v>205</v>
      </c>
      <c r="L7" s="14" t="s">
        <v>205</v>
      </c>
      <c r="M7" s="16" t="s">
        <v>57</v>
      </c>
      <c r="N7" s="14" t="s">
        <v>205</v>
      </c>
      <c r="O7" s="14" t="s">
        <v>205</v>
      </c>
      <c r="P7" s="14" t="s">
        <v>205</v>
      </c>
      <c r="Q7" s="16" t="s">
        <v>57</v>
      </c>
      <c r="R7" s="14" t="s">
        <v>205</v>
      </c>
      <c r="S7" s="14" t="s">
        <v>205</v>
      </c>
      <c r="T7" s="14" t="s">
        <v>205</v>
      </c>
      <c r="U7" s="16" t="s">
        <v>57</v>
      </c>
      <c r="V7" s="14" t="s">
        <v>205</v>
      </c>
      <c r="W7" s="14" t="s">
        <v>205</v>
      </c>
      <c r="X7" s="14" t="s">
        <v>205</v>
      </c>
      <c r="Y7" s="16" t="s">
        <v>57</v>
      </c>
    </row>
    <row r="8" spans="1:25" ht="13.5">
      <c r="A8" s="13" t="s">
        <v>53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54</v>
      </c>
      <c r="B9" s="1" t="s">
        <v>206</v>
      </c>
      <c r="C9" s="1" t="s">
        <v>208</v>
      </c>
      <c r="D9" s="1" t="s">
        <v>210</v>
      </c>
      <c r="E9" s="17" t="s">
        <v>58</v>
      </c>
      <c r="F9" s="1" t="s">
        <v>212</v>
      </c>
      <c r="G9" s="1" t="s">
        <v>214</v>
      </c>
      <c r="H9" s="1" t="s">
        <v>216</v>
      </c>
      <c r="I9" s="17" t="s">
        <v>59</v>
      </c>
      <c r="J9" s="1" t="s">
        <v>218</v>
      </c>
      <c r="K9" s="1" t="s">
        <v>220</v>
      </c>
      <c r="L9" s="1" t="s">
        <v>62</v>
      </c>
      <c r="M9" s="17" t="s">
        <v>61</v>
      </c>
      <c r="N9" s="1" t="s">
        <v>223</v>
      </c>
      <c r="O9" s="1" t="s">
        <v>225</v>
      </c>
      <c r="P9" s="1" t="s">
        <v>227</v>
      </c>
      <c r="Q9" s="17" t="s">
        <v>63</v>
      </c>
      <c r="R9" s="1" t="s">
        <v>229</v>
      </c>
      <c r="S9" s="1" t="s">
        <v>231</v>
      </c>
      <c r="T9" s="1" t="s">
        <v>233</v>
      </c>
      <c r="U9" s="17" t="s">
        <v>65</v>
      </c>
      <c r="V9" s="1" t="s">
        <v>235</v>
      </c>
      <c r="W9" s="1" t="s">
        <v>237</v>
      </c>
      <c r="X9" s="1" t="s">
        <v>239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9" t="s">
        <v>68</v>
      </c>
      <c r="B11" s="27">
        <v>140224</v>
      </c>
      <c r="C11" s="27">
        <v>148913</v>
      </c>
      <c r="D11" s="27">
        <v>120716</v>
      </c>
      <c r="E11" s="21">
        <v>110281</v>
      </c>
      <c r="F11" s="27">
        <v>84752</v>
      </c>
      <c r="G11" s="27">
        <v>119061</v>
      </c>
      <c r="H11" s="27">
        <v>120264</v>
      </c>
      <c r="I11" s="21">
        <v>132404</v>
      </c>
      <c r="J11" s="27">
        <v>150033</v>
      </c>
      <c r="K11" s="27">
        <v>175716</v>
      </c>
      <c r="L11" s="27">
        <v>176167</v>
      </c>
      <c r="M11" s="21">
        <v>181077</v>
      </c>
      <c r="N11" s="27">
        <v>147278</v>
      </c>
      <c r="O11" s="27">
        <v>162583</v>
      </c>
      <c r="P11" s="27">
        <v>123677</v>
      </c>
      <c r="Q11" s="21">
        <v>107680</v>
      </c>
      <c r="R11" s="27">
        <v>102603</v>
      </c>
      <c r="S11" s="27">
        <v>87907</v>
      </c>
      <c r="T11" s="27">
        <v>93573</v>
      </c>
      <c r="U11" s="21">
        <v>80350</v>
      </c>
      <c r="V11" s="27">
        <v>59269</v>
      </c>
      <c r="W11" s="27">
        <v>90228</v>
      </c>
      <c r="X11" s="27">
        <v>93559</v>
      </c>
      <c r="Y11" s="21">
        <v>113973</v>
      </c>
    </row>
    <row r="12" spans="1:25" ht="13.5">
      <c r="A12" s="2" t="s">
        <v>240</v>
      </c>
      <c r="B12" s="28">
        <v>154624</v>
      </c>
      <c r="C12" s="28">
        <v>113295</v>
      </c>
      <c r="D12" s="28">
        <v>133326</v>
      </c>
      <c r="E12" s="22">
        <v>134225</v>
      </c>
      <c r="F12" s="28">
        <v>158044</v>
      </c>
      <c r="G12" s="28">
        <v>124102</v>
      </c>
      <c r="H12" s="28">
        <v>132020</v>
      </c>
      <c r="I12" s="22">
        <v>137533</v>
      </c>
      <c r="J12" s="28">
        <v>118927</v>
      </c>
      <c r="K12" s="28">
        <v>116723</v>
      </c>
      <c r="L12" s="28">
        <v>126977</v>
      </c>
      <c r="M12" s="22">
        <v>123077</v>
      </c>
      <c r="N12" s="28">
        <v>139044</v>
      </c>
      <c r="O12" s="28">
        <v>107354</v>
      </c>
      <c r="P12" s="28">
        <v>115245</v>
      </c>
      <c r="Q12" s="22">
        <v>113773</v>
      </c>
      <c r="R12" s="28">
        <v>150011</v>
      </c>
      <c r="S12" s="28">
        <v>132816</v>
      </c>
      <c r="T12" s="28">
        <v>125762</v>
      </c>
      <c r="U12" s="22">
        <v>121155</v>
      </c>
      <c r="V12" s="28">
        <v>153096</v>
      </c>
      <c r="W12" s="28">
        <v>168999</v>
      </c>
      <c r="X12" s="28">
        <v>166686</v>
      </c>
      <c r="Y12" s="22">
        <v>159934</v>
      </c>
    </row>
    <row r="13" spans="1:25" ht="13.5">
      <c r="A13" s="2" t="s">
        <v>72</v>
      </c>
      <c r="B13" s="28">
        <v>127351</v>
      </c>
      <c r="C13" s="28">
        <v>124740</v>
      </c>
      <c r="D13" s="28">
        <v>121598</v>
      </c>
      <c r="E13" s="22">
        <v>116504</v>
      </c>
      <c r="F13" s="28">
        <v>133712</v>
      </c>
      <c r="G13" s="28">
        <v>148678</v>
      </c>
      <c r="H13" s="28">
        <v>124892</v>
      </c>
      <c r="I13" s="22">
        <v>118899</v>
      </c>
      <c r="J13" s="28">
        <v>108939</v>
      </c>
      <c r="K13" s="28">
        <v>122185</v>
      </c>
      <c r="L13" s="28">
        <v>107150</v>
      </c>
      <c r="M13" s="22">
        <v>103757</v>
      </c>
      <c r="N13" s="28">
        <v>100942</v>
      </c>
      <c r="O13" s="28">
        <v>116955</v>
      </c>
      <c r="P13" s="28">
        <v>102630</v>
      </c>
      <c r="Q13" s="22">
        <v>102911</v>
      </c>
      <c r="R13" s="28">
        <v>124845</v>
      </c>
      <c r="S13" s="28">
        <v>132922</v>
      </c>
      <c r="T13" s="28">
        <v>135086</v>
      </c>
      <c r="U13" s="22">
        <v>114143</v>
      </c>
      <c r="V13" s="28">
        <v>140439</v>
      </c>
      <c r="W13" s="28">
        <v>141294</v>
      </c>
      <c r="X13" s="28">
        <v>121351</v>
      </c>
      <c r="Y13" s="22"/>
    </row>
    <row r="14" spans="1:25" ht="13.5">
      <c r="A14" s="2" t="s">
        <v>73</v>
      </c>
      <c r="B14" s="28">
        <v>129808</v>
      </c>
      <c r="C14" s="28">
        <v>126208</v>
      </c>
      <c r="D14" s="28">
        <v>122902</v>
      </c>
      <c r="E14" s="22">
        <v>119760</v>
      </c>
      <c r="F14" s="28">
        <v>131140</v>
      </c>
      <c r="G14" s="28">
        <v>124808</v>
      </c>
      <c r="H14" s="28">
        <v>117881</v>
      </c>
      <c r="I14" s="22">
        <v>112143</v>
      </c>
      <c r="J14" s="28">
        <v>117144</v>
      </c>
      <c r="K14" s="28">
        <v>114872</v>
      </c>
      <c r="L14" s="28">
        <v>115489</v>
      </c>
      <c r="M14" s="22">
        <v>106535</v>
      </c>
      <c r="N14" s="28">
        <v>99929</v>
      </c>
      <c r="O14" s="28">
        <v>93703</v>
      </c>
      <c r="P14" s="28">
        <v>86311</v>
      </c>
      <c r="Q14" s="22">
        <v>78654</v>
      </c>
      <c r="R14" s="28">
        <v>75365</v>
      </c>
      <c r="S14" s="28">
        <v>81029</v>
      </c>
      <c r="T14" s="28">
        <v>101077</v>
      </c>
      <c r="U14" s="22">
        <v>122960</v>
      </c>
      <c r="V14" s="28">
        <v>133788</v>
      </c>
      <c r="W14" s="28">
        <v>133090</v>
      </c>
      <c r="X14" s="28">
        <v>126859</v>
      </c>
      <c r="Y14" s="22"/>
    </row>
    <row r="15" spans="1:25" ht="13.5">
      <c r="A15" s="2" t="s">
        <v>74</v>
      </c>
      <c r="B15" s="28">
        <v>29349</v>
      </c>
      <c r="C15" s="28">
        <v>30343</v>
      </c>
      <c r="D15" s="28">
        <v>31231</v>
      </c>
      <c r="E15" s="22">
        <v>33147</v>
      </c>
      <c r="F15" s="28">
        <v>32799</v>
      </c>
      <c r="G15" s="28">
        <v>31555</v>
      </c>
      <c r="H15" s="28">
        <v>31728</v>
      </c>
      <c r="I15" s="22">
        <v>31991</v>
      </c>
      <c r="J15" s="28">
        <v>30166</v>
      </c>
      <c r="K15" s="28">
        <v>28133</v>
      </c>
      <c r="L15" s="28">
        <v>25972</v>
      </c>
      <c r="M15" s="22">
        <v>26113</v>
      </c>
      <c r="N15" s="28">
        <v>24674</v>
      </c>
      <c r="O15" s="28">
        <v>25647</v>
      </c>
      <c r="P15" s="28">
        <v>24864</v>
      </c>
      <c r="Q15" s="22">
        <v>25429</v>
      </c>
      <c r="R15" s="28">
        <v>26355</v>
      </c>
      <c r="S15" s="28">
        <v>26419</v>
      </c>
      <c r="T15" s="28">
        <v>27726</v>
      </c>
      <c r="U15" s="22">
        <v>28110</v>
      </c>
      <c r="V15" s="28">
        <v>26968</v>
      </c>
      <c r="W15" s="28">
        <v>27672</v>
      </c>
      <c r="X15" s="28">
        <v>28595</v>
      </c>
      <c r="Y15" s="22"/>
    </row>
    <row r="16" spans="1:25" ht="13.5">
      <c r="A16" s="2" t="s">
        <v>79</v>
      </c>
      <c r="B16" s="28">
        <v>69926</v>
      </c>
      <c r="C16" s="28">
        <v>67849</v>
      </c>
      <c r="D16" s="28">
        <v>72315</v>
      </c>
      <c r="E16" s="22">
        <v>65523</v>
      </c>
      <c r="F16" s="28">
        <v>70231</v>
      </c>
      <c r="G16" s="28">
        <v>69261</v>
      </c>
      <c r="H16" s="28">
        <v>66220</v>
      </c>
      <c r="I16" s="22">
        <v>34061</v>
      </c>
      <c r="J16" s="28">
        <v>63055</v>
      </c>
      <c r="K16" s="28">
        <v>70372</v>
      </c>
      <c r="L16" s="28">
        <v>64702</v>
      </c>
      <c r="M16" s="22">
        <v>15118</v>
      </c>
      <c r="N16" s="28">
        <v>69342</v>
      </c>
      <c r="O16" s="28">
        <v>71855</v>
      </c>
      <c r="P16" s="28">
        <v>70677</v>
      </c>
      <c r="Q16" s="22">
        <v>16713</v>
      </c>
      <c r="R16" s="28">
        <v>62466</v>
      </c>
      <c r="S16" s="28">
        <v>62320</v>
      </c>
      <c r="T16" s="28">
        <v>61402</v>
      </c>
      <c r="U16" s="22">
        <v>25920</v>
      </c>
      <c r="V16" s="28">
        <v>69226</v>
      </c>
      <c r="W16" s="28">
        <v>68475</v>
      </c>
      <c r="X16" s="28">
        <v>58844</v>
      </c>
      <c r="Y16" s="22">
        <v>20403</v>
      </c>
    </row>
    <row r="17" spans="1:25" ht="13.5">
      <c r="A17" s="2" t="s">
        <v>80</v>
      </c>
      <c r="B17" s="28">
        <v>-4199</v>
      </c>
      <c r="C17" s="28">
        <v>-4018</v>
      </c>
      <c r="D17" s="28">
        <v>-4053</v>
      </c>
      <c r="E17" s="22">
        <v>-3795</v>
      </c>
      <c r="F17" s="28">
        <v>-4817</v>
      </c>
      <c r="G17" s="28">
        <v>-4389</v>
      </c>
      <c r="H17" s="28">
        <v>-4536</v>
      </c>
      <c r="I17" s="22">
        <v>-4667</v>
      </c>
      <c r="J17" s="28">
        <v>-4411</v>
      </c>
      <c r="K17" s="28">
        <v>-4528</v>
      </c>
      <c r="L17" s="28">
        <v>-7144</v>
      </c>
      <c r="M17" s="22">
        <v>-7365</v>
      </c>
      <c r="N17" s="28">
        <v>-7759</v>
      </c>
      <c r="O17" s="28">
        <v>-7748</v>
      </c>
      <c r="P17" s="28">
        <v>-8019</v>
      </c>
      <c r="Q17" s="22">
        <v>-8328</v>
      </c>
      <c r="R17" s="28">
        <v>-8049</v>
      </c>
      <c r="S17" s="28">
        <v>-7559</v>
      </c>
      <c r="T17" s="28">
        <v>-7247</v>
      </c>
      <c r="U17" s="22">
        <v>-7005</v>
      </c>
      <c r="V17" s="28">
        <v>-3708</v>
      </c>
      <c r="W17" s="28">
        <v>-3052</v>
      </c>
      <c r="X17" s="28">
        <v>-3314</v>
      </c>
      <c r="Y17" s="22">
        <v>-3041</v>
      </c>
    </row>
    <row r="18" spans="1:25" ht="13.5">
      <c r="A18" s="2" t="s">
        <v>81</v>
      </c>
      <c r="B18" s="28">
        <v>647084</v>
      </c>
      <c r="C18" s="28">
        <v>607331</v>
      </c>
      <c r="D18" s="28">
        <v>598038</v>
      </c>
      <c r="E18" s="22">
        <v>575647</v>
      </c>
      <c r="F18" s="28">
        <v>605863</v>
      </c>
      <c r="G18" s="28">
        <v>613078</v>
      </c>
      <c r="H18" s="28">
        <v>588471</v>
      </c>
      <c r="I18" s="22">
        <v>609474</v>
      </c>
      <c r="J18" s="28">
        <v>583854</v>
      </c>
      <c r="K18" s="28">
        <v>623475</v>
      </c>
      <c r="L18" s="28">
        <v>609316</v>
      </c>
      <c r="M18" s="22">
        <v>590954</v>
      </c>
      <c r="N18" s="28">
        <v>573452</v>
      </c>
      <c r="O18" s="28">
        <v>570349</v>
      </c>
      <c r="P18" s="28">
        <v>515387</v>
      </c>
      <c r="Q18" s="22">
        <v>484624</v>
      </c>
      <c r="R18" s="28">
        <v>533598</v>
      </c>
      <c r="S18" s="28">
        <v>515857</v>
      </c>
      <c r="T18" s="28">
        <v>537381</v>
      </c>
      <c r="U18" s="22">
        <v>518935</v>
      </c>
      <c r="V18" s="28">
        <v>579080</v>
      </c>
      <c r="W18" s="28">
        <v>626708</v>
      </c>
      <c r="X18" s="28">
        <v>592583</v>
      </c>
      <c r="Y18" s="22">
        <v>596117</v>
      </c>
    </row>
    <row r="19" spans="1:25" ht="13.5">
      <c r="A19" s="3" t="s">
        <v>241</v>
      </c>
      <c r="B19" s="28">
        <v>51917</v>
      </c>
      <c r="C19" s="28">
        <v>49677</v>
      </c>
      <c r="D19" s="28">
        <v>49036</v>
      </c>
      <c r="E19" s="22">
        <v>45774</v>
      </c>
      <c r="F19" s="28">
        <v>44334</v>
      </c>
      <c r="G19" s="28">
        <v>42280</v>
      </c>
      <c r="H19" s="28">
        <v>39276</v>
      </c>
      <c r="I19" s="22">
        <v>37807</v>
      </c>
      <c r="J19" s="28">
        <v>38133</v>
      </c>
      <c r="K19" s="28">
        <v>41504</v>
      </c>
      <c r="L19" s="28">
        <v>42406</v>
      </c>
      <c r="M19" s="22">
        <v>43362</v>
      </c>
      <c r="N19" s="28">
        <v>43759</v>
      </c>
      <c r="O19" s="28">
        <v>44894</v>
      </c>
      <c r="P19" s="28">
        <v>45466</v>
      </c>
      <c r="Q19" s="22">
        <v>42278</v>
      </c>
      <c r="R19" s="28">
        <v>42834</v>
      </c>
      <c r="S19" s="28">
        <v>42896</v>
      </c>
      <c r="T19" s="28">
        <v>43169</v>
      </c>
      <c r="U19" s="22">
        <v>43054</v>
      </c>
      <c r="V19" s="28">
        <v>40886</v>
      </c>
      <c r="W19" s="28">
        <v>42412</v>
      </c>
      <c r="X19" s="28">
        <v>42938</v>
      </c>
      <c r="Y19" s="22">
        <v>41879</v>
      </c>
    </row>
    <row r="20" spans="1:25" ht="13.5">
      <c r="A20" s="3" t="s">
        <v>242</v>
      </c>
      <c r="B20" s="28">
        <v>61544</v>
      </c>
      <c r="C20" s="28">
        <v>61586</v>
      </c>
      <c r="D20" s="28">
        <v>59194</v>
      </c>
      <c r="E20" s="22">
        <v>57551</v>
      </c>
      <c r="F20" s="28">
        <v>54475</v>
      </c>
      <c r="G20" s="28">
        <v>49967</v>
      </c>
      <c r="H20" s="28">
        <v>42309</v>
      </c>
      <c r="I20" s="22">
        <v>35200</v>
      </c>
      <c r="J20" s="28">
        <v>33195</v>
      </c>
      <c r="K20" s="28">
        <v>35952</v>
      </c>
      <c r="L20" s="28">
        <v>34327</v>
      </c>
      <c r="M20" s="22">
        <v>34003</v>
      </c>
      <c r="N20" s="28">
        <v>34284</v>
      </c>
      <c r="O20" s="28">
        <v>33696</v>
      </c>
      <c r="P20" s="28">
        <v>34780</v>
      </c>
      <c r="Q20" s="22">
        <v>34774</v>
      </c>
      <c r="R20" s="28">
        <v>37303</v>
      </c>
      <c r="S20" s="28">
        <v>37945</v>
      </c>
      <c r="T20" s="28">
        <v>38108</v>
      </c>
      <c r="U20" s="22">
        <v>38930</v>
      </c>
      <c r="V20" s="28">
        <v>39064</v>
      </c>
      <c r="W20" s="28">
        <v>40159</v>
      </c>
      <c r="X20" s="28">
        <v>39472</v>
      </c>
      <c r="Y20" s="22">
        <v>36691</v>
      </c>
    </row>
    <row r="21" spans="1:25" ht="13.5">
      <c r="A21" s="3" t="s">
        <v>93</v>
      </c>
      <c r="B21" s="28">
        <v>15293</v>
      </c>
      <c r="C21" s="28">
        <v>15125</v>
      </c>
      <c r="D21" s="28">
        <v>15111</v>
      </c>
      <c r="E21" s="22">
        <v>15025</v>
      </c>
      <c r="F21" s="28">
        <v>14826</v>
      </c>
      <c r="G21" s="28">
        <v>14556</v>
      </c>
      <c r="H21" s="28">
        <v>14469</v>
      </c>
      <c r="I21" s="22">
        <v>14609</v>
      </c>
      <c r="J21" s="28">
        <v>14327</v>
      </c>
      <c r="K21" s="28">
        <v>14335</v>
      </c>
      <c r="L21" s="28">
        <v>14518</v>
      </c>
      <c r="M21" s="22">
        <v>14777</v>
      </c>
      <c r="N21" s="28">
        <v>14735</v>
      </c>
      <c r="O21" s="28">
        <v>14826</v>
      </c>
      <c r="P21" s="28">
        <v>14842</v>
      </c>
      <c r="Q21" s="22">
        <v>15033</v>
      </c>
      <c r="R21" s="28">
        <v>15033</v>
      </c>
      <c r="S21" s="28">
        <v>14986</v>
      </c>
      <c r="T21" s="28">
        <v>14999</v>
      </c>
      <c r="U21" s="22">
        <v>14970</v>
      </c>
      <c r="V21" s="28">
        <v>14852</v>
      </c>
      <c r="W21" s="28">
        <v>15206</v>
      </c>
      <c r="X21" s="28">
        <v>15630</v>
      </c>
      <c r="Y21" s="22">
        <v>15488</v>
      </c>
    </row>
    <row r="22" spans="1:25" ht="13.5">
      <c r="A22" s="3" t="s">
        <v>95</v>
      </c>
      <c r="B22" s="28">
        <v>10525</v>
      </c>
      <c r="C22" s="28">
        <v>11410</v>
      </c>
      <c r="D22" s="28">
        <v>15189</v>
      </c>
      <c r="E22" s="22">
        <v>15935</v>
      </c>
      <c r="F22" s="28">
        <v>18149</v>
      </c>
      <c r="G22" s="28">
        <v>16828</v>
      </c>
      <c r="H22" s="28">
        <v>24397</v>
      </c>
      <c r="I22" s="22">
        <v>23809</v>
      </c>
      <c r="J22" s="28">
        <v>13497</v>
      </c>
      <c r="K22" s="28">
        <v>8942</v>
      </c>
      <c r="L22" s="28">
        <v>8640</v>
      </c>
      <c r="M22" s="22">
        <v>7566</v>
      </c>
      <c r="N22" s="28">
        <v>6843</v>
      </c>
      <c r="O22" s="28">
        <v>5805</v>
      </c>
      <c r="P22" s="28">
        <v>6140</v>
      </c>
      <c r="Q22" s="22">
        <v>11838</v>
      </c>
      <c r="R22" s="28">
        <v>6665</v>
      </c>
      <c r="S22" s="28">
        <v>6249</v>
      </c>
      <c r="T22" s="28">
        <v>8183</v>
      </c>
      <c r="U22" s="22">
        <v>6860</v>
      </c>
      <c r="V22" s="28">
        <v>8330</v>
      </c>
      <c r="W22" s="28">
        <v>7549</v>
      </c>
      <c r="X22" s="28">
        <v>7887</v>
      </c>
      <c r="Y22" s="22">
        <v>8232</v>
      </c>
    </row>
    <row r="23" spans="1:25" ht="13.5">
      <c r="A23" s="3" t="s">
        <v>243</v>
      </c>
      <c r="B23" s="28">
        <v>28446</v>
      </c>
      <c r="C23" s="28">
        <v>26979</v>
      </c>
      <c r="D23" s="28">
        <v>27663</v>
      </c>
      <c r="E23" s="22">
        <v>27317</v>
      </c>
      <c r="F23" s="28">
        <v>23246</v>
      </c>
      <c r="G23" s="28">
        <v>21929</v>
      </c>
      <c r="H23" s="28">
        <v>20716</v>
      </c>
      <c r="I23" s="22">
        <v>14615</v>
      </c>
      <c r="J23" s="28">
        <v>18852</v>
      </c>
      <c r="K23" s="28">
        <v>19240</v>
      </c>
      <c r="L23" s="28">
        <v>18449</v>
      </c>
      <c r="M23" s="22">
        <v>13511</v>
      </c>
      <c r="N23" s="28">
        <v>19648</v>
      </c>
      <c r="O23" s="28">
        <v>20296</v>
      </c>
      <c r="P23" s="28">
        <v>20535</v>
      </c>
      <c r="Q23" s="22">
        <v>13815</v>
      </c>
      <c r="R23" s="28">
        <v>21604</v>
      </c>
      <c r="S23" s="28">
        <v>23297</v>
      </c>
      <c r="T23" s="28">
        <v>23137</v>
      </c>
      <c r="U23" s="22">
        <v>13494</v>
      </c>
      <c r="V23" s="28">
        <v>22777</v>
      </c>
      <c r="W23" s="28">
        <v>24284</v>
      </c>
      <c r="X23" s="28">
        <v>24109</v>
      </c>
      <c r="Y23" s="22">
        <v>14872</v>
      </c>
    </row>
    <row r="24" spans="1:25" ht="13.5">
      <c r="A24" s="3" t="s">
        <v>96</v>
      </c>
      <c r="B24" s="28">
        <v>167727</v>
      </c>
      <c r="C24" s="28">
        <v>164780</v>
      </c>
      <c r="D24" s="28">
        <v>166196</v>
      </c>
      <c r="E24" s="22">
        <v>161605</v>
      </c>
      <c r="F24" s="28">
        <v>155032</v>
      </c>
      <c r="G24" s="28">
        <v>145563</v>
      </c>
      <c r="H24" s="28">
        <v>141168</v>
      </c>
      <c r="I24" s="22">
        <v>130943</v>
      </c>
      <c r="J24" s="28">
        <v>118006</v>
      </c>
      <c r="K24" s="28">
        <v>119976</v>
      </c>
      <c r="L24" s="28">
        <v>118342</v>
      </c>
      <c r="M24" s="22">
        <v>119016</v>
      </c>
      <c r="N24" s="28">
        <v>119272</v>
      </c>
      <c r="O24" s="28">
        <v>119520</v>
      </c>
      <c r="P24" s="28">
        <v>121764</v>
      </c>
      <c r="Q24" s="22">
        <v>125045</v>
      </c>
      <c r="R24" s="28">
        <v>123441</v>
      </c>
      <c r="S24" s="28">
        <v>125375</v>
      </c>
      <c r="T24" s="28">
        <v>127597</v>
      </c>
      <c r="U24" s="22">
        <v>126072</v>
      </c>
      <c r="V24" s="28">
        <v>125910</v>
      </c>
      <c r="W24" s="28">
        <v>129612</v>
      </c>
      <c r="X24" s="28">
        <v>130038</v>
      </c>
      <c r="Y24" s="22">
        <v>117163</v>
      </c>
    </row>
    <row r="25" spans="1:25" ht="13.5">
      <c r="A25" s="3" t="s">
        <v>244</v>
      </c>
      <c r="B25" s="28">
        <v>3930</v>
      </c>
      <c r="C25" s="28">
        <v>4101</v>
      </c>
      <c r="D25" s="28">
        <v>4272</v>
      </c>
      <c r="E25" s="22">
        <v>4443</v>
      </c>
      <c r="F25" s="28">
        <v>4622</v>
      </c>
      <c r="G25" s="28">
        <v>4799</v>
      </c>
      <c r="H25" s="28">
        <v>4978</v>
      </c>
      <c r="I25" s="22">
        <v>5157</v>
      </c>
      <c r="J25" s="28">
        <v>12047</v>
      </c>
      <c r="K25" s="28">
        <v>12441</v>
      </c>
      <c r="L25" s="28">
        <v>12838</v>
      </c>
      <c r="M25" s="22">
        <v>13235</v>
      </c>
      <c r="N25" s="28">
        <v>13629</v>
      </c>
      <c r="O25" s="28">
        <v>14026</v>
      </c>
      <c r="P25" s="28">
        <v>14451</v>
      </c>
      <c r="Q25" s="22">
        <v>14853</v>
      </c>
      <c r="R25" s="28">
        <v>13070</v>
      </c>
      <c r="S25" s="28">
        <v>12710</v>
      </c>
      <c r="T25" s="28"/>
      <c r="U25" s="22">
        <v>156</v>
      </c>
      <c r="V25" s="28"/>
      <c r="W25" s="28"/>
      <c r="X25" s="28"/>
      <c r="Y25" s="22">
        <v>90</v>
      </c>
    </row>
    <row r="26" spans="1:25" ht="13.5">
      <c r="A26" s="3" t="s">
        <v>79</v>
      </c>
      <c r="B26" s="28">
        <v>29676</v>
      </c>
      <c r="C26" s="28">
        <v>29301</v>
      </c>
      <c r="D26" s="28">
        <v>28544</v>
      </c>
      <c r="E26" s="22">
        <v>27826</v>
      </c>
      <c r="F26" s="28">
        <v>27583</v>
      </c>
      <c r="G26" s="28">
        <v>27442</v>
      </c>
      <c r="H26" s="28">
        <v>27690</v>
      </c>
      <c r="I26" s="22">
        <v>27927</v>
      </c>
      <c r="J26" s="28">
        <v>26982</v>
      </c>
      <c r="K26" s="28">
        <v>26640</v>
      </c>
      <c r="L26" s="28">
        <v>26087</v>
      </c>
      <c r="M26" s="22">
        <v>26237</v>
      </c>
      <c r="N26" s="28">
        <v>26543</v>
      </c>
      <c r="O26" s="28">
        <v>26870</v>
      </c>
      <c r="P26" s="28">
        <v>26919</v>
      </c>
      <c r="Q26" s="22">
        <v>27950</v>
      </c>
      <c r="R26" s="28">
        <v>27313</v>
      </c>
      <c r="S26" s="28">
        <v>31119</v>
      </c>
      <c r="T26" s="28"/>
      <c r="U26" s="22">
        <v>25222</v>
      </c>
      <c r="V26" s="28"/>
      <c r="W26" s="28"/>
      <c r="X26" s="28"/>
      <c r="Y26" s="22">
        <v>21571</v>
      </c>
    </row>
    <row r="27" spans="1:25" ht="13.5">
      <c r="A27" s="3" t="s">
        <v>101</v>
      </c>
      <c r="B27" s="28">
        <v>33607</v>
      </c>
      <c r="C27" s="28">
        <v>33402</v>
      </c>
      <c r="D27" s="28">
        <v>32816</v>
      </c>
      <c r="E27" s="22">
        <v>32270</v>
      </c>
      <c r="F27" s="28">
        <v>32205</v>
      </c>
      <c r="G27" s="28">
        <v>32241</v>
      </c>
      <c r="H27" s="28">
        <v>32668</v>
      </c>
      <c r="I27" s="22">
        <v>33085</v>
      </c>
      <c r="J27" s="28">
        <v>39030</v>
      </c>
      <c r="K27" s="28">
        <v>39082</v>
      </c>
      <c r="L27" s="28">
        <v>38926</v>
      </c>
      <c r="M27" s="22">
        <v>39473</v>
      </c>
      <c r="N27" s="28">
        <v>40172</v>
      </c>
      <c r="O27" s="28">
        <v>40897</v>
      </c>
      <c r="P27" s="28">
        <v>41370</v>
      </c>
      <c r="Q27" s="22">
        <v>42803</v>
      </c>
      <c r="R27" s="28">
        <v>40384</v>
      </c>
      <c r="S27" s="28">
        <v>43829</v>
      </c>
      <c r="T27" s="28">
        <v>25811</v>
      </c>
      <c r="U27" s="22">
        <v>25379</v>
      </c>
      <c r="V27" s="28">
        <v>24121</v>
      </c>
      <c r="W27" s="28">
        <v>23311</v>
      </c>
      <c r="X27" s="28">
        <v>22583</v>
      </c>
      <c r="Y27" s="22">
        <v>21661</v>
      </c>
    </row>
    <row r="28" spans="1:25" ht="13.5">
      <c r="A28" s="3" t="s">
        <v>102</v>
      </c>
      <c r="B28" s="28">
        <v>75981</v>
      </c>
      <c r="C28" s="28">
        <v>73521</v>
      </c>
      <c r="D28" s="28">
        <v>68605</v>
      </c>
      <c r="E28" s="22">
        <v>66859</v>
      </c>
      <c r="F28" s="28">
        <v>55944</v>
      </c>
      <c r="G28" s="28">
        <v>49953</v>
      </c>
      <c r="H28" s="28">
        <v>49976</v>
      </c>
      <c r="I28" s="22">
        <v>55355</v>
      </c>
      <c r="J28" s="28">
        <v>49100</v>
      </c>
      <c r="K28" s="28">
        <v>50859</v>
      </c>
      <c r="L28" s="28">
        <v>55684</v>
      </c>
      <c r="M28" s="22">
        <v>56303</v>
      </c>
      <c r="N28" s="28">
        <v>58126</v>
      </c>
      <c r="O28" s="28">
        <v>55008</v>
      </c>
      <c r="P28" s="28">
        <v>55279</v>
      </c>
      <c r="Q28" s="22">
        <v>63150</v>
      </c>
      <c r="R28" s="28">
        <v>59560</v>
      </c>
      <c r="S28" s="28">
        <v>59374</v>
      </c>
      <c r="T28" s="28">
        <v>60380</v>
      </c>
      <c r="U28" s="22">
        <v>50176</v>
      </c>
      <c r="V28" s="28">
        <v>56199</v>
      </c>
      <c r="W28" s="28">
        <v>69387</v>
      </c>
      <c r="X28" s="28">
        <v>79534</v>
      </c>
      <c r="Y28" s="22">
        <v>74559</v>
      </c>
    </row>
    <row r="29" spans="1:25" ht="13.5">
      <c r="A29" s="3" t="s">
        <v>79</v>
      </c>
      <c r="B29" s="28">
        <v>35584</v>
      </c>
      <c r="C29" s="28">
        <v>27572</v>
      </c>
      <c r="D29" s="28">
        <v>28201</v>
      </c>
      <c r="E29" s="22">
        <v>28517</v>
      </c>
      <c r="F29" s="28">
        <v>29994</v>
      </c>
      <c r="G29" s="28">
        <v>31362</v>
      </c>
      <c r="H29" s="28">
        <v>29941</v>
      </c>
      <c r="I29" s="22">
        <v>18284</v>
      </c>
      <c r="J29" s="28">
        <v>33410</v>
      </c>
      <c r="K29" s="28">
        <v>32756</v>
      </c>
      <c r="L29" s="28">
        <v>23614</v>
      </c>
      <c r="M29" s="22">
        <v>6817</v>
      </c>
      <c r="N29" s="28">
        <v>25665</v>
      </c>
      <c r="O29" s="28">
        <v>27503</v>
      </c>
      <c r="P29" s="28">
        <v>26301</v>
      </c>
      <c r="Q29" s="22">
        <v>6934</v>
      </c>
      <c r="R29" s="28">
        <v>27462</v>
      </c>
      <c r="S29" s="28">
        <v>28505</v>
      </c>
      <c r="T29" s="28">
        <v>24885</v>
      </c>
      <c r="U29" s="22">
        <v>6448</v>
      </c>
      <c r="V29" s="28">
        <v>20306</v>
      </c>
      <c r="W29" s="28">
        <v>16807</v>
      </c>
      <c r="X29" s="28">
        <v>11609</v>
      </c>
      <c r="Y29" s="22">
        <v>6817</v>
      </c>
    </row>
    <row r="30" spans="1:25" ht="13.5">
      <c r="A30" s="3" t="s">
        <v>80</v>
      </c>
      <c r="B30" s="28">
        <v>-465</v>
      </c>
      <c r="C30" s="28">
        <v>-435</v>
      </c>
      <c r="D30" s="28">
        <v>-436</v>
      </c>
      <c r="E30" s="22">
        <v>-231</v>
      </c>
      <c r="F30" s="28">
        <v>-215</v>
      </c>
      <c r="G30" s="28">
        <v>-193</v>
      </c>
      <c r="H30" s="28">
        <v>-197</v>
      </c>
      <c r="I30" s="22">
        <v>-207</v>
      </c>
      <c r="J30" s="28">
        <v>-189</v>
      </c>
      <c r="K30" s="28">
        <v>-191</v>
      </c>
      <c r="L30" s="28">
        <v>-246</v>
      </c>
      <c r="M30" s="22">
        <v>-260</v>
      </c>
      <c r="N30" s="28">
        <v>-466</v>
      </c>
      <c r="O30" s="28">
        <v>-503</v>
      </c>
      <c r="P30" s="28">
        <v>-607</v>
      </c>
      <c r="Q30" s="22">
        <v>-800</v>
      </c>
      <c r="R30" s="28">
        <v>-709</v>
      </c>
      <c r="S30" s="28">
        <v>-708</v>
      </c>
      <c r="T30" s="28">
        <v>-60</v>
      </c>
      <c r="U30" s="22">
        <v>-60</v>
      </c>
      <c r="V30" s="28">
        <v>-76</v>
      </c>
      <c r="W30" s="28">
        <v>-106</v>
      </c>
      <c r="X30" s="28">
        <v>-104</v>
      </c>
      <c r="Y30" s="22">
        <v>-104</v>
      </c>
    </row>
    <row r="31" spans="1:25" ht="13.5">
      <c r="A31" s="3" t="s">
        <v>110</v>
      </c>
      <c r="B31" s="28">
        <v>111100</v>
      </c>
      <c r="C31" s="28">
        <v>100658</v>
      </c>
      <c r="D31" s="28">
        <v>96371</v>
      </c>
      <c r="E31" s="22">
        <v>95144</v>
      </c>
      <c r="F31" s="28">
        <v>85723</v>
      </c>
      <c r="G31" s="28">
        <v>81122</v>
      </c>
      <c r="H31" s="28">
        <v>79719</v>
      </c>
      <c r="I31" s="22">
        <v>86727</v>
      </c>
      <c r="J31" s="28">
        <v>82321</v>
      </c>
      <c r="K31" s="28">
        <v>83424</v>
      </c>
      <c r="L31" s="28">
        <v>79052</v>
      </c>
      <c r="M31" s="22">
        <v>80465</v>
      </c>
      <c r="N31" s="28">
        <v>83325</v>
      </c>
      <c r="O31" s="28">
        <v>82008</v>
      </c>
      <c r="P31" s="28">
        <v>80973</v>
      </c>
      <c r="Q31" s="22">
        <v>88159</v>
      </c>
      <c r="R31" s="28">
        <v>86313</v>
      </c>
      <c r="S31" s="28">
        <v>87171</v>
      </c>
      <c r="T31" s="28">
        <v>85205</v>
      </c>
      <c r="U31" s="22">
        <v>79417</v>
      </c>
      <c r="V31" s="28">
        <v>76429</v>
      </c>
      <c r="W31" s="28">
        <v>86088</v>
      </c>
      <c r="X31" s="28">
        <v>91039</v>
      </c>
      <c r="Y31" s="22">
        <v>85678</v>
      </c>
    </row>
    <row r="32" spans="1:25" ht="13.5">
      <c r="A32" s="2" t="s">
        <v>111</v>
      </c>
      <c r="B32" s="28">
        <v>312435</v>
      </c>
      <c r="C32" s="28">
        <v>298841</v>
      </c>
      <c r="D32" s="28">
        <v>295384</v>
      </c>
      <c r="E32" s="22">
        <v>289019</v>
      </c>
      <c r="F32" s="28">
        <v>272960</v>
      </c>
      <c r="G32" s="28">
        <v>258927</v>
      </c>
      <c r="H32" s="28">
        <v>253557</v>
      </c>
      <c r="I32" s="22">
        <v>250755</v>
      </c>
      <c r="J32" s="28">
        <v>239357</v>
      </c>
      <c r="K32" s="28">
        <v>242483</v>
      </c>
      <c r="L32" s="28">
        <v>236321</v>
      </c>
      <c r="M32" s="22">
        <v>238954</v>
      </c>
      <c r="N32" s="28">
        <v>242770</v>
      </c>
      <c r="O32" s="28">
        <v>242425</v>
      </c>
      <c r="P32" s="28">
        <v>244109</v>
      </c>
      <c r="Q32" s="22">
        <v>256007</v>
      </c>
      <c r="R32" s="28">
        <v>250139</v>
      </c>
      <c r="S32" s="28">
        <v>256376</v>
      </c>
      <c r="T32" s="28">
        <v>238615</v>
      </c>
      <c r="U32" s="22">
        <v>230869</v>
      </c>
      <c r="V32" s="28">
        <v>226462</v>
      </c>
      <c r="W32" s="28">
        <v>239012</v>
      </c>
      <c r="X32" s="28">
        <v>243662</v>
      </c>
      <c r="Y32" s="22">
        <v>224503</v>
      </c>
    </row>
    <row r="33" spans="1:25" ht="14.25" thickBot="1">
      <c r="A33" s="5" t="s">
        <v>112</v>
      </c>
      <c r="B33" s="29">
        <v>959520</v>
      </c>
      <c r="C33" s="29">
        <v>906173</v>
      </c>
      <c r="D33" s="29">
        <v>893422</v>
      </c>
      <c r="E33" s="23">
        <v>864667</v>
      </c>
      <c r="F33" s="29">
        <v>878824</v>
      </c>
      <c r="G33" s="29">
        <v>872006</v>
      </c>
      <c r="H33" s="29">
        <v>842028</v>
      </c>
      <c r="I33" s="23">
        <v>860230</v>
      </c>
      <c r="J33" s="29">
        <v>823212</v>
      </c>
      <c r="K33" s="29">
        <v>865958</v>
      </c>
      <c r="L33" s="29">
        <v>845638</v>
      </c>
      <c r="M33" s="23">
        <v>829909</v>
      </c>
      <c r="N33" s="29">
        <v>816223</v>
      </c>
      <c r="O33" s="29">
        <v>812775</v>
      </c>
      <c r="P33" s="29">
        <v>759496</v>
      </c>
      <c r="Q33" s="23">
        <v>740632</v>
      </c>
      <c r="R33" s="29">
        <v>783738</v>
      </c>
      <c r="S33" s="29">
        <v>772234</v>
      </c>
      <c r="T33" s="29">
        <v>775996</v>
      </c>
      <c r="U33" s="23">
        <v>749805</v>
      </c>
      <c r="V33" s="29">
        <v>805542</v>
      </c>
      <c r="W33" s="29">
        <v>865721</v>
      </c>
      <c r="X33" s="29">
        <v>836245</v>
      </c>
      <c r="Y33" s="23">
        <v>820621</v>
      </c>
    </row>
    <row r="34" spans="1:25" ht="14.25" thickTop="1">
      <c r="A34" s="2" t="s">
        <v>245</v>
      </c>
      <c r="B34" s="28">
        <v>151967</v>
      </c>
      <c r="C34" s="28">
        <v>146279</v>
      </c>
      <c r="D34" s="28">
        <v>144363</v>
      </c>
      <c r="E34" s="22">
        <v>124676</v>
      </c>
      <c r="F34" s="28">
        <v>158286</v>
      </c>
      <c r="G34" s="28">
        <v>174738</v>
      </c>
      <c r="H34" s="28">
        <v>176338</v>
      </c>
      <c r="I34" s="22">
        <v>155338</v>
      </c>
      <c r="J34" s="28">
        <v>162308</v>
      </c>
      <c r="K34" s="28">
        <v>180751</v>
      </c>
      <c r="L34" s="28">
        <v>174023</v>
      </c>
      <c r="M34" s="22">
        <v>171735</v>
      </c>
      <c r="N34" s="28">
        <v>170479</v>
      </c>
      <c r="O34" s="28">
        <v>157514</v>
      </c>
      <c r="P34" s="28">
        <v>137524</v>
      </c>
      <c r="Q34" s="22">
        <v>125687</v>
      </c>
      <c r="R34" s="28">
        <v>146334</v>
      </c>
      <c r="S34" s="28">
        <v>143125</v>
      </c>
      <c r="T34" s="28">
        <v>116413</v>
      </c>
      <c r="U34" s="22">
        <v>119469</v>
      </c>
      <c r="V34" s="28">
        <v>188615</v>
      </c>
      <c r="W34" s="28">
        <v>195000</v>
      </c>
      <c r="X34" s="28">
        <v>178766</v>
      </c>
      <c r="Y34" s="22">
        <v>186060</v>
      </c>
    </row>
    <row r="35" spans="1:25" ht="13.5">
      <c r="A35" s="2" t="s">
        <v>116</v>
      </c>
      <c r="B35" s="28">
        <v>19478</v>
      </c>
      <c r="C35" s="28">
        <v>19619</v>
      </c>
      <c r="D35" s="28">
        <v>19026</v>
      </c>
      <c r="E35" s="22">
        <v>18739</v>
      </c>
      <c r="F35" s="28">
        <v>18552</v>
      </c>
      <c r="G35" s="28">
        <v>18546</v>
      </c>
      <c r="H35" s="28">
        <v>18449</v>
      </c>
      <c r="I35" s="22">
        <v>18350</v>
      </c>
      <c r="J35" s="28">
        <v>13850</v>
      </c>
      <c r="K35" s="28">
        <v>13650</v>
      </c>
      <c r="L35" s="28">
        <v>13650</v>
      </c>
      <c r="M35" s="22">
        <v>16732</v>
      </c>
      <c r="N35" s="28">
        <v>15845</v>
      </c>
      <c r="O35" s="28">
        <v>26910</v>
      </c>
      <c r="P35" s="28">
        <v>26420</v>
      </c>
      <c r="Q35" s="22">
        <v>25441</v>
      </c>
      <c r="R35" s="28">
        <v>30187</v>
      </c>
      <c r="S35" s="28">
        <v>19570</v>
      </c>
      <c r="T35" s="28">
        <v>14211</v>
      </c>
      <c r="U35" s="22">
        <v>16373</v>
      </c>
      <c r="V35" s="28">
        <v>16386</v>
      </c>
      <c r="W35" s="28">
        <v>13716</v>
      </c>
      <c r="X35" s="28">
        <v>18816</v>
      </c>
      <c r="Y35" s="22">
        <v>11321</v>
      </c>
    </row>
    <row r="36" spans="1:25" ht="13.5">
      <c r="A36" s="2" t="s">
        <v>246</v>
      </c>
      <c r="B36" s="28">
        <v>10000</v>
      </c>
      <c r="C36" s="28">
        <v>10000</v>
      </c>
      <c r="D36" s="28">
        <v>10000</v>
      </c>
      <c r="E36" s="22"/>
      <c r="F36" s="28"/>
      <c r="G36" s="28"/>
      <c r="H36" s="28"/>
      <c r="I36" s="22"/>
      <c r="J36" s="28"/>
      <c r="K36" s="28"/>
      <c r="L36" s="28"/>
      <c r="M36" s="22"/>
      <c r="N36" s="28">
        <v>32900</v>
      </c>
      <c r="O36" s="28">
        <v>32900</v>
      </c>
      <c r="P36" s="28">
        <v>32900</v>
      </c>
      <c r="Q36" s="22">
        <v>32900</v>
      </c>
      <c r="R36" s="28">
        <v>10000</v>
      </c>
      <c r="S36" s="28">
        <v>10000</v>
      </c>
      <c r="T36" s="28">
        <v>10000</v>
      </c>
      <c r="U36" s="22">
        <v>10000</v>
      </c>
      <c r="V36" s="28"/>
      <c r="W36" s="28">
        <v>5000</v>
      </c>
      <c r="X36" s="28">
        <v>5000</v>
      </c>
      <c r="Y36" s="22">
        <v>5000</v>
      </c>
    </row>
    <row r="37" spans="1:25" ht="13.5">
      <c r="A37" s="2" t="s">
        <v>121</v>
      </c>
      <c r="B37" s="28">
        <v>7863</v>
      </c>
      <c r="C37" s="28">
        <v>6309</v>
      </c>
      <c r="D37" s="28">
        <v>2566</v>
      </c>
      <c r="E37" s="22">
        <v>1395</v>
      </c>
      <c r="F37" s="28">
        <v>3332</v>
      </c>
      <c r="G37" s="28">
        <v>9436</v>
      </c>
      <c r="H37" s="28">
        <v>3013</v>
      </c>
      <c r="I37" s="22">
        <v>15076</v>
      </c>
      <c r="J37" s="28">
        <v>9174</v>
      </c>
      <c r="K37" s="28">
        <v>13488</v>
      </c>
      <c r="L37" s="28">
        <v>8849</v>
      </c>
      <c r="M37" s="22">
        <v>2520</v>
      </c>
      <c r="N37" s="28">
        <v>3119</v>
      </c>
      <c r="O37" s="28">
        <v>4591</v>
      </c>
      <c r="P37" s="28">
        <v>3293</v>
      </c>
      <c r="Q37" s="22">
        <v>3503</v>
      </c>
      <c r="R37" s="28">
        <v>3936</v>
      </c>
      <c r="S37" s="28">
        <v>4307</v>
      </c>
      <c r="T37" s="28">
        <v>2735</v>
      </c>
      <c r="U37" s="22">
        <v>2947</v>
      </c>
      <c r="V37" s="28">
        <v>4299</v>
      </c>
      <c r="W37" s="28">
        <v>22201</v>
      </c>
      <c r="X37" s="28">
        <v>12223</v>
      </c>
      <c r="Y37" s="22">
        <v>32063</v>
      </c>
    </row>
    <row r="38" spans="1:25" ht="13.5">
      <c r="A38" s="2" t="s">
        <v>125</v>
      </c>
      <c r="B38" s="28">
        <v>6936</v>
      </c>
      <c r="C38" s="28">
        <v>6772</v>
      </c>
      <c r="D38" s="28">
        <v>7486</v>
      </c>
      <c r="E38" s="22">
        <v>8096</v>
      </c>
      <c r="F38" s="28">
        <v>8099</v>
      </c>
      <c r="G38" s="28">
        <v>7598</v>
      </c>
      <c r="H38" s="28">
        <v>7766</v>
      </c>
      <c r="I38" s="22">
        <v>7594</v>
      </c>
      <c r="J38" s="28">
        <v>6986</v>
      </c>
      <c r="K38" s="28">
        <v>7561</v>
      </c>
      <c r="L38" s="28">
        <v>7801</v>
      </c>
      <c r="M38" s="22">
        <v>7296</v>
      </c>
      <c r="N38" s="28">
        <v>7146</v>
      </c>
      <c r="O38" s="28">
        <v>6075</v>
      </c>
      <c r="P38" s="28">
        <v>6086</v>
      </c>
      <c r="Q38" s="22">
        <v>6448</v>
      </c>
      <c r="R38" s="28">
        <v>6666</v>
      </c>
      <c r="S38" s="28">
        <v>6243</v>
      </c>
      <c r="T38" s="28">
        <v>6182</v>
      </c>
      <c r="U38" s="22">
        <v>6685</v>
      </c>
      <c r="V38" s="28">
        <v>7059</v>
      </c>
      <c r="W38" s="28">
        <v>7912</v>
      </c>
      <c r="X38" s="28">
        <v>7819</v>
      </c>
      <c r="Y38" s="22">
        <v>8551</v>
      </c>
    </row>
    <row r="39" spans="1:25" ht="13.5">
      <c r="A39" s="2" t="s">
        <v>79</v>
      </c>
      <c r="B39" s="28">
        <v>139659</v>
      </c>
      <c r="C39" s="28">
        <v>140450</v>
      </c>
      <c r="D39" s="28">
        <v>145195</v>
      </c>
      <c r="E39" s="22">
        <v>146277</v>
      </c>
      <c r="F39" s="28">
        <v>147230</v>
      </c>
      <c r="G39" s="28">
        <v>132310</v>
      </c>
      <c r="H39" s="28">
        <v>121949</v>
      </c>
      <c r="I39" s="22">
        <v>34519</v>
      </c>
      <c r="J39" s="28">
        <v>131759</v>
      </c>
      <c r="K39" s="28">
        <v>139807</v>
      </c>
      <c r="L39" s="28">
        <v>128219</v>
      </c>
      <c r="M39" s="22">
        <v>23415</v>
      </c>
      <c r="N39" s="28">
        <v>137972</v>
      </c>
      <c r="O39" s="28">
        <v>141511</v>
      </c>
      <c r="P39" s="28">
        <v>112326</v>
      </c>
      <c r="Q39" s="22">
        <v>24319</v>
      </c>
      <c r="R39" s="28">
        <v>129135</v>
      </c>
      <c r="S39" s="28">
        <v>114870</v>
      </c>
      <c r="T39" s="28">
        <v>123469</v>
      </c>
      <c r="U39" s="22">
        <v>26997</v>
      </c>
      <c r="V39" s="28">
        <v>126825</v>
      </c>
      <c r="W39" s="28">
        <v>133332</v>
      </c>
      <c r="X39" s="28">
        <v>128978</v>
      </c>
      <c r="Y39" s="22">
        <v>58706</v>
      </c>
    </row>
    <row r="40" spans="1:25" ht="13.5">
      <c r="A40" s="2" t="s">
        <v>126</v>
      </c>
      <c r="B40" s="28">
        <v>335905</v>
      </c>
      <c r="C40" s="28">
        <v>329432</v>
      </c>
      <c r="D40" s="28">
        <v>328638</v>
      </c>
      <c r="E40" s="22">
        <v>299186</v>
      </c>
      <c r="F40" s="28">
        <v>335501</v>
      </c>
      <c r="G40" s="28">
        <v>342631</v>
      </c>
      <c r="H40" s="28">
        <v>327515</v>
      </c>
      <c r="I40" s="22">
        <v>342009</v>
      </c>
      <c r="J40" s="28">
        <v>324080</v>
      </c>
      <c r="K40" s="28">
        <v>355260</v>
      </c>
      <c r="L40" s="28">
        <v>332544</v>
      </c>
      <c r="M40" s="22">
        <v>342295</v>
      </c>
      <c r="N40" s="28">
        <v>367464</v>
      </c>
      <c r="O40" s="28">
        <v>369503</v>
      </c>
      <c r="P40" s="28">
        <v>318551</v>
      </c>
      <c r="Q40" s="22">
        <v>299827</v>
      </c>
      <c r="R40" s="28">
        <v>326260</v>
      </c>
      <c r="S40" s="28">
        <v>298116</v>
      </c>
      <c r="T40" s="28">
        <v>293012</v>
      </c>
      <c r="U40" s="22">
        <v>289335</v>
      </c>
      <c r="V40" s="28">
        <v>343187</v>
      </c>
      <c r="W40" s="28">
        <v>377163</v>
      </c>
      <c r="X40" s="28">
        <v>351603</v>
      </c>
      <c r="Y40" s="22">
        <v>352463</v>
      </c>
    </row>
    <row r="41" spans="1:25" ht="13.5">
      <c r="A41" s="2" t="s">
        <v>127</v>
      </c>
      <c r="B41" s="28">
        <v>30000</v>
      </c>
      <c r="C41" s="28">
        <v>30000</v>
      </c>
      <c r="D41" s="28">
        <v>30000</v>
      </c>
      <c r="E41" s="22">
        <v>40000</v>
      </c>
      <c r="F41" s="28">
        <v>40000</v>
      </c>
      <c r="G41" s="28">
        <v>40000</v>
      </c>
      <c r="H41" s="28">
        <v>40000</v>
      </c>
      <c r="I41" s="22">
        <v>40000</v>
      </c>
      <c r="J41" s="28">
        <v>40000</v>
      </c>
      <c r="K41" s="28">
        <v>40000</v>
      </c>
      <c r="L41" s="28">
        <v>40000</v>
      </c>
      <c r="M41" s="22">
        <v>40000</v>
      </c>
      <c r="N41" s="28">
        <v>20000</v>
      </c>
      <c r="O41" s="28">
        <v>20000</v>
      </c>
      <c r="P41" s="28">
        <v>20000</v>
      </c>
      <c r="Q41" s="22">
        <v>20000</v>
      </c>
      <c r="R41" s="28">
        <v>52900</v>
      </c>
      <c r="S41" s="28">
        <v>52900</v>
      </c>
      <c r="T41" s="28">
        <v>52900</v>
      </c>
      <c r="U41" s="22">
        <v>32900</v>
      </c>
      <c r="V41" s="28">
        <v>42900</v>
      </c>
      <c r="W41" s="28">
        <v>42900</v>
      </c>
      <c r="X41" s="28">
        <v>44500</v>
      </c>
      <c r="Y41" s="22">
        <v>44500</v>
      </c>
    </row>
    <row r="42" spans="1:25" ht="13.5">
      <c r="A42" s="2" t="s">
        <v>128</v>
      </c>
      <c r="B42" s="28">
        <v>22600</v>
      </c>
      <c r="C42" s="28">
        <v>22600</v>
      </c>
      <c r="D42" s="28">
        <v>22600</v>
      </c>
      <c r="E42" s="22">
        <v>22600</v>
      </c>
      <c r="F42" s="28">
        <v>23100</v>
      </c>
      <c r="G42" s="28">
        <v>22900</v>
      </c>
      <c r="H42" s="28">
        <v>22900</v>
      </c>
      <c r="I42" s="22">
        <v>22900</v>
      </c>
      <c r="J42" s="28">
        <v>27400</v>
      </c>
      <c r="K42" s="28">
        <v>27600</v>
      </c>
      <c r="L42" s="28">
        <v>27600</v>
      </c>
      <c r="M42" s="22">
        <v>24700</v>
      </c>
      <c r="N42" s="28">
        <v>14700</v>
      </c>
      <c r="O42" s="28">
        <v>14700</v>
      </c>
      <c r="P42" s="28">
        <v>14700</v>
      </c>
      <c r="Q42" s="22">
        <v>16460</v>
      </c>
      <c r="R42" s="28">
        <v>18118</v>
      </c>
      <c r="S42" s="28">
        <v>33645</v>
      </c>
      <c r="T42" s="28">
        <v>26690</v>
      </c>
      <c r="U42" s="22">
        <v>26756</v>
      </c>
      <c r="V42" s="28">
        <v>16820</v>
      </c>
      <c r="W42" s="28">
        <v>17074</v>
      </c>
      <c r="X42" s="28">
        <v>17147</v>
      </c>
      <c r="Y42" s="22">
        <v>15712</v>
      </c>
    </row>
    <row r="43" spans="1:25" ht="13.5">
      <c r="A43" s="2" t="s">
        <v>2</v>
      </c>
      <c r="B43" s="28">
        <v>3572</v>
      </c>
      <c r="C43" s="28">
        <v>3317</v>
      </c>
      <c r="D43" s="28">
        <v>3166</v>
      </c>
      <c r="E43" s="22">
        <v>3631</v>
      </c>
      <c r="F43" s="28">
        <v>3186</v>
      </c>
      <c r="G43" s="28">
        <v>3265</v>
      </c>
      <c r="H43" s="28">
        <v>3216</v>
      </c>
      <c r="I43" s="22">
        <v>3700</v>
      </c>
      <c r="J43" s="28">
        <v>3948</v>
      </c>
      <c r="K43" s="28">
        <v>4311</v>
      </c>
      <c r="L43" s="28">
        <v>14189</v>
      </c>
      <c r="M43" s="22">
        <v>14951</v>
      </c>
      <c r="N43" s="28">
        <v>15473</v>
      </c>
      <c r="O43" s="28">
        <v>16051</v>
      </c>
      <c r="P43" s="28">
        <v>16452</v>
      </c>
      <c r="Q43" s="22">
        <v>17207</v>
      </c>
      <c r="R43" s="28">
        <v>16149</v>
      </c>
      <c r="S43" s="28">
        <v>15796</v>
      </c>
      <c r="T43" s="28">
        <v>14882</v>
      </c>
      <c r="U43" s="22">
        <v>14022</v>
      </c>
      <c r="V43" s="28">
        <v>13722</v>
      </c>
      <c r="W43" s="28">
        <v>13684</v>
      </c>
      <c r="X43" s="28">
        <v>13283</v>
      </c>
      <c r="Y43" s="22">
        <v>13023</v>
      </c>
    </row>
    <row r="44" spans="1:25" ht="13.5">
      <c r="A44" s="2" t="s">
        <v>129</v>
      </c>
      <c r="B44" s="28">
        <v>2548</v>
      </c>
      <c r="C44" s="28">
        <v>2535</v>
      </c>
      <c r="D44" s="28">
        <v>2523</v>
      </c>
      <c r="E44" s="22">
        <v>2512</v>
      </c>
      <c r="F44" s="28">
        <v>2519</v>
      </c>
      <c r="G44" s="28">
        <v>2501</v>
      </c>
      <c r="H44" s="28">
        <v>2502</v>
      </c>
      <c r="I44" s="22">
        <v>2365</v>
      </c>
      <c r="J44" s="28">
        <v>2344</v>
      </c>
      <c r="K44" s="28">
        <v>2335</v>
      </c>
      <c r="L44" s="28">
        <v>2332</v>
      </c>
      <c r="M44" s="22">
        <v>2324</v>
      </c>
      <c r="N44" s="28">
        <v>2314</v>
      </c>
      <c r="O44" s="28">
        <v>2307</v>
      </c>
      <c r="P44" s="28">
        <v>2298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79</v>
      </c>
      <c r="B45" s="28">
        <v>16987</v>
      </c>
      <c r="C45" s="28">
        <v>5845</v>
      </c>
      <c r="D45" s="28">
        <v>6281</v>
      </c>
      <c r="E45" s="22">
        <v>6519</v>
      </c>
      <c r="F45" s="28">
        <v>15117</v>
      </c>
      <c r="G45" s="28">
        <v>15263</v>
      </c>
      <c r="H45" s="28">
        <v>15280</v>
      </c>
      <c r="I45" s="22">
        <v>12684</v>
      </c>
      <c r="J45" s="28">
        <v>15660</v>
      </c>
      <c r="K45" s="28">
        <v>15543</v>
      </c>
      <c r="L45" s="28">
        <v>15972</v>
      </c>
      <c r="M45" s="22">
        <v>12191</v>
      </c>
      <c r="N45" s="28">
        <v>16071</v>
      </c>
      <c r="O45" s="28">
        <v>16280</v>
      </c>
      <c r="P45" s="28">
        <v>16113</v>
      </c>
      <c r="Q45" s="22">
        <v>9817</v>
      </c>
      <c r="R45" s="28">
        <v>6397</v>
      </c>
      <c r="S45" s="28">
        <v>6766</v>
      </c>
      <c r="T45" s="28">
        <v>6650</v>
      </c>
      <c r="U45" s="22">
        <v>1328</v>
      </c>
      <c r="V45" s="28">
        <v>7246</v>
      </c>
      <c r="W45" s="28">
        <v>7567</v>
      </c>
      <c r="X45" s="28">
        <v>7298</v>
      </c>
      <c r="Y45" s="22">
        <v>1263</v>
      </c>
    </row>
    <row r="46" spans="1:25" ht="13.5">
      <c r="A46" s="2" t="s">
        <v>130</v>
      </c>
      <c r="B46" s="28">
        <v>75708</v>
      </c>
      <c r="C46" s="28">
        <v>64298</v>
      </c>
      <c r="D46" s="28">
        <v>64571</v>
      </c>
      <c r="E46" s="22">
        <v>75263</v>
      </c>
      <c r="F46" s="28">
        <v>83923</v>
      </c>
      <c r="G46" s="28">
        <v>83930</v>
      </c>
      <c r="H46" s="28">
        <v>83899</v>
      </c>
      <c r="I46" s="22">
        <v>84604</v>
      </c>
      <c r="J46" s="28">
        <v>89354</v>
      </c>
      <c r="K46" s="28">
        <v>89789</v>
      </c>
      <c r="L46" s="28">
        <v>100094</v>
      </c>
      <c r="M46" s="22">
        <v>98393</v>
      </c>
      <c r="N46" s="28">
        <v>69176</v>
      </c>
      <c r="O46" s="28">
        <v>69945</v>
      </c>
      <c r="P46" s="28">
        <v>70159</v>
      </c>
      <c r="Q46" s="22">
        <v>68735</v>
      </c>
      <c r="R46" s="28">
        <v>94154</v>
      </c>
      <c r="S46" s="28">
        <v>109683</v>
      </c>
      <c r="T46" s="28">
        <v>101569</v>
      </c>
      <c r="U46" s="22">
        <v>81382</v>
      </c>
      <c r="V46" s="28">
        <v>81142</v>
      </c>
      <c r="W46" s="28">
        <v>81665</v>
      </c>
      <c r="X46" s="28">
        <v>82649</v>
      </c>
      <c r="Y46" s="22">
        <v>75032</v>
      </c>
    </row>
    <row r="47" spans="1:25" ht="14.25" thickBot="1">
      <c r="A47" s="5" t="s">
        <v>131</v>
      </c>
      <c r="B47" s="29">
        <v>411613</v>
      </c>
      <c r="C47" s="29">
        <v>393730</v>
      </c>
      <c r="D47" s="29">
        <v>393209</v>
      </c>
      <c r="E47" s="23">
        <v>374450</v>
      </c>
      <c r="F47" s="29">
        <v>419424</v>
      </c>
      <c r="G47" s="29">
        <v>426561</v>
      </c>
      <c r="H47" s="29">
        <v>411415</v>
      </c>
      <c r="I47" s="23">
        <v>426613</v>
      </c>
      <c r="J47" s="29">
        <v>413434</v>
      </c>
      <c r="K47" s="29">
        <v>445049</v>
      </c>
      <c r="L47" s="29">
        <v>432638</v>
      </c>
      <c r="M47" s="23">
        <v>440689</v>
      </c>
      <c r="N47" s="29">
        <v>436640</v>
      </c>
      <c r="O47" s="29">
        <v>439449</v>
      </c>
      <c r="P47" s="29">
        <v>388711</v>
      </c>
      <c r="Q47" s="23">
        <v>368562</v>
      </c>
      <c r="R47" s="29">
        <v>420415</v>
      </c>
      <c r="S47" s="29">
        <v>407800</v>
      </c>
      <c r="T47" s="29">
        <v>394581</v>
      </c>
      <c r="U47" s="23">
        <v>370718</v>
      </c>
      <c r="V47" s="29">
        <v>424329</v>
      </c>
      <c r="W47" s="29">
        <v>458828</v>
      </c>
      <c r="X47" s="29">
        <v>434253</v>
      </c>
      <c r="Y47" s="23">
        <v>427495</v>
      </c>
    </row>
    <row r="48" spans="1:25" ht="14.25" thickTop="1">
      <c r="A48" s="2" t="s">
        <v>132</v>
      </c>
      <c r="B48" s="28">
        <v>65475</v>
      </c>
      <c r="C48" s="28">
        <v>65475</v>
      </c>
      <c r="D48" s="28">
        <v>65475</v>
      </c>
      <c r="E48" s="22">
        <v>65475</v>
      </c>
      <c r="F48" s="28">
        <v>65475</v>
      </c>
      <c r="G48" s="28">
        <v>65475</v>
      </c>
      <c r="H48" s="28">
        <v>65475</v>
      </c>
      <c r="I48" s="22">
        <v>65475</v>
      </c>
      <c r="J48" s="28">
        <v>65475</v>
      </c>
      <c r="K48" s="28">
        <v>65475</v>
      </c>
      <c r="L48" s="28">
        <v>65475</v>
      </c>
      <c r="M48" s="22">
        <v>65475</v>
      </c>
      <c r="N48" s="28">
        <v>65475</v>
      </c>
      <c r="O48" s="28">
        <v>65475</v>
      </c>
      <c r="P48" s="28">
        <v>65475</v>
      </c>
      <c r="Q48" s="22">
        <v>65475</v>
      </c>
      <c r="R48" s="28">
        <v>65475</v>
      </c>
      <c r="S48" s="28">
        <v>65475</v>
      </c>
      <c r="T48" s="28">
        <v>65475</v>
      </c>
      <c r="U48" s="22">
        <v>65475</v>
      </c>
      <c r="V48" s="28">
        <v>65475</v>
      </c>
      <c r="W48" s="28">
        <v>65475</v>
      </c>
      <c r="X48" s="28">
        <v>64675</v>
      </c>
      <c r="Y48" s="22">
        <v>64675</v>
      </c>
    </row>
    <row r="49" spans="1:25" ht="13.5">
      <c r="A49" s="2" t="s">
        <v>134</v>
      </c>
      <c r="B49" s="28">
        <v>80711</v>
      </c>
      <c r="C49" s="28">
        <v>80711</v>
      </c>
      <c r="D49" s="28">
        <v>80711</v>
      </c>
      <c r="E49" s="22">
        <v>80711</v>
      </c>
      <c r="F49" s="28">
        <v>80711</v>
      </c>
      <c r="G49" s="28">
        <v>80711</v>
      </c>
      <c r="H49" s="28">
        <v>80711</v>
      </c>
      <c r="I49" s="22">
        <v>80711</v>
      </c>
      <c r="J49" s="28">
        <v>80711</v>
      </c>
      <c r="K49" s="28">
        <v>80711</v>
      </c>
      <c r="L49" s="28">
        <v>80711</v>
      </c>
      <c r="M49" s="22">
        <v>80711</v>
      </c>
      <c r="N49" s="28">
        <v>80711</v>
      </c>
      <c r="O49" s="28">
        <v>80711</v>
      </c>
      <c r="P49" s="28">
        <v>80711</v>
      </c>
      <c r="Q49" s="22">
        <v>80711</v>
      </c>
      <c r="R49" s="28">
        <v>80711</v>
      </c>
      <c r="S49" s="28">
        <v>80711</v>
      </c>
      <c r="T49" s="28">
        <v>80711</v>
      </c>
      <c r="U49" s="22">
        <v>80711</v>
      </c>
      <c r="V49" s="28">
        <v>80711</v>
      </c>
      <c r="W49" s="28">
        <v>80711</v>
      </c>
      <c r="X49" s="28">
        <v>79911</v>
      </c>
      <c r="Y49" s="22">
        <v>79911</v>
      </c>
    </row>
    <row r="50" spans="1:25" ht="13.5">
      <c r="A50" s="2" t="s">
        <v>142</v>
      </c>
      <c r="B50" s="28">
        <v>375532</v>
      </c>
      <c r="C50" s="28">
        <v>355659</v>
      </c>
      <c r="D50" s="28">
        <v>346508</v>
      </c>
      <c r="E50" s="22">
        <v>345698</v>
      </c>
      <c r="F50" s="28">
        <v>335596</v>
      </c>
      <c r="G50" s="28">
        <v>342851</v>
      </c>
      <c r="H50" s="28">
        <v>326614</v>
      </c>
      <c r="I50" s="22">
        <v>319823</v>
      </c>
      <c r="J50" s="28">
        <v>307319</v>
      </c>
      <c r="K50" s="28">
        <v>317751</v>
      </c>
      <c r="L50" s="28">
        <v>298031</v>
      </c>
      <c r="M50" s="22">
        <v>272227</v>
      </c>
      <c r="N50" s="28">
        <v>265256</v>
      </c>
      <c r="O50" s="28">
        <v>257605</v>
      </c>
      <c r="P50" s="28">
        <v>255166</v>
      </c>
      <c r="Q50" s="22">
        <v>248368</v>
      </c>
      <c r="R50" s="28">
        <v>243383</v>
      </c>
      <c r="S50" s="28">
        <v>244968</v>
      </c>
      <c r="T50" s="28">
        <v>258646</v>
      </c>
      <c r="U50" s="22">
        <v>264827</v>
      </c>
      <c r="V50" s="28">
        <v>268358</v>
      </c>
      <c r="W50" s="28">
        <v>275328</v>
      </c>
      <c r="X50" s="28">
        <v>259613</v>
      </c>
      <c r="Y50" s="22">
        <v>245255</v>
      </c>
    </row>
    <row r="51" spans="1:25" ht="13.5">
      <c r="A51" s="2" t="s">
        <v>143</v>
      </c>
      <c r="B51" s="28">
        <v>-12662</v>
      </c>
      <c r="C51" s="28">
        <v>-12698</v>
      </c>
      <c r="D51" s="28">
        <v>-12735</v>
      </c>
      <c r="E51" s="22">
        <v>-12804</v>
      </c>
      <c r="F51" s="28">
        <v>-12855</v>
      </c>
      <c r="G51" s="28">
        <v>-12903</v>
      </c>
      <c r="H51" s="28">
        <v>-12924</v>
      </c>
      <c r="I51" s="22">
        <v>-12992</v>
      </c>
      <c r="J51" s="28">
        <v>-13077</v>
      </c>
      <c r="K51" s="28">
        <v>-13082</v>
      </c>
      <c r="L51" s="28">
        <v>-13138</v>
      </c>
      <c r="M51" s="22">
        <v>-13173</v>
      </c>
      <c r="N51" s="28">
        <v>-13239</v>
      </c>
      <c r="O51" s="28">
        <v>-13336</v>
      </c>
      <c r="P51" s="28">
        <v>-13356</v>
      </c>
      <c r="Q51" s="22">
        <v>-13353</v>
      </c>
      <c r="R51" s="28">
        <v>-13400</v>
      </c>
      <c r="S51" s="28">
        <v>-13455</v>
      </c>
      <c r="T51" s="28">
        <v>-13454</v>
      </c>
      <c r="U51" s="22">
        <v>-13439</v>
      </c>
      <c r="V51" s="28">
        <v>-13451</v>
      </c>
      <c r="W51" s="28">
        <v>-13513</v>
      </c>
      <c r="X51" s="28">
        <v>-13403</v>
      </c>
      <c r="Y51" s="22">
        <v>-1357</v>
      </c>
    </row>
    <row r="52" spans="1:25" ht="13.5">
      <c r="A52" s="2" t="s">
        <v>144</v>
      </c>
      <c r="B52" s="28">
        <v>509057</v>
      </c>
      <c r="C52" s="28">
        <v>489148</v>
      </c>
      <c r="D52" s="28">
        <v>479960</v>
      </c>
      <c r="E52" s="22">
        <v>479081</v>
      </c>
      <c r="F52" s="28">
        <v>468927</v>
      </c>
      <c r="G52" s="28">
        <v>476135</v>
      </c>
      <c r="H52" s="28">
        <v>459876</v>
      </c>
      <c r="I52" s="22">
        <v>453017</v>
      </c>
      <c r="J52" s="28">
        <v>440429</v>
      </c>
      <c r="K52" s="28">
        <v>450856</v>
      </c>
      <c r="L52" s="28">
        <v>431080</v>
      </c>
      <c r="M52" s="22">
        <v>405241</v>
      </c>
      <c r="N52" s="28">
        <v>398203</v>
      </c>
      <c r="O52" s="28">
        <v>390457</v>
      </c>
      <c r="P52" s="28">
        <v>387998</v>
      </c>
      <c r="Q52" s="22">
        <v>381202</v>
      </c>
      <c r="R52" s="28">
        <v>376169</v>
      </c>
      <c r="S52" s="28">
        <v>377700</v>
      </c>
      <c r="T52" s="28">
        <v>391379</v>
      </c>
      <c r="U52" s="22">
        <v>397576</v>
      </c>
      <c r="V52" s="28">
        <v>401094</v>
      </c>
      <c r="W52" s="28">
        <v>408001</v>
      </c>
      <c r="X52" s="28">
        <v>390796</v>
      </c>
      <c r="Y52" s="22">
        <v>388485</v>
      </c>
    </row>
    <row r="53" spans="1:25" ht="13.5">
      <c r="A53" s="2" t="s">
        <v>145</v>
      </c>
      <c r="B53" s="28">
        <v>16740</v>
      </c>
      <c r="C53" s="28">
        <v>14446</v>
      </c>
      <c r="D53" s="28">
        <v>11599</v>
      </c>
      <c r="E53" s="22">
        <v>9482</v>
      </c>
      <c r="F53" s="28">
        <v>3590</v>
      </c>
      <c r="G53" s="28">
        <v>-946</v>
      </c>
      <c r="H53" s="28">
        <v>-623</v>
      </c>
      <c r="I53" s="22">
        <v>3061</v>
      </c>
      <c r="J53" s="28">
        <v>-1350</v>
      </c>
      <c r="K53" s="28">
        <v>-339</v>
      </c>
      <c r="L53" s="28">
        <v>3674</v>
      </c>
      <c r="M53" s="22">
        <v>4450</v>
      </c>
      <c r="N53" s="28">
        <v>4787</v>
      </c>
      <c r="O53" s="28">
        <v>3056</v>
      </c>
      <c r="P53" s="28">
        <v>2395</v>
      </c>
      <c r="Q53" s="22">
        <v>6060</v>
      </c>
      <c r="R53" s="28">
        <v>3666</v>
      </c>
      <c r="S53" s="28">
        <v>3544</v>
      </c>
      <c r="T53" s="28">
        <v>4155</v>
      </c>
      <c r="U53" s="22">
        <v>-2429</v>
      </c>
      <c r="V53" s="28">
        <v>-908</v>
      </c>
      <c r="W53" s="28">
        <v>5122</v>
      </c>
      <c r="X53" s="28">
        <v>12273</v>
      </c>
      <c r="Y53" s="22">
        <v>10388</v>
      </c>
    </row>
    <row r="54" spans="1:25" ht="13.5">
      <c r="A54" s="2" t="s">
        <v>146</v>
      </c>
      <c r="B54" s="28">
        <v>-1448</v>
      </c>
      <c r="C54" s="28">
        <v>-79</v>
      </c>
      <c r="D54" s="28">
        <v>18</v>
      </c>
      <c r="E54" s="22">
        <v>-216</v>
      </c>
      <c r="F54" s="28">
        <v>-1902</v>
      </c>
      <c r="G54" s="28">
        <v>-56</v>
      </c>
      <c r="H54" s="28">
        <v>1071</v>
      </c>
      <c r="I54" s="22">
        <v>-1592</v>
      </c>
      <c r="J54" s="28">
        <v>1185</v>
      </c>
      <c r="K54" s="28">
        <v>1766</v>
      </c>
      <c r="L54" s="28">
        <v>337</v>
      </c>
      <c r="M54" s="22">
        <v>-696</v>
      </c>
      <c r="N54" s="28">
        <v>632</v>
      </c>
      <c r="O54" s="28">
        <v>-184</v>
      </c>
      <c r="P54" s="28">
        <v>1407</v>
      </c>
      <c r="Q54" s="22">
        <v>-30</v>
      </c>
      <c r="R54" s="28">
        <v>-255</v>
      </c>
      <c r="S54" s="28">
        <v>880</v>
      </c>
      <c r="T54" s="28">
        <v>-181</v>
      </c>
      <c r="U54" s="22">
        <v>-915</v>
      </c>
      <c r="V54" s="28">
        <v>-302</v>
      </c>
      <c r="W54" s="28">
        <v>361</v>
      </c>
      <c r="X54" s="28">
        <v>-408</v>
      </c>
      <c r="Y54" s="22">
        <v>-11</v>
      </c>
    </row>
    <row r="55" spans="1:25" ht="13.5">
      <c r="A55" s="2" t="s">
        <v>3</v>
      </c>
      <c r="B55" s="28">
        <v>23703</v>
      </c>
      <c r="C55" s="28">
        <v>9066</v>
      </c>
      <c r="D55" s="28">
        <v>8792</v>
      </c>
      <c r="E55" s="22">
        <v>2135</v>
      </c>
      <c r="F55" s="28">
        <v>-11965</v>
      </c>
      <c r="G55" s="28">
        <v>-30391</v>
      </c>
      <c r="H55" s="28">
        <v>-30367</v>
      </c>
      <c r="I55" s="22">
        <v>-21474</v>
      </c>
      <c r="J55" s="28">
        <v>-30940</v>
      </c>
      <c r="K55" s="28">
        <v>-31826</v>
      </c>
      <c r="L55" s="28">
        <v>-22545</v>
      </c>
      <c r="M55" s="22">
        <v>-20201</v>
      </c>
      <c r="N55" s="28">
        <v>-24442</v>
      </c>
      <c r="O55" s="28">
        <v>-20379</v>
      </c>
      <c r="P55" s="28">
        <v>-21366</v>
      </c>
      <c r="Q55" s="22">
        <v>-15489</v>
      </c>
      <c r="R55" s="28">
        <v>-16560</v>
      </c>
      <c r="S55" s="28">
        <v>-17970</v>
      </c>
      <c r="T55" s="28">
        <v>-14192</v>
      </c>
      <c r="U55" s="22">
        <v>-15377</v>
      </c>
      <c r="V55" s="28">
        <v>-18882</v>
      </c>
      <c r="W55" s="28">
        <v>-6761</v>
      </c>
      <c r="X55" s="28">
        <v>-837</v>
      </c>
      <c r="Y55" s="22">
        <v>-5884</v>
      </c>
    </row>
    <row r="56" spans="1:25" ht="13.5">
      <c r="A56" s="2" t="s">
        <v>4</v>
      </c>
      <c r="B56" s="28">
        <v>-1166</v>
      </c>
      <c r="C56" s="28">
        <v>-1097</v>
      </c>
      <c r="D56" s="28">
        <v>-1078</v>
      </c>
      <c r="E56" s="22">
        <v>-1060</v>
      </c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147</v>
      </c>
      <c r="B57" s="28">
        <v>37829</v>
      </c>
      <c r="C57" s="28">
        <v>22335</v>
      </c>
      <c r="D57" s="28">
        <v>19332</v>
      </c>
      <c r="E57" s="22">
        <v>10340</v>
      </c>
      <c r="F57" s="28">
        <v>-10277</v>
      </c>
      <c r="G57" s="28">
        <v>-31393</v>
      </c>
      <c r="H57" s="28">
        <v>-29918</v>
      </c>
      <c r="I57" s="22">
        <v>-20005</v>
      </c>
      <c r="J57" s="28">
        <v>-31104</v>
      </c>
      <c r="K57" s="28">
        <v>-30399</v>
      </c>
      <c r="L57" s="28">
        <v>-18534</v>
      </c>
      <c r="M57" s="22">
        <v>-16448</v>
      </c>
      <c r="N57" s="28">
        <v>-19022</v>
      </c>
      <c r="O57" s="28">
        <v>-17507</v>
      </c>
      <c r="P57" s="28">
        <v>-17564</v>
      </c>
      <c r="Q57" s="22">
        <v>-9459</v>
      </c>
      <c r="R57" s="28">
        <v>-13149</v>
      </c>
      <c r="S57" s="28">
        <v>-13544</v>
      </c>
      <c r="T57" s="28">
        <v>-10218</v>
      </c>
      <c r="U57" s="22">
        <v>-18722</v>
      </c>
      <c r="V57" s="28">
        <v>-20092</v>
      </c>
      <c r="W57" s="28">
        <v>-1277</v>
      </c>
      <c r="X57" s="28">
        <v>11027</v>
      </c>
      <c r="Y57" s="22">
        <v>4492</v>
      </c>
    </row>
    <row r="58" spans="1:25" ht="13.5">
      <c r="A58" s="6" t="s">
        <v>148</v>
      </c>
      <c r="B58" s="28">
        <v>929</v>
      </c>
      <c r="C58" s="28">
        <v>880</v>
      </c>
      <c r="D58" s="28">
        <v>842</v>
      </c>
      <c r="E58" s="22">
        <v>795</v>
      </c>
      <c r="F58" s="28">
        <v>749</v>
      </c>
      <c r="G58" s="28">
        <v>702</v>
      </c>
      <c r="H58" s="28">
        <v>655</v>
      </c>
      <c r="I58" s="22">
        <v>604</v>
      </c>
      <c r="J58" s="28">
        <v>452</v>
      </c>
      <c r="K58" s="28">
        <v>452</v>
      </c>
      <c r="L58" s="28">
        <v>452</v>
      </c>
      <c r="M58" s="22">
        <v>427</v>
      </c>
      <c r="N58" s="28">
        <v>401</v>
      </c>
      <c r="O58" s="28">
        <v>376</v>
      </c>
      <c r="P58" s="28">
        <v>350</v>
      </c>
      <c r="Q58" s="22">
        <v>326</v>
      </c>
      <c r="R58" s="28">
        <v>302</v>
      </c>
      <c r="S58" s="28">
        <v>278</v>
      </c>
      <c r="T58" s="28">
        <v>254</v>
      </c>
      <c r="U58" s="22">
        <v>233</v>
      </c>
      <c r="V58" s="28">
        <v>211</v>
      </c>
      <c r="W58" s="28">
        <v>168</v>
      </c>
      <c r="X58" s="28">
        <v>168</v>
      </c>
      <c r="Y58" s="22">
        <v>146</v>
      </c>
    </row>
    <row r="59" spans="1:25" ht="13.5">
      <c r="A59" s="6" t="s">
        <v>5</v>
      </c>
      <c r="B59" s="28">
        <v>90</v>
      </c>
      <c r="C59" s="28">
        <v>78</v>
      </c>
      <c r="D59" s="28">
        <v>77</v>
      </c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6" t="s">
        <v>149</v>
      </c>
      <c r="B60" s="28">
        <v>547906</v>
      </c>
      <c r="C60" s="28">
        <v>512443</v>
      </c>
      <c r="D60" s="28">
        <v>500212</v>
      </c>
      <c r="E60" s="22">
        <v>490217</v>
      </c>
      <c r="F60" s="28">
        <v>459399</v>
      </c>
      <c r="G60" s="28">
        <v>445444</v>
      </c>
      <c r="H60" s="28">
        <v>430613</v>
      </c>
      <c r="I60" s="22">
        <v>433616</v>
      </c>
      <c r="J60" s="28">
        <v>409777</v>
      </c>
      <c r="K60" s="28">
        <v>420909</v>
      </c>
      <c r="L60" s="28">
        <v>412999</v>
      </c>
      <c r="M60" s="22">
        <v>389220</v>
      </c>
      <c r="N60" s="28">
        <v>379583</v>
      </c>
      <c r="O60" s="28">
        <v>373326</v>
      </c>
      <c r="P60" s="28">
        <v>370784</v>
      </c>
      <c r="Q60" s="22">
        <v>372069</v>
      </c>
      <c r="R60" s="28">
        <v>363323</v>
      </c>
      <c r="S60" s="28">
        <v>364434</v>
      </c>
      <c r="T60" s="28">
        <v>381415</v>
      </c>
      <c r="U60" s="22">
        <v>379086</v>
      </c>
      <c r="V60" s="28">
        <v>381212</v>
      </c>
      <c r="W60" s="28">
        <v>406892</v>
      </c>
      <c r="X60" s="28">
        <v>401992</v>
      </c>
      <c r="Y60" s="22">
        <v>393125</v>
      </c>
    </row>
    <row r="61" spans="1:25" ht="14.25" thickBot="1">
      <c r="A61" s="7" t="s">
        <v>150</v>
      </c>
      <c r="B61" s="28">
        <v>959520</v>
      </c>
      <c r="C61" s="28">
        <v>906173</v>
      </c>
      <c r="D61" s="28">
        <v>893422</v>
      </c>
      <c r="E61" s="22">
        <v>864667</v>
      </c>
      <c r="F61" s="28">
        <v>878824</v>
      </c>
      <c r="G61" s="28">
        <v>872006</v>
      </c>
      <c r="H61" s="28">
        <v>842028</v>
      </c>
      <c r="I61" s="22">
        <v>860230</v>
      </c>
      <c r="J61" s="28">
        <v>823212</v>
      </c>
      <c r="K61" s="28">
        <v>865958</v>
      </c>
      <c r="L61" s="28">
        <v>845638</v>
      </c>
      <c r="M61" s="22">
        <v>829909</v>
      </c>
      <c r="N61" s="28">
        <v>816223</v>
      </c>
      <c r="O61" s="28">
        <v>812775</v>
      </c>
      <c r="P61" s="28">
        <v>759496</v>
      </c>
      <c r="Q61" s="22">
        <v>740632</v>
      </c>
      <c r="R61" s="28">
        <v>783738</v>
      </c>
      <c r="S61" s="28">
        <v>772234</v>
      </c>
      <c r="T61" s="28">
        <v>775996</v>
      </c>
      <c r="U61" s="22">
        <v>749805</v>
      </c>
      <c r="V61" s="28">
        <v>805542</v>
      </c>
      <c r="W61" s="28">
        <v>865721</v>
      </c>
      <c r="X61" s="28">
        <v>836245</v>
      </c>
      <c r="Y61" s="22">
        <v>820621</v>
      </c>
    </row>
    <row r="62" spans="1:25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4" ht="13.5">
      <c r="A64" s="20" t="s">
        <v>155</v>
      </c>
    </row>
    <row r="65" ht="13.5">
      <c r="A65" s="20" t="s">
        <v>156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151</v>
      </c>
      <c r="B2" s="14">
        <v>7731</v>
      </c>
      <c r="C2" s="14"/>
      <c r="D2" s="14"/>
      <c r="E2" s="14"/>
      <c r="F2" s="14"/>
      <c r="G2" s="14"/>
    </row>
    <row r="3" spans="1:7" ht="14.25" thickBot="1">
      <c r="A3" s="11" t="s">
        <v>152</v>
      </c>
      <c r="B3" s="1" t="s">
        <v>153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HYPERLINK("http://www.kabupro.jp/mark/20130627/S000DSR7.htm","有価証券報告書")</f>
        <v>有価証券報告書</v>
      </c>
      <c r="C4" s="15" t="str">
        <f>HYPERLINK("http://www.kabupro.jp/mark/20130627/S000DSR7.htm","有価証券報告書")</f>
        <v>有価証券報告書</v>
      </c>
      <c r="D4" s="15" t="str">
        <f>HYPERLINK("http://www.kabupro.jp/mark/20120628/S000B5O2.htm","有価証券報告書")</f>
        <v>有価証券報告書</v>
      </c>
      <c r="E4" s="15" t="str">
        <f>HYPERLINK("http://www.kabupro.jp/mark/20110630/S0008TGM.htm","有価証券報告書")</f>
        <v>有価証券報告書</v>
      </c>
      <c r="F4" s="15" t="str">
        <f>HYPERLINK("http://www.kabupro.jp/mark/20100629/S00067NU.htm","有価証券報告書")</f>
        <v>有価証券報告書</v>
      </c>
      <c r="G4" s="15" t="str">
        <f>HYPERLINK("http://www.kabupro.jp/mark/20090626/S0003JWY.htm","有価証券報告書")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203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 t="s">
        <v>157</v>
      </c>
      <c r="C8" s="17" t="s">
        <v>158</v>
      </c>
      <c r="D8" s="17" t="s">
        <v>159</v>
      </c>
      <c r="E8" s="17" t="s">
        <v>160</v>
      </c>
      <c r="F8" s="17" t="s">
        <v>161</v>
      </c>
      <c r="G8" s="17" t="s">
        <v>162</v>
      </c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26" t="s">
        <v>163</v>
      </c>
      <c r="B11" s="21">
        <v>749198</v>
      </c>
      <c r="C11" s="21">
        <v>688781</v>
      </c>
      <c r="D11" s="21">
        <v>677661</v>
      </c>
      <c r="E11" s="21">
        <v>572972</v>
      </c>
      <c r="F11" s="21">
        <v>663945</v>
      </c>
      <c r="G11" s="21">
        <v>732963</v>
      </c>
    </row>
    <row r="12" spans="1:7" ht="13.5">
      <c r="A12" s="7" t="s">
        <v>164</v>
      </c>
      <c r="B12" s="22">
        <v>594186</v>
      </c>
      <c r="C12" s="22">
        <v>527234</v>
      </c>
      <c r="D12" s="22">
        <v>544353</v>
      </c>
      <c r="E12" s="22">
        <v>506423</v>
      </c>
      <c r="F12" s="22">
        <v>531137</v>
      </c>
      <c r="G12" s="22">
        <v>526277</v>
      </c>
    </row>
    <row r="13" spans="1:7" ht="13.5">
      <c r="A13" s="6" t="s">
        <v>165</v>
      </c>
      <c r="B13" s="22">
        <v>52076</v>
      </c>
      <c r="C13" s="22">
        <v>41029</v>
      </c>
      <c r="D13" s="22">
        <v>59908</v>
      </c>
      <c r="E13" s="22">
        <v>59658</v>
      </c>
      <c r="F13" s="22">
        <v>57400</v>
      </c>
      <c r="G13" s="22">
        <v>51429</v>
      </c>
    </row>
    <row r="14" spans="1:7" ht="13.5">
      <c r="A14" s="6" t="s">
        <v>166</v>
      </c>
      <c r="B14" s="22">
        <v>593996</v>
      </c>
      <c r="C14" s="22">
        <v>540128</v>
      </c>
      <c r="D14" s="22">
        <v>533190</v>
      </c>
      <c r="E14" s="22">
        <v>504323</v>
      </c>
      <c r="F14" s="22">
        <v>526471</v>
      </c>
      <c r="G14" s="22">
        <v>539076</v>
      </c>
    </row>
    <row r="15" spans="1:7" ht="13.5">
      <c r="A15" s="6" t="s">
        <v>167</v>
      </c>
      <c r="B15" s="22">
        <v>185</v>
      </c>
      <c r="C15" s="22">
        <v>3620</v>
      </c>
      <c r="D15" s="22">
        <v>3712</v>
      </c>
      <c r="E15" s="22">
        <v>6678</v>
      </c>
      <c r="F15" s="22">
        <v>12186</v>
      </c>
      <c r="G15" s="22"/>
    </row>
    <row r="16" spans="1:7" ht="13.5">
      <c r="A16" s="6" t="s">
        <v>168</v>
      </c>
      <c r="B16" s="22">
        <v>646258</v>
      </c>
      <c r="C16" s="22">
        <v>584779</v>
      </c>
      <c r="D16" s="22">
        <v>596811</v>
      </c>
      <c r="E16" s="22">
        <v>570660</v>
      </c>
      <c r="F16" s="22">
        <v>596057</v>
      </c>
      <c r="G16" s="22">
        <v>592429</v>
      </c>
    </row>
    <row r="17" spans="1:7" ht="13.5">
      <c r="A17" s="6" t="s">
        <v>169</v>
      </c>
      <c r="B17" s="22">
        <v>4859</v>
      </c>
      <c r="C17" s="22">
        <v>5469</v>
      </c>
      <c r="D17" s="22">
        <v>11427</v>
      </c>
      <c r="E17" s="22">
        <v>4328</v>
      </c>
      <c r="F17" s="22">
        <v>5262</v>
      </c>
      <c r="G17" s="22">
        <v>8751</v>
      </c>
    </row>
    <row r="18" spans="1:7" ht="13.5">
      <c r="A18" s="6" t="s">
        <v>170</v>
      </c>
      <c r="B18" s="22">
        <v>47212</v>
      </c>
      <c r="C18" s="22">
        <v>52076</v>
      </c>
      <c r="D18" s="22">
        <v>41029</v>
      </c>
      <c r="E18" s="22">
        <v>59908</v>
      </c>
      <c r="F18" s="22">
        <v>59658</v>
      </c>
      <c r="G18" s="22">
        <v>57400</v>
      </c>
    </row>
    <row r="19" spans="1:7" ht="13.5">
      <c r="A19" s="6" t="s">
        <v>171</v>
      </c>
      <c r="B19" s="22">
        <v>594186</v>
      </c>
      <c r="C19" s="22">
        <v>527234</v>
      </c>
      <c r="D19" s="22">
        <v>544353</v>
      </c>
      <c r="E19" s="22">
        <v>506423</v>
      </c>
      <c r="F19" s="22">
        <v>531137</v>
      </c>
      <c r="G19" s="22">
        <v>526277</v>
      </c>
    </row>
    <row r="20" spans="1:7" ht="13.5">
      <c r="A20" s="7" t="s">
        <v>172</v>
      </c>
      <c r="B20" s="22">
        <v>155012</v>
      </c>
      <c r="C20" s="22">
        <v>161547</v>
      </c>
      <c r="D20" s="22">
        <v>133307</v>
      </c>
      <c r="E20" s="22">
        <v>66548</v>
      </c>
      <c r="F20" s="22">
        <v>132808</v>
      </c>
      <c r="G20" s="22">
        <v>206685</v>
      </c>
    </row>
    <row r="21" spans="1:7" ht="13.5">
      <c r="A21" s="7" t="s">
        <v>173</v>
      </c>
      <c r="B21" s="22">
        <v>138384</v>
      </c>
      <c r="C21" s="22">
        <v>127835</v>
      </c>
      <c r="D21" s="22">
        <v>117917</v>
      </c>
      <c r="E21" s="22">
        <v>108984</v>
      </c>
      <c r="F21" s="22">
        <v>121905</v>
      </c>
      <c r="G21" s="22">
        <v>119530</v>
      </c>
    </row>
    <row r="22" spans="1:7" ht="14.25" thickBot="1">
      <c r="A22" s="25" t="s">
        <v>174</v>
      </c>
      <c r="B22" s="23">
        <v>16628</v>
      </c>
      <c r="C22" s="23">
        <v>33712</v>
      </c>
      <c r="D22" s="23">
        <v>15390</v>
      </c>
      <c r="E22" s="23">
        <v>-42435</v>
      </c>
      <c r="F22" s="23">
        <v>10903</v>
      </c>
      <c r="G22" s="23">
        <v>87155</v>
      </c>
    </row>
    <row r="23" spans="1:7" ht="14.25" thickTop="1">
      <c r="A23" s="6" t="s">
        <v>175</v>
      </c>
      <c r="B23" s="22">
        <v>408</v>
      </c>
      <c r="C23" s="22">
        <v>525</v>
      </c>
      <c r="D23" s="22">
        <v>419</v>
      </c>
      <c r="E23" s="22">
        <v>396</v>
      </c>
      <c r="F23" s="22">
        <v>678</v>
      </c>
      <c r="G23" s="22">
        <v>899</v>
      </c>
    </row>
    <row r="24" spans="1:7" ht="13.5">
      <c r="A24" s="6" t="s">
        <v>176</v>
      </c>
      <c r="B24" s="22">
        <v>8809</v>
      </c>
      <c r="C24" s="22">
        <v>8224</v>
      </c>
      <c r="D24" s="22">
        <v>7132</v>
      </c>
      <c r="E24" s="22">
        <v>5971</v>
      </c>
      <c r="F24" s="22">
        <v>14485</v>
      </c>
      <c r="G24" s="22">
        <v>9458</v>
      </c>
    </row>
    <row r="25" spans="1:7" ht="13.5">
      <c r="A25" s="6" t="s">
        <v>177</v>
      </c>
      <c r="B25" s="22">
        <v>2640</v>
      </c>
      <c r="C25" s="22">
        <v>2890</v>
      </c>
      <c r="D25" s="22">
        <v>2938</v>
      </c>
      <c r="E25" s="22">
        <v>3183</v>
      </c>
      <c r="F25" s="22">
        <v>2648</v>
      </c>
      <c r="G25" s="22">
        <v>2585</v>
      </c>
    </row>
    <row r="26" spans="1:7" ht="13.5">
      <c r="A26" s="6" t="s">
        <v>178</v>
      </c>
      <c r="B26" s="22">
        <v>584</v>
      </c>
      <c r="C26" s="22">
        <v>615</v>
      </c>
      <c r="D26" s="22">
        <v>712</v>
      </c>
      <c r="E26" s="22">
        <v>674</v>
      </c>
      <c r="F26" s="22">
        <v>790</v>
      </c>
      <c r="G26" s="22">
        <v>826</v>
      </c>
    </row>
    <row r="27" spans="1:7" ht="13.5">
      <c r="A27" s="6" t="s">
        <v>179</v>
      </c>
      <c r="B27" s="22"/>
      <c r="C27" s="22">
        <v>3942</v>
      </c>
      <c r="D27" s="22">
        <v>2928</v>
      </c>
      <c r="E27" s="22">
        <v>562</v>
      </c>
      <c r="F27" s="22">
        <v>1372</v>
      </c>
      <c r="G27" s="22"/>
    </row>
    <row r="28" spans="1:7" ht="13.5">
      <c r="A28" s="6" t="s">
        <v>79</v>
      </c>
      <c r="B28" s="22">
        <v>1279</v>
      </c>
      <c r="C28" s="22">
        <v>2800</v>
      </c>
      <c r="D28" s="22">
        <v>1522</v>
      </c>
      <c r="E28" s="22">
        <v>1572</v>
      </c>
      <c r="F28" s="22">
        <v>2785</v>
      </c>
      <c r="G28" s="22">
        <v>1311</v>
      </c>
    </row>
    <row r="29" spans="1:7" ht="13.5">
      <c r="A29" s="6" t="s">
        <v>180</v>
      </c>
      <c r="B29" s="22">
        <v>13721</v>
      </c>
      <c r="C29" s="22">
        <v>18999</v>
      </c>
      <c r="D29" s="22">
        <v>15653</v>
      </c>
      <c r="E29" s="22">
        <v>12361</v>
      </c>
      <c r="F29" s="22">
        <v>22760</v>
      </c>
      <c r="G29" s="22">
        <v>15081</v>
      </c>
    </row>
    <row r="30" spans="1:7" ht="13.5">
      <c r="A30" s="6" t="s">
        <v>181</v>
      </c>
      <c r="B30" s="22">
        <v>465</v>
      </c>
      <c r="C30" s="22">
        <v>474</v>
      </c>
      <c r="D30" s="22">
        <v>519</v>
      </c>
      <c r="E30" s="22">
        <v>564</v>
      </c>
      <c r="F30" s="22">
        <v>514</v>
      </c>
      <c r="G30" s="22">
        <v>497</v>
      </c>
    </row>
    <row r="31" spans="1:7" ht="13.5">
      <c r="A31" s="6" t="s">
        <v>182</v>
      </c>
      <c r="B31" s="22">
        <v>537</v>
      </c>
      <c r="C31" s="22">
        <v>538</v>
      </c>
      <c r="D31" s="22">
        <v>336</v>
      </c>
      <c r="E31" s="22">
        <v>354</v>
      </c>
      <c r="F31" s="22">
        <v>199</v>
      </c>
      <c r="G31" s="22">
        <v>513</v>
      </c>
    </row>
    <row r="32" spans="1:7" ht="13.5">
      <c r="A32" s="6" t="s">
        <v>183</v>
      </c>
      <c r="B32" s="22">
        <v>2407</v>
      </c>
      <c r="C32" s="22">
        <v>2590</v>
      </c>
      <c r="D32" s="22">
        <v>3011</v>
      </c>
      <c r="E32" s="22">
        <v>3228</v>
      </c>
      <c r="F32" s="22">
        <v>3380</v>
      </c>
      <c r="G32" s="22">
        <v>2695</v>
      </c>
    </row>
    <row r="33" spans="1:7" ht="13.5">
      <c r="A33" s="6" t="s">
        <v>184</v>
      </c>
      <c r="B33" s="22">
        <v>5881</v>
      </c>
      <c r="C33" s="22"/>
      <c r="D33" s="22"/>
      <c r="E33" s="22"/>
      <c r="F33" s="22"/>
      <c r="G33" s="22">
        <v>3332</v>
      </c>
    </row>
    <row r="34" spans="1:7" ht="13.5">
      <c r="A34" s="6" t="s">
        <v>79</v>
      </c>
      <c r="B34" s="22">
        <v>880</v>
      </c>
      <c r="C34" s="22">
        <v>532</v>
      </c>
      <c r="D34" s="22">
        <v>1872</v>
      </c>
      <c r="E34" s="22">
        <v>1139</v>
      </c>
      <c r="F34" s="22">
        <v>1090</v>
      </c>
      <c r="G34" s="22">
        <v>1198</v>
      </c>
    </row>
    <row r="35" spans="1:7" ht="13.5">
      <c r="A35" s="6" t="s">
        <v>185</v>
      </c>
      <c r="B35" s="22">
        <v>10172</v>
      </c>
      <c r="C35" s="22">
        <v>4136</v>
      </c>
      <c r="D35" s="22">
        <v>5739</v>
      </c>
      <c r="E35" s="22">
        <v>5286</v>
      </c>
      <c r="F35" s="22">
        <v>5184</v>
      </c>
      <c r="G35" s="22">
        <v>17721</v>
      </c>
    </row>
    <row r="36" spans="1:7" ht="14.25" thickBot="1">
      <c r="A36" s="25" t="s">
        <v>186</v>
      </c>
      <c r="B36" s="23">
        <v>20176</v>
      </c>
      <c r="C36" s="23">
        <v>48575</v>
      </c>
      <c r="D36" s="23">
        <v>25303</v>
      </c>
      <c r="E36" s="23">
        <v>-35360</v>
      </c>
      <c r="F36" s="23">
        <v>28478</v>
      </c>
      <c r="G36" s="23">
        <v>84515</v>
      </c>
    </row>
    <row r="37" spans="1:7" ht="14.25" thickTop="1">
      <c r="A37" s="6" t="s">
        <v>187</v>
      </c>
      <c r="B37" s="22">
        <v>270</v>
      </c>
      <c r="C37" s="22">
        <v>65</v>
      </c>
      <c r="D37" s="22">
        <v>26</v>
      </c>
      <c r="E37" s="22">
        <v>26</v>
      </c>
      <c r="F37" s="22">
        <v>18</v>
      </c>
      <c r="G37" s="22">
        <v>113</v>
      </c>
    </row>
    <row r="38" spans="1:7" ht="13.5">
      <c r="A38" s="6" t="s">
        <v>188</v>
      </c>
      <c r="B38" s="22"/>
      <c r="C38" s="22">
        <v>44</v>
      </c>
      <c r="D38" s="22">
        <v>30</v>
      </c>
      <c r="E38" s="22">
        <v>97</v>
      </c>
      <c r="F38" s="22"/>
      <c r="G38" s="22">
        <v>1633</v>
      </c>
    </row>
    <row r="39" spans="1:7" ht="13.5">
      <c r="A39" s="6" t="s">
        <v>189</v>
      </c>
      <c r="B39" s="22">
        <v>5132</v>
      </c>
      <c r="C39" s="22"/>
      <c r="D39" s="22"/>
      <c r="E39" s="22"/>
      <c r="F39" s="22"/>
      <c r="G39" s="22"/>
    </row>
    <row r="40" spans="1:7" ht="13.5">
      <c r="A40" s="6" t="s">
        <v>190</v>
      </c>
      <c r="B40" s="22">
        <v>5403</v>
      </c>
      <c r="C40" s="22">
        <v>109</v>
      </c>
      <c r="D40" s="22">
        <v>56</v>
      </c>
      <c r="E40" s="22">
        <v>124</v>
      </c>
      <c r="F40" s="22">
        <v>18</v>
      </c>
      <c r="G40" s="22">
        <v>1830</v>
      </c>
    </row>
    <row r="41" spans="1:7" ht="13.5">
      <c r="A41" s="6" t="s">
        <v>191</v>
      </c>
      <c r="B41" s="22"/>
      <c r="C41" s="22">
        <v>182</v>
      </c>
      <c r="D41" s="22">
        <v>831</v>
      </c>
      <c r="E41" s="22">
        <v>304</v>
      </c>
      <c r="F41" s="22">
        <v>1657</v>
      </c>
      <c r="G41" s="22">
        <v>721</v>
      </c>
    </row>
    <row r="42" spans="1:7" ht="13.5">
      <c r="A42" s="6" t="s">
        <v>192</v>
      </c>
      <c r="B42" s="22">
        <v>0</v>
      </c>
      <c r="C42" s="22">
        <v>0</v>
      </c>
      <c r="D42" s="22">
        <v>5</v>
      </c>
      <c r="E42" s="22"/>
      <c r="F42" s="22">
        <v>7</v>
      </c>
      <c r="G42" s="22">
        <v>12</v>
      </c>
    </row>
    <row r="43" spans="1:7" ht="13.5">
      <c r="A43" s="6" t="s">
        <v>193</v>
      </c>
      <c r="B43" s="22">
        <v>541</v>
      </c>
      <c r="C43" s="22">
        <v>4</v>
      </c>
      <c r="D43" s="22">
        <v>322</v>
      </c>
      <c r="E43" s="22">
        <v>43</v>
      </c>
      <c r="F43" s="22">
        <v>297</v>
      </c>
      <c r="G43" s="22"/>
    </row>
    <row r="44" spans="1:7" ht="13.5">
      <c r="A44" s="6" t="s">
        <v>194</v>
      </c>
      <c r="B44" s="22">
        <v>31</v>
      </c>
      <c r="C44" s="22">
        <v>95</v>
      </c>
      <c r="D44" s="22">
        <v>82</v>
      </c>
      <c r="E44" s="22">
        <v>13</v>
      </c>
      <c r="F44" s="22"/>
      <c r="G44" s="22">
        <v>84</v>
      </c>
    </row>
    <row r="45" spans="1:7" ht="13.5">
      <c r="A45" s="6" t="s">
        <v>195</v>
      </c>
      <c r="B45" s="22">
        <v>35</v>
      </c>
      <c r="C45" s="22"/>
      <c r="D45" s="22">
        <v>4512</v>
      </c>
      <c r="E45" s="22">
        <v>220</v>
      </c>
      <c r="F45" s="22">
        <v>5904</v>
      </c>
      <c r="G45" s="22">
        <v>534</v>
      </c>
    </row>
    <row r="46" spans="1:7" ht="13.5">
      <c r="A46" s="6" t="s">
        <v>196</v>
      </c>
      <c r="B46" s="22"/>
      <c r="C46" s="22">
        <v>2787</v>
      </c>
      <c r="D46" s="22">
        <v>1040</v>
      </c>
      <c r="E46" s="22"/>
      <c r="F46" s="22"/>
      <c r="G46" s="22"/>
    </row>
    <row r="47" spans="1:7" ht="13.5">
      <c r="A47" s="6" t="s">
        <v>197</v>
      </c>
      <c r="B47" s="22">
        <v>609</v>
      </c>
      <c r="C47" s="22">
        <v>3070</v>
      </c>
      <c r="D47" s="22">
        <v>7387</v>
      </c>
      <c r="E47" s="22">
        <v>989</v>
      </c>
      <c r="F47" s="22">
        <v>7866</v>
      </c>
      <c r="G47" s="22">
        <v>5301</v>
      </c>
    </row>
    <row r="48" spans="1:7" ht="13.5">
      <c r="A48" s="7" t="s">
        <v>198</v>
      </c>
      <c r="B48" s="22">
        <v>24970</v>
      </c>
      <c r="C48" s="22">
        <v>45614</v>
      </c>
      <c r="D48" s="22">
        <v>17973</v>
      </c>
      <c r="E48" s="22">
        <v>-36225</v>
      </c>
      <c r="F48" s="22">
        <v>20630</v>
      </c>
      <c r="G48" s="22">
        <v>81044</v>
      </c>
    </row>
    <row r="49" spans="1:7" ht="13.5">
      <c r="A49" s="7" t="s">
        <v>199</v>
      </c>
      <c r="B49" s="22">
        <v>713</v>
      </c>
      <c r="C49" s="22">
        <v>13815</v>
      </c>
      <c r="D49" s="22">
        <v>-1310</v>
      </c>
      <c r="E49" s="22">
        <v>-1389</v>
      </c>
      <c r="F49" s="22">
        <v>7039</v>
      </c>
      <c r="G49" s="22">
        <v>35082</v>
      </c>
    </row>
    <row r="50" spans="1:7" ht="13.5">
      <c r="A50" s="7" t="s">
        <v>200</v>
      </c>
      <c r="B50" s="22">
        <v>4075</v>
      </c>
      <c r="C50" s="22">
        <v>2481</v>
      </c>
      <c r="D50" s="22">
        <v>6404</v>
      </c>
      <c r="E50" s="22">
        <v>-15469</v>
      </c>
      <c r="F50" s="22">
        <v>-2773</v>
      </c>
      <c r="G50" s="22">
        <v>-7691</v>
      </c>
    </row>
    <row r="51" spans="1:7" ht="13.5">
      <c r="A51" s="7" t="s">
        <v>201</v>
      </c>
      <c r="B51" s="22">
        <v>4788</v>
      </c>
      <c r="C51" s="22">
        <v>16296</v>
      </c>
      <c r="D51" s="22">
        <v>5094</v>
      </c>
      <c r="E51" s="22">
        <v>-16858</v>
      </c>
      <c r="F51" s="22">
        <v>4265</v>
      </c>
      <c r="G51" s="22">
        <v>27390</v>
      </c>
    </row>
    <row r="52" spans="1:7" ht="14.25" thickBot="1">
      <c r="A52" s="7" t="s">
        <v>202</v>
      </c>
      <c r="B52" s="22">
        <v>20182</v>
      </c>
      <c r="C52" s="22">
        <v>29318</v>
      </c>
      <c r="D52" s="22">
        <v>12879</v>
      </c>
      <c r="E52" s="22">
        <v>-19367</v>
      </c>
      <c r="F52" s="22">
        <v>16364</v>
      </c>
      <c r="G52" s="22">
        <v>53653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155</v>
      </c>
    </row>
    <row r="56" ht="13.5">
      <c r="A56" s="20" t="s">
        <v>156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151</v>
      </c>
      <c r="B2" s="14">
        <v>7731</v>
      </c>
      <c r="C2" s="14"/>
      <c r="D2" s="14"/>
      <c r="E2" s="14"/>
      <c r="F2" s="14"/>
      <c r="G2" s="14"/>
    </row>
    <row r="3" spans="1:7" ht="14.25" thickBot="1">
      <c r="A3" s="11" t="s">
        <v>152</v>
      </c>
      <c r="B3" s="1" t="s">
        <v>153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HYPERLINK("http://www.kabupro.jp/mark/20130627/S000DSR7.htm","有価証券報告書")</f>
        <v>有価証券報告書</v>
      </c>
      <c r="C4" s="15" t="str">
        <f>HYPERLINK("http://www.kabupro.jp/mark/20130627/S000DSR7.htm","有価証券報告書")</f>
        <v>有価証券報告書</v>
      </c>
      <c r="D4" s="15" t="str">
        <f>HYPERLINK("http://www.kabupro.jp/mark/20120628/S000B5O2.htm","有価証券報告書")</f>
        <v>有価証券報告書</v>
      </c>
      <c r="E4" s="15" t="str">
        <f>HYPERLINK("http://www.kabupro.jp/mark/20110630/S0008TGM.htm","有価証券報告書")</f>
        <v>有価証券報告書</v>
      </c>
      <c r="F4" s="15" t="str">
        <f>HYPERLINK("http://www.kabupro.jp/mark/20100629/S00067NU.htm","有価証券報告書")</f>
        <v>有価証券報告書</v>
      </c>
      <c r="G4" s="15" t="str">
        <f>HYPERLINK("http://www.kabupro.jp/mark/20090626/S0003JWY.htm","有価証券報告書")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154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/>
      <c r="C8" s="17"/>
      <c r="D8" s="17"/>
      <c r="E8" s="17"/>
      <c r="F8" s="17"/>
      <c r="G8" s="17"/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9" t="s">
        <v>68</v>
      </c>
      <c r="B11" s="21">
        <v>48407</v>
      </c>
      <c r="C11" s="21">
        <v>71378</v>
      </c>
      <c r="D11" s="21">
        <v>120006</v>
      </c>
      <c r="E11" s="21">
        <v>55690</v>
      </c>
      <c r="F11" s="21">
        <v>44412</v>
      </c>
      <c r="G11" s="21">
        <v>76657</v>
      </c>
    </row>
    <row r="12" spans="1:7" ht="13.5">
      <c r="A12" s="2" t="s">
        <v>70</v>
      </c>
      <c r="B12" s="22">
        <v>7227</v>
      </c>
      <c r="C12" s="22">
        <v>6249</v>
      </c>
      <c r="D12" s="22">
        <v>12147</v>
      </c>
      <c r="E12" s="22">
        <v>4820</v>
      </c>
      <c r="F12" s="22">
        <v>10028</v>
      </c>
      <c r="G12" s="22">
        <v>6822</v>
      </c>
    </row>
    <row r="13" spans="1:7" ht="13.5">
      <c r="A13" s="2" t="s">
        <v>71</v>
      </c>
      <c r="B13" s="22">
        <v>60935</v>
      </c>
      <c r="C13" s="22">
        <v>89904</v>
      </c>
      <c r="D13" s="22">
        <v>73095</v>
      </c>
      <c r="E13" s="22">
        <v>63925</v>
      </c>
      <c r="F13" s="22">
        <v>62783</v>
      </c>
      <c r="G13" s="22">
        <v>146398</v>
      </c>
    </row>
    <row r="14" spans="1:7" ht="13.5">
      <c r="A14" s="2" t="s">
        <v>72</v>
      </c>
      <c r="B14" s="22">
        <v>48558</v>
      </c>
      <c r="C14" s="22">
        <v>53204</v>
      </c>
      <c r="D14" s="22">
        <v>41662</v>
      </c>
      <c r="E14" s="22">
        <v>60463</v>
      </c>
      <c r="F14" s="22">
        <v>60735</v>
      </c>
      <c r="G14" s="22"/>
    </row>
    <row r="15" spans="1:7" ht="13.5">
      <c r="A15" s="2" t="s">
        <v>73</v>
      </c>
      <c r="B15" s="22">
        <v>106643</v>
      </c>
      <c r="C15" s="22">
        <v>96084</v>
      </c>
      <c r="D15" s="22">
        <v>97098</v>
      </c>
      <c r="E15" s="22">
        <v>70056</v>
      </c>
      <c r="F15" s="22">
        <v>115431</v>
      </c>
      <c r="G15" s="22">
        <v>109870</v>
      </c>
    </row>
    <row r="16" spans="1:7" ht="13.5">
      <c r="A16" s="2" t="s">
        <v>74</v>
      </c>
      <c r="B16" s="22">
        <v>13853</v>
      </c>
      <c r="C16" s="22">
        <v>13589</v>
      </c>
      <c r="D16" s="22">
        <v>12430</v>
      </c>
      <c r="E16" s="22">
        <v>13377</v>
      </c>
      <c r="F16" s="22">
        <v>16039</v>
      </c>
      <c r="G16" s="22"/>
    </row>
    <row r="17" spans="1:7" ht="13.5">
      <c r="A17" s="2" t="s">
        <v>75</v>
      </c>
      <c r="B17" s="22">
        <v>33029</v>
      </c>
      <c r="C17" s="22">
        <v>35628</v>
      </c>
      <c r="D17" s="22">
        <v>34222</v>
      </c>
      <c r="E17" s="22">
        <v>39685</v>
      </c>
      <c r="F17" s="22">
        <v>23853</v>
      </c>
      <c r="G17" s="22">
        <v>23975</v>
      </c>
    </row>
    <row r="18" spans="1:7" ht="13.5">
      <c r="A18" s="2" t="s">
        <v>76</v>
      </c>
      <c r="B18" s="22">
        <v>37989</v>
      </c>
      <c r="C18" s="22">
        <v>29145</v>
      </c>
      <c r="D18" s="22">
        <v>19231</v>
      </c>
      <c r="E18" s="22">
        <v>45848</v>
      </c>
      <c r="F18" s="22">
        <v>58895</v>
      </c>
      <c r="G18" s="22">
        <v>16200</v>
      </c>
    </row>
    <row r="19" spans="1:7" ht="13.5">
      <c r="A19" s="2" t="s">
        <v>77</v>
      </c>
      <c r="B19" s="22">
        <v>4334</v>
      </c>
      <c r="C19" s="22"/>
      <c r="D19" s="22"/>
      <c r="E19" s="22">
        <v>1956</v>
      </c>
      <c r="F19" s="22">
        <v>11003</v>
      </c>
      <c r="G19" s="22"/>
    </row>
    <row r="20" spans="1:7" ht="13.5">
      <c r="A20" s="2" t="s">
        <v>78</v>
      </c>
      <c r="B20" s="22">
        <v>10454</v>
      </c>
      <c r="C20" s="22">
        <v>18093</v>
      </c>
      <c r="D20" s="22">
        <v>10925</v>
      </c>
      <c r="E20" s="22">
        <v>10849</v>
      </c>
      <c r="F20" s="22">
        <v>5866</v>
      </c>
      <c r="G20" s="22">
        <v>12618</v>
      </c>
    </row>
    <row r="21" spans="1:7" ht="13.5">
      <c r="A21" s="2" t="s">
        <v>79</v>
      </c>
      <c r="B21" s="22">
        <v>1012</v>
      </c>
      <c r="C21" s="22">
        <v>2240</v>
      </c>
      <c r="D21" s="22">
        <v>1083</v>
      </c>
      <c r="E21" s="22">
        <v>1649</v>
      </c>
      <c r="F21" s="22">
        <v>987</v>
      </c>
      <c r="G21" s="22">
        <v>3426</v>
      </c>
    </row>
    <row r="22" spans="1:7" ht="13.5">
      <c r="A22" s="2" t="s">
        <v>80</v>
      </c>
      <c r="B22" s="22">
        <v>-36</v>
      </c>
      <c r="C22" s="22">
        <v>-214</v>
      </c>
      <c r="D22" s="22">
        <v>-240</v>
      </c>
      <c r="E22" s="22">
        <v>-251</v>
      </c>
      <c r="F22" s="22">
        <v>-255</v>
      </c>
      <c r="G22" s="22">
        <v>-1399</v>
      </c>
    </row>
    <row r="23" spans="1:7" ht="13.5">
      <c r="A23" s="2" t="s">
        <v>81</v>
      </c>
      <c r="B23" s="22">
        <v>372408</v>
      </c>
      <c r="C23" s="22">
        <v>415305</v>
      </c>
      <c r="D23" s="22">
        <v>421662</v>
      </c>
      <c r="E23" s="22">
        <v>368071</v>
      </c>
      <c r="F23" s="22">
        <v>409781</v>
      </c>
      <c r="G23" s="22">
        <v>465065</v>
      </c>
    </row>
    <row r="24" spans="1:7" ht="13.5">
      <c r="A24" s="3" t="s">
        <v>82</v>
      </c>
      <c r="B24" s="22">
        <v>61656</v>
      </c>
      <c r="C24" s="22">
        <v>59793</v>
      </c>
      <c r="D24" s="22">
        <v>59120</v>
      </c>
      <c r="E24" s="22">
        <v>54968</v>
      </c>
      <c r="F24" s="22">
        <v>54317</v>
      </c>
      <c r="G24" s="22">
        <v>51906</v>
      </c>
    </row>
    <row r="25" spans="1:7" ht="13.5">
      <c r="A25" s="4" t="s">
        <v>83</v>
      </c>
      <c r="B25" s="22">
        <v>-41501</v>
      </c>
      <c r="C25" s="22">
        <v>-39832</v>
      </c>
      <c r="D25" s="22">
        <v>-37755</v>
      </c>
      <c r="E25" s="22">
        <v>-35875</v>
      </c>
      <c r="F25" s="22">
        <v>-34202</v>
      </c>
      <c r="G25" s="22">
        <v>-33323</v>
      </c>
    </row>
    <row r="26" spans="1:7" ht="13.5">
      <c r="A26" s="4" t="s">
        <v>84</v>
      </c>
      <c r="B26" s="22">
        <v>20155</v>
      </c>
      <c r="C26" s="22">
        <v>19960</v>
      </c>
      <c r="D26" s="22">
        <v>21365</v>
      </c>
      <c r="E26" s="22">
        <v>19093</v>
      </c>
      <c r="F26" s="22">
        <v>20114</v>
      </c>
      <c r="G26" s="22">
        <v>18583</v>
      </c>
    </row>
    <row r="27" spans="1:7" ht="13.5">
      <c r="A27" s="3" t="s">
        <v>85</v>
      </c>
      <c r="B27" s="22">
        <v>4677</v>
      </c>
      <c r="C27" s="22">
        <v>4648</v>
      </c>
      <c r="D27" s="22">
        <v>4540</v>
      </c>
      <c r="E27" s="22">
        <v>4472</v>
      </c>
      <c r="F27" s="22">
        <v>4338</v>
      </c>
      <c r="G27" s="22">
        <v>4009</v>
      </c>
    </row>
    <row r="28" spans="1:7" ht="13.5">
      <c r="A28" s="4" t="s">
        <v>83</v>
      </c>
      <c r="B28" s="22">
        <v>-3902</v>
      </c>
      <c r="C28" s="22">
        <v>-3768</v>
      </c>
      <c r="D28" s="22">
        <v>-3599</v>
      </c>
      <c r="E28" s="22">
        <v>-3407</v>
      </c>
      <c r="F28" s="22">
        <v>-3201</v>
      </c>
      <c r="G28" s="22">
        <v>-3182</v>
      </c>
    </row>
    <row r="29" spans="1:7" ht="13.5">
      <c r="A29" s="4" t="s">
        <v>86</v>
      </c>
      <c r="B29" s="22">
        <v>775</v>
      </c>
      <c r="C29" s="22">
        <v>879</v>
      </c>
      <c r="D29" s="22">
        <v>941</v>
      </c>
      <c r="E29" s="22">
        <v>1064</v>
      </c>
      <c r="F29" s="22">
        <v>1136</v>
      </c>
      <c r="G29" s="22">
        <v>827</v>
      </c>
    </row>
    <row r="30" spans="1:7" ht="13.5">
      <c r="A30" s="3" t="s">
        <v>87</v>
      </c>
      <c r="B30" s="22">
        <v>128820</v>
      </c>
      <c r="C30" s="22">
        <v>127753</v>
      </c>
      <c r="D30" s="22">
        <v>127500</v>
      </c>
      <c r="E30" s="22">
        <v>120483</v>
      </c>
      <c r="F30" s="22">
        <v>115158</v>
      </c>
      <c r="G30" s="22">
        <v>108517</v>
      </c>
    </row>
    <row r="31" spans="1:7" ht="13.5">
      <c r="A31" s="4" t="s">
        <v>83</v>
      </c>
      <c r="B31" s="22">
        <v>-106982</v>
      </c>
      <c r="C31" s="22">
        <v>-105369</v>
      </c>
      <c r="D31" s="22">
        <v>-104237</v>
      </c>
      <c r="E31" s="22">
        <v>-97406</v>
      </c>
      <c r="F31" s="22">
        <v>-89303</v>
      </c>
      <c r="G31" s="22">
        <v>-84101</v>
      </c>
    </row>
    <row r="32" spans="1:7" ht="13.5">
      <c r="A32" s="4" t="s">
        <v>88</v>
      </c>
      <c r="B32" s="22">
        <v>21837</v>
      </c>
      <c r="C32" s="22">
        <v>22383</v>
      </c>
      <c r="D32" s="22">
        <v>23263</v>
      </c>
      <c r="E32" s="22">
        <v>23077</v>
      </c>
      <c r="F32" s="22">
        <v>25854</v>
      </c>
      <c r="G32" s="22">
        <v>24415</v>
      </c>
    </row>
    <row r="33" spans="1:7" ht="13.5">
      <c r="A33" s="3" t="s">
        <v>89</v>
      </c>
      <c r="B33" s="22">
        <v>1063</v>
      </c>
      <c r="C33" s="22">
        <v>1032</v>
      </c>
      <c r="D33" s="22">
        <v>913</v>
      </c>
      <c r="E33" s="22">
        <v>847</v>
      </c>
      <c r="F33" s="22">
        <v>758</v>
      </c>
      <c r="G33" s="22">
        <v>644</v>
      </c>
    </row>
    <row r="34" spans="1:7" ht="13.5">
      <c r="A34" s="4" t="s">
        <v>83</v>
      </c>
      <c r="B34" s="22">
        <v>-940</v>
      </c>
      <c r="C34" s="22">
        <v>-891</v>
      </c>
      <c r="D34" s="22">
        <v>-776</v>
      </c>
      <c r="E34" s="22">
        <v>-694</v>
      </c>
      <c r="F34" s="22">
        <v>-560</v>
      </c>
      <c r="G34" s="22">
        <v>-473</v>
      </c>
    </row>
    <row r="35" spans="1:7" ht="13.5">
      <c r="A35" s="4" t="s">
        <v>90</v>
      </c>
      <c r="B35" s="22">
        <v>122</v>
      </c>
      <c r="C35" s="22">
        <v>140</v>
      </c>
      <c r="D35" s="22">
        <v>136</v>
      </c>
      <c r="E35" s="22">
        <v>153</v>
      </c>
      <c r="F35" s="22">
        <v>198</v>
      </c>
      <c r="G35" s="22">
        <v>171</v>
      </c>
    </row>
    <row r="36" spans="1:7" ht="13.5">
      <c r="A36" s="3" t="s">
        <v>91</v>
      </c>
      <c r="B36" s="22">
        <v>36596</v>
      </c>
      <c r="C36" s="22">
        <v>36039</v>
      </c>
      <c r="D36" s="22">
        <v>35108</v>
      </c>
      <c r="E36" s="22">
        <v>34105</v>
      </c>
      <c r="F36" s="22">
        <v>30396</v>
      </c>
      <c r="G36" s="22">
        <v>32843</v>
      </c>
    </row>
    <row r="37" spans="1:7" ht="13.5">
      <c r="A37" s="4" t="s">
        <v>83</v>
      </c>
      <c r="B37" s="22">
        <v>-30798</v>
      </c>
      <c r="C37" s="22">
        <v>-30247</v>
      </c>
      <c r="D37" s="22">
        <v>-28931</v>
      </c>
      <c r="E37" s="22">
        <v>-27393</v>
      </c>
      <c r="F37" s="22">
        <v>-24034</v>
      </c>
      <c r="G37" s="22">
        <v>-25674</v>
      </c>
    </row>
    <row r="38" spans="1:7" ht="13.5">
      <c r="A38" s="4" t="s">
        <v>92</v>
      </c>
      <c r="B38" s="22">
        <v>5798</v>
      </c>
      <c r="C38" s="22">
        <v>5792</v>
      </c>
      <c r="D38" s="22">
        <v>6176</v>
      </c>
      <c r="E38" s="22">
        <v>6711</v>
      </c>
      <c r="F38" s="22">
        <v>6361</v>
      </c>
      <c r="G38" s="22">
        <v>7169</v>
      </c>
    </row>
    <row r="39" spans="1:7" ht="13.5">
      <c r="A39" s="3" t="s">
        <v>93</v>
      </c>
      <c r="B39" s="22">
        <v>9872</v>
      </c>
      <c r="C39" s="22">
        <v>9872</v>
      </c>
      <c r="D39" s="22">
        <v>9872</v>
      </c>
      <c r="E39" s="22">
        <v>9872</v>
      </c>
      <c r="F39" s="22">
        <v>9871</v>
      </c>
      <c r="G39" s="22">
        <v>9871</v>
      </c>
    </row>
    <row r="40" spans="1:7" ht="13.5">
      <c r="A40" s="3" t="s">
        <v>94</v>
      </c>
      <c r="B40" s="22">
        <v>11169</v>
      </c>
      <c r="C40" s="22">
        <v>12585</v>
      </c>
      <c r="D40" s="22">
        <v>11965</v>
      </c>
      <c r="E40" s="22">
        <v>10473</v>
      </c>
      <c r="F40" s="22">
        <v>9396</v>
      </c>
      <c r="G40" s="22"/>
    </row>
    <row r="41" spans="1:7" ht="13.5">
      <c r="A41" s="4" t="s">
        <v>83</v>
      </c>
      <c r="B41" s="22">
        <v>-8226</v>
      </c>
      <c r="C41" s="22">
        <v>-8699</v>
      </c>
      <c r="D41" s="22">
        <v>-7420</v>
      </c>
      <c r="E41" s="22">
        <v>-4953</v>
      </c>
      <c r="F41" s="22">
        <v>-2365</v>
      </c>
      <c r="G41" s="22"/>
    </row>
    <row r="42" spans="1:7" ht="13.5">
      <c r="A42" s="4" t="s">
        <v>94</v>
      </c>
      <c r="B42" s="22">
        <v>2943</v>
      </c>
      <c r="C42" s="22">
        <v>3885</v>
      </c>
      <c r="D42" s="22">
        <v>4544</v>
      </c>
      <c r="E42" s="22">
        <v>5519</v>
      </c>
      <c r="F42" s="22">
        <v>7031</v>
      </c>
      <c r="G42" s="22"/>
    </row>
    <row r="43" spans="1:7" ht="13.5">
      <c r="A43" s="3" t="s">
        <v>95</v>
      </c>
      <c r="B43" s="22">
        <v>11602</v>
      </c>
      <c r="C43" s="22">
        <v>13673</v>
      </c>
      <c r="D43" s="22">
        <v>5716</v>
      </c>
      <c r="E43" s="22">
        <v>11319</v>
      </c>
      <c r="F43" s="22">
        <v>5758</v>
      </c>
      <c r="G43" s="22">
        <v>6411</v>
      </c>
    </row>
    <row r="44" spans="1:7" ht="13.5">
      <c r="A44" s="3" t="s">
        <v>96</v>
      </c>
      <c r="B44" s="22">
        <v>73106</v>
      </c>
      <c r="C44" s="22">
        <v>76588</v>
      </c>
      <c r="D44" s="22">
        <v>72016</v>
      </c>
      <c r="E44" s="22">
        <v>76812</v>
      </c>
      <c r="F44" s="22">
        <v>76326</v>
      </c>
      <c r="G44" s="22">
        <v>67450</v>
      </c>
    </row>
    <row r="45" spans="1:7" ht="13.5">
      <c r="A45" s="3" t="s">
        <v>97</v>
      </c>
      <c r="B45" s="22">
        <v>5289</v>
      </c>
      <c r="C45" s="22">
        <v>6680</v>
      </c>
      <c r="D45" s="22">
        <v>6461</v>
      </c>
      <c r="E45" s="22">
        <v>8000</v>
      </c>
      <c r="F45" s="22">
        <v>8651</v>
      </c>
      <c r="G45" s="22">
        <v>9120</v>
      </c>
    </row>
    <row r="46" spans="1:7" ht="13.5">
      <c r="A46" s="3" t="s">
        <v>98</v>
      </c>
      <c r="B46" s="22">
        <v>4</v>
      </c>
      <c r="C46" s="22">
        <v>4</v>
      </c>
      <c r="D46" s="22">
        <v>4</v>
      </c>
      <c r="E46" s="22">
        <v>4</v>
      </c>
      <c r="F46" s="22">
        <v>4</v>
      </c>
      <c r="G46" s="22">
        <v>4</v>
      </c>
    </row>
    <row r="47" spans="1:7" ht="13.5">
      <c r="A47" s="3" t="s">
        <v>99</v>
      </c>
      <c r="B47" s="22">
        <v>15</v>
      </c>
      <c r="C47" s="22">
        <v>21</v>
      </c>
      <c r="D47" s="22">
        <v>27</v>
      </c>
      <c r="E47" s="22">
        <v>41</v>
      </c>
      <c r="F47" s="22">
        <v>60</v>
      </c>
      <c r="G47" s="22">
        <v>80</v>
      </c>
    </row>
    <row r="48" spans="1:7" ht="13.5">
      <c r="A48" s="3" t="s">
        <v>100</v>
      </c>
      <c r="B48" s="22">
        <v>18673</v>
      </c>
      <c r="C48" s="22">
        <v>18162</v>
      </c>
      <c r="D48" s="22">
        <v>16742</v>
      </c>
      <c r="E48" s="22">
        <v>16586</v>
      </c>
      <c r="F48" s="22">
        <v>13178</v>
      </c>
      <c r="G48" s="22">
        <v>9176</v>
      </c>
    </row>
    <row r="49" spans="1:7" ht="13.5">
      <c r="A49" s="3" t="s">
        <v>94</v>
      </c>
      <c r="B49" s="22"/>
      <c r="C49" s="22">
        <v>0</v>
      </c>
      <c r="D49" s="22">
        <v>2</v>
      </c>
      <c r="E49" s="22">
        <v>3</v>
      </c>
      <c r="F49" s="22">
        <v>5</v>
      </c>
      <c r="G49" s="22"/>
    </row>
    <row r="50" spans="1:7" ht="13.5">
      <c r="A50" s="3" t="s">
        <v>79</v>
      </c>
      <c r="B50" s="22">
        <v>85</v>
      </c>
      <c r="C50" s="22">
        <v>89</v>
      </c>
      <c r="D50" s="22">
        <v>94</v>
      </c>
      <c r="E50" s="22">
        <v>89</v>
      </c>
      <c r="F50" s="22">
        <v>93</v>
      </c>
      <c r="G50" s="22">
        <v>94</v>
      </c>
    </row>
    <row r="51" spans="1:7" ht="13.5">
      <c r="A51" s="3" t="s">
        <v>101</v>
      </c>
      <c r="B51" s="22">
        <v>24068</v>
      </c>
      <c r="C51" s="22">
        <v>24958</v>
      </c>
      <c r="D51" s="22">
        <v>23332</v>
      </c>
      <c r="E51" s="22">
        <v>24725</v>
      </c>
      <c r="F51" s="22">
        <v>21993</v>
      </c>
      <c r="G51" s="22">
        <v>18476</v>
      </c>
    </row>
    <row r="52" spans="1:7" ht="13.5">
      <c r="A52" s="3" t="s">
        <v>102</v>
      </c>
      <c r="B52" s="22">
        <v>54441</v>
      </c>
      <c r="C52" s="22">
        <v>44866</v>
      </c>
      <c r="D52" s="22">
        <v>46747</v>
      </c>
      <c r="E52" s="22">
        <v>53873</v>
      </c>
      <c r="F52" s="22">
        <v>41647</v>
      </c>
      <c r="G52" s="22">
        <v>66148</v>
      </c>
    </row>
    <row r="53" spans="1:7" ht="13.5">
      <c r="A53" s="3" t="s">
        <v>103</v>
      </c>
      <c r="B53" s="22">
        <v>48280</v>
      </c>
      <c r="C53" s="22">
        <v>47583</v>
      </c>
      <c r="D53" s="22">
        <v>47468</v>
      </c>
      <c r="E53" s="22">
        <v>26331</v>
      </c>
      <c r="F53" s="22">
        <v>26331</v>
      </c>
      <c r="G53" s="22">
        <v>26231</v>
      </c>
    </row>
    <row r="54" spans="1:7" ht="13.5">
      <c r="A54" s="3" t="s">
        <v>104</v>
      </c>
      <c r="B54" s="22">
        <v>1</v>
      </c>
      <c r="C54" s="22">
        <v>1</v>
      </c>
      <c r="D54" s="22">
        <v>2</v>
      </c>
      <c r="E54" s="22">
        <v>2</v>
      </c>
      <c r="F54" s="22">
        <v>2</v>
      </c>
      <c r="G54" s="22">
        <v>2</v>
      </c>
    </row>
    <row r="55" spans="1:7" ht="13.5">
      <c r="A55" s="3" t="s">
        <v>105</v>
      </c>
      <c r="B55" s="22">
        <v>14918</v>
      </c>
      <c r="C55" s="22">
        <v>14918</v>
      </c>
      <c r="D55" s="22">
        <v>13631</v>
      </c>
      <c r="E55" s="22">
        <v>16597</v>
      </c>
      <c r="F55" s="22">
        <v>6662</v>
      </c>
      <c r="G55" s="22">
        <v>6662</v>
      </c>
    </row>
    <row r="56" spans="1:7" ht="13.5">
      <c r="A56" s="3" t="s">
        <v>106</v>
      </c>
      <c r="B56" s="22">
        <v>18607</v>
      </c>
      <c r="C56" s="22">
        <v>11870</v>
      </c>
      <c r="D56" s="22">
        <v>10772</v>
      </c>
      <c r="E56" s="22">
        <v>3016</v>
      </c>
      <c r="F56" s="22">
        <v>1728</v>
      </c>
      <c r="G56" s="22">
        <v>53</v>
      </c>
    </row>
    <row r="57" spans="1:7" ht="13.5">
      <c r="A57" s="3" t="s">
        <v>107</v>
      </c>
      <c r="B57" s="22">
        <v>7</v>
      </c>
      <c r="C57" s="22">
        <v>10</v>
      </c>
      <c r="D57" s="22">
        <v>14</v>
      </c>
      <c r="E57" s="22">
        <v>17</v>
      </c>
      <c r="F57" s="22">
        <v>20</v>
      </c>
      <c r="G57" s="22">
        <v>27</v>
      </c>
    </row>
    <row r="58" spans="1:7" ht="13.5">
      <c r="A58" s="3" t="s">
        <v>108</v>
      </c>
      <c r="B58" s="22">
        <v>820</v>
      </c>
      <c r="C58" s="22">
        <v>645</v>
      </c>
      <c r="D58" s="22">
        <v>258</v>
      </c>
      <c r="E58" s="22">
        <v>274</v>
      </c>
      <c r="F58" s="22">
        <v>284</v>
      </c>
      <c r="G58" s="22">
        <v>100</v>
      </c>
    </row>
    <row r="59" spans="1:7" ht="13.5">
      <c r="A59" s="3" t="s">
        <v>109</v>
      </c>
      <c r="B59" s="22">
        <v>12516</v>
      </c>
      <c r="C59" s="22">
        <v>8852</v>
      </c>
      <c r="D59" s="22"/>
      <c r="E59" s="22"/>
      <c r="F59" s="22"/>
      <c r="G59" s="22"/>
    </row>
    <row r="60" spans="1:7" ht="13.5">
      <c r="A60" s="3" t="s">
        <v>75</v>
      </c>
      <c r="B60" s="22">
        <v>8411</v>
      </c>
      <c r="C60" s="22">
        <v>14307</v>
      </c>
      <c r="D60" s="22">
        <v>17141</v>
      </c>
      <c r="E60" s="22">
        <v>17527</v>
      </c>
      <c r="F60" s="22">
        <v>22147</v>
      </c>
      <c r="G60" s="22">
        <v>10083</v>
      </c>
    </row>
    <row r="61" spans="1:7" ht="13.5">
      <c r="A61" s="3" t="s">
        <v>79</v>
      </c>
      <c r="B61" s="22">
        <v>3304</v>
      </c>
      <c r="C61" s="22">
        <v>2702</v>
      </c>
      <c r="D61" s="22">
        <v>2721</v>
      </c>
      <c r="E61" s="22">
        <v>2955</v>
      </c>
      <c r="F61" s="22">
        <v>2932</v>
      </c>
      <c r="G61" s="22">
        <v>3080</v>
      </c>
    </row>
    <row r="62" spans="1:7" ht="13.5">
      <c r="A62" s="3" t="s">
        <v>80</v>
      </c>
      <c r="B62" s="22">
        <v>-9</v>
      </c>
      <c r="C62" s="22">
        <v>-9</v>
      </c>
      <c r="D62" s="22">
        <v>-9</v>
      </c>
      <c r="E62" s="22">
        <v>-40</v>
      </c>
      <c r="F62" s="22">
        <v>-40</v>
      </c>
      <c r="G62" s="22">
        <v>-74</v>
      </c>
    </row>
    <row r="63" spans="1:7" ht="13.5">
      <c r="A63" s="3" t="s">
        <v>110</v>
      </c>
      <c r="B63" s="22">
        <v>161301</v>
      </c>
      <c r="C63" s="22">
        <v>145751</v>
      </c>
      <c r="D63" s="22">
        <v>138748</v>
      </c>
      <c r="E63" s="22">
        <v>120555</v>
      </c>
      <c r="F63" s="22">
        <v>101717</v>
      </c>
      <c r="G63" s="22">
        <v>112313</v>
      </c>
    </row>
    <row r="64" spans="1:7" ht="13.5">
      <c r="A64" s="2" t="s">
        <v>111</v>
      </c>
      <c r="B64" s="22">
        <v>258476</v>
      </c>
      <c r="C64" s="22">
        <v>247298</v>
      </c>
      <c r="D64" s="22">
        <v>234097</v>
      </c>
      <c r="E64" s="22">
        <v>222094</v>
      </c>
      <c r="F64" s="22">
        <v>200037</v>
      </c>
      <c r="G64" s="22">
        <v>198241</v>
      </c>
    </row>
    <row r="65" spans="1:7" ht="14.25" thickBot="1">
      <c r="A65" s="5" t="s">
        <v>112</v>
      </c>
      <c r="B65" s="23">
        <v>630885</v>
      </c>
      <c r="C65" s="23">
        <v>662603</v>
      </c>
      <c r="D65" s="23">
        <v>655760</v>
      </c>
      <c r="E65" s="23">
        <v>590166</v>
      </c>
      <c r="F65" s="23">
        <v>609819</v>
      </c>
      <c r="G65" s="23">
        <v>663306</v>
      </c>
    </row>
    <row r="66" spans="1:7" ht="14.25" thickTop="1">
      <c r="A66" s="2" t="s">
        <v>113</v>
      </c>
      <c r="B66" s="22">
        <v>529</v>
      </c>
      <c r="C66" s="22">
        <v>917</v>
      </c>
      <c r="D66" s="22">
        <v>1012</v>
      </c>
      <c r="E66" s="22">
        <v>817</v>
      </c>
      <c r="F66" s="22">
        <v>2089</v>
      </c>
      <c r="G66" s="22">
        <v>712</v>
      </c>
    </row>
    <row r="67" spans="1:7" ht="13.5">
      <c r="A67" s="2" t="s">
        <v>114</v>
      </c>
      <c r="B67" s="22">
        <v>4490</v>
      </c>
      <c r="C67" s="22"/>
      <c r="D67" s="22"/>
      <c r="E67" s="22"/>
      <c r="F67" s="22"/>
      <c r="G67" s="22"/>
    </row>
    <row r="68" spans="1:7" ht="13.5">
      <c r="A68" s="2" t="s">
        <v>115</v>
      </c>
      <c r="B68" s="22">
        <v>94586</v>
      </c>
      <c r="C68" s="22">
        <v>118506</v>
      </c>
      <c r="D68" s="22">
        <v>137536</v>
      </c>
      <c r="E68" s="22">
        <v>100004</v>
      </c>
      <c r="F68" s="22">
        <v>98999</v>
      </c>
      <c r="G68" s="22">
        <v>144324</v>
      </c>
    </row>
    <row r="69" spans="1:7" ht="13.5">
      <c r="A69" s="2" t="s">
        <v>116</v>
      </c>
      <c r="B69" s="22">
        <v>13600</v>
      </c>
      <c r="C69" s="22">
        <v>13600</v>
      </c>
      <c r="D69" s="22">
        <v>13600</v>
      </c>
      <c r="E69" s="22">
        <v>13600</v>
      </c>
      <c r="F69" s="22">
        <v>13600</v>
      </c>
      <c r="G69" s="22">
        <v>8500</v>
      </c>
    </row>
    <row r="70" spans="1:7" ht="13.5">
      <c r="A70" s="2" t="s">
        <v>117</v>
      </c>
      <c r="B70" s="22">
        <v>5000</v>
      </c>
      <c r="C70" s="22">
        <v>4700</v>
      </c>
      <c r="D70" s="22">
        <v>1760</v>
      </c>
      <c r="E70" s="22">
        <v>10240</v>
      </c>
      <c r="F70" s="22">
        <v>240</v>
      </c>
      <c r="G70" s="22">
        <v>1940</v>
      </c>
    </row>
    <row r="71" spans="1:7" ht="13.5">
      <c r="A71" s="2" t="s">
        <v>118</v>
      </c>
      <c r="B71" s="22">
        <v>1352</v>
      </c>
      <c r="C71" s="22">
        <v>1733</v>
      </c>
      <c r="D71" s="22">
        <v>1845</v>
      </c>
      <c r="E71" s="22">
        <v>2281</v>
      </c>
      <c r="F71" s="22">
        <v>2478</v>
      </c>
      <c r="G71" s="22"/>
    </row>
    <row r="72" spans="1:7" ht="13.5">
      <c r="A72" s="2" t="s">
        <v>119</v>
      </c>
      <c r="B72" s="22">
        <v>10720</v>
      </c>
      <c r="C72" s="22">
        <v>20803</v>
      </c>
      <c r="D72" s="22">
        <v>8719</v>
      </c>
      <c r="E72" s="22">
        <v>7100</v>
      </c>
      <c r="F72" s="22">
        <v>11304</v>
      </c>
      <c r="G72" s="22">
        <v>9644</v>
      </c>
    </row>
    <row r="73" spans="1:7" ht="13.5">
      <c r="A73" s="2" t="s">
        <v>120</v>
      </c>
      <c r="B73" s="22">
        <v>24988</v>
      </c>
      <c r="C73" s="22">
        <v>25261</v>
      </c>
      <c r="D73" s="22">
        <v>25347</v>
      </c>
      <c r="E73" s="22">
        <v>18582</v>
      </c>
      <c r="F73" s="22">
        <v>20449</v>
      </c>
      <c r="G73" s="22">
        <v>24174</v>
      </c>
    </row>
    <row r="74" spans="1:7" ht="13.5">
      <c r="A74" s="2" t="s">
        <v>121</v>
      </c>
      <c r="B74" s="22">
        <v>159</v>
      </c>
      <c r="C74" s="22">
        <v>14977</v>
      </c>
      <c r="D74" s="22">
        <v>530</v>
      </c>
      <c r="E74" s="22">
        <v>255</v>
      </c>
      <c r="F74" s="22">
        <v>538</v>
      </c>
      <c r="G74" s="22">
        <v>23499</v>
      </c>
    </row>
    <row r="75" spans="1:7" ht="13.5">
      <c r="A75" s="2" t="s">
        <v>122</v>
      </c>
      <c r="B75" s="22">
        <v>44795</v>
      </c>
      <c r="C75" s="22">
        <v>40089</v>
      </c>
      <c r="D75" s="22">
        <v>45472</v>
      </c>
      <c r="E75" s="22">
        <v>23464</v>
      </c>
      <c r="F75" s="22">
        <v>28342</v>
      </c>
      <c r="G75" s="22">
        <v>32074</v>
      </c>
    </row>
    <row r="76" spans="1:7" ht="13.5">
      <c r="A76" s="2" t="s">
        <v>123</v>
      </c>
      <c r="B76" s="22">
        <v>10490</v>
      </c>
      <c r="C76" s="22"/>
      <c r="D76" s="22"/>
      <c r="E76" s="22"/>
      <c r="F76" s="22"/>
      <c r="G76" s="22"/>
    </row>
    <row r="77" spans="1:7" ht="13.5">
      <c r="A77" s="2" t="s">
        <v>124</v>
      </c>
      <c r="B77" s="22">
        <v>26598</v>
      </c>
      <c r="C77" s="22">
        <v>29926</v>
      </c>
      <c r="D77" s="22">
        <v>30938</v>
      </c>
      <c r="E77" s="22">
        <v>21912</v>
      </c>
      <c r="F77" s="22">
        <v>19539</v>
      </c>
      <c r="G77" s="22">
        <v>17675</v>
      </c>
    </row>
    <row r="78" spans="1:7" ht="13.5">
      <c r="A78" s="2" t="s">
        <v>125</v>
      </c>
      <c r="B78" s="22">
        <v>4420</v>
      </c>
      <c r="C78" s="22">
        <v>3619</v>
      </c>
      <c r="D78" s="22">
        <v>3975</v>
      </c>
      <c r="E78" s="22">
        <v>4144</v>
      </c>
      <c r="F78" s="22">
        <v>4298</v>
      </c>
      <c r="G78" s="22">
        <v>6783</v>
      </c>
    </row>
    <row r="79" spans="1:7" ht="13.5">
      <c r="A79" s="2" t="s">
        <v>79</v>
      </c>
      <c r="B79" s="22">
        <v>3908</v>
      </c>
      <c r="C79" s="22">
        <v>4087</v>
      </c>
      <c r="D79" s="22">
        <v>2503</v>
      </c>
      <c r="E79" s="22">
        <v>8841</v>
      </c>
      <c r="F79" s="22">
        <v>5013</v>
      </c>
      <c r="G79" s="22">
        <v>2903</v>
      </c>
    </row>
    <row r="80" spans="1:7" ht="13.5">
      <c r="A80" s="2" t="s">
        <v>126</v>
      </c>
      <c r="B80" s="22">
        <v>245642</v>
      </c>
      <c r="C80" s="22">
        <v>278223</v>
      </c>
      <c r="D80" s="22">
        <v>273240</v>
      </c>
      <c r="E80" s="22">
        <v>244146</v>
      </c>
      <c r="F80" s="22">
        <v>236894</v>
      </c>
      <c r="G80" s="22">
        <v>277232</v>
      </c>
    </row>
    <row r="81" spans="1:7" ht="13.5">
      <c r="A81" s="2" t="s">
        <v>127</v>
      </c>
      <c r="B81" s="22">
        <v>40000</v>
      </c>
      <c r="C81" s="22">
        <v>40000</v>
      </c>
      <c r="D81" s="22">
        <v>40000</v>
      </c>
      <c r="E81" s="22">
        <v>20000</v>
      </c>
      <c r="F81" s="22">
        <v>32900</v>
      </c>
      <c r="G81" s="22">
        <v>44500</v>
      </c>
    </row>
    <row r="82" spans="1:7" ht="13.5">
      <c r="A82" s="2" t="s">
        <v>128</v>
      </c>
      <c r="B82" s="22">
        <v>22600</v>
      </c>
      <c r="C82" s="22">
        <v>22900</v>
      </c>
      <c r="D82" s="22">
        <v>24700</v>
      </c>
      <c r="E82" s="22">
        <v>16460</v>
      </c>
      <c r="F82" s="22">
        <v>26700</v>
      </c>
      <c r="G82" s="22">
        <v>15240</v>
      </c>
    </row>
    <row r="83" spans="1:7" ht="13.5">
      <c r="A83" s="2" t="s">
        <v>118</v>
      </c>
      <c r="B83" s="22">
        <v>1703</v>
      </c>
      <c r="C83" s="22">
        <v>2269</v>
      </c>
      <c r="D83" s="22">
        <v>2824</v>
      </c>
      <c r="E83" s="22">
        <v>3340</v>
      </c>
      <c r="F83" s="22">
        <v>4634</v>
      </c>
      <c r="G83" s="22"/>
    </row>
    <row r="84" spans="1:7" ht="13.5">
      <c r="A84" s="2" t="s">
        <v>123</v>
      </c>
      <c r="B84" s="22"/>
      <c r="C84" s="22">
        <v>10490</v>
      </c>
      <c r="D84" s="22">
        <v>10490</v>
      </c>
      <c r="E84" s="22">
        <v>8173</v>
      </c>
      <c r="F84" s="22"/>
      <c r="G84" s="22"/>
    </row>
    <row r="85" spans="1:7" ht="13.5">
      <c r="A85" s="2" t="s">
        <v>129</v>
      </c>
      <c r="B85" s="22">
        <v>1559</v>
      </c>
      <c r="C85" s="22">
        <v>1423</v>
      </c>
      <c r="D85" s="22">
        <v>1399</v>
      </c>
      <c r="E85" s="22"/>
      <c r="F85" s="22"/>
      <c r="G85" s="22"/>
    </row>
    <row r="86" spans="1:7" ht="13.5">
      <c r="A86" s="2" t="s">
        <v>79</v>
      </c>
      <c r="B86" s="22">
        <v>1010</v>
      </c>
      <c r="C86" s="22">
        <v>1301</v>
      </c>
      <c r="D86" s="22">
        <v>724</v>
      </c>
      <c r="E86" s="22">
        <v>639</v>
      </c>
      <c r="F86" s="22">
        <v>692</v>
      </c>
      <c r="G86" s="22">
        <v>494</v>
      </c>
    </row>
    <row r="87" spans="1:7" ht="13.5">
      <c r="A87" s="2" t="s">
        <v>130</v>
      </c>
      <c r="B87" s="22">
        <v>66874</v>
      </c>
      <c r="C87" s="22">
        <v>78384</v>
      </c>
      <c r="D87" s="22">
        <v>91500</v>
      </c>
      <c r="E87" s="22">
        <v>62217</v>
      </c>
      <c r="F87" s="22">
        <v>75499</v>
      </c>
      <c r="G87" s="22">
        <v>70326</v>
      </c>
    </row>
    <row r="88" spans="1:7" ht="14.25" thickBot="1">
      <c r="A88" s="5" t="s">
        <v>131</v>
      </c>
      <c r="B88" s="23">
        <v>312516</v>
      </c>
      <c r="C88" s="23">
        <v>356608</v>
      </c>
      <c r="D88" s="23">
        <v>364741</v>
      </c>
      <c r="E88" s="23">
        <v>306363</v>
      </c>
      <c r="F88" s="23">
        <v>312393</v>
      </c>
      <c r="G88" s="23">
        <v>347558</v>
      </c>
    </row>
    <row r="89" spans="1:7" ht="14.25" thickTop="1">
      <c r="A89" s="2" t="s">
        <v>132</v>
      </c>
      <c r="B89" s="22">
        <v>65475</v>
      </c>
      <c r="C89" s="22">
        <v>65475</v>
      </c>
      <c r="D89" s="22">
        <v>65475</v>
      </c>
      <c r="E89" s="22">
        <v>65475</v>
      </c>
      <c r="F89" s="22">
        <v>65475</v>
      </c>
      <c r="G89" s="22">
        <v>64675</v>
      </c>
    </row>
    <row r="90" spans="1:7" ht="13.5">
      <c r="A90" s="3" t="s">
        <v>133</v>
      </c>
      <c r="B90" s="22">
        <v>80711</v>
      </c>
      <c r="C90" s="22">
        <v>80711</v>
      </c>
      <c r="D90" s="22">
        <v>80711</v>
      </c>
      <c r="E90" s="22">
        <v>80711</v>
      </c>
      <c r="F90" s="22">
        <v>80711</v>
      </c>
      <c r="G90" s="22">
        <v>79911</v>
      </c>
    </row>
    <row r="91" spans="1:7" ht="13.5">
      <c r="A91" s="3" t="s">
        <v>134</v>
      </c>
      <c r="B91" s="22">
        <v>80711</v>
      </c>
      <c r="C91" s="22">
        <v>80711</v>
      </c>
      <c r="D91" s="22">
        <v>80711</v>
      </c>
      <c r="E91" s="22">
        <v>80711</v>
      </c>
      <c r="F91" s="22">
        <v>80711</v>
      </c>
      <c r="G91" s="22">
        <v>79911</v>
      </c>
    </row>
    <row r="92" spans="1:7" ht="13.5">
      <c r="A92" s="3" t="s">
        <v>135</v>
      </c>
      <c r="B92" s="22">
        <v>5565</v>
      </c>
      <c r="C92" s="22">
        <v>5565</v>
      </c>
      <c r="D92" s="22">
        <v>5565</v>
      </c>
      <c r="E92" s="22">
        <v>5565</v>
      </c>
      <c r="F92" s="22">
        <v>5565</v>
      </c>
      <c r="G92" s="22">
        <v>5565</v>
      </c>
    </row>
    <row r="93" spans="1:7" ht="13.5">
      <c r="A93" s="4" t="s">
        <v>136</v>
      </c>
      <c r="B93" s="22">
        <v>15</v>
      </c>
      <c r="C93" s="22">
        <v>22</v>
      </c>
      <c r="D93" s="22">
        <v>28</v>
      </c>
      <c r="E93" s="22">
        <v>36</v>
      </c>
      <c r="F93" s="22"/>
      <c r="G93" s="22"/>
    </row>
    <row r="94" spans="1:7" ht="13.5">
      <c r="A94" s="4" t="s">
        <v>137</v>
      </c>
      <c r="B94" s="22">
        <v>2056</v>
      </c>
      <c r="C94" s="22">
        <v>2056</v>
      </c>
      <c r="D94" s="22">
        <v>2056</v>
      </c>
      <c r="E94" s="22">
        <v>2056</v>
      </c>
      <c r="F94" s="22">
        <v>2056</v>
      </c>
      <c r="G94" s="22">
        <v>2056</v>
      </c>
    </row>
    <row r="95" spans="1:7" ht="13.5">
      <c r="A95" s="4" t="s">
        <v>138</v>
      </c>
      <c r="B95" s="22">
        <v>4751</v>
      </c>
      <c r="C95" s="22">
        <v>5072</v>
      </c>
      <c r="D95" s="22">
        <v>5131</v>
      </c>
      <c r="E95" s="22">
        <v>5668</v>
      </c>
      <c r="F95" s="22">
        <v>6313</v>
      </c>
      <c r="G95" s="22">
        <v>7203</v>
      </c>
    </row>
    <row r="96" spans="1:7" ht="13.5">
      <c r="A96" s="4" t="s">
        <v>139</v>
      </c>
      <c r="B96" s="22">
        <v>13</v>
      </c>
      <c r="C96" s="22">
        <v>18</v>
      </c>
      <c r="D96" s="22"/>
      <c r="E96" s="22"/>
      <c r="F96" s="22"/>
      <c r="G96" s="22"/>
    </row>
    <row r="97" spans="1:7" ht="13.5">
      <c r="A97" s="4" t="s">
        <v>140</v>
      </c>
      <c r="B97" s="22">
        <v>111211</v>
      </c>
      <c r="C97" s="22">
        <v>111211</v>
      </c>
      <c r="D97" s="22">
        <v>111211</v>
      </c>
      <c r="E97" s="22">
        <v>111211</v>
      </c>
      <c r="F97" s="22">
        <v>111211</v>
      </c>
      <c r="G97" s="22">
        <v>77211</v>
      </c>
    </row>
    <row r="98" spans="1:7" ht="13.5">
      <c r="A98" s="4" t="s">
        <v>141</v>
      </c>
      <c r="B98" s="22">
        <v>51367</v>
      </c>
      <c r="C98" s="22">
        <v>46828</v>
      </c>
      <c r="D98" s="22">
        <v>29866</v>
      </c>
      <c r="E98" s="22">
        <v>20125</v>
      </c>
      <c r="F98" s="22">
        <v>42727</v>
      </c>
      <c r="G98" s="22">
        <v>69964</v>
      </c>
    </row>
    <row r="99" spans="1:7" ht="13.5">
      <c r="A99" s="3" t="s">
        <v>142</v>
      </c>
      <c r="B99" s="22">
        <v>174979</v>
      </c>
      <c r="C99" s="22">
        <v>170774</v>
      </c>
      <c r="D99" s="22">
        <v>153858</v>
      </c>
      <c r="E99" s="22">
        <v>144662</v>
      </c>
      <c r="F99" s="22">
        <v>167874</v>
      </c>
      <c r="G99" s="22">
        <v>162000</v>
      </c>
    </row>
    <row r="100" spans="1:7" ht="13.5">
      <c r="A100" s="2" t="s">
        <v>143</v>
      </c>
      <c r="B100" s="22">
        <v>-12804</v>
      </c>
      <c r="C100" s="22">
        <v>-12992</v>
      </c>
      <c r="D100" s="22">
        <v>-13173</v>
      </c>
      <c r="E100" s="22">
        <v>-13353</v>
      </c>
      <c r="F100" s="22">
        <v>-13439</v>
      </c>
      <c r="G100" s="22">
        <v>-1357</v>
      </c>
    </row>
    <row r="101" spans="1:7" ht="13.5">
      <c r="A101" s="2" t="s">
        <v>144</v>
      </c>
      <c r="B101" s="22">
        <v>308362</v>
      </c>
      <c r="C101" s="22">
        <v>303969</v>
      </c>
      <c r="D101" s="22">
        <v>286872</v>
      </c>
      <c r="E101" s="22">
        <v>277496</v>
      </c>
      <c r="F101" s="22">
        <v>300622</v>
      </c>
      <c r="G101" s="22">
        <v>305230</v>
      </c>
    </row>
    <row r="102" spans="1:7" ht="13.5">
      <c r="A102" s="2" t="s">
        <v>145</v>
      </c>
      <c r="B102" s="22">
        <v>9460</v>
      </c>
      <c r="C102" s="22">
        <v>3047</v>
      </c>
      <c r="D102" s="22">
        <v>4446</v>
      </c>
      <c r="E102" s="22">
        <v>6043</v>
      </c>
      <c r="F102" s="22">
        <v>-2514</v>
      </c>
      <c r="G102" s="22">
        <v>10383</v>
      </c>
    </row>
    <row r="103" spans="1:7" ht="13.5">
      <c r="A103" s="2" t="s">
        <v>146</v>
      </c>
      <c r="B103" s="22">
        <v>-250</v>
      </c>
      <c r="C103" s="22">
        <v>-1626</v>
      </c>
      <c r="D103" s="22">
        <v>-727</v>
      </c>
      <c r="E103" s="22">
        <v>-63</v>
      </c>
      <c r="F103" s="22">
        <v>-915</v>
      </c>
      <c r="G103" s="22">
        <v>-12</v>
      </c>
    </row>
    <row r="104" spans="1:7" ht="13.5">
      <c r="A104" s="2" t="s">
        <v>147</v>
      </c>
      <c r="B104" s="22">
        <v>9210</v>
      </c>
      <c r="C104" s="22">
        <v>1421</v>
      </c>
      <c r="D104" s="22">
        <v>3718</v>
      </c>
      <c r="E104" s="22">
        <v>5979</v>
      </c>
      <c r="F104" s="22">
        <v>-3430</v>
      </c>
      <c r="G104" s="22">
        <v>10370</v>
      </c>
    </row>
    <row r="105" spans="1:7" ht="13.5">
      <c r="A105" s="6" t="s">
        <v>148</v>
      </c>
      <c r="B105" s="22">
        <v>795</v>
      </c>
      <c r="C105" s="22">
        <v>604</v>
      </c>
      <c r="D105" s="22">
        <v>427</v>
      </c>
      <c r="E105" s="22">
        <v>326</v>
      </c>
      <c r="F105" s="22">
        <v>233</v>
      </c>
      <c r="G105" s="22">
        <v>146</v>
      </c>
    </row>
    <row r="106" spans="1:7" ht="13.5">
      <c r="A106" s="6" t="s">
        <v>149</v>
      </c>
      <c r="B106" s="22">
        <v>318369</v>
      </c>
      <c r="C106" s="22">
        <v>305995</v>
      </c>
      <c r="D106" s="22">
        <v>291018</v>
      </c>
      <c r="E106" s="22">
        <v>283802</v>
      </c>
      <c r="F106" s="22">
        <v>297425</v>
      </c>
      <c r="G106" s="22">
        <v>315748</v>
      </c>
    </row>
    <row r="107" spans="1:7" ht="14.25" thickBot="1">
      <c r="A107" s="7" t="s">
        <v>150</v>
      </c>
      <c r="B107" s="22">
        <v>630885</v>
      </c>
      <c r="C107" s="22">
        <v>662603</v>
      </c>
      <c r="D107" s="22">
        <v>655760</v>
      </c>
      <c r="E107" s="22">
        <v>590166</v>
      </c>
      <c r="F107" s="22">
        <v>609819</v>
      </c>
      <c r="G107" s="22">
        <v>663306</v>
      </c>
    </row>
    <row r="108" spans="1:7" ht="14.25" thickTop="1">
      <c r="A108" s="8"/>
      <c r="B108" s="24"/>
      <c r="C108" s="24"/>
      <c r="D108" s="24"/>
      <c r="E108" s="24"/>
      <c r="F108" s="24"/>
      <c r="G108" s="24"/>
    </row>
    <row r="110" ht="13.5">
      <c r="A110" s="20" t="s">
        <v>155</v>
      </c>
    </row>
    <row r="111" ht="13.5">
      <c r="A111" s="20" t="s">
        <v>156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2014-02-11T05:04:17Z</dcterms:created>
  <dcterms:modified xsi:type="dcterms:W3CDTF">2014-02-11T05:04:24Z</dcterms:modified>
  <cp:category/>
  <cp:version/>
  <cp:contentType/>
  <cp:contentStatus/>
</cp:coreProperties>
</file>