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<sst xmlns="http://schemas.openxmlformats.org/spreadsheetml/2006/main" count="801" uniqueCount="321">
  <si>
    <t>投資有価証券の取得による支出</t>
  </si>
  <si>
    <t>投資有価証券の売却による収入</t>
  </si>
  <si>
    <t>連結の範囲の変更を伴う子会社株式の取得による収入</t>
  </si>
  <si>
    <t>連結の範囲の変更を伴う子会社株式の売却による支出</t>
  </si>
  <si>
    <t>その他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</si>
  <si>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</si>
  <si>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</si>
  <si>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</si>
  <si>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</si>
  <si>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セール・アンド・リースバック（ファイナンス・リース）による収入</t>
  </si>
  <si>
    <t>ファイナンス・リース債務の返済による支出</t>
  </si>
  <si>
    <t>社債の発行による収入</t>
  </si>
  <si>
    <t>社債の償還による支出</t>
  </si>
  <si>
    <t>自己株式の純増減額（△は増加）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</si>
  <si>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</si>
  <si>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</si>
  <si>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</si>
  <si>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</si>
  <si>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</si>
  <si>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</si>
  <si>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連結の範囲の変更に伴う現金及び現金同等物の増減額（△は減少）</t>
  </si>
  <si>
    <t>連結・キャッシュフロー計算書</t>
  </si>
  <si>
    <t>為替差益</t>
  </si>
  <si>
    <t>受取保険金</t>
  </si>
  <si>
    <t>持分法による投資利益</t>
  </si>
  <si>
    <t>持分法による投資損失</t>
  </si>
  <si>
    <t>段階取得に係る差益</t>
  </si>
  <si>
    <t>負ののれん発生益</t>
  </si>
  <si>
    <t>投資有価証券売却益</t>
  </si>
  <si>
    <t>持分変動利益</t>
  </si>
  <si>
    <t>債務保証損失引当金戻入額</t>
  </si>
  <si>
    <t>投資有価証券売却損</t>
  </si>
  <si>
    <t>減損損失</t>
  </si>
  <si>
    <t>少数株主損益調整前四半期純利益</t>
  </si>
  <si>
    <t>賃貸事業等売上高</t>
  </si>
  <si>
    <t>連結・損益計算書</t>
  </si>
  <si>
    <t>建物及び構築物</t>
  </si>
  <si>
    <t>機械装置及び運搬具</t>
  </si>
  <si>
    <t>資産</t>
  </si>
  <si>
    <t>支払手形及び買掛金</t>
  </si>
  <si>
    <t>未払役員賞与</t>
  </si>
  <si>
    <t>事業構造改善引当金</t>
  </si>
  <si>
    <t>役員退職慰労引当金</t>
  </si>
  <si>
    <t>負債</t>
  </si>
  <si>
    <t>資本剰余金</t>
  </si>
  <si>
    <t>株主資本</t>
  </si>
  <si>
    <t>繰延ヘッジ損益</t>
  </si>
  <si>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</si>
  <si>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</si>
  <si>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</si>
  <si>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</si>
  <si>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</si>
  <si>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</si>
  <si>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のれん償却額</t>
  </si>
  <si>
    <t>持分法による投資損益（△は益）</t>
  </si>
  <si>
    <t>負ののれん発生益</t>
  </si>
  <si>
    <t>段階取得に係る差損益（△は益）</t>
  </si>
  <si>
    <t>投資有価証券評価損益（△は益）</t>
  </si>
  <si>
    <t>投資有価証券売却損益（△は益）</t>
  </si>
  <si>
    <t>退職給付引当金の増減額（△は減少）</t>
  </si>
  <si>
    <t>役員賞与引当金の増減額（△は減少）</t>
  </si>
  <si>
    <t>製品保証引当金の増減額（△は減少）</t>
  </si>
  <si>
    <t>受注損失引当金の増減額（△は減少）</t>
  </si>
  <si>
    <t>受取利息及び受取配当金</t>
  </si>
  <si>
    <t>売上債権の増減額（△は増加）</t>
  </si>
  <si>
    <t>たな卸資産の増減額（△は増加）</t>
  </si>
  <si>
    <t>その他の流動資産の増減額（△は増加）</t>
  </si>
  <si>
    <t>仕入債務の増減額（△は減少）</t>
  </si>
  <si>
    <t>未払費用の増減額（△は減少）</t>
  </si>
  <si>
    <t>その他の流動負債の増減額（△は減少）</t>
  </si>
  <si>
    <t>小計</t>
  </si>
  <si>
    <t>利息及び配当金の受取額</t>
  </si>
  <si>
    <t>利息の支払額</t>
  </si>
  <si>
    <t>確定拠出年金制度への移行に伴う拠出額</t>
  </si>
  <si>
    <t>事業構造改善費用の支払額</t>
  </si>
  <si>
    <t>法人税等の支払額</t>
  </si>
  <si>
    <t>営業活動によるキャッシュ・フロー</t>
  </si>
  <si>
    <t>定期預金の増減額（△は増加）</t>
  </si>
  <si>
    <t>有形固定資産の取得による支出</t>
  </si>
  <si>
    <t>有形固定資産の売却による収入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</si>
  <si>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</si>
  <si>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</si>
  <si>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</si>
  <si>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</si>
  <si>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</si>
  <si>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</si>
  <si>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</si>
  <si>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</si>
  <si>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</si>
  <si>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</si>
  <si>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</si>
  <si>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</si>
  <si>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</si>
  <si>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2010/06/28</t>
  </si>
  <si>
    <t>2010/03/31</t>
  </si>
  <si>
    <t>2009/03/31</t>
  </si>
  <si>
    <t>2009/06/26</t>
  </si>
  <si>
    <t>2008/03/31</t>
  </si>
  <si>
    <t>現金及び預金</t>
  </si>
  <si>
    <t>百万円</t>
  </si>
  <si>
    <t>受取手形</t>
  </si>
  <si>
    <t>売掛金</t>
  </si>
  <si>
    <t>有価証券</t>
  </si>
  <si>
    <t>商品</t>
  </si>
  <si>
    <t>製品</t>
  </si>
  <si>
    <t>原材料</t>
  </si>
  <si>
    <t>商品及び製品</t>
  </si>
  <si>
    <t>仕掛品</t>
  </si>
  <si>
    <t>貯蔵品</t>
  </si>
  <si>
    <t>原材料及び貯蔵品</t>
  </si>
  <si>
    <t>前払費用</t>
  </si>
  <si>
    <t>関係会社短期貸付金</t>
  </si>
  <si>
    <t>繰延税金資産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</si>
  <si>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</si>
  <si>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</si>
  <si>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</si>
  <si>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</si>
  <si>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</si>
  <si>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</si>
  <si>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</si>
  <si>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</si>
  <si>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</si>
  <si>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</si>
  <si>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</si>
  <si>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</si>
  <si>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</si>
  <si>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</si>
  <si>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</si>
  <si>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</si>
  <si>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</si>
  <si>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</si>
  <si>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</si>
  <si>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有形固定資産</t>
  </si>
  <si>
    <t>のれん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</si>
  <si>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</si>
  <si>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</si>
  <si>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</si>
  <si>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</si>
  <si>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</si>
  <si>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</si>
  <si>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</si>
  <si>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</si>
  <si>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</si>
  <si>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</si>
  <si>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</si>
  <si>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事業家保険</t>
  </si>
  <si>
    <t>差入保証金</t>
  </si>
  <si>
    <t>繰延税金資産</t>
  </si>
  <si>
    <t>投資その他の資産</t>
  </si>
  <si>
    <t>固定資産</t>
  </si>
  <si>
    <t>社債発行費</t>
  </si>
  <si>
    <t>資産</t>
  </si>
  <si>
    <t>支払手形</t>
  </si>
  <si>
    <t>買掛金</t>
  </si>
  <si>
    <t>短期借入金</t>
  </si>
  <si>
    <t>関係会社短期借入金</t>
  </si>
  <si>
    <t>1年内返済予定の長期借入金</t>
  </si>
  <si>
    <t>1年内償還予定の社債</t>
  </si>
  <si>
    <t>1年内償還予定の新株予約権付社債</t>
  </si>
  <si>
    <t>リース債務</t>
  </si>
  <si>
    <t>未払金</t>
  </si>
  <si>
    <t>未払費用</t>
  </si>
  <si>
    <t>未払賞与</t>
  </si>
  <si>
    <t>未払法人税等</t>
  </si>
  <si>
    <t>未払事業所税</t>
  </si>
  <si>
    <t>繰延税金負債</t>
  </si>
  <si>
    <t>前受金</t>
  </si>
  <si>
    <t>預り金</t>
  </si>
  <si>
    <t>前受収益</t>
  </si>
  <si>
    <t>設備関係支払手形</t>
  </si>
  <si>
    <t>製品保証引当金</t>
  </si>
  <si>
    <t>事業構造改善引当金</t>
  </si>
  <si>
    <t>受注損失引当金</t>
  </si>
  <si>
    <t>受注損失引当金</t>
  </si>
  <si>
    <t>返品調整引当金</t>
  </si>
  <si>
    <t>資産除去債務</t>
  </si>
  <si>
    <t>流動負債</t>
  </si>
  <si>
    <t>社債</t>
  </si>
  <si>
    <t>新株予約権付社債</t>
  </si>
  <si>
    <t>長期借入金</t>
  </si>
  <si>
    <t>リース債務</t>
  </si>
  <si>
    <t>繰延税金負債</t>
  </si>
  <si>
    <t>退職給付引当金</t>
  </si>
  <si>
    <t>関係会社事業損失引当金</t>
  </si>
  <si>
    <t>債務保証損失引当金</t>
  </si>
  <si>
    <t>固定負債</t>
  </si>
  <si>
    <t>負債</t>
  </si>
  <si>
    <t>資本金</t>
  </si>
  <si>
    <t>その他資本剰余金</t>
  </si>
  <si>
    <t>資本剰余金</t>
  </si>
  <si>
    <t>利益準備金</t>
  </si>
  <si>
    <t>特別償却準備金</t>
  </si>
  <si>
    <t>圧縮積立金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</si>
  <si>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</si>
  <si>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</si>
  <si>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</si>
  <si>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</si>
  <si>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</si>
  <si>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</si>
  <si>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</si>
  <si>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</si>
  <si>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</si>
  <si>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</si>
  <si>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</si>
  <si>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</si>
  <si>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大日本スクリーン製造株式会社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</si>
  <si>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</si>
  <si>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</si>
  <si>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</si>
  <si>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</si>
  <si>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</si>
  <si>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</si>
  <si>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</si>
  <si>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</si>
  <si>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</si>
  <si>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</si>
  <si>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</si>
  <si>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売上高</t>
  </si>
  <si>
    <t>売上高</t>
  </si>
  <si>
    <t>製品期首たな卸高</t>
  </si>
  <si>
    <t>商品期首たな卸高</t>
  </si>
  <si>
    <t>当期製品製造原価</t>
  </si>
  <si>
    <t>当期商品仕入高</t>
  </si>
  <si>
    <t>合計</t>
  </si>
  <si>
    <t>製品期末たな卸高</t>
  </si>
  <si>
    <t>商品期末たな卸高</t>
  </si>
  <si>
    <t>他勘定振替高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</si>
  <si>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</si>
  <si>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</si>
  <si>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</si>
  <si>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</si>
  <si>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</si>
  <si>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</si>
  <si>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</si>
  <si>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受取家賃</t>
  </si>
  <si>
    <t>受取家賃</t>
  </si>
  <si>
    <t>業務受託料</t>
  </si>
  <si>
    <t>助成金収入</t>
  </si>
  <si>
    <t>固定資産売却益</t>
  </si>
  <si>
    <t>雑収益</t>
  </si>
  <si>
    <t>営業外収益</t>
  </si>
  <si>
    <t>営業外収益</t>
  </si>
  <si>
    <t>支払利息</t>
  </si>
  <si>
    <t>債権売却損</t>
  </si>
  <si>
    <t>社債利息</t>
  </si>
  <si>
    <t>貸倒引当金繰入額</t>
  </si>
  <si>
    <t>為替差損</t>
  </si>
  <si>
    <t>賃貸費用</t>
  </si>
  <si>
    <t>固定資産除却損</t>
  </si>
  <si>
    <t>業務受託費用</t>
  </si>
  <si>
    <t>たな卸資産除却損</t>
  </si>
  <si>
    <t>雑損失</t>
  </si>
  <si>
    <t>その他</t>
  </si>
  <si>
    <t>営業外費用</t>
  </si>
  <si>
    <t>経常利益</t>
  </si>
  <si>
    <t>投資有価証券売却益</t>
  </si>
  <si>
    <t>関係会社株式売却益</t>
  </si>
  <si>
    <t>退職給付過去勤務債務償却額</t>
  </si>
  <si>
    <t>退職給付過去勤務債務償却額</t>
  </si>
  <si>
    <t>退職金制度変更益</t>
  </si>
  <si>
    <t>過年度賃借料修正益</t>
  </si>
  <si>
    <t>貸倒引当金戻入額</t>
  </si>
  <si>
    <t>特別利益</t>
  </si>
  <si>
    <t>特別利益</t>
  </si>
  <si>
    <t>減損損失</t>
  </si>
  <si>
    <t>関係会社貸倒引当金繰入額</t>
  </si>
  <si>
    <t>投資有価証券評価損</t>
  </si>
  <si>
    <t>関係会社事業損失引当金繰入額</t>
  </si>
  <si>
    <t>関係会社株式評価損</t>
  </si>
  <si>
    <t>災害による損失</t>
  </si>
  <si>
    <t>事業構造改善費用</t>
  </si>
  <si>
    <t>たな卸資産評価損</t>
  </si>
  <si>
    <t>投資有価証券売却損</t>
  </si>
  <si>
    <t>出資金評価損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</si>
  <si>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</si>
  <si>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</si>
  <si>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</si>
  <si>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</si>
  <si>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</si>
  <si>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</si>
  <si>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</si>
  <si>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</si>
  <si>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</si>
  <si>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</si>
  <si>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</si>
  <si>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</si>
  <si>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2013/08/13</t>
  </si>
  <si>
    <t>2013/06/30</t>
  </si>
  <si>
    <t>2013/02/13</t>
  </si>
  <si>
    <t>2012/12/31</t>
  </si>
  <si>
    <t>2012/11/13</t>
  </si>
  <si>
    <t>2012/09/30</t>
  </si>
  <si>
    <t>2012/08/13</t>
  </si>
  <si>
    <t>2012/06/30</t>
  </si>
  <si>
    <t>2012/02/13</t>
  </si>
  <si>
    <t>2011/12/31</t>
  </si>
  <si>
    <t>2011/11/11</t>
  </si>
  <si>
    <t>2011/09/30</t>
  </si>
  <si>
    <t>2011/08/12</t>
  </si>
  <si>
    <t>2011/06/30</t>
  </si>
  <si>
    <t>2011/02/10</t>
  </si>
  <si>
    <t>2010/12/31</t>
  </si>
  <si>
    <t>2010/11/12</t>
  </si>
  <si>
    <t>2010/09/30</t>
  </si>
  <si>
    <t>2010/08/12</t>
  </si>
  <si>
    <t>2010/06/30</t>
  </si>
  <si>
    <t>2010/02/10</t>
  </si>
  <si>
    <t>2009/12/31</t>
  </si>
  <si>
    <t>2009/11/12</t>
  </si>
  <si>
    <t>2009/09/30</t>
  </si>
  <si>
    <t>2009/08/13</t>
  </si>
  <si>
    <t>2009/06/30</t>
  </si>
  <si>
    <t>2009/02/12</t>
  </si>
  <si>
    <t>2008/12/31</t>
  </si>
  <si>
    <t>2008/11/13</t>
  </si>
  <si>
    <t>2008/09/30</t>
  </si>
  <si>
    <t>2008/08/13</t>
  </si>
  <si>
    <t>2008/06/30</t>
  </si>
  <si>
    <t>受取手形及び営業未収入金</t>
  </si>
  <si>
    <t>商品及び製品</t>
  </si>
  <si>
    <t>仕掛品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</si>
</sst>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203</v>
      </c>
      <c r="B2" s="14">
        <v>7735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204</v>
      </c>
      <c r="B3" s="1" t="s">
        <v>205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80</v>
      </c>
      <c r="B4" s="15" t="str">
        <f>HYPERLINK("http://www.kabupro.jp/mark/20140213/S100169M.htm","四半期報告書")</f>
        <v>四半期報告書</v>
      </c>
      <c r="C4" s="15" t="str">
        <f>HYPERLINK("http://www.kabupro.jp/mark/20131113/S1000G9P.htm","四半期報告書")</f>
        <v>四半期報告書</v>
      </c>
      <c r="D4" s="15" t="str">
        <f>HYPERLINK("http://www.kabupro.jp/mark/20130813/S000E9KT.htm","四半期報告書")</f>
        <v>四半期報告書</v>
      </c>
      <c r="E4" s="15" t="str">
        <f>HYPERLINK("http://www.kabupro.jp/mark/20130627/S000DU1C.htm","有価証券報告書")</f>
        <v>有価証券報告書</v>
      </c>
      <c r="F4" s="15" t="str">
        <f>HYPERLINK("http://www.kabupro.jp/mark/20140213/S100169M.htm","四半期報告書")</f>
        <v>四半期報告書</v>
      </c>
      <c r="G4" s="15" t="str">
        <f>HYPERLINK("http://www.kabupro.jp/mark/20131113/S1000G9P.htm","四半期報告書")</f>
        <v>四半期報告書</v>
      </c>
      <c r="H4" s="15" t="str">
        <f>HYPERLINK("http://www.kabupro.jp/mark/20130813/S000E9KT.htm","四半期報告書")</f>
        <v>四半期報告書</v>
      </c>
      <c r="I4" s="15" t="str">
        <f>HYPERLINK("http://www.kabupro.jp/mark/20130627/S000DU1C.htm","有価証券報告書")</f>
        <v>有価証券報告書</v>
      </c>
      <c r="J4" s="15" t="str">
        <f>HYPERLINK("http://www.kabupro.jp/mark/20130213/S000CU36.htm","四半期報告書")</f>
        <v>四半期報告書</v>
      </c>
      <c r="K4" s="15" t="str">
        <f>HYPERLINK("http://www.kabupro.jp/mark/20121113/S000C8JG.htm","四半期報告書")</f>
        <v>四半期報告書</v>
      </c>
      <c r="L4" s="15" t="str">
        <f>HYPERLINK("http://www.kabupro.jp/mark/20120813/S000BQJ7.htm","四半期報告書")</f>
        <v>四半期報告書</v>
      </c>
      <c r="M4" s="15" t="str">
        <f>HYPERLINK("http://www.kabupro.jp/mark/20120628/S000BBNR.htm","有価証券報告書")</f>
        <v>有価証券報告書</v>
      </c>
      <c r="N4" s="15" t="str">
        <f>HYPERLINK("http://www.kabupro.jp/mark/20120213/S000AAIG.htm","四半期報告書")</f>
        <v>四半期報告書</v>
      </c>
      <c r="O4" s="15" t="str">
        <f>HYPERLINK("http://www.kabupro.jp/mark/20111111/S0009PEU.htm","四半期報告書")</f>
        <v>四半期報告書</v>
      </c>
      <c r="P4" s="15" t="str">
        <f>HYPERLINK("http://www.kabupro.jp/mark/20110812/S00096A4.htm","四半期報告書")</f>
        <v>四半期報告書</v>
      </c>
      <c r="Q4" s="15" t="str">
        <f>HYPERLINK("http://www.kabupro.jp/mark/20100628/S00064F1.htm","有価証券報告書")</f>
        <v>有価証券報告書</v>
      </c>
      <c r="R4" s="15" t="str">
        <f>HYPERLINK("http://www.kabupro.jp/mark/20110210/S0007R5A.htm","四半期報告書")</f>
        <v>四半期報告書</v>
      </c>
      <c r="S4" s="15" t="str">
        <f>HYPERLINK("http://www.kabupro.jp/mark/20101112/S00075TZ.htm","四半期報告書")</f>
        <v>四半期報告書</v>
      </c>
      <c r="T4" s="15" t="str">
        <f>HYPERLINK("http://www.kabupro.jp/mark/20100812/S0006LGM.htm","四半期報告書")</f>
        <v>四半期報告書</v>
      </c>
      <c r="U4" s="15" t="str">
        <f>HYPERLINK("http://www.kabupro.jp/mark/20100628/S00064F1.htm","有価証券報告書")</f>
        <v>有価証券報告書</v>
      </c>
      <c r="V4" s="15" t="str">
        <f>HYPERLINK("http://www.kabupro.jp/mark/20100210/S000545Q.htm","四半期報告書")</f>
        <v>四半期報告書</v>
      </c>
      <c r="W4" s="15" t="str">
        <f>HYPERLINK("http://www.kabupro.jp/mark/20091112/S0004JXQ.htm","四半期報告書")</f>
        <v>四半期報告書</v>
      </c>
      <c r="X4" s="15" t="str">
        <f>HYPERLINK("http://www.kabupro.jp/mark/20090813/S0003YQV.htm","四半期報告書")</f>
        <v>四半期報告書</v>
      </c>
      <c r="Y4" s="15" t="str">
        <f>HYPERLINK("http://www.kabupro.jp/mark/20090626/S0003ILM.htm","有価証券報告書")</f>
        <v>有価証券報告書</v>
      </c>
    </row>
    <row r="5" spans="1:25" ht="14.25" thickBot="1">
      <c r="A5" s="11" t="s">
        <v>81</v>
      </c>
      <c r="B5" s="1" t="s">
        <v>281</v>
      </c>
      <c r="C5" s="1" t="s">
        <v>284</v>
      </c>
      <c r="D5" s="1" t="s">
        <v>286</v>
      </c>
      <c r="E5" s="1" t="s">
        <v>87</v>
      </c>
      <c r="F5" s="1" t="s">
        <v>281</v>
      </c>
      <c r="G5" s="1" t="s">
        <v>284</v>
      </c>
      <c r="H5" s="1" t="s">
        <v>286</v>
      </c>
      <c r="I5" s="1" t="s">
        <v>87</v>
      </c>
      <c r="J5" s="1" t="s">
        <v>288</v>
      </c>
      <c r="K5" s="1" t="s">
        <v>290</v>
      </c>
      <c r="L5" s="1" t="s">
        <v>292</v>
      </c>
      <c r="M5" s="1" t="s">
        <v>91</v>
      </c>
      <c r="N5" s="1" t="s">
        <v>294</v>
      </c>
      <c r="O5" s="1" t="s">
        <v>296</v>
      </c>
      <c r="P5" s="1" t="s">
        <v>298</v>
      </c>
      <c r="Q5" s="1" t="s">
        <v>93</v>
      </c>
      <c r="R5" s="1" t="s">
        <v>300</v>
      </c>
      <c r="S5" s="1" t="s">
        <v>302</v>
      </c>
      <c r="T5" s="1" t="s">
        <v>304</v>
      </c>
      <c r="U5" s="1" t="s">
        <v>93</v>
      </c>
      <c r="V5" s="1" t="s">
        <v>306</v>
      </c>
      <c r="W5" s="1" t="s">
        <v>308</v>
      </c>
      <c r="X5" s="1" t="s">
        <v>310</v>
      </c>
      <c r="Y5" s="1" t="s">
        <v>96</v>
      </c>
    </row>
    <row r="6" spans="1:25" ht="15" thickBot="1" thickTop="1">
      <c r="A6" s="10" t="s">
        <v>82</v>
      </c>
      <c r="B6" s="18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83</v>
      </c>
      <c r="B7" s="14" t="s">
        <v>50</v>
      </c>
      <c r="C7" s="14" t="s">
        <v>50</v>
      </c>
      <c r="D7" s="14" t="s">
        <v>50</v>
      </c>
      <c r="E7" s="16" t="s">
        <v>88</v>
      </c>
      <c r="F7" s="14" t="s">
        <v>50</v>
      </c>
      <c r="G7" s="14" t="s">
        <v>50</v>
      </c>
      <c r="H7" s="14" t="s">
        <v>50</v>
      </c>
      <c r="I7" s="16" t="s">
        <v>88</v>
      </c>
      <c r="J7" s="14" t="s">
        <v>50</v>
      </c>
      <c r="K7" s="14" t="s">
        <v>50</v>
      </c>
      <c r="L7" s="14" t="s">
        <v>50</v>
      </c>
      <c r="M7" s="16" t="s">
        <v>88</v>
      </c>
      <c r="N7" s="14" t="s">
        <v>50</v>
      </c>
      <c r="O7" s="14" t="s">
        <v>50</v>
      </c>
      <c r="P7" s="14" t="s">
        <v>50</v>
      </c>
      <c r="Q7" s="16" t="s">
        <v>88</v>
      </c>
      <c r="R7" s="14" t="s">
        <v>50</v>
      </c>
      <c r="S7" s="14" t="s">
        <v>50</v>
      </c>
      <c r="T7" s="14" t="s">
        <v>50</v>
      </c>
      <c r="U7" s="16" t="s">
        <v>88</v>
      </c>
      <c r="V7" s="14" t="s">
        <v>50</v>
      </c>
      <c r="W7" s="14" t="s">
        <v>50</v>
      </c>
      <c r="X7" s="14" t="s">
        <v>50</v>
      </c>
      <c r="Y7" s="16" t="s">
        <v>88</v>
      </c>
    </row>
    <row r="8" spans="1:25" ht="13.5">
      <c r="A8" s="13" t="s">
        <v>84</v>
      </c>
      <c r="B8" s="1" t="s">
        <v>51</v>
      </c>
      <c r="C8" s="1" t="s">
        <v>51</v>
      </c>
      <c r="D8" s="1" t="s">
        <v>51</v>
      </c>
      <c r="E8" s="17" t="s">
        <v>209</v>
      </c>
      <c r="F8" s="1" t="s">
        <v>209</v>
      </c>
      <c r="G8" s="1" t="s">
        <v>209</v>
      </c>
      <c r="H8" s="1" t="s">
        <v>209</v>
      </c>
      <c r="I8" s="17" t="s">
        <v>210</v>
      </c>
      <c r="J8" s="1" t="s">
        <v>210</v>
      </c>
      <c r="K8" s="1" t="s">
        <v>210</v>
      </c>
      <c r="L8" s="1" t="s">
        <v>210</v>
      </c>
      <c r="M8" s="17" t="s">
        <v>211</v>
      </c>
      <c r="N8" s="1" t="s">
        <v>211</v>
      </c>
      <c r="O8" s="1" t="s">
        <v>211</v>
      </c>
      <c r="P8" s="1" t="s">
        <v>211</v>
      </c>
      <c r="Q8" s="17" t="s">
        <v>212</v>
      </c>
      <c r="R8" s="1" t="s">
        <v>212</v>
      </c>
      <c r="S8" s="1" t="s">
        <v>212</v>
      </c>
      <c r="T8" s="1" t="s">
        <v>212</v>
      </c>
      <c r="U8" s="17" t="s">
        <v>213</v>
      </c>
      <c r="V8" s="1" t="s">
        <v>213</v>
      </c>
      <c r="W8" s="1" t="s">
        <v>213</v>
      </c>
      <c r="X8" s="1" t="s">
        <v>213</v>
      </c>
      <c r="Y8" s="17" t="s">
        <v>214</v>
      </c>
    </row>
    <row r="9" spans="1:25" ht="13.5">
      <c r="A9" s="13" t="s">
        <v>85</v>
      </c>
      <c r="B9" s="1" t="s">
        <v>283</v>
      </c>
      <c r="C9" s="1" t="s">
        <v>285</v>
      </c>
      <c r="D9" s="1" t="s">
        <v>287</v>
      </c>
      <c r="E9" s="17" t="s">
        <v>89</v>
      </c>
      <c r="F9" s="1" t="s">
        <v>289</v>
      </c>
      <c r="G9" s="1" t="s">
        <v>291</v>
      </c>
      <c r="H9" s="1" t="s">
        <v>293</v>
      </c>
      <c r="I9" s="17" t="s">
        <v>90</v>
      </c>
      <c r="J9" s="1" t="s">
        <v>295</v>
      </c>
      <c r="K9" s="1" t="s">
        <v>297</v>
      </c>
      <c r="L9" s="1" t="s">
        <v>299</v>
      </c>
      <c r="M9" s="17" t="s">
        <v>92</v>
      </c>
      <c r="N9" s="1" t="s">
        <v>301</v>
      </c>
      <c r="O9" s="1" t="s">
        <v>303</v>
      </c>
      <c r="P9" s="1" t="s">
        <v>305</v>
      </c>
      <c r="Q9" s="17" t="s">
        <v>94</v>
      </c>
      <c r="R9" s="1" t="s">
        <v>307</v>
      </c>
      <c r="S9" s="1" t="s">
        <v>309</v>
      </c>
      <c r="T9" s="1" t="s">
        <v>311</v>
      </c>
      <c r="U9" s="17" t="s">
        <v>95</v>
      </c>
      <c r="V9" s="1" t="s">
        <v>313</v>
      </c>
      <c r="W9" s="1" t="s">
        <v>315</v>
      </c>
      <c r="X9" s="1" t="s">
        <v>317</v>
      </c>
      <c r="Y9" s="17" t="s">
        <v>97</v>
      </c>
    </row>
    <row r="10" spans="1:25" ht="14.25" thickBot="1">
      <c r="A10" s="13" t="s">
        <v>86</v>
      </c>
      <c r="B10" s="1" t="s">
        <v>99</v>
      </c>
      <c r="C10" s="1" t="s">
        <v>99</v>
      </c>
      <c r="D10" s="1" t="s">
        <v>99</v>
      </c>
      <c r="E10" s="17" t="s">
        <v>99</v>
      </c>
      <c r="F10" s="1" t="s">
        <v>99</v>
      </c>
      <c r="G10" s="1" t="s">
        <v>99</v>
      </c>
      <c r="H10" s="1" t="s">
        <v>99</v>
      </c>
      <c r="I10" s="17" t="s">
        <v>99</v>
      </c>
      <c r="J10" s="1" t="s">
        <v>99</v>
      </c>
      <c r="K10" s="1" t="s">
        <v>99</v>
      </c>
      <c r="L10" s="1" t="s">
        <v>99</v>
      </c>
      <c r="M10" s="17" t="s">
        <v>99</v>
      </c>
      <c r="N10" s="1" t="s">
        <v>99</v>
      </c>
      <c r="O10" s="1" t="s">
        <v>99</v>
      </c>
      <c r="P10" s="1" t="s">
        <v>99</v>
      </c>
      <c r="Q10" s="17" t="s">
        <v>99</v>
      </c>
      <c r="R10" s="1" t="s">
        <v>99</v>
      </c>
      <c r="S10" s="1" t="s">
        <v>99</v>
      </c>
      <c r="T10" s="1" t="s">
        <v>99</v>
      </c>
      <c r="U10" s="17" t="s">
        <v>99</v>
      </c>
      <c r="V10" s="1" t="s">
        <v>99</v>
      </c>
      <c r="W10" s="1" t="s">
        <v>99</v>
      </c>
      <c r="X10" s="1" t="s">
        <v>99</v>
      </c>
      <c r="Y10" s="17" t="s">
        <v>99</v>
      </c>
    </row>
    <row r="11" spans="1:25" ht="14.25" thickTop="1">
      <c r="A11" s="30" t="s">
        <v>217</v>
      </c>
      <c r="B11" s="27">
        <v>163259</v>
      </c>
      <c r="C11" s="27">
        <v>111141</v>
      </c>
      <c r="D11" s="27">
        <v>59316</v>
      </c>
      <c r="E11" s="21">
        <v>189923</v>
      </c>
      <c r="F11" s="27">
        <v>144361</v>
      </c>
      <c r="G11" s="27">
        <v>109466</v>
      </c>
      <c r="H11" s="27">
        <v>66623</v>
      </c>
      <c r="I11" s="21">
        <v>250089</v>
      </c>
      <c r="J11" s="27">
        <v>173223</v>
      </c>
      <c r="K11" s="27">
        <v>123021</v>
      </c>
      <c r="L11" s="27">
        <v>64551</v>
      </c>
      <c r="M11" s="21">
        <v>254952</v>
      </c>
      <c r="N11" s="27">
        <v>176619</v>
      </c>
      <c r="O11" s="27">
        <v>110405</v>
      </c>
      <c r="P11" s="27">
        <v>51422</v>
      </c>
      <c r="Q11" s="21">
        <v>164128</v>
      </c>
      <c r="R11" s="27">
        <v>113186</v>
      </c>
      <c r="S11" s="27">
        <v>67398</v>
      </c>
      <c r="T11" s="27">
        <v>25983</v>
      </c>
      <c r="U11" s="21">
        <v>219049</v>
      </c>
      <c r="V11" s="27">
        <v>174612</v>
      </c>
      <c r="W11" s="27">
        <v>122823</v>
      </c>
      <c r="X11" s="27">
        <v>52063</v>
      </c>
      <c r="Y11" s="21">
        <v>279816</v>
      </c>
    </row>
    <row r="12" spans="1:25" ht="13.5">
      <c r="A12" s="7" t="s">
        <v>227</v>
      </c>
      <c r="B12" s="28">
        <v>123228</v>
      </c>
      <c r="C12" s="28">
        <v>84546</v>
      </c>
      <c r="D12" s="28">
        <v>45526</v>
      </c>
      <c r="E12" s="22">
        <v>150072</v>
      </c>
      <c r="F12" s="28">
        <v>115542</v>
      </c>
      <c r="G12" s="28">
        <v>87177</v>
      </c>
      <c r="H12" s="28">
        <v>51794</v>
      </c>
      <c r="I12" s="22">
        <v>187324</v>
      </c>
      <c r="J12" s="28">
        <v>128103</v>
      </c>
      <c r="K12" s="28">
        <v>90143</v>
      </c>
      <c r="L12" s="28">
        <v>46721</v>
      </c>
      <c r="M12" s="22">
        <v>182990</v>
      </c>
      <c r="N12" s="28">
        <v>125676</v>
      </c>
      <c r="O12" s="28">
        <v>78260</v>
      </c>
      <c r="P12" s="28">
        <v>36685</v>
      </c>
      <c r="Q12" s="22">
        <v>137826</v>
      </c>
      <c r="R12" s="28">
        <v>99907</v>
      </c>
      <c r="S12" s="28">
        <v>63153</v>
      </c>
      <c r="T12" s="28">
        <v>22531</v>
      </c>
      <c r="U12" s="22">
        <v>169391</v>
      </c>
      <c r="V12" s="28">
        <v>130748</v>
      </c>
      <c r="W12" s="28">
        <v>89813</v>
      </c>
      <c r="X12" s="28">
        <v>39003</v>
      </c>
      <c r="Y12" s="22">
        <v>208268</v>
      </c>
    </row>
    <row r="13" spans="1:25" ht="13.5">
      <c r="A13" s="7" t="s">
        <v>228</v>
      </c>
      <c r="B13" s="28">
        <v>40031</v>
      </c>
      <c r="C13" s="28">
        <v>26595</v>
      </c>
      <c r="D13" s="28">
        <v>13790</v>
      </c>
      <c r="E13" s="22">
        <v>39851</v>
      </c>
      <c r="F13" s="28">
        <v>28818</v>
      </c>
      <c r="G13" s="28">
        <v>22288</v>
      </c>
      <c r="H13" s="28">
        <v>14828</v>
      </c>
      <c r="I13" s="22">
        <v>62765</v>
      </c>
      <c r="J13" s="28">
        <v>45119</v>
      </c>
      <c r="K13" s="28">
        <v>32877</v>
      </c>
      <c r="L13" s="28">
        <v>17829</v>
      </c>
      <c r="M13" s="22">
        <v>71962</v>
      </c>
      <c r="N13" s="28">
        <v>50942</v>
      </c>
      <c r="O13" s="28">
        <v>32144</v>
      </c>
      <c r="P13" s="28">
        <v>14737</v>
      </c>
      <c r="Q13" s="22">
        <v>26302</v>
      </c>
      <c r="R13" s="28">
        <v>13279</v>
      </c>
      <c r="S13" s="28">
        <v>4245</v>
      </c>
      <c r="T13" s="28">
        <v>3452</v>
      </c>
      <c r="U13" s="22">
        <v>49657</v>
      </c>
      <c r="V13" s="28">
        <v>43863</v>
      </c>
      <c r="W13" s="28">
        <v>33010</v>
      </c>
      <c r="X13" s="28">
        <v>13060</v>
      </c>
      <c r="Y13" s="22">
        <v>71550</v>
      </c>
    </row>
    <row r="14" spans="1:25" ht="13.5">
      <c r="A14" s="7" t="s">
        <v>229</v>
      </c>
      <c r="B14" s="28">
        <v>35468</v>
      </c>
      <c r="C14" s="28">
        <v>23560</v>
      </c>
      <c r="D14" s="28">
        <v>11579</v>
      </c>
      <c r="E14" s="22">
        <v>46838</v>
      </c>
      <c r="F14" s="28">
        <v>34915</v>
      </c>
      <c r="G14" s="28">
        <v>23573</v>
      </c>
      <c r="H14" s="28">
        <v>11682</v>
      </c>
      <c r="I14" s="22">
        <v>49266</v>
      </c>
      <c r="J14" s="28">
        <v>35507</v>
      </c>
      <c r="K14" s="28">
        <v>23877</v>
      </c>
      <c r="L14" s="28">
        <v>11607</v>
      </c>
      <c r="M14" s="22">
        <v>45151</v>
      </c>
      <c r="N14" s="28">
        <v>32307</v>
      </c>
      <c r="O14" s="28">
        <v>21101</v>
      </c>
      <c r="P14" s="28">
        <v>10086</v>
      </c>
      <c r="Q14" s="22">
        <v>40348</v>
      </c>
      <c r="R14" s="28">
        <v>29994</v>
      </c>
      <c r="S14" s="28">
        <v>19973</v>
      </c>
      <c r="T14" s="28">
        <v>9593</v>
      </c>
      <c r="U14" s="22">
        <v>54167</v>
      </c>
      <c r="V14" s="28">
        <v>42018</v>
      </c>
      <c r="W14" s="28">
        <v>28947</v>
      </c>
      <c r="X14" s="28">
        <v>13894</v>
      </c>
      <c r="Y14" s="22">
        <v>56922</v>
      </c>
    </row>
    <row r="15" spans="1:25" ht="14.25" thickBot="1">
      <c r="A15" s="25" t="s">
        <v>230</v>
      </c>
      <c r="B15" s="29">
        <v>4563</v>
      </c>
      <c r="C15" s="29">
        <v>3034</v>
      </c>
      <c r="D15" s="29">
        <v>2210</v>
      </c>
      <c r="E15" s="23">
        <v>-6986</v>
      </c>
      <c r="F15" s="29">
        <v>-6096</v>
      </c>
      <c r="G15" s="29">
        <v>-1284</v>
      </c>
      <c r="H15" s="29">
        <v>3146</v>
      </c>
      <c r="I15" s="23">
        <v>13498</v>
      </c>
      <c r="J15" s="29">
        <v>9612</v>
      </c>
      <c r="K15" s="29">
        <v>9000</v>
      </c>
      <c r="L15" s="29">
        <v>6222</v>
      </c>
      <c r="M15" s="23">
        <v>26811</v>
      </c>
      <c r="N15" s="29">
        <v>18635</v>
      </c>
      <c r="O15" s="29">
        <v>11043</v>
      </c>
      <c r="P15" s="29">
        <v>4650</v>
      </c>
      <c r="Q15" s="23">
        <v>-14046</v>
      </c>
      <c r="R15" s="29">
        <v>-16715</v>
      </c>
      <c r="S15" s="29">
        <v>-15727</v>
      </c>
      <c r="T15" s="29">
        <v>-6141</v>
      </c>
      <c r="U15" s="23">
        <v>-4509</v>
      </c>
      <c r="V15" s="29">
        <v>1844</v>
      </c>
      <c r="W15" s="29">
        <v>4062</v>
      </c>
      <c r="X15" s="29">
        <v>-834</v>
      </c>
      <c r="Y15" s="23">
        <v>14627</v>
      </c>
    </row>
    <row r="16" spans="1:25" ht="14.25" thickTop="1">
      <c r="A16" s="6" t="s">
        <v>231</v>
      </c>
      <c r="B16" s="28">
        <v>87</v>
      </c>
      <c r="C16" s="28">
        <v>60</v>
      </c>
      <c r="D16" s="28">
        <v>30</v>
      </c>
      <c r="E16" s="22">
        <v>117</v>
      </c>
      <c r="F16" s="28">
        <v>56</v>
      </c>
      <c r="G16" s="28">
        <v>34</v>
      </c>
      <c r="H16" s="28">
        <v>14</v>
      </c>
      <c r="I16" s="22">
        <v>123</v>
      </c>
      <c r="J16" s="28">
        <v>69</v>
      </c>
      <c r="K16" s="28">
        <v>48</v>
      </c>
      <c r="L16" s="28">
        <v>16</v>
      </c>
      <c r="M16" s="22">
        <v>102</v>
      </c>
      <c r="N16" s="28">
        <v>54</v>
      </c>
      <c r="O16" s="28">
        <v>35</v>
      </c>
      <c r="P16" s="28">
        <v>14</v>
      </c>
      <c r="Q16" s="22">
        <v>122</v>
      </c>
      <c r="R16" s="28">
        <v>74</v>
      </c>
      <c r="S16" s="28">
        <v>64</v>
      </c>
      <c r="T16" s="28">
        <v>29</v>
      </c>
      <c r="U16" s="22">
        <v>292</v>
      </c>
      <c r="V16" s="28">
        <v>242</v>
      </c>
      <c r="W16" s="28">
        <v>158</v>
      </c>
      <c r="X16" s="28">
        <v>65</v>
      </c>
      <c r="Y16" s="22">
        <v>523</v>
      </c>
    </row>
    <row r="17" spans="1:25" ht="13.5">
      <c r="A17" s="6" t="s">
        <v>232</v>
      </c>
      <c r="B17" s="28">
        <v>359</v>
      </c>
      <c r="C17" s="28">
        <v>208</v>
      </c>
      <c r="D17" s="28">
        <v>198</v>
      </c>
      <c r="E17" s="22">
        <v>384</v>
      </c>
      <c r="F17" s="28">
        <v>367</v>
      </c>
      <c r="G17" s="28">
        <v>228</v>
      </c>
      <c r="H17" s="28">
        <v>213</v>
      </c>
      <c r="I17" s="22">
        <v>384</v>
      </c>
      <c r="J17" s="28">
        <v>367</v>
      </c>
      <c r="K17" s="28">
        <v>229</v>
      </c>
      <c r="L17" s="28">
        <v>214</v>
      </c>
      <c r="M17" s="22">
        <v>279</v>
      </c>
      <c r="N17" s="28">
        <v>265</v>
      </c>
      <c r="O17" s="28">
        <v>159</v>
      </c>
      <c r="P17" s="28">
        <v>148</v>
      </c>
      <c r="Q17" s="22">
        <v>297</v>
      </c>
      <c r="R17" s="28">
        <v>287</v>
      </c>
      <c r="S17" s="28">
        <v>184</v>
      </c>
      <c r="T17" s="28">
        <v>173</v>
      </c>
      <c r="U17" s="22">
        <v>432</v>
      </c>
      <c r="V17" s="28">
        <v>419</v>
      </c>
      <c r="W17" s="28">
        <v>272</v>
      </c>
      <c r="X17" s="28">
        <v>258</v>
      </c>
      <c r="Y17" s="22">
        <v>413</v>
      </c>
    </row>
    <row r="18" spans="1:25" ht="13.5">
      <c r="A18" s="6" t="s">
        <v>22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>
        <v>383</v>
      </c>
      <c r="Y18" s="22"/>
    </row>
    <row r="19" spans="1:25" ht="13.5">
      <c r="A19" s="6" t="s">
        <v>234</v>
      </c>
      <c r="B19" s="28">
        <v>247</v>
      </c>
      <c r="C19" s="28">
        <v>147</v>
      </c>
      <c r="D19" s="28"/>
      <c r="E19" s="22">
        <v>239</v>
      </c>
      <c r="F19" s="28">
        <v>155</v>
      </c>
      <c r="G19" s="28">
        <v>98</v>
      </c>
      <c r="H19" s="28"/>
      <c r="I19" s="22">
        <v>198</v>
      </c>
      <c r="J19" s="28"/>
      <c r="K19" s="28"/>
      <c r="L19" s="28"/>
      <c r="M19" s="22">
        <v>272</v>
      </c>
      <c r="N19" s="28"/>
      <c r="O19" s="28"/>
      <c r="P19" s="28"/>
      <c r="Q19" s="22">
        <v>310</v>
      </c>
      <c r="R19" s="28"/>
      <c r="S19" s="28"/>
      <c r="T19" s="28"/>
      <c r="U19" s="22">
        <v>432</v>
      </c>
      <c r="V19" s="28"/>
      <c r="W19" s="28"/>
      <c r="X19" s="28"/>
      <c r="Y19" s="22">
        <v>345</v>
      </c>
    </row>
    <row r="20" spans="1:25" ht="13.5">
      <c r="A20" s="6" t="s">
        <v>236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>
        <v>108</v>
      </c>
      <c r="R20" s="28">
        <v>102</v>
      </c>
      <c r="S20" s="28">
        <v>41</v>
      </c>
      <c r="T20" s="28"/>
      <c r="U20" s="22">
        <v>711</v>
      </c>
      <c r="V20" s="28">
        <v>645</v>
      </c>
      <c r="W20" s="28">
        <v>433</v>
      </c>
      <c r="X20" s="28"/>
      <c r="Y20" s="22">
        <v>682</v>
      </c>
    </row>
    <row r="21" spans="1:25" ht="13.5">
      <c r="A21" s="6" t="s">
        <v>23</v>
      </c>
      <c r="B21" s="28"/>
      <c r="C21" s="28"/>
      <c r="D21" s="28"/>
      <c r="E21" s="22">
        <v>303</v>
      </c>
      <c r="F21" s="28"/>
      <c r="G21" s="28"/>
      <c r="H21" s="28"/>
      <c r="I21" s="22">
        <v>101</v>
      </c>
      <c r="J21" s="28"/>
      <c r="K21" s="28"/>
      <c r="L21" s="28"/>
      <c r="M21" s="22"/>
      <c r="N21" s="28"/>
      <c r="O21" s="28"/>
      <c r="P21" s="28"/>
      <c r="Q21" s="22">
        <v>74</v>
      </c>
      <c r="R21" s="28"/>
      <c r="S21" s="28"/>
      <c r="T21" s="28"/>
      <c r="U21" s="22">
        <v>121</v>
      </c>
      <c r="V21" s="28"/>
      <c r="W21" s="28"/>
      <c r="X21" s="28"/>
      <c r="Y21" s="22">
        <v>320</v>
      </c>
    </row>
    <row r="22" spans="1:25" ht="13.5">
      <c r="A22" s="6" t="s">
        <v>24</v>
      </c>
      <c r="B22" s="28"/>
      <c r="C22" s="28"/>
      <c r="D22" s="28"/>
      <c r="E22" s="22"/>
      <c r="F22" s="28"/>
      <c r="G22" s="28"/>
      <c r="H22" s="28"/>
      <c r="I22" s="22">
        <v>0</v>
      </c>
      <c r="J22" s="28"/>
      <c r="K22" s="28"/>
      <c r="L22" s="28"/>
      <c r="M22" s="22">
        <v>437</v>
      </c>
      <c r="N22" s="28">
        <v>436</v>
      </c>
      <c r="O22" s="28">
        <v>429</v>
      </c>
      <c r="P22" s="28">
        <v>190</v>
      </c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113</v>
      </c>
      <c r="B23" s="28">
        <v>442</v>
      </c>
      <c r="C23" s="28">
        <v>278</v>
      </c>
      <c r="D23" s="28">
        <v>230</v>
      </c>
      <c r="E23" s="22">
        <v>358</v>
      </c>
      <c r="F23" s="28">
        <v>337</v>
      </c>
      <c r="G23" s="28">
        <v>205</v>
      </c>
      <c r="H23" s="28">
        <v>237</v>
      </c>
      <c r="I23" s="22">
        <v>657</v>
      </c>
      <c r="J23" s="28">
        <v>941</v>
      </c>
      <c r="K23" s="28">
        <v>723</v>
      </c>
      <c r="L23" s="28">
        <v>170</v>
      </c>
      <c r="M23" s="22">
        <v>1183</v>
      </c>
      <c r="N23" s="28">
        <v>860</v>
      </c>
      <c r="O23" s="28">
        <v>413</v>
      </c>
      <c r="P23" s="28">
        <v>333</v>
      </c>
      <c r="Q23" s="22">
        <v>349</v>
      </c>
      <c r="R23" s="28">
        <v>601</v>
      </c>
      <c r="S23" s="28">
        <v>633</v>
      </c>
      <c r="T23" s="28">
        <v>367</v>
      </c>
      <c r="U23" s="22">
        <v>803</v>
      </c>
      <c r="V23" s="28">
        <v>1238</v>
      </c>
      <c r="W23" s="28">
        <v>970</v>
      </c>
      <c r="X23" s="28">
        <v>520</v>
      </c>
      <c r="Y23" s="22">
        <v>446</v>
      </c>
    </row>
    <row r="24" spans="1:25" ht="13.5">
      <c r="A24" s="6" t="s">
        <v>240</v>
      </c>
      <c r="B24" s="28">
        <v>1136</v>
      </c>
      <c r="C24" s="28">
        <v>693</v>
      </c>
      <c r="D24" s="28">
        <v>459</v>
      </c>
      <c r="E24" s="22">
        <v>1559</v>
      </c>
      <c r="F24" s="28">
        <v>916</v>
      </c>
      <c r="G24" s="28">
        <v>566</v>
      </c>
      <c r="H24" s="28">
        <v>464</v>
      </c>
      <c r="I24" s="22">
        <v>1589</v>
      </c>
      <c r="J24" s="28">
        <v>1379</v>
      </c>
      <c r="K24" s="28">
        <v>1001</v>
      </c>
      <c r="L24" s="28">
        <v>401</v>
      </c>
      <c r="M24" s="22">
        <v>2535</v>
      </c>
      <c r="N24" s="28">
        <v>1850</v>
      </c>
      <c r="O24" s="28">
        <v>1207</v>
      </c>
      <c r="P24" s="28">
        <v>687</v>
      </c>
      <c r="Q24" s="22">
        <v>1660</v>
      </c>
      <c r="R24" s="28">
        <v>1419</v>
      </c>
      <c r="S24" s="28">
        <v>923</v>
      </c>
      <c r="T24" s="28">
        <v>570</v>
      </c>
      <c r="U24" s="22">
        <v>3550</v>
      </c>
      <c r="V24" s="28">
        <v>2545</v>
      </c>
      <c r="W24" s="28">
        <v>1835</v>
      </c>
      <c r="X24" s="28">
        <v>1227</v>
      </c>
      <c r="Y24" s="22">
        <v>2732</v>
      </c>
    </row>
    <row r="25" spans="1:25" ht="13.5">
      <c r="A25" s="6" t="s">
        <v>242</v>
      </c>
      <c r="B25" s="28">
        <v>850</v>
      </c>
      <c r="C25" s="28">
        <v>585</v>
      </c>
      <c r="D25" s="28">
        <v>271</v>
      </c>
      <c r="E25" s="22">
        <v>1048</v>
      </c>
      <c r="F25" s="28">
        <v>746</v>
      </c>
      <c r="G25" s="28">
        <v>485</v>
      </c>
      <c r="H25" s="28">
        <v>236</v>
      </c>
      <c r="I25" s="22">
        <v>1496</v>
      </c>
      <c r="J25" s="28">
        <v>1149</v>
      </c>
      <c r="K25" s="28">
        <v>743</v>
      </c>
      <c r="L25" s="28">
        <v>370</v>
      </c>
      <c r="M25" s="22">
        <v>1789</v>
      </c>
      <c r="N25" s="28">
        <v>1375</v>
      </c>
      <c r="O25" s="28">
        <v>938</v>
      </c>
      <c r="P25" s="28">
        <v>459</v>
      </c>
      <c r="Q25" s="22">
        <v>2396</v>
      </c>
      <c r="R25" s="28">
        <v>1752</v>
      </c>
      <c r="S25" s="28">
        <v>1100</v>
      </c>
      <c r="T25" s="28">
        <v>484</v>
      </c>
      <c r="U25" s="22">
        <v>1490</v>
      </c>
      <c r="V25" s="28">
        <v>1061</v>
      </c>
      <c r="W25" s="28">
        <v>772</v>
      </c>
      <c r="X25" s="28">
        <v>363</v>
      </c>
      <c r="Y25" s="22">
        <v>819</v>
      </c>
    </row>
    <row r="26" spans="1:25" ht="13.5">
      <c r="A26" s="6" t="s">
        <v>243</v>
      </c>
      <c r="B26" s="28"/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>
        <v>57</v>
      </c>
      <c r="R26" s="28">
        <v>56</v>
      </c>
      <c r="S26" s="28">
        <v>48</v>
      </c>
      <c r="T26" s="28">
        <v>32</v>
      </c>
      <c r="U26" s="22">
        <v>177</v>
      </c>
      <c r="V26" s="28">
        <v>139</v>
      </c>
      <c r="W26" s="28">
        <v>83</v>
      </c>
      <c r="X26" s="28">
        <v>40</v>
      </c>
      <c r="Y26" s="22">
        <v>280</v>
      </c>
    </row>
    <row r="27" spans="1:25" ht="13.5">
      <c r="A27" s="6" t="s">
        <v>246</v>
      </c>
      <c r="B27" s="28">
        <v>68</v>
      </c>
      <c r="C27" s="28">
        <v>72</v>
      </c>
      <c r="D27" s="28">
        <v>28</v>
      </c>
      <c r="E27" s="22">
        <v>63</v>
      </c>
      <c r="F27" s="28">
        <v>94</v>
      </c>
      <c r="G27" s="28">
        <v>43</v>
      </c>
      <c r="H27" s="28">
        <v>14</v>
      </c>
      <c r="I27" s="22">
        <v>299</v>
      </c>
      <c r="J27" s="28">
        <v>133</v>
      </c>
      <c r="K27" s="28">
        <v>35</v>
      </c>
      <c r="L27" s="28">
        <v>46</v>
      </c>
      <c r="M27" s="22">
        <v>161</v>
      </c>
      <c r="N27" s="28">
        <v>158</v>
      </c>
      <c r="O27" s="28">
        <v>79</v>
      </c>
      <c r="P27" s="28">
        <v>112</v>
      </c>
      <c r="Q27" s="22">
        <v>357</v>
      </c>
      <c r="R27" s="28">
        <v>211</v>
      </c>
      <c r="S27" s="28">
        <v>208</v>
      </c>
      <c r="T27" s="28">
        <v>156</v>
      </c>
      <c r="U27" s="22">
        <v>1248</v>
      </c>
      <c r="V27" s="28">
        <v>1321</v>
      </c>
      <c r="W27" s="28">
        <v>108</v>
      </c>
      <c r="X27" s="28"/>
      <c r="Y27" s="22">
        <v>1930</v>
      </c>
    </row>
    <row r="28" spans="1:25" ht="13.5">
      <c r="A28" s="6" t="s">
        <v>25</v>
      </c>
      <c r="B28" s="28"/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>
        <v>437</v>
      </c>
      <c r="R28" s="28">
        <v>638</v>
      </c>
      <c r="S28" s="28">
        <v>674</v>
      </c>
      <c r="T28" s="28">
        <v>628</v>
      </c>
      <c r="U28" s="22">
        <v>5955</v>
      </c>
      <c r="V28" s="28">
        <v>3412</v>
      </c>
      <c r="W28" s="28">
        <v>1896</v>
      </c>
      <c r="X28" s="28">
        <v>860</v>
      </c>
      <c r="Y28" s="22">
        <v>3041</v>
      </c>
    </row>
    <row r="29" spans="1:25" ht="13.5">
      <c r="A29" s="6" t="s">
        <v>250</v>
      </c>
      <c r="B29" s="28"/>
      <c r="C29" s="28"/>
      <c r="D29" s="28"/>
      <c r="E29" s="22"/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>
        <v>989</v>
      </c>
    </row>
    <row r="30" spans="1:25" ht="13.5">
      <c r="A30" s="6" t="s">
        <v>248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>
        <v>31</v>
      </c>
      <c r="R30" s="28"/>
      <c r="S30" s="28"/>
      <c r="T30" s="28"/>
      <c r="U30" s="22">
        <v>83</v>
      </c>
      <c r="V30" s="28"/>
      <c r="W30" s="28"/>
      <c r="X30" s="28"/>
      <c r="Y30" s="22">
        <v>106</v>
      </c>
    </row>
    <row r="31" spans="1:25" ht="13.5">
      <c r="A31" s="6" t="s">
        <v>247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>
        <v>447</v>
      </c>
      <c r="V31" s="28"/>
      <c r="W31" s="28"/>
      <c r="X31" s="28"/>
      <c r="Y31" s="22">
        <v>279</v>
      </c>
    </row>
    <row r="32" spans="1:25" ht="13.5">
      <c r="A32" s="6" t="s">
        <v>252</v>
      </c>
      <c r="B32" s="28">
        <v>694</v>
      </c>
      <c r="C32" s="28">
        <v>449</v>
      </c>
      <c r="D32" s="28">
        <v>138</v>
      </c>
      <c r="E32" s="22">
        <v>553</v>
      </c>
      <c r="F32" s="28">
        <v>644</v>
      </c>
      <c r="G32" s="28">
        <v>202</v>
      </c>
      <c r="H32" s="28">
        <v>39</v>
      </c>
      <c r="I32" s="22">
        <v>676</v>
      </c>
      <c r="J32" s="28">
        <v>634</v>
      </c>
      <c r="K32" s="28">
        <v>407</v>
      </c>
      <c r="L32" s="28">
        <v>153</v>
      </c>
      <c r="M32" s="22">
        <v>616</v>
      </c>
      <c r="N32" s="28">
        <v>486</v>
      </c>
      <c r="O32" s="28">
        <v>265</v>
      </c>
      <c r="P32" s="28">
        <v>154</v>
      </c>
      <c r="Q32" s="22">
        <v>1593</v>
      </c>
      <c r="R32" s="28">
        <v>1071</v>
      </c>
      <c r="S32" s="28">
        <v>797</v>
      </c>
      <c r="T32" s="28">
        <v>574</v>
      </c>
      <c r="U32" s="22">
        <v>1381</v>
      </c>
      <c r="V32" s="28">
        <v>1235</v>
      </c>
      <c r="W32" s="28">
        <v>889</v>
      </c>
      <c r="X32" s="28">
        <v>298</v>
      </c>
      <c r="Y32" s="22">
        <v>2371</v>
      </c>
    </row>
    <row r="33" spans="1:25" ht="13.5">
      <c r="A33" s="6" t="s">
        <v>253</v>
      </c>
      <c r="B33" s="28">
        <v>1613</v>
      </c>
      <c r="C33" s="28">
        <v>1107</v>
      </c>
      <c r="D33" s="28">
        <v>439</v>
      </c>
      <c r="E33" s="22">
        <v>1778</v>
      </c>
      <c r="F33" s="28">
        <v>1485</v>
      </c>
      <c r="G33" s="28">
        <v>732</v>
      </c>
      <c r="H33" s="28">
        <v>290</v>
      </c>
      <c r="I33" s="22">
        <v>2802</v>
      </c>
      <c r="J33" s="28">
        <v>1917</v>
      </c>
      <c r="K33" s="28">
        <v>1185</v>
      </c>
      <c r="L33" s="28">
        <v>570</v>
      </c>
      <c r="M33" s="22">
        <v>2815</v>
      </c>
      <c r="N33" s="28">
        <v>2020</v>
      </c>
      <c r="O33" s="28">
        <v>1282</v>
      </c>
      <c r="P33" s="28">
        <v>725</v>
      </c>
      <c r="Q33" s="22">
        <v>4873</v>
      </c>
      <c r="R33" s="28">
        <v>3730</v>
      </c>
      <c r="S33" s="28">
        <v>2829</v>
      </c>
      <c r="T33" s="28">
        <v>1875</v>
      </c>
      <c r="U33" s="22">
        <v>10784</v>
      </c>
      <c r="V33" s="28">
        <v>7170</v>
      </c>
      <c r="W33" s="28">
        <v>3750</v>
      </c>
      <c r="X33" s="28">
        <v>1562</v>
      </c>
      <c r="Y33" s="22">
        <v>9819</v>
      </c>
    </row>
    <row r="34" spans="1:25" ht="14.25" thickBot="1">
      <c r="A34" s="25" t="s">
        <v>254</v>
      </c>
      <c r="B34" s="29">
        <v>4086</v>
      </c>
      <c r="C34" s="29">
        <v>2620</v>
      </c>
      <c r="D34" s="29">
        <v>2231</v>
      </c>
      <c r="E34" s="23">
        <v>-7205</v>
      </c>
      <c r="F34" s="29">
        <v>-6665</v>
      </c>
      <c r="G34" s="29">
        <v>-1450</v>
      </c>
      <c r="H34" s="29">
        <v>3320</v>
      </c>
      <c r="I34" s="23">
        <v>12284</v>
      </c>
      <c r="J34" s="29">
        <v>9073</v>
      </c>
      <c r="K34" s="29">
        <v>8815</v>
      </c>
      <c r="L34" s="29">
        <v>6053</v>
      </c>
      <c r="M34" s="23">
        <v>26531</v>
      </c>
      <c r="N34" s="29">
        <v>18466</v>
      </c>
      <c r="O34" s="29">
        <v>10968</v>
      </c>
      <c r="P34" s="29">
        <v>4612</v>
      </c>
      <c r="Q34" s="23">
        <v>-17258</v>
      </c>
      <c r="R34" s="29">
        <v>-19026</v>
      </c>
      <c r="S34" s="29">
        <v>-17633</v>
      </c>
      <c r="T34" s="29">
        <v>-7446</v>
      </c>
      <c r="U34" s="23">
        <v>-11743</v>
      </c>
      <c r="V34" s="29">
        <v>-2780</v>
      </c>
      <c r="W34" s="29">
        <v>2147</v>
      </c>
      <c r="X34" s="29">
        <v>-1169</v>
      </c>
      <c r="Y34" s="23">
        <v>7540</v>
      </c>
    </row>
    <row r="35" spans="1:25" ht="14.25" thickTop="1">
      <c r="A35" s="6" t="s">
        <v>257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>
        <v>556</v>
      </c>
    </row>
    <row r="36" spans="1:25" ht="13.5">
      <c r="A36" s="6" t="s">
        <v>261</v>
      </c>
      <c r="B36" s="28"/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>
        <v>210</v>
      </c>
      <c r="N36" s="28">
        <v>194</v>
      </c>
      <c r="O36" s="28">
        <v>156</v>
      </c>
      <c r="P36" s="28">
        <v>81</v>
      </c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26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>
        <v>2612</v>
      </c>
      <c r="R37" s="28">
        <v>2612</v>
      </c>
      <c r="S37" s="28">
        <v>2612</v>
      </c>
      <c r="T37" s="28">
        <v>2612</v>
      </c>
      <c r="U37" s="22"/>
      <c r="V37" s="28"/>
      <c r="W37" s="28"/>
      <c r="X37" s="28"/>
      <c r="Y37" s="22"/>
    </row>
    <row r="38" spans="1:25" ht="13.5">
      <c r="A38" s="6" t="s">
        <v>27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>
        <v>2471</v>
      </c>
      <c r="R38" s="28">
        <v>2471</v>
      </c>
      <c r="S38" s="28">
        <v>2471</v>
      </c>
      <c r="T38" s="28">
        <v>2471</v>
      </c>
      <c r="U38" s="22"/>
      <c r="V38" s="28"/>
      <c r="W38" s="28"/>
      <c r="X38" s="28"/>
      <c r="Y38" s="22"/>
    </row>
    <row r="39" spans="1:25" ht="13.5">
      <c r="A39" s="6" t="s">
        <v>28</v>
      </c>
      <c r="B39" s="28">
        <v>10</v>
      </c>
      <c r="C39" s="28">
        <v>10</v>
      </c>
      <c r="D39" s="28"/>
      <c r="E39" s="22">
        <v>352</v>
      </c>
      <c r="F39" s="28">
        <v>0</v>
      </c>
      <c r="G39" s="28">
        <v>0</v>
      </c>
      <c r="H39" s="28"/>
      <c r="I39" s="22">
        <v>38</v>
      </c>
      <c r="J39" s="28"/>
      <c r="K39" s="28"/>
      <c r="L39" s="28"/>
      <c r="M39" s="22">
        <v>162</v>
      </c>
      <c r="N39" s="28"/>
      <c r="O39" s="28"/>
      <c r="P39" s="28"/>
      <c r="Q39" s="22">
        <v>2761</v>
      </c>
      <c r="R39" s="28">
        <v>2229</v>
      </c>
      <c r="S39" s="28"/>
      <c r="T39" s="28"/>
      <c r="U39" s="22"/>
      <c r="V39" s="28"/>
      <c r="W39" s="28"/>
      <c r="X39" s="28"/>
      <c r="Y39" s="22">
        <v>33</v>
      </c>
    </row>
    <row r="40" spans="1:25" ht="13.5">
      <c r="A40" s="6" t="s">
        <v>29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>
        <v>14</v>
      </c>
      <c r="V40" s="28">
        <v>14</v>
      </c>
      <c r="W40" s="28">
        <v>14</v>
      </c>
      <c r="X40" s="28">
        <v>14</v>
      </c>
      <c r="Y40" s="22"/>
    </row>
    <row r="41" spans="1:25" ht="13.5">
      <c r="A41" s="6" t="s">
        <v>30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>
        <v>2</v>
      </c>
      <c r="V41" s="28">
        <v>3</v>
      </c>
      <c r="W41" s="28">
        <v>8</v>
      </c>
      <c r="X41" s="28">
        <v>4</v>
      </c>
      <c r="Y41" s="22"/>
    </row>
    <row r="42" spans="1:25" ht="13.5">
      <c r="A42" s="6" t="s">
        <v>113</v>
      </c>
      <c r="B42" s="28"/>
      <c r="C42" s="28"/>
      <c r="D42" s="28"/>
      <c r="E42" s="22"/>
      <c r="F42" s="28"/>
      <c r="G42" s="28"/>
      <c r="H42" s="28"/>
      <c r="I42" s="22"/>
      <c r="J42" s="28">
        <v>38</v>
      </c>
      <c r="K42" s="28">
        <v>0</v>
      </c>
      <c r="L42" s="28">
        <v>0</v>
      </c>
      <c r="M42" s="22">
        <v>2</v>
      </c>
      <c r="N42" s="28">
        <v>2</v>
      </c>
      <c r="O42" s="28">
        <v>2</v>
      </c>
      <c r="P42" s="28">
        <v>2</v>
      </c>
      <c r="Q42" s="22">
        <v>431</v>
      </c>
      <c r="R42" s="28">
        <v>343</v>
      </c>
      <c r="S42" s="28">
        <v>342</v>
      </c>
      <c r="T42" s="28">
        <v>287</v>
      </c>
      <c r="U42" s="22"/>
      <c r="V42" s="28"/>
      <c r="W42" s="28"/>
      <c r="X42" s="28"/>
      <c r="Y42" s="22">
        <v>23</v>
      </c>
    </row>
    <row r="43" spans="1:25" ht="13.5">
      <c r="A43" s="6" t="s">
        <v>262</v>
      </c>
      <c r="B43" s="28">
        <v>10</v>
      </c>
      <c r="C43" s="28">
        <v>10</v>
      </c>
      <c r="D43" s="28"/>
      <c r="E43" s="22">
        <v>352</v>
      </c>
      <c r="F43" s="28">
        <v>0</v>
      </c>
      <c r="G43" s="28">
        <v>0</v>
      </c>
      <c r="H43" s="28"/>
      <c r="I43" s="22">
        <v>38</v>
      </c>
      <c r="J43" s="28">
        <v>38</v>
      </c>
      <c r="K43" s="28">
        <v>0</v>
      </c>
      <c r="L43" s="28">
        <v>0</v>
      </c>
      <c r="M43" s="22">
        <v>901</v>
      </c>
      <c r="N43" s="28">
        <v>722</v>
      </c>
      <c r="O43" s="28">
        <v>158</v>
      </c>
      <c r="P43" s="28">
        <v>84</v>
      </c>
      <c r="Q43" s="22">
        <v>8276</v>
      </c>
      <c r="R43" s="28">
        <v>7656</v>
      </c>
      <c r="S43" s="28">
        <v>5426</v>
      </c>
      <c r="T43" s="28">
        <v>5371</v>
      </c>
      <c r="U43" s="22">
        <v>17</v>
      </c>
      <c r="V43" s="28">
        <v>17</v>
      </c>
      <c r="W43" s="28">
        <v>23</v>
      </c>
      <c r="X43" s="28">
        <v>18</v>
      </c>
      <c r="Y43" s="22">
        <v>1469</v>
      </c>
    </row>
    <row r="44" spans="1:25" ht="13.5">
      <c r="A44" s="6" t="s">
        <v>266</v>
      </c>
      <c r="B44" s="28">
        <v>5</v>
      </c>
      <c r="C44" s="28">
        <v>5</v>
      </c>
      <c r="D44" s="28"/>
      <c r="E44" s="22">
        <v>775</v>
      </c>
      <c r="F44" s="28">
        <v>883</v>
      </c>
      <c r="G44" s="28">
        <v>1120</v>
      </c>
      <c r="H44" s="28">
        <v>702</v>
      </c>
      <c r="I44" s="22">
        <v>830</v>
      </c>
      <c r="J44" s="28">
        <v>1684</v>
      </c>
      <c r="K44" s="28">
        <v>1212</v>
      </c>
      <c r="L44" s="28">
        <v>802</v>
      </c>
      <c r="M44" s="22">
        <v>346</v>
      </c>
      <c r="N44" s="28">
        <v>181</v>
      </c>
      <c r="O44" s="28">
        <v>198</v>
      </c>
      <c r="P44" s="28">
        <v>108</v>
      </c>
      <c r="Q44" s="22">
        <v>46</v>
      </c>
      <c r="R44" s="28">
        <v>97</v>
      </c>
      <c r="S44" s="28">
        <v>39</v>
      </c>
      <c r="T44" s="28"/>
      <c r="U44" s="22">
        <v>1688</v>
      </c>
      <c r="V44" s="28">
        <v>1591</v>
      </c>
      <c r="W44" s="28">
        <v>66</v>
      </c>
      <c r="X44" s="28"/>
      <c r="Y44" s="22">
        <v>61</v>
      </c>
    </row>
    <row r="45" spans="1:25" ht="13.5">
      <c r="A45" s="6" t="s">
        <v>269</v>
      </c>
      <c r="B45" s="28"/>
      <c r="C45" s="28"/>
      <c r="D45" s="28"/>
      <c r="E45" s="22"/>
      <c r="F45" s="28"/>
      <c r="G45" s="28"/>
      <c r="H45" s="28"/>
      <c r="I45" s="22">
        <v>18</v>
      </c>
      <c r="J45" s="28">
        <v>18</v>
      </c>
      <c r="K45" s="28">
        <v>18</v>
      </c>
      <c r="L45" s="28">
        <v>4</v>
      </c>
      <c r="M45" s="22">
        <v>47</v>
      </c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6" t="s">
        <v>270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>
        <v>648</v>
      </c>
      <c r="N46" s="28"/>
      <c r="O46" s="28"/>
      <c r="P46" s="28"/>
      <c r="Q46" s="22">
        <v>1305</v>
      </c>
      <c r="R46" s="28">
        <v>479</v>
      </c>
      <c r="S46" s="28">
        <v>389</v>
      </c>
      <c r="T46" s="28">
        <v>376</v>
      </c>
      <c r="U46" s="22">
        <v>7277</v>
      </c>
      <c r="V46" s="28"/>
      <c r="W46" s="28"/>
      <c r="X46" s="28"/>
      <c r="Y46" s="22"/>
    </row>
    <row r="47" spans="1:25" ht="13.5">
      <c r="A47" s="6" t="s">
        <v>271</v>
      </c>
      <c r="B47" s="28"/>
      <c r="C47" s="28"/>
      <c r="D47" s="28"/>
      <c r="E47" s="22"/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  <c r="R47" s="28"/>
      <c r="S47" s="28"/>
      <c r="T47" s="28"/>
      <c r="U47" s="22">
        <v>2426</v>
      </c>
      <c r="V47" s="28">
        <v>2426</v>
      </c>
      <c r="W47" s="28">
        <v>2426</v>
      </c>
      <c r="X47" s="28">
        <v>2426</v>
      </c>
      <c r="Y47" s="22"/>
    </row>
    <row r="48" spans="1:25" ht="13.5">
      <c r="A48" s="6" t="s">
        <v>31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/>
      <c r="R48" s="28"/>
      <c r="S48" s="28"/>
      <c r="T48" s="28"/>
      <c r="U48" s="22"/>
      <c r="V48" s="28"/>
      <c r="W48" s="28"/>
      <c r="X48" s="28"/>
      <c r="Y48" s="22">
        <v>7</v>
      </c>
    </row>
    <row r="49" spans="1:25" ht="13.5">
      <c r="A49" s="6" t="s">
        <v>32</v>
      </c>
      <c r="B49" s="28"/>
      <c r="C49" s="28"/>
      <c r="D49" s="28"/>
      <c r="E49" s="22"/>
      <c r="F49" s="28"/>
      <c r="G49" s="28"/>
      <c r="H49" s="28"/>
      <c r="I49" s="22">
        <v>2866</v>
      </c>
      <c r="J49" s="28">
        <v>2865</v>
      </c>
      <c r="K49" s="28"/>
      <c r="L49" s="28"/>
      <c r="M49" s="22">
        <v>1656</v>
      </c>
      <c r="N49" s="28"/>
      <c r="O49" s="28"/>
      <c r="P49" s="28"/>
      <c r="Q49" s="22">
        <v>779</v>
      </c>
      <c r="R49" s="28"/>
      <c r="S49" s="28"/>
      <c r="T49" s="28"/>
      <c r="U49" s="22">
        <v>1441</v>
      </c>
      <c r="V49" s="28"/>
      <c r="W49" s="28"/>
      <c r="X49" s="28"/>
      <c r="Y49" s="22"/>
    </row>
    <row r="50" spans="1:25" ht="13.5">
      <c r="A50" s="6" t="s">
        <v>113</v>
      </c>
      <c r="B50" s="28">
        <v>0</v>
      </c>
      <c r="C50" s="28">
        <v>0</v>
      </c>
      <c r="D50" s="28">
        <v>0</v>
      </c>
      <c r="E50" s="22">
        <v>0</v>
      </c>
      <c r="F50" s="28">
        <v>0</v>
      </c>
      <c r="G50" s="28">
        <v>0</v>
      </c>
      <c r="H50" s="28">
        <v>0</v>
      </c>
      <c r="I50" s="22">
        <v>7</v>
      </c>
      <c r="J50" s="28">
        <v>7</v>
      </c>
      <c r="K50" s="28">
        <v>5</v>
      </c>
      <c r="L50" s="28">
        <v>0</v>
      </c>
      <c r="M50" s="22"/>
      <c r="N50" s="28"/>
      <c r="O50" s="28"/>
      <c r="P50" s="28"/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3.5">
      <c r="A51" s="6" t="s">
        <v>274</v>
      </c>
      <c r="B51" s="28">
        <v>5</v>
      </c>
      <c r="C51" s="28">
        <v>5</v>
      </c>
      <c r="D51" s="28">
        <v>0</v>
      </c>
      <c r="E51" s="22">
        <v>776</v>
      </c>
      <c r="F51" s="28">
        <v>883</v>
      </c>
      <c r="G51" s="28">
        <v>1120</v>
      </c>
      <c r="H51" s="28">
        <v>702</v>
      </c>
      <c r="I51" s="22">
        <v>5045</v>
      </c>
      <c r="J51" s="28">
        <v>4575</v>
      </c>
      <c r="K51" s="28">
        <v>1236</v>
      </c>
      <c r="L51" s="28">
        <v>808</v>
      </c>
      <c r="M51" s="22">
        <v>2997</v>
      </c>
      <c r="N51" s="28">
        <v>479</v>
      </c>
      <c r="O51" s="28">
        <v>496</v>
      </c>
      <c r="P51" s="28">
        <v>406</v>
      </c>
      <c r="Q51" s="22">
        <v>2131</v>
      </c>
      <c r="R51" s="28">
        <v>576</v>
      </c>
      <c r="S51" s="28">
        <v>428</v>
      </c>
      <c r="T51" s="28">
        <v>376</v>
      </c>
      <c r="U51" s="22">
        <v>14146</v>
      </c>
      <c r="V51" s="28">
        <v>4018</v>
      </c>
      <c r="W51" s="28">
        <v>2493</v>
      </c>
      <c r="X51" s="28">
        <v>2426</v>
      </c>
      <c r="Y51" s="22">
        <v>69</v>
      </c>
    </row>
    <row r="52" spans="1:25" ht="13.5">
      <c r="A52" s="7" t="s">
        <v>275</v>
      </c>
      <c r="B52" s="28">
        <v>4091</v>
      </c>
      <c r="C52" s="28">
        <v>2626</v>
      </c>
      <c r="D52" s="28">
        <v>2231</v>
      </c>
      <c r="E52" s="22">
        <v>-7629</v>
      </c>
      <c r="F52" s="28">
        <v>-7548</v>
      </c>
      <c r="G52" s="28">
        <v>-2570</v>
      </c>
      <c r="H52" s="28">
        <v>2617</v>
      </c>
      <c r="I52" s="22">
        <v>7277</v>
      </c>
      <c r="J52" s="28">
        <v>4537</v>
      </c>
      <c r="K52" s="28">
        <v>7578</v>
      </c>
      <c r="L52" s="28">
        <v>5245</v>
      </c>
      <c r="M52" s="22">
        <v>24434</v>
      </c>
      <c r="N52" s="28">
        <v>18708</v>
      </c>
      <c r="O52" s="28">
        <v>10629</v>
      </c>
      <c r="P52" s="28">
        <v>4289</v>
      </c>
      <c r="Q52" s="22">
        <v>-11113</v>
      </c>
      <c r="R52" s="28">
        <v>-11947</v>
      </c>
      <c r="S52" s="28">
        <v>-12636</v>
      </c>
      <c r="T52" s="28">
        <v>-2451</v>
      </c>
      <c r="U52" s="22">
        <v>-25873</v>
      </c>
      <c r="V52" s="28">
        <v>-6781</v>
      </c>
      <c r="W52" s="28">
        <v>-322</v>
      </c>
      <c r="X52" s="28">
        <v>-3577</v>
      </c>
      <c r="Y52" s="22">
        <v>8940</v>
      </c>
    </row>
    <row r="53" spans="1:25" ht="13.5">
      <c r="A53" s="7" t="s">
        <v>276</v>
      </c>
      <c r="B53" s="28"/>
      <c r="C53" s="28"/>
      <c r="D53" s="28"/>
      <c r="E53" s="22">
        <v>1534</v>
      </c>
      <c r="F53" s="28"/>
      <c r="G53" s="28"/>
      <c r="H53" s="28"/>
      <c r="I53" s="22">
        <v>2041</v>
      </c>
      <c r="J53" s="28"/>
      <c r="K53" s="28"/>
      <c r="L53" s="28"/>
      <c r="M53" s="22">
        <v>2342</v>
      </c>
      <c r="N53" s="28"/>
      <c r="O53" s="28"/>
      <c r="P53" s="28"/>
      <c r="Q53" s="22">
        <v>966</v>
      </c>
      <c r="R53" s="28"/>
      <c r="S53" s="28"/>
      <c r="T53" s="28"/>
      <c r="U53" s="22">
        <v>1477</v>
      </c>
      <c r="V53" s="28"/>
      <c r="W53" s="28"/>
      <c r="X53" s="28"/>
      <c r="Y53" s="22">
        <v>2991</v>
      </c>
    </row>
    <row r="54" spans="1:25" ht="13.5">
      <c r="A54" s="7" t="s">
        <v>277</v>
      </c>
      <c r="B54" s="28"/>
      <c r="C54" s="28"/>
      <c r="D54" s="28"/>
      <c r="E54" s="22">
        <v>4265</v>
      </c>
      <c r="F54" s="28"/>
      <c r="G54" s="28"/>
      <c r="H54" s="28"/>
      <c r="I54" s="22">
        <v>541</v>
      </c>
      <c r="J54" s="28"/>
      <c r="K54" s="28"/>
      <c r="L54" s="28"/>
      <c r="M54" s="22">
        <v>-3652</v>
      </c>
      <c r="N54" s="28"/>
      <c r="O54" s="28"/>
      <c r="P54" s="28"/>
      <c r="Q54" s="22">
        <v>-3551</v>
      </c>
      <c r="R54" s="28"/>
      <c r="S54" s="28"/>
      <c r="T54" s="28"/>
      <c r="U54" s="22">
        <v>10836</v>
      </c>
      <c r="V54" s="28"/>
      <c r="W54" s="28"/>
      <c r="X54" s="28"/>
      <c r="Y54" s="22">
        <v>1288</v>
      </c>
    </row>
    <row r="55" spans="1:25" ht="13.5">
      <c r="A55" s="7" t="s">
        <v>278</v>
      </c>
      <c r="B55" s="28">
        <v>1845</v>
      </c>
      <c r="C55" s="28">
        <v>1084</v>
      </c>
      <c r="D55" s="28">
        <v>529</v>
      </c>
      <c r="E55" s="22">
        <v>5800</v>
      </c>
      <c r="F55" s="28">
        <v>4654</v>
      </c>
      <c r="G55" s="28">
        <v>4314</v>
      </c>
      <c r="H55" s="28">
        <v>564</v>
      </c>
      <c r="I55" s="22">
        <v>2582</v>
      </c>
      <c r="J55" s="28">
        <v>1979</v>
      </c>
      <c r="K55" s="28">
        <v>1065</v>
      </c>
      <c r="L55" s="28">
        <v>560</v>
      </c>
      <c r="M55" s="22">
        <v>-1309</v>
      </c>
      <c r="N55" s="28">
        <v>1314</v>
      </c>
      <c r="O55" s="28">
        <v>1084</v>
      </c>
      <c r="P55" s="28">
        <v>468</v>
      </c>
      <c r="Q55" s="22">
        <v>-2584</v>
      </c>
      <c r="R55" s="28">
        <v>816</v>
      </c>
      <c r="S55" s="28">
        <v>545</v>
      </c>
      <c r="T55" s="28">
        <v>78</v>
      </c>
      <c r="U55" s="22">
        <v>12314</v>
      </c>
      <c r="V55" s="28">
        <v>-1181</v>
      </c>
      <c r="W55" s="28">
        <v>907</v>
      </c>
      <c r="X55" s="28">
        <v>-539</v>
      </c>
      <c r="Y55" s="22">
        <v>4280</v>
      </c>
    </row>
    <row r="56" spans="1:25" ht="13.5">
      <c r="A56" s="7" t="s">
        <v>33</v>
      </c>
      <c r="B56" s="28">
        <v>2245</v>
      </c>
      <c r="C56" s="28">
        <v>1542</v>
      </c>
      <c r="D56" s="28">
        <v>1701</v>
      </c>
      <c r="E56" s="22">
        <v>-13429</v>
      </c>
      <c r="F56" s="28">
        <v>-12202</v>
      </c>
      <c r="G56" s="28">
        <v>-6885</v>
      </c>
      <c r="H56" s="28">
        <v>2053</v>
      </c>
      <c r="I56" s="22">
        <v>4695</v>
      </c>
      <c r="J56" s="28">
        <v>2557</v>
      </c>
      <c r="K56" s="28">
        <v>6513</v>
      </c>
      <c r="L56" s="28">
        <v>4685</v>
      </c>
      <c r="M56" s="22">
        <v>25744</v>
      </c>
      <c r="N56" s="28">
        <v>17394</v>
      </c>
      <c r="O56" s="28">
        <v>9544</v>
      </c>
      <c r="P56" s="28">
        <v>3821</v>
      </c>
      <c r="Q56" s="22">
        <v>-8528</v>
      </c>
      <c r="R56" s="28">
        <v>-12763</v>
      </c>
      <c r="S56" s="28">
        <v>-13182</v>
      </c>
      <c r="T56" s="28">
        <v>-2529</v>
      </c>
      <c r="U56" s="22"/>
      <c r="V56" s="28"/>
      <c r="W56" s="28"/>
      <c r="X56" s="28"/>
      <c r="Y56" s="22"/>
    </row>
    <row r="57" spans="1:25" ht="13.5">
      <c r="A57" s="7" t="s">
        <v>34</v>
      </c>
      <c r="B57" s="28">
        <v>-12</v>
      </c>
      <c r="C57" s="28">
        <v>-17</v>
      </c>
      <c r="D57" s="28">
        <v>12</v>
      </c>
      <c r="E57" s="22">
        <v>56</v>
      </c>
      <c r="F57" s="28">
        <v>32</v>
      </c>
      <c r="G57" s="28">
        <v>27</v>
      </c>
      <c r="H57" s="28">
        <v>10</v>
      </c>
      <c r="I57" s="22">
        <v>57</v>
      </c>
      <c r="J57" s="28">
        <v>-6</v>
      </c>
      <c r="K57" s="28">
        <v>-17</v>
      </c>
      <c r="L57" s="28">
        <v>-35</v>
      </c>
      <c r="M57" s="22">
        <v>57</v>
      </c>
      <c r="N57" s="28">
        <v>33</v>
      </c>
      <c r="O57" s="28">
        <v>-39</v>
      </c>
      <c r="P57" s="28">
        <v>-37</v>
      </c>
      <c r="Q57" s="22">
        <v>-526</v>
      </c>
      <c r="R57" s="28">
        <v>-516</v>
      </c>
      <c r="S57" s="28">
        <v>-336</v>
      </c>
      <c r="T57" s="28">
        <v>-7</v>
      </c>
      <c r="U57" s="22">
        <v>3</v>
      </c>
      <c r="V57" s="28">
        <v>33</v>
      </c>
      <c r="W57" s="28">
        <v>33</v>
      </c>
      <c r="X57" s="28">
        <v>14</v>
      </c>
      <c r="Y57" s="22">
        <v>82</v>
      </c>
    </row>
    <row r="58" spans="1:25" ht="14.25" thickBot="1">
      <c r="A58" s="7" t="s">
        <v>279</v>
      </c>
      <c r="B58" s="28">
        <v>2257</v>
      </c>
      <c r="C58" s="28">
        <v>1559</v>
      </c>
      <c r="D58" s="28">
        <v>1688</v>
      </c>
      <c r="E58" s="22">
        <v>-13486</v>
      </c>
      <c r="F58" s="28">
        <v>-12235</v>
      </c>
      <c r="G58" s="28">
        <v>-6913</v>
      </c>
      <c r="H58" s="28">
        <v>2042</v>
      </c>
      <c r="I58" s="22">
        <v>4637</v>
      </c>
      <c r="J58" s="28">
        <v>2563</v>
      </c>
      <c r="K58" s="28">
        <v>6531</v>
      </c>
      <c r="L58" s="28">
        <v>4720</v>
      </c>
      <c r="M58" s="22">
        <v>25686</v>
      </c>
      <c r="N58" s="28">
        <v>17360</v>
      </c>
      <c r="O58" s="28">
        <v>9584</v>
      </c>
      <c r="P58" s="28">
        <v>3859</v>
      </c>
      <c r="Q58" s="22">
        <v>-8002</v>
      </c>
      <c r="R58" s="28">
        <v>-12246</v>
      </c>
      <c r="S58" s="28">
        <v>-12845</v>
      </c>
      <c r="T58" s="28">
        <v>-2522</v>
      </c>
      <c r="U58" s="22">
        <v>-38190</v>
      </c>
      <c r="V58" s="28">
        <v>-5633</v>
      </c>
      <c r="W58" s="28">
        <v>-1263</v>
      </c>
      <c r="X58" s="28">
        <v>-3052</v>
      </c>
      <c r="Y58" s="22">
        <v>4577</v>
      </c>
    </row>
    <row r="59" spans="1:25" ht="14.25" thickTop="1">
      <c r="A59" s="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1" ht="13.5">
      <c r="A61" s="20" t="s">
        <v>207</v>
      </c>
    </row>
    <row r="62" ht="13.5">
      <c r="A62" s="20" t="s">
        <v>208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Y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203</v>
      </c>
      <c r="B2" s="14">
        <v>7735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204</v>
      </c>
      <c r="B3" s="1" t="s">
        <v>205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80</v>
      </c>
      <c r="B4" s="15" t="str">
        <f>HYPERLINK("http://www.kabupro.jp/mark/20140213/S100169M.htm","四半期報告書")</f>
        <v>四半期報告書</v>
      </c>
      <c r="C4" s="15" t="str">
        <f>HYPERLINK("http://www.kabupro.jp/mark/20131113/S1000G9P.htm","四半期報告書")</f>
        <v>四半期報告書</v>
      </c>
      <c r="D4" s="15" t="str">
        <f>HYPERLINK("http://www.kabupro.jp/mark/20130813/S000E9KT.htm","四半期報告書")</f>
        <v>四半期報告書</v>
      </c>
      <c r="E4" s="15" t="str">
        <f>HYPERLINK("http://www.kabupro.jp/mark/20130627/S000DU1C.htm","有価証券報告書")</f>
        <v>有価証券報告書</v>
      </c>
      <c r="F4" s="15" t="str">
        <f>HYPERLINK("http://www.kabupro.jp/mark/20140213/S100169M.htm","四半期報告書")</f>
        <v>四半期報告書</v>
      </c>
      <c r="G4" s="15" t="str">
        <f>HYPERLINK("http://www.kabupro.jp/mark/20131113/S1000G9P.htm","四半期報告書")</f>
        <v>四半期報告書</v>
      </c>
      <c r="H4" s="15" t="str">
        <f>HYPERLINK("http://www.kabupro.jp/mark/20130813/S000E9KT.htm","四半期報告書")</f>
        <v>四半期報告書</v>
      </c>
      <c r="I4" s="15" t="str">
        <f>HYPERLINK("http://www.kabupro.jp/mark/20130627/S000DU1C.htm","有価証券報告書")</f>
        <v>有価証券報告書</v>
      </c>
      <c r="J4" s="15" t="str">
        <f>HYPERLINK("http://www.kabupro.jp/mark/20130213/S000CU36.htm","四半期報告書")</f>
        <v>四半期報告書</v>
      </c>
      <c r="K4" s="15" t="str">
        <f>HYPERLINK("http://www.kabupro.jp/mark/20121113/S000C8JG.htm","四半期報告書")</f>
        <v>四半期報告書</v>
      </c>
      <c r="L4" s="15" t="str">
        <f>HYPERLINK("http://www.kabupro.jp/mark/20120813/S000BQJ7.htm","四半期報告書")</f>
        <v>四半期報告書</v>
      </c>
      <c r="M4" s="15" t="str">
        <f>HYPERLINK("http://www.kabupro.jp/mark/20120628/S000BBNR.htm","有価証券報告書")</f>
        <v>有価証券報告書</v>
      </c>
      <c r="N4" s="15" t="str">
        <f>HYPERLINK("http://www.kabupro.jp/mark/20120213/S000AAIG.htm","四半期報告書")</f>
        <v>四半期報告書</v>
      </c>
      <c r="O4" s="15" t="str">
        <f>HYPERLINK("http://www.kabupro.jp/mark/20111111/S0009PEU.htm","四半期報告書")</f>
        <v>四半期報告書</v>
      </c>
      <c r="P4" s="15" t="str">
        <f>HYPERLINK("http://www.kabupro.jp/mark/20110812/S00096A4.htm","四半期報告書")</f>
        <v>四半期報告書</v>
      </c>
      <c r="Q4" s="15" t="str">
        <f>HYPERLINK("http://www.kabupro.jp/mark/20100628/S00064F1.htm","有価証券報告書")</f>
        <v>有価証券報告書</v>
      </c>
      <c r="R4" s="15" t="str">
        <f>HYPERLINK("http://www.kabupro.jp/mark/20110210/S0007R5A.htm","四半期報告書")</f>
        <v>四半期報告書</v>
      </c>
      <c r="S4" s="15" t="str">
        <f>HYPERLINK("http://www.kabupro.jp/mark/20101112/S00075TZ.htm","四半期報告書")</f>
        <v>四半期報告書</v>
      </c>
      <c r="T4" s="15" t="str">
        <f>HYPERLINK("http://www.kabupro.jp/mark/20100812/S0006LGM.htm","四半期報告書")</f>
        <v>四半期報告書</v>
      </c>
      <c r="U4" s="15" t="str">
        <f>HYPERLINK("http://www.kabupro.jp/mark/20100628/S00064F1.htm","有価証券報告書")</f>
        <v>有価証券報告書</v>
      </c>
      <c r="V4" s="15" t="str">
        <f>HYPERLINK("http://www.kabupro.jp/mark/20100210/S000545Q.htm","四半期報告書")</f>
        <v>四半期報告書</v>
      </c>
      <c r="W4" s="15" t="str">
        <f>HYPERLINK("http://www.kabupro.jp/mark/20091112/S0004JXQ.htm","四半期報告書")</f>
        <v>四半期報告書</v>
      </c>
      <c r="X4" s="15" t="str">
        <f>HYPERLINK("http://www.kabupro.jp/mark/20090813/S0003YQV.htm","四半期報告書")</f>
        <v>四半期報告書</v>
      </c>
      <c r="Y4" s="15" t="str">
        <f>HYPERLINK("http://www.kabupro.jp/mark/20090626/S0003ILM.htm","有価証券報告書")</f>
        <v>有価証券報告書</v>
      </c>
    </row>
    <row r="5" spans="1:25" ht="14.25" thickBot="1">
      <c r="A5" s="11" t="s">
        <v>81</v>
      </c>
      <c r="B5" s="1" t="s">
        <v>281</v>
      </c>
      <c r="C5" s="1" t="s">
        <v>284</v>
      </c>
      <c r="D5" s="1" t="s">
        <v>286</v>
      </c>
      <c r="E5" s="1" t="s">
        <v>87</v>
      </c>
      <c r="F5" s="1" t="s">
        <v>281</v>
      </c>
      <c r="G5" s="1" t="s">
        <v>284</v>
      </c>
      <c r="H5" s="1" t="s">
        <v>286</v>
      </c>
      <c r="I5" s="1" t="s">
        <v>87</v>
      </c>
      <c r="J5" s="1" t="s">
        <v>288</v>
      </c>
      <c r="K5" s="1" t="s">
        <v>290</v>
      </c>
      <c r="L5" s="1" t="s">
        <v>292</v>
      </c>
      <c r="M5" s="1" t="s">
        <v>91</v>
      </c>
      <c r="N5" s="1" t="s">
        <v>294</v>
      </c>
      <c r="O5" s="1" t="s">
        <v>296</v>
      </c>
      <c r="P5" s="1" t="s">
        <v>298</v>
      </c>
      <c r="Q5" s="1" t="s">
        <v>93</v>
      </c>
      <c r="R5" s="1" t="s">
        <v>300</v>
      </c>
      <c r="S5" s="1" t="s">
        <v>302</v>
      </c>
      <c r="T5" s="1" t="s">
        <v>304</v>
      </c>
      <c r="U5" s="1" t="s">
        <v>93</v>
      </c>
      <c r="V5" s="1" t="s">
        <v>306</v>
      </c>
      <c r="W5" s="1" t="s">
        <v>308</v>
      </c>
      <c r="X5" s="1" t="s">
        <v>310</v>
      </c>
      <c r="Y5" s="1" t="s">
        <v>96</v>
      </c>
    </row>
    <row r="6" spans="1:25" ht="15" thickBot="1" thickTop="1">
      <c r="A6" s="10" t="s">
        <v>82</v>
      </c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83</v>
      </c>
      <c r="B7" s="14" t="s">
        <v>50</v>
      </c>
      <c r="C7" s="14" t="s">
        <v>50</v>
      </c>
      <c r="D7" s="14" t="s">
        <v>50</v>
      </c>
      <c r="E7" s="16" t="s">
        <v>88</v>
      </c>
      <c r="F7" s="14" t="s">
        <v>50</v>
      </c>
      <c r="G7" s="14" t="s">
        <v>50</v>
      </c>
      <c r="H7" s="14" t="s">
        <v>50</v>
      </c>
      <c r="I7" s="16" t="s">
        <v>88</v>
      </c>
      <c r="J7" s="14" t="s">
        <v>50</v>
      </c>
      <c r="K7" s="14" t="s">
        <v>50</v>
      </c>
      <c r="L7" s="14" t="s">
        <v>50</v>
      </c>
      <c r="M7" s="16" t="s">
        <v>88</v>
      </c>
      <c r="N7" s="14" t="s">
        <v>50</v>
      </c>
      <c r="O7" s="14" t="s">
        <v>50</v>
      </c>
      <c r="P7" s="14" t="s">
        <v>50</v>
      </c>
      <c r="Q7" s="16" t="s">
        <v>88</v>
      </c>
      <c r="R7" s="14" t="s">
        <v>50</v>
      </c>
      <c r="S7" s="14" t="s">
        <v>50</v>
      </c>
      <c r="T7" s="14" t="s">
        <v>50</v>
      </c>
      <c r="U7" s="16" t="s">
        <v>88</v>
      </c>
      <c r="V7" s="14" t="s">
        <v>50</v>
      </c>
      <c r="W7" s="14" t="s">
        <v>50</v>
      </c>
      <c r="X7" s="14" t="s">
        <v>50</v>
      </c>
      <c r="Y7" s="16" t="s">
        <v>88</v>
      </c>
    </row>
    <row r="8" spans="1:25" ht="13.5">
      <c r="A8" s="13" t="s">
        <v>84</v>
      </c>
      <c r="B8" s="1" t="s">
        <v>51</v>
      </c>
      <c r="C8" s="1" t="s">
        <v>51</v>
      </c>
      <c r="D8" s="1" t="s">
        <v>51</v>
      </c>
      <c r="E8" s="17" t="s">
        <v>209</v>
      </c>
      <c r="F8" s="1" t="s">
        <v>209</v>
      </c>
      <c r="G8" s="1" t="s">
        <v>209</v>
      </c>
      <c r="H8" s="1" t="s">
        <v>209</v>
      </c>
      <c r="I8" s="17" t="s">
        <v>210</v>
      </c>
      <c r="J8" s="1" t="s">
        <v>210</v>
      </c>
      <c r="K8" s="1" t="s">
        <v>210</v>
      </c>
      <c r="L8" s="1" t="s">
        <v>210</v>
      </c>
      <c r="M8" s="17" t="s">
        <v>211</v>
      </c>
      <c r="N8" s="1" t="s">
        <v>211</v>
      </c>
      <c r="O8" s="1" t="s">
        <v>211</v>
      </c>
      <c r="P8" s="1" t="s">
        <v>211</v>
      </c>
      <c r="Q8" s="17" t="s">
        <v>212</v>
      </c>
      <c r="R8" s="1" t="s">
        <v>212</v>
      </c>
      <c r="S8" s="1" t="s">
        <v>212</v>
      </c>
      <c r="T8" s="1" t="s">
        <v>212</v>
      </c>
      <c r="U8" s="17" t="s">
        <v>213</v>
      </c>
      <c r="V8" s="1" t="s">
        <v>213</v>
      </c>
      <c r="W8" s="1" t="s">
        <v>213</v>
      </c>
      <c r="X8" s="1" t="s">
        <v>213</v>
      </c>
      <c r="Y8" s="17" t="s">
        <v>214</v>
      </c>
    </row>
    <row r="9" spans="1:25" ht="13.5">
      <c r="A9" s="13" t="s">
        <v>85</v>
      </c>
      <c r="B9" s="1" t="s">
        <v>283</v>
      </c>
      <c r="C9" s="1" t="s">
        <v>285</v>
      </c>
      <c r="D9" s="1" t="s">
        <v>287</v>
      </c>
      <c r="E9" s="17" t="s">
        <v>89</v>
      </c>
      <c r="F9" s="1" t="s">
        <v>289</v>
      </c>
      <c r="G9" s="1" t="s">
        <v>291</v>
      </c>
      <c r="H9" s="1" t="s">
        <v>293</v>
      </c>
      <c r="I9" s="17" t="s">
        <v>90</v>
      </c>
      <c r="J9" s="1" t="s">
        <v>295</v>
      </c>
      <c r="K9" s="1" t="s">
        <v>297</v>
      </c>
      <c r="L9" s="1" t="s">
        <v>299</v>
      </c>
      <c r="M9" s="17" t="s">
        <v>92</v>
      </c>
      <c r="N9" s="1" t="s">
        <v>301</v>
      </c>
      <c r="O9" s="1" t="s">
        <v>303</v>
      </c>
      <c r="P9" s="1" t="s">
        <v>305</v>
      </c>
      <c r="Q9" s="17" t="s">
        <v>94</v>
      </c>
      <c r="R9" s="1" t="s">
        <v>307</v>
      </c>
      <c r="S9" s="1" t="s">
        <v>309</v>
      </c>
      <c r="T9" s="1" t="s">
        <v>311</v>
      </c>
      <c r="U9" s="17" t="s">
        <v>95</v>
      </c>
      <c r="V9" s="1" t="s">
        <v>313</v>
      </c>
      <c r="W9" s="1" t="s">
        <v>315</v>
      </c>
      <c r="X9" s="1" t="s">
        <v>317</v>
      </c>
      <c r="Y9" s="17" t="s">
        <v>97</v>
      </c>
    </row>
    <row r="10" spans="1:25" ht="14.25" thickBot="1">
      <c r="A10" s="13" t="s">
        <v>86</v>
      </c>
      <c r="B10" s="1" t="s">
        <v>99</v>
      </c>
      <c r="C10" s="1" t="s">
        <v>99</v>
      </c>
      <c r="D10" s="1" t="s">
        <v>99</v>
      </c>
      <c r="E10" s="17" t="s">
        <v>99</v>
      </c>
      <c r="F10" s="1" t="s">
        <v>99</v>
      </c>
      <c r="G10" s="1" t="s">
        <v>99</v>
      </c>
      <c r="H10" s="1" t="s">
        <v>99</v>
      </c>
      <c r="I10" s="17" t="s">
        <v>99</v>
      </c>
      <c r="J10" s="1" t="s">
        <v>99</v>
      </c>
      <c r="K10" s="1" t="s">
        <v>99</v>
      </c>
      <c r="L10" s="1" t="s">
        <v>99</v>
      </c>
      <c r="M10" s="17" t="s">
        <v>99</v>
      </c>
      <c r="N10" s="1" t="s">
        <v>99</v>
      </c>
      <c r="O10" s="1" t="s">
        <v>99</v>
      </c>
      <c r="P10" s="1" t="s">
        <v>99</v>
      </c>
      <c r="Q10" s="17" t="s">
        <v>99</v>
      </c>
      <c r="R10" s="1" t="s">
        <v>99</v>
      </c>
      <c r="S10" s="1" t="s">
        <v>99</v>
      </c>
      <c r="T10" s="1" t="s">
        <v>99</v>
      </c>
      <c r="U10" s="17" t="s">
        <v>99</v>
      </c>
      <c r="V10" s="1" t="s">
        <v>99</v>
      </c>
      <c r="W10" s="1" t="s">
        <v>99</v>
      </c>
      <c r="X10" s="1" t="s">
        <v>99</v>
      </c>
      <c r="Y10" s="17" t="s">
        <v>99</v>
      </c>
    </row>
    <row r="11" spans="1:25" ht="14.25" thickTop="1">
      <c r="A11" s="26" t="s">
        <v>275</v>
      </c>
      <c r="B11" s="27">
        <v>4091</v>
      </c>
      <c r="C11" s="27">
        <v>2626</v>
      </c>
      <c r="D11" s="27">
        <v>2231</v>
      </c>
      <c r="E11" s="21">
        <v>-7629</v>
      </c>
      <c r="F11" s="27">
        <v>-7548</v>
      </c>
      <c r="G11" s="27">
        <v>-2570</v>
      </c>
      <c r="H11" s="27">
        <v>2617</v>
      </c>
      <c r="I11" s="21">
        <v>7277</v>
      </c>
      <c r="J11" s="27">
        <v>4537</v>
      </c>
      <c r="K11" s="27">
        <v>7578</v>
      </c>
      <c r="L11" s="27">
        <v>5245</v>
      </c>
      <c r="M11" s="21">
        <v>24434</v>
      </c>
      <c r="N11" s="27">
        <v>18708</v>
      </c>
      <c r="O11" s="27">
        <v>10629</v>
      </c>
      <c r="P11" s="27">
        <v>4289</v>
      </c>
      <c r="Q11" s="21">
        <v>-11113</v>
      </c>
      <c r="R11" s="27">
        <v>-11947</v>
      </c>
      <c r="S11" s="27">
        <v>-12636</v>
      </c>
      <c r="T11" s="27">
        <v>-2451</v>
      </c>
      <c r="U11" s="21">
        <v>-25873</v>
      </c>
      <c r="V11" s="27">
        <v>-6781</v>
      </c>
      <c r="W11" s="27">
        <v>-322</v>
      </c>
      <c r="X11" s="27">
        <v>-3577</v>
      </c>
      <c r="Y11" s="21">
        <v>8940</v>
      </c>
    </row>
    <row r="12" spans="1:25" ht="13.5">
      <c r="A12" s="6" t="s">
        <v>52</v>
      </c>
      <c r="B12" s="28">
        <v>3026</v>
      </c>
      <c r="C12" s="28">
        <v>1980</v>
      </c>
      <c r="D12" s="28">
        <v>972</v>
      </c>
      <c r="E12" s="22">
        <v>4731</v>
      </c>
      <c r="F12" s="28">
        <v>3388</v>
      </c>
      <c r="G12" s="28">
        <v>2203</v>
      </c>
      <c r="H12" s="28">
        <v>1079</v>
      </c>
      <c r="I12" s="22">
        <v>4985</v>
      </c>
      <c r="J12" s="28">
        <v>3754</v>
      </c>
      <c r="K12" s="28">
        <v>2435</v>
      </c>
      <c r="L12" s="28">
        <v>1193</v>
      </c>
      <c r="M12" s="22">
        <v>5805</v>
      </c>
      <c r="N12" s="28">
        <v>4341</v>
      </c>
      <c r="O12" s="28">
        <v>2903</v>
      </c>
      <c r="P12" s="28">
        <v>1459</v>
      </c>
      <c r="Q12" s="22">
        <v>7011</v>
      </c>
      <c r="R12" s="28">
        <v>5237</v>
      </c>
      <c r="S12" s="28">
        <v>3459</v>
      </c>
      <c r="T12" s="28">
        <v>1686</v>
      </c>
      <c r="U12" s="22">
        <v>8413</v>
      </c>
      <c r="V12" s="28">
        <v>6270</v>
      </c>
      <c r="W12" s="28">
        <v>4363</v>
      </c>
      <c r="X12" s="28">
        <v>2161</v>
      </c>
      <c r="Y12" s="22">
        <v>5563</v>
      </c>
    </row>
    <row r="13" spans="1:25" ht="13.5">
      <c r="A13" s="6" t="s">
        <v>264</v>
      </c>
      <c r="B13" s="28"/>
      <c r="C13" s="28"/>
      <c r="D13" s="28"/>
      <c r="E13" s="22"/>
      <c r="F13" s="28"/>
      <c r="G13" s="28"/>
      <c r="H13" s="28"/>
      <c r="I13" s="22">
        <v>2866</v>
      </c>
      <c r="J13" s="28">
        <v>2865</v>
      </c>
      <c r="K13" s="28"/>
      <c r="L13" s="28"/>
      <c r="M13" s="22">
        <v>1656</v>
      </c>
      <c r="N13" s="28"/>
      <c r="O13" s="28"/>
      <c r="P13" s="28"/>
      <c r="Q13" s="22">
        <v>779</v>
      </c>
      <c r="R13" s="28"/>
      <c r="S13" s="28"/>
      <c r="T13" s="28"/>
      <c r="U13" s="22">
        <v>1441</v>
      </c>
      <c r="V13" s="28"/>
      <c r="W13" s="28"/>
      <c r="X13" s="28"/>
      <c r="Y13" s="22"/>
    </row>
    <row r="14" spans="1:25" ht="13.5">
      <c r="A14" s="6" t="s">
        <v>53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>
        <v>1055</v>
      </c>
      <c r="V14" s="28">
        <v>788</v>
      </c>
      <c r="W14" s="28">
        <v>518</v>
      </c>
      <c r="X14" s="28">
        <v>245</v>
      </c>
      <c r="Y14" s="22">
        <v>994</v>
      </c>
    </row>
    <row r="15" spans="1:25" ht="13.5">
      <c r="A15" s="6" t="s">
        <v>54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>
        <v>-437</v>
      </c>
      <c r="N15" s="28">
        <v>-436</v>
      </c>
      <c r="O15" s="28">
        <v>-429</v>
      </c>
      <c r="P15" s="28">
        <v>-190</v>
      </c>
      <c r="Q15" s="22">
        <v>437</v>
      </c>
      <c r="R15" s="28">
        <v>638</v>
      </c>
      <c r="S15" s="28">
        <v>674</v>
      </c>
      <c r="T15" s="28">
        <v>628</v>
      </c>
      <c r="U15" s="22">
        <v>5955</v>
      </c>
      <c r="V15" s="28">
        <v>3412</v>
      </c>
      <c r="W15" s="28">
        <v>1896</v>
      </c>
      <c r="X15" s="28">
        <v>860</v>
      </c>
      <c r="Y15" s="22">
        <v>3041</v>
      </c>
    </row>
    <row r="16" spans="1:25" ht="13.5">
      <c r="A16" s="6" t="s">
        <v>55</v>
      </c>
      <c r="B16" s="28"/>
      <c r="C16" s="28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>
        <v>-2471</v>
      </c>
      <c r="R16" s="28">
        <v>-2471</v>
      </c>
      <c r="S16" s="28">
        <v>-2471</v>
      </c>
      <c r="T16" s="28">
        <v>-2471</v>
      </c>
      <c r="U16" s="22"/>
      <c r="V16" s="28"/>
      <c r="W16" s="28"/>
      <c r="X16" s="28"/>
      <c r="Y16" s="22"/>
    </row>
    <row r="17" spans="1:25" ht="13.5">
      <c r="A17" s="6" t="s">
        <v>56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>
        <v>-2612</v>
      </c>
      <c r="R17" s="28">
        <v>-2612</v>
      </c>
      <c r="S17" s="28">
        <v>-2612</v>
      </c>
      <c r="T17" s="28">
        <v>-2612</v>
      </c>
      <c r="U17" s="22"/>
      <c r="V17" s="28"/>
      <c r="W17" s="28"/>
      <c r="X17" s="28"/>
      <c r="Y17" s="22"/>
    </row>
    <row r="18" spans="1:25" ht="13.5">
      <c r="A18" s="6" t="s">
        <v>57</v>
      </c>
      <c r="B18" s="28">
        <v>5</v>
      </c>
      <c r="C18" s="28">
        <v>5</v>
      </c>
      <c r="D18" s="28"/>
      <c r="E18" s="22">
        <v>775</v>
      </c>
      <c r="F18" s="28">
        <v>883</v>
      </c>
      <c r="G18" s="28">
        <v>1120</v>
      </c>
      <c r="H18" s="28">
        <v>702</v>
      </c>
      <c r="I18" s="22">
        <v>830</v>
      </c>
      <c r="J18" s="28">
        <v>1684</v>
      </c>
      <c r="K18" s="28">
        <v>1212</v>
      </c>
      <c r="L18" s="28">
        <v>802</v>
      </c>
      <c r="M18" s="22">
        <v>346</v>
      </c>
      <c r="N18" s="28">
        <v>181</v>
      </c>
      <c r="O18" s="28">
        <v>198</v>
      </c>
      <c r="P18" s="28">
        <v>108</v>
      </c>
      <c r="Q18" s="22">
        <v>46</v>
      </c>
      <c r="R18" s="28">
        <v>97</v>
      </c>
      <c r="S18" s="28"/>
      <c r="T18" s="28"/>
      <c r="U18" s="22">
        <v>1688</v>
      </c>
      <c r="V18" s="28">
        <v>1591</v>
      </c>
      <c r="W18" s="28"/>
      <c r="X18" s="28"/>
      <c r="Y18" s="22">
        <v>61</v>
      </c>
    </row>
    <row r="19" spans="1:25" ht="13.5">
      <c r="A19" s="6" t="s">
        <v>248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>
        <v>31</v>
      </c>
      <c r="R19" s="28"/>
      <c r="S19" s="28"/>
      <c r="T19" s="28"/>
      <c r="U19" s="22">
        <v>83</v>
      </c>
      <c r="V19" s="28"/>
      <c r="W19" s="28"/>
      <c r="X19" s="28"/>
      <c r="Y19" s="22">
        <v>106</v>
      </c>
    </row>
    <row r="20" spans="1:25" ht="13.5">
      <c r="A20" s="6" t="s">
        <v>58</v>
      </c>
      <c r="B20" s="28">
        <v>-10</v>
      </c>
      <c r="C20" s="28">
        <v>-10</v>
      </c>
      <c r="D20" s="28"/>
      <c r="E20" s="22">
        <v>-352</v>
      </c>
      <c r="F20" s="28">
        <v>0</v>
      </c>
      <c r="G20" s="28">
        <v>0</v>
      </c>
      <c r="H20" s="28"/>
      <c r="I20" s="22">
        <v>-36</v>
      </c>
      <c r="J20" s="28"/>
      <c r="K20" s="28"/>
      <c r="L20" s="28"/>
      <c r="M20" s="22">
        <v>-162</v>
      </c>
      <c r="N20" s="28"/>
      <c r="O20" s="28"/>
      <c r="P20" s="28"/>
      <c r="Q20" s="22">
        <v>-2761</v>
      </c>
      <c r="R20" s="28">
        <v>-2229</v>
      </c>
      <c r="S20" s="28"/>
      <c r="T20" s="28"/>
      <c r="U20" s="22"/>
      <c r="V20" s="28"/>
      <c r="W20" s="28"/>
      <c r="X20" s="28"/>
      <c r="Y20" s="22"/>
    </row>
    <row r="21" spans="1:25" ht="13.5">
      <c r="A21" s="6" t="s">
        <v>59</v>
      </c>
      <c r="B21" s="28">
        <v>-98</v>
      </c>
      <c r="C21" s="28">
        <v>-49</v>
      </c>
      <c r="D21" s="28">
        <v>-50</v>
      </c>
      <c r="E21" s="22">
        <v>-163</v>
      </c>
      <c r="F21" s="28">
        <v>4</v>
      </c>
      <c r="G21" s="28">
        <v>37</v>
      </c>
      <c r="H21" s="28">
        <v>76</v>
      </c>
      <c r="I21" s="22">
        <v>35</v>
      </c>
      <c r="J21" s="28">
        <v>87</v>
      </c>
      <c r="K21" s="28">
        <v>100</v>
      </c>
      <c r="L21" s="28">
        <v>61</v>
      </c>
      <c r="M21" s="22">
        <v>-207</v>
      </c>
      <c r="N21" s="28">
        <v>-137</v>
      </c>
      <c r="O21" s="28">
        <v>-82</v>
      </c>
      <c r="P21" s="28">
        <v>-86</v>
      </c>
      <c r="Q21" s="22">
        <v>-179</v>
      </c>
      <c r="R21" s="28">
        <v>-95</v>
      </c>
      <c r="S21" s="28">
        <v>-125</v>
      </c>
      <c r="T21" s="28">
        <v>-105</v>
      </c>
      <c r="U21" s="22">
        <v>-629</v>
      </c>
      <c r="V21" s="28">
        <v>-609</v>
      </c>
      <c r="W21" s="28">
        <v>-874</v>
      </c>
      <c r="X21" s="28">
        <v>-324</v>
      </c>
      <c r="Y21" s="22">
        <v>-1763</v>
      </c>
    </row>
    <row r="22" spans="1:25" ht="13.5">
      <c r="A22" s="6" t="s">
        <v>60</v>
      </c>
      <c r="B22" s="28">
        <v>0</v>
      </c>
      <c r="C22" s="28">
        <v>-13</v>
      </c>
      <c r="D22" s="28">
        <v>-26</v>
      </c>
      <c r="E22" s="22">
        <v>-18</v>
      </c>
      <c r="F22" s="28">
        <v>-18</v>
      </c>
      <c r="G22" s="28">
        <v>-31</v>
      </c>
      <c r="H22" s="28">
        <v>-44</v>
      </c>
      <c r="I22" s="22">
        <v>-9</v>
      </c>
      <c r="J22" s="28">
        <v>-25</v>
      </c>
      <c r="K22" s="28">
        <v>-39</v>
      </c>
      <c r="L22" s="28">
        <v>-53</v>
      </c>
      <c r="M22" s="22">
        <v>45</v>
      </c>
      <c r="N22" s="28">
        <v>3</v>
      </c>
      <c r="O22" s="28">
        <v>-5</v>
      </c>
      <c r="P22" s="28">
        <v>-13</v>
      </c>
      <c r="Q22" s="22">
        <v>-15</v>
      </c>
      <c r="R22" s="28">
        <v>-18</v>
      </c>
      <c r="S22" s="28">
        <v>-24</v>
      </c>
      <c r="T22" s="28">
        <v>-30</v>
      </c>
      <c r="U22" s="22">
        <v>-58</v>
      </c>
      <c r="V22" s="28">
        <v>-28</v>
      </c>
      <c r="W22" s="28">
        <v>-50</v>
      </c>
      <c r="X22" s="28">
        <v>-70</v>
      </c>
      <c r="Y22" s="22">
        <v>9</v>
      </c>
    </row>
    <row r="23" spans="1:25" ht="13.5">
      <c r="A23" s="6" t="s">
        <v>259</v>
      </c>
      <c r="B23" s="28"/>
      <c r="C23" s="28"/>
      <c r="D23" s="28"/>
      <c r="E23" s="22"/>
      <c r="F23" s="28"/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/>
      <c r="R23" s="28"/>
      <c r="S23" s="28"/>
      <c r="T23" s="28"/>
      <c r="U23" s="22"/>
      <c r="V23" s="28"/>
      <c r="W23" s="28"/>
      <c r="X23" s="28"/>
      <c r="Y23" s="22">
        <v>-468</v>
      </c>
    </row>
    <row r="24" spans="1:25" ht="13.5">
      <c r="A24" s="6" t="s">
        <v>61</v>
      </c>
      <c r="B24" s="28">
        <v>-182</v>
      </c>
      <c r="C24" s="28">
        <v>-215</v>
      </c>
      <c r="D24" s="28">
        <v>-169</v>
      </c>
      <c r="E24" s="22">
        <v>-639</v>
      </c>
      <c r="F24" s="28">
        <v>-955</v>
      </c>
      <c r="G24" s="28">
        <v>-351</v>
      </c>
      <c r="H24" s="28">
        <v>-176</v>
      </c>
      <c r="I24" s="22">
        <v>-534</v>
      </c>
      <c r="J24" s="28">
        <v>-713</v>
      </c>
      <c r="K24" s="28">
        <v>-137</v>
      </c>
      <c r="L24" s="28">
        <v>58</v>
      </c>
      <c r="M24" s="22">
        <v>2273</v>
      </c>
      <c r="N24" s="28">
        <v>933</v>
      </c>
      <c r="O24" s="28">
        <v>389</v>
      </c>
      <c r="P24" s="28">
        <v>-3</v>
      </c>
      <c r="Q24" s="22">
        <v>-280</v>
      </c>
      <c r="R24" s="28">
        <v>-364</v>
      </c>
      <c r="S24" s="28">
        <v>-449</v>
      </c>
      <c r="T24" s="28">
        <v>-378</v>
      </c>
      <c r="U24" s="22">
        <v>-63</v>
      </c>
      <c r="V24" s="28">
        <v>-78</v>
      </c>
      <c r="W24" s="28">
        <v>-70</v>
      </c>
      <c r="X24" s="28">
        <v>-355</v>
      </c>
      <c r="Y24" s="22">
        <v>472</v>
      </c>
    </row>
    <row r="25" spans="1:25" ht="13.5">
      <c r="A25" s="6" t="s">
        <v>62</v>
      </c>
      <c r="B25" s="28">
        <v>180</v>
      </c>
      <c r="C25" s="28">
        <v>290</v>
      </c>
      <c r="D25" s="28">
        <v>254</v>
      </c>
      <c r="E25" s="22">
        <v>-114</v>
      </c>
      <c r="F25" s="28">
        <v>77</v>
      </c>
      <c r="G25" s="28">
        <v>286</v>
      </c>
      <c r="H25" s="28">
        <v>-57</v>
      </c>
      <c r="I25" s="22">
        <v>-89</v>
      </c>
      <c r="J25" s="28">
        <v>196</v>
      </c>
      <c r="K25" s="28">
        <v>3</v>
      </c>
      <c r="L25" s="28">
        <v>-40</v>
      </c>
      <c r="M25" s="22">
        <v>-179</v>
      </c>
      <c r="N25" s="28">
        <v>-161</v>
      </c>
      <c r="O25" s="28">
        <v>-230</v>
      </c>
      <c r="P25" s="28">
        <v>-282</v>
      </c>
      <c r="Q25" s="22">
        <v>191</v>
      </c>
      <c r="R25" s="28">
        <v>416</v>
      </c>
      <c r="S25" s="28">
        <v>-282</v>
      </c>
      <c r="T25" s="28">
        <v>-228</v>
      </c>
      <c r="U25" s="22">
        <v>324</v>
      </c>
      <c r="V25" s="28"/>
      <c r="W25" s="28"/>
      <c r="X25" s="28"/>
      <c r="Y25" s="22"/>
    </row>
    <row r="26" spans="1:25" ht="13.5">
      <c r="A26" s="6" t="s">
        <v>270</v>
      </c>
      <c r="B26" s="28"/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>
        <v>648</v>
      </c>
      <c r="N26" s="28"/>
      <c r="O26" s="28"/>
      <c r="P26" s="28"/>
      <c r="Q26" s="22">
        <v>1305</v>
      </c>
      <c r="R26" s="28">
        <v>479</v>
      </c>
      <c r="S26" s="28">
        <v>389</v>
      </c>
      <c r="T26" s="28">
        <v>376</v>
      </c>
      <c r="U26" s="22">
        <v>7277</v>
      </c>
      <c r="V26" s="28"/>
      <c r="W26" s="28"/>
      <c r="X26" s="28"/>
      <c r="Y26" s="22"/>
    </row>
    <row r="27" spans="1:25" ht="13.5">
      <c r="A27" s="6" t="s">
        <v>63</v>
      </c>
      <c r="B27" s="28">
        <v>-446</v>
      </c>
      <c r="C27" s="28">
        <v>-268</v>
      </c>
      <c r="D27" s="28">
        <v>-228</v>
      </c>
      <c r="E27" s="22">
        <v>-501</v>
      </c>
      <c r="F27" s="28">
        <v>-423</v>
      </c>
      <c r="G27" s="28">
        <v>-262</v>
      </c>
      <c r="H27" s="28">
        <v>-227</v>
      </c>
      <c r="I27" s="22">
        <v>-507</v>
      </c>
      <c r="J27" s="28">
        <v>-437</v>
      </c>
      <c r="K27" s="28">
        <v>-277</v>
      </c>
      <c r="L27" s="28">
        <v>-231</v>
      </c>
      <c r="M27" s="22">
        <v>-381</v>
      </c>
      <c r="N27" s="28">
        <v>-319</v>
      </c>
      <c r="O27" s="28">
        <v>-194</v>
      </c>
      <c r="P27" s="28">
        <v>-163</v>
      </c>
      <c r="Q27" s="22">
        <v>-419</v>
      </c>
      <c r="R27" s="28">
        <v>-361</v>
      </c>
      <c r="S27" s="28">
        <v>-248</v>
      </c>
      <c r="T27" s="28">
        <v>-203</v>
      </c>
      <c r="U27" s="22">
        <v>-724</v>
      </c>
      <c r="V27" s="28">
        <v>-661</v>
      </c>
      <c r="W27" s="28">
        <v>-431</v>
      </c>
      <c r="X27" s="28">
        <v>-323</v>
      </c>
      <c r="Y27" s="22">
        <v>-937</v>
      </c>
    </row>
    <row r="28" spans="1:25" ht="13.5">
      <c r="A28" s="6" t="s">
        <v>242</v>
      </c>
      <c r="B28" s="28">
        <v>850</v>
      </c>
      <c r="C28" s="28">
        <v>585</v>
      </c>
      <c r="D28" s="28">
        <v>271</v>
      </c>
      <c r="E28" s="22">
        <v>1048</v>
      </c>
      <c r="F28" s="28">
        <v>746</v>
      </c>
      <c r="G28" s="28">
        <v>485</v>
      </c>
      <c r="H28" s="28">
        <v>236</v>
      </c>
      <c r="I28" s="22">
        <v>1496</v>
      </c>
      <c r="J28" s="28">
        <v>1149</v>
      </c>
      <c r="K28" s="28">
        <v>743</v>
      </c>
      <c r="L28" s="28">
        <v>370</v>
      </c>
      <c r="M28" s="22">
        <v>1789</v>
      </c>
      <c r="N28" s="28">
        <v>1375</v>
      </c>
      <c r="O28" s="28">
        <v>938</v>
      </c>
      <c r="P28" s="28">
        <v>459</v>
      </c>
      <c r="Q28" s="22">
        <v>2396</v>
      </c>
      <c r="R28" s="28">
        <v>1752</v>
      </c>
      <c r="S28" s="28">
        <v>1100</v>
      </c>
      <c r="T28" s="28">
        <v>484</v>
      </c>
      <c r="U28" s="22">
        <v>1490</v>
      </c>
      <c r="V28" s="28">
        <v>1061</v>
      </c>
      <c r="W28" s="28">
        <v>772</v>
      </c>
      <c r="X28" s="28">
        <v>363</v>
      </c>
      <c r="Y28" s="22">
        <v>819</v>
      </c>
    </row>
    <row r="29" spans="1:25" ht="13.5">
      <c r="A29" s="6" t="s">
        <v>64</v>
      </c>
      <c r="B29" s="28">
        <v>-2654</v>
      </c>
      <c r="C29" s="28">
        <v>-2992</v>
      </c>
      <c r="D29" s="28">
        <v>-6748</v>
      </c>
      <c r="E29" s="22">
        <v>15161</v>
      </c>
      <c r="F29" s="28">
        <v>9371</v>
      </c>
      <c r="G29" s="28">
        <v>7257</v>
      </c>
      <c r="H29" s="28">
        <v>-6792</v>
      </c>
      <c r="I29" s="22">
        <v>-1834</v>
      </c>
      <c r="J29" s="28">
        <v>3115</v>
      </c>
      <c r="K29" s="28">
        <v>8431</v>
      </c>
      <c r="L29" s="28">
        <v>2813</v>
      </c>
      <c r="M29" s="22">
        <v>-18484</v>
      </c>
      <c r="N29" s="28">
        <v>-14849</v>
      </c>
      <c r="O29" s="28">
        <v>-4725</v>
      </c>
      <c r="P29" s="28">
        <v>4542</v>
      </c>
      <c r="Q29" s="22">
        <v>14067</v>
      </c>
      <c r="R29" s="28">
        <v>17857</v>
      </c>
      <c r="S29" s="28">
        <v>21714</v>
      </c>
      <c r="T29" s="28">
        <v>15650</v>
      </c>
      <c r="U29" s="22">
        <v>18375</v>
      </c>
      <c r="V29" s="28">
        <v>17641</v>
      </c>
      <c r="W29" s="28">
        <v>13133</v>
      </c>
      <c r="X29" s="28">
        <v>18613</v>
      </c>
      <c r="Y29" s="22">
        <v>11317</v>
      </c>
    </row>
    <row r="30" spans="1:25" ht="13.5">
      <c r="A30" s="6" t="s">
        <v>65</v>
      </c>
      <c r="B30" s="28">
        <v>-4792</v>
      </c>
      <c r="C30" s="28">
        <v>4949</v>
      </c>
      <c r="D30" s="28">
        <v>4447</v>
      </c>
      <c r="E30" s="22">
        <v>-923</v>
      </c>
      <c r="F30" s="28">
        <v>3408</v>
      </c>
      <c r="G30" s="28">
        <v>9054</v>
      </c>
      <c r="H30" s="28">
        <v>8923</v>
      </c>
      <c r="I30" s="22">
        <v>3033</v>
      </c>
      <c r="J30" s="28">
        <v>-9784</v>
      </c>
      <c r="K30" s="28">
        <v>-1716</v>
      </c>
      <c r="L30" s="28">
        <v>-2193</v>
      </c>
      <c r="M30" s="22">
        <v>-12490</v>
      </c>
      <c r="N30" s="28">
        <v>-14844</v>
      </c>
      <c r="O30" s="28">
        <v>-12818</v>
      </c>
      <c r="P30" s="28">
        <v>-3276</v>
      </c>
      <c r="Q30" s="22">
        <v>22953</v>
      </c>
      <c r="R30" s="28">
        <v>21423</v>
      </c>
      <c r="S30" s="28">
        <v>18259</v>
      </c>
      <c r="T30" s="28">
        <v>4284</v>
      </c>
      <c r="U30" s="22">
        <v>-1843</v>
      </c>
      <c r="V30" s="28">
        <v>-13721</v>
      </c>
      <c r="W30" s="28">
        <v>-13629</v>
      </c>
      <c r="X30" s="28">
        <v>-8568</v>
      </c>
      <c r="Y30" s="22">
        <v>1553</v>
      </c>
    </row>
    <row r="31" spans="1:25" ht="13.5">
      <c r="A31" s="6" t="s">
        <v>66</v>
      </c>
      <c r="B31" s="28">
        <v>-362</v>
      </c>
      <c r="C31" s="28">
        <v>-601</v>
      </c>
      <c r="D31" s="28">
        <v>-195</v>
      </c>
      <c r="E31" s="22">
        <v>135</v>
      </c>
      <c r="F31" s="28">
        <v>163</v>
      </c>
      <c r="G31" s="28">
        <v>-76</v>
      </c>
      <c r="H31" s="28">
        <v>-30</v>
      </c>
      <c r="I31" s="22">
        <v>626</v>
      </c>
      <c r="J31" s="28">
        <v>424</v>
      </c>
      <c r="K31" s="28">
        <v>282</v>
      </c>
      <c r="L31" s="28">
        <v>582</v>
      </c>
      <c r="M31" s="22">
        <v>-214</v>
      </c>
      <c r="N31" s="28">
        <v>-356</v>
      </c>
      <c r="O31" s="28">
        <v>-248</v>
      </c>
      <c r="P31" s="28">
        <v>-32</v>
      </c>
      <c r="Q31" s="22">
        <v>-69</v>
      </c>
      <c r="R31" s="28">
        <v>-523</v>
      </c>
      <c r="S31" s="28">
        <v>-189</v>
      </c>
      <c r="T31" s="28">
        <v>117</v>
      </c>
      <c r="U31" s="22">
        <v>635</v>
      </c>
      <c r="V31" s="28">
        <v>9</v>
      </c>
      <c r="W31" s="28">
        <v>-612</v>
      </c>
      <c r="X31" s="28">
        <v>-773</v>
      </c>
      <c r="Y31" s="22">
        <v>1879</v>
      </c>
    </row>
    <row r="32" spans="1:25" ht="13.5">
      <c r="A32" s="6" t="s">
        <v>67</v>
      </c>
      <c r="B32" s="28">
        <v>11313</v>
      </c>
      <c r="C32" s="28">
        <v>-698</v>
      </c>
      <c r="D32" s="28">
        <v>5763</v>
      </c>
      <c r="E32" s="22">
        <v>-21144</v>
      </c>
      <c r="F32" s="28">
        <v>-23340</v>
      </c>
      <c r="G32" s="28">
        <v>-14680</v>
      </c>
      <c r="H32" s="28">
        <v>-1758</v>
      </c>
      <c r="I32" s="22">
        <v>-604</v>
      </c>
      <c r="J32" s="28">
        <v>-4595</v>
      </c>
      <c r="K32" s="28">
        <v>-10671</v>
      </c>
      <c r="L32" s="28">
        <v>-1337</v>
      </c>
      <c r="M32" s="22">
        <v>28796</v>
      </c>
      <c r="N32" s="28">
        <v>33339</v>
      </c>
      <c r="O32" s="28">
        <v>18772</v>
      </c>
      <c r="P32" s="28">
        <v>6486</v>
      </c>
      <c r="Q32" s="22">
        <v>9695</v>
      </c>
      <c r="R32" s="28">
        <v>2272</v>
      </c>
      <c r="S32" s="28">
        <v>-13567</v>
      </c>
      <c r="T32" s="28">
        <v>-15760</v>
      </c>
      <c r="U32" s="22">
        <v>-30417</v>
      </c>
      <c r="V32" s="28">
        <v>1250</v>
      </c>
      <c r="W32" s="28">
        <v>3345</v>
      </c>
      <c r="X32" s="28">
        <v>1443</v>
      </c>
      <c r="Y32" s="22">
        <v>-8698</v>
      </c>
    </row>
    <row r="33" spans="1:25" ht="13.5">
      <c r="A33" s="6" t="s">
        <v>68</v>
      </c>
      <c r="B33" s="28">
        <v>190</v>
      </c>
      <c r="C33" s="28">
        <v>204</v>
      </c>
      <c r="D33" s="28">
        <v>-26</v>
      </c>
      <c r="E33" s="22">
        <v>-399</v>
      </c>
      <c r="F33" s="28">
        <v>-192</v>
      </c>
      <c r="G33" s="28">
        <v>-98</v>
      </c>
      <c r="H33" s="28">
        <v>-220</v>
      </c>
      <c r="I33" s="22">
        <v>-634</v>
      </c>
      <c r="J33" s="28">
        <v>-807</v>
      </c>
      <c r="K33" s="28">
        <v>-631</v>
      </c>
      <c r="L33" s="28">
        <v>-810</v>
      </c>
      <c r="M33" s="22">
        <v>707</v>
      </c>
      <c r="N33" s="28">
        <v>172</v>
      </c>
      <c r="O33" s="28">
        <v>-92</v>
      </c>
      <c r="P33" s="28">
        <v>-155</v>
      </c>
      <c r="Q33" s="22">
        <v>-95</v>
      </c>
      <c r="R33" s="28">
        <v>-115</v>
      </c>
      <c r="S33" s="28">
        <v>-459</v>
      </c>
      <c r="T33" s="28">
        <v>-349</v>
      </c>
      <c r="U33" s="22">
        <v>-1829</v>
      </c>
      <c r="V33" s="28">
        <v>-1287</v>
      </c>
      <c r="W33" s="28">
        <v>-802</v>
      </c>
      <c r="X33" s="28">
        <v>-1416</v>
      </c>
      <c r="Y33" s="22">
        <v>770</v>
      </c>
    </row>
    <row r="34" spans="1:25" ht="13.5">
      <c r="A34" s="6" t="s">
        <v>69</v>
      </c>
      <c r="B34" s="28">
        <v>6382</v>
      </c>
      <c r="C34" s="28">
        <v>3110</v>
      </c>
      <c r="D34" s="28">
        <v>2354</v>
      </c>
      <c r="E34" s="22">
        <v>-1579</v>
      </c>
      <c r="F34" s="28">
        <v>-2367</v>
      </c>
      <c r="G34" s="28">
        <v>-1679</v>
      </c>
      <c r="H34" s="28">
        <v>-1468</v>
      </c>
      <c r="I34" s="22">
        <v>-2102</v>
      </c>
      <c r="J34" s="28">
        <v>-2046</v>
      </c>
      <c r="K34" s="28">
        <v>-2673</v>
      </c>
      <c r="L34" s="28">
        <v>-718</v>
      </c>
      <c r="M34" s="22">
        <v>4551</v>
      </c>
      <c r="N34" s="28">
        <v>2698</v>
      </c>
      <c r="O34" s="28">
        <v>1814</v>
      </c>
      <c r="P34" s="28">
        <v>56</v>
      </c>
      <c r="Q34" s="22">
        <v>-1693</v>
      </c>
      <c r="R34" s="28">
        <v>-2050</v>
      </c>
      <c r="S34" s="28">
        <v>-646</v>
      </c>
      <c r="T34" s="28">
        <v>-2520</v>
      </c>
      <c r="U34" s="22">
        <v>-6717</v>
      </c>
      <c r="V34" s="28">
        <v>-4559</v>
      </c>
      <c r="W34" s="28">
        <v>-3494</v>
      </c>
      <c r="X34" s="28">
        <v>-2589</v>
      </c>
      <c r="Y34" s="22">
        <v>-1670</v>
      </c>
    </row>
    <row r="35" spans="1:25" ht="13.5">
      <c r="A35" s="6" t="s">
        <v>113</v>
      </c>
      <c r="B35" s="28">
        <v>-754</v>
      </c>
      <c r="C35" s="28">
        <v>-227</v>
      </c>
      <c r="D35" s="28">
        <v>-275</v>
      </c>
      <c r="E35" s="22">
        <v>-666</v>
      </c>
      <c r="F35" s="28">
        <v>-325</v>
      </c>
      <c r="G35" s="28">
        <v>-8</v>
      </c>
      <c r="H35" s="28">
        <v>30</v>
      </c>
      <c r="I35" s="22">
        <v>-477</v>
      </c>
      <c r="J35" s="28">
        <v>-291</v>
      </c>
      <c r="K35" s="28">
        <v>-228</v>
      </c>
      <c r="L35" s="28">
        <v>105</v>
      </c>
      <c r="M35" s="22">
        <v>-45</v>
      </c>
      <c r="N35" s="28">
        <v>52</v>
      </c>
      <c r="O35" s="28">
        <v>-7</v>
      </c>
      <c r="P35" s="28">
        <v>196</v>
      </c>
      <c r="Q35" s="22">
        <v>-883</v>
      </c>
      <c r="R35" s="28">
        <v>-909</v>
      </c>
      <c r="S35" s="28">
        <v>-424</v>
      </c>
      <c r="T35" s="28">
        <v>-381</v>
      </c>
      <c r="U35" s="22">
        <v>-321</v>
      </c>
      <c r="V35" s="28">
        <v>120</v>
      </c>
      <c r="W35" s="28">
        <v>340</v>
      </c>
      <c r="X35" s="28">
        <v>-81</v>
      </c>
      <c r="Y35" s="22">
        <v>-285</v>
      </c>
    </row>
    <row r="36" spans="1:25" ht="13.5">
      <c r="A36" s="6" t="s">
        <v>70</v>
      </c>
      <c r="B36" s="28">
        <v>16738</v>
      </c>
      <c r="C36" s="28">
        <v>8675</v>
      </c>
      <c r="D36" s="28">
        <v>8574</v>
      </c>
      <c r="E36" s="22">
        <v>-12279</v>
      </c>
      <c r="F36" s="28">
        <v>-17127</v>
      </c>
      <c r="G36" s="28">
        <v>682</v>
      </c>
      <c r="H36" s="28">
        <v>2889</v>
      </c>
      <c r="I36" s="22">
        <v>14319</v>
      </c>
      <c r="J36" s="28">
        <v>-888</v>
      </c>
      <c r="K36" s="28">
        <v>4412</v>
      </c>
      <c r="L36" s="28">
        <v>5848</v>
      </c>
      <c r="M36" s="22">
        <v>37694</v>
      </c>
      <c r="N36" s="28">
        <v>29965</v>
      </c>
      <c r="O36" s="28">
        <v>16811</v>
      </c>
      <c r="P36" s="28">
        <v>13394</v>
      </c>
      <c r="Q36" s="22">
        <v>36320</v>
      </c>
      <c r="R36" s="28">
        <v>26475</v>
      </c>
      <c r="S36" s="28">
        <v>11459</v>
      </c>
      <c r="T36" s="28">
        <v>-4264</v>
      </c>
      <c r="U36" s="22">
        <v>-20426</v>
      </c>
      <c r="V36" s="28">
        <v>4418</v>
      </c>
      <c r="W36" s="28">
        <v>4082</v>
      </c>
      <c r="X36" s="28">
        <v>5607</v>
      </c>
      <c r="Y36" s="22">
        <v>21680</v>
      </c>
    </row>
    <row r="37" spans="1:25" ht="13.5">
      <c r="A37" s="6" t="s">
        <v>71</v>
      </c>
      <c r="B37" s="28">
        <v>481</v>
      </c>
      <c r="C37" s="28">
        <v>299</v>
      </c>
      <c r="D37" s="28">
        <v>249</v>
      </c>
      <c r="E37" s="22">
        <v>496</v>
      </c>
      <c r="F37" s="28">
        <v>444</v>
      </c>
      <c r="G37" s="28">
        <v>281</v>
      </c>
      <c r="H37" s="28">
        <v>239</v>
      </c>
      <c r="I37" s="22">
        <v>498</v>
      </c>
      <c r="J37" s="28">
        <v>450</v>
      </c>
      <c r="K37" s="28">
        <v>290</v>
      </c>
      <c r="L37" s="28">
        <v>241</v>
      </c>
      <c r="M37" s="22">
        <v>369</v>
      </c>
      <c r="N37" s="28">
        <v>322</v>
      </c>
      <c r="O37" s="28">
        <v>196</v>
      </c>
      <c r="P37" s="28">
        <v>162</v>
      </c>
      <c r="Q37" s="22">
        <v>424</v>
      </c>
      <c r="R37" s="28">
        <v>369</v>
      </c>
      <c r="S37" s="28">
        <v>256</v>
      </c>
      <c r="T37" s="28">
        <v>206</v>
      </c>
      <c r="U37" s="22">
        <v>739</v>
      </c>
      <c r="V37" s="28">
        <v>681</v>
      </c>
      <c r="W37" s="28">
        <v>447</v>
      </c>
      <c r="X37" s="28">
        <v>325</v>
      </c>
      <c r="Y37" s="22">
        <v>935</v>
      </c>
    </row>
    <row r="38" spans="1:25" ht="13.5">
      <c r="A38" s="6" t="s">
        <v>72</v>
      </c>
      <c r="B38" s="28">
        <v>-801</v>
      </c>
      <c r="C38" s="28">
        <v>-502</v>
      </c>
      <c r="D38" s="28">
        <v>-164</v>
      </c>
      <c r="E38" s="22">
        <v>-1044</v>
      </c>
      <c r="F38" s="28">
        <v>-620</v>
      </c>
      <c r="G38" s="28">
        <v>-486</v>
      </c>
      <c r="H38" s="28">
        <v>-141</v>
      </c>
      <c r="I38" s="22">
        <v>-1495</v>
      </c>
      <c r="J38" s="28">
        <v>-906</v>
      </c>
      <c r="K38" s="28">
        <v>-739</v>
      </c>
      <c r="L38" s="28">
        <v>-171</v>
      </c>
      <c r="M38" s="22">
        <v>-1817</v>
      </c>
      <c r="N38" s="28">
        <v>-1119</v>
      </c>
      <c r="O38" s="28">
        <v>-941</v>
      </c>
      <c r="P38" s="28">
        <v>-211</v>
      </c>
      <c r="Q38" s="22">
        <v>-2415</v>
      </c>
      <c r="R38" s="28">
        <v>-1373</v>
      </c>
      <c r="S38" s="28">
        <v>-1110</v>
      </c>
      <c r="T38" s="28">
        <v>-235</v>
      </c>
      <c r="U38" s="22">
        <v>-1526</v>
      </c>
      <c r="V38" s="28">
        <v>-989</v>
      </c>
      <c r="W38" s="28">
        <v>-812</v>
      </c>
      <c r="X38" s="28">
        <v>-278</v>
      </c>
      <c r="Y38" s="22">
        <v>-792</v>
      </c>
    </row>
    <row r="39" spans="1:25" ht="13.5">
      <c r="A39" s="6" t="s">
        <v>73</v>
      </c>
      <c r="B39" s="28">
        <v>-16</v>
      </c>
      <c r="C39" s="28">
        <v>-16</v>
      </c>
      <c r="D39" s="28">
        <v>-16</v>
      </c>
      <c r="E39" s="22">
        <v>-18</v>
      </c>
      <c r="F39" s="28">
        <v>-18</v>
      </c>
      <c r="G39" s="28">
        <v>-17</v>
      </c>
      <c r="H39" s="28">
        <v>-17</v>
      </c>
      <c r="I39" s="22">
        <v>-55</v>
      </c>
      <c r="J39" s="28">
        <v>-55</v>
      </c>
      <c r="K39" s="28">
        <v>-57</v>
      </c>
      <c r="L39" s="28">
        <v>-57</v>
      </c>
      <c r="M39" s="22">
        <v>-875</v>
      </c>
      <c r="N39" s="28">
        <v>-872</v>
      </c>
      <c r="O39" s="28">
        <v>-868</v>
      </c>
      <c r="P39" s="28">
        <v>-868</v>
      </c>
      <c r="Q39" s="22">
        <v>-1010</v>
      </c>
      <c r="R39" s="28">
        <v>-1086</v>
      </c>
      <c r="S39" s="28">
        <v>-1086</v>
      </c>
      <c r="T39" s="28">
        <v>-952</v>
      </c>
      <c r="U39" s="22">
        <v>-943</v>
      </c>
      <c r="V39" s="28">
        <v>-942</v>
      </c>
      <c r="W39" s="28">
        <v>-888</v>
      </c>
      <c r="X39" s="28">
        <v>-887</v>
      </c>
      <c r="Y39" s="22">
        <v>-927</v>
      </c>
    </row>
    <row r="40" spans="1:25" ht="13.5">
      <c r="A40" s="6" t="s">
        <v>74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>
        <v>-5929</v>
      </c>
      <c r="S40" s="28">
        <v>-5883</v>
      </c>
      <c r="T40" s="28">
        <v>-152</v>
      </c>
      <c r="U40" s="22"/>
      <c r="V40" s="28"/>
      <c r="W40" s="28"/>
      <c r="X40" s="28"/>
      <c r="Y40" s="22"/>
    </row>
    <row r="41" spans="1:25" ht="13.5">
      <c r="A41" s="6" t="s">
        <v>75</v>
      </c>
      <c r="B41" s="28">
        <v>-1377</v>
      </c>
      <c r="C41" s="28">
        <v>-759</v>
      </c>
      <c r="D41" s="28">
        <v>-816</v>
      </c>
      <c r="E41" s="22">
        <v>-2474</v>
      </c>
      <c r="F41" s="28">
        <v>-2410</v>
      </c>
      <c r="G41" s="28">
        <v>-1541</v>
      </c>
      <c r="H41" s="28">
        <v>-1407</v>
      </c>
      <c r="I41" s="22">
        <v>-1988</v>
      </c>
      <c r="J41" s="28">
        <v>-1859</v>
      </c>
      <c r="K41" s="28">
        <v>-1086</v>
      </c>
      <c r="L41" s="28">
        <v>-1338</v>
      </c>
      <c r="M41" s="22">
        <v>-906</v>
      </c>
      <c r="N41" s="28">
        <v>-468</v>
      </c>
      <c r="O41" s="28">
        <v>-41</v>
      </c>
      <c r="P41" s="28">
        <v>-643</v>
      </c>
      <c r="Q41" s="22">
        <v>-1469</v>
      </c>
      <c r="R41" s="28">
        <v>-888</v>
      </c>
      <c r="S41" s="28">
        <v>-582</v>
      </c>
      <c r="T41" s="28">
        <v>-664</v>
      </c>
      <c r="U41" s="22">
        <v>-2177</v>
      </c>
      <c r="V41" s="28">
        <v>-2101</v>
      </c>
      <c r="W41" s="28">
        <v>-1437</v>
      </c>
      <c r="X41" s="28">
        <v>-1686</v>
      </c>
      <c r="Y41" s="22">
        <v>-12961</v>
      </c>
    </row>
    <row r="42" spans="1:25" ht="14.25" thickBot="1">
      <c r="A42" s="5" t="s">
        <v>76</v>
      </c>
      <c r="B42" s="29">
        <v>15024</v>
      </c>
      <c r="C42" s="29">
        <v>7695</v>
      </c>
      <c r="D42" s="29">
        <v>7826</v>
      </c>
      <c r="E42" s="23">
        <v>-15319</v>
      </c>
      <c r="F42" s="29">
        <v>-19731</v>
      </c>
      <c r="G42" s="29">
        <v>-1081</v>
      </c>
      <c r="H42" s="29">
        <v>1563</v>
      </c>
      <c r="I42" s="23">
        <v>11278</v>
      </c>
      <c r="J42" s="29">
        <v>-3258</v>
      </c>
      <c r="K42" s="29">
        <v>2820</v>
      </c>
      <c r="L42" s="29">
        <v>4522</v>
      </c>
      <c r="M42" s="23">
        <v>34299</v>
      </c>
      <c r="N42" s="29">
        <v>27827</v>
      </c>
      <c r="O42" s="29">
        <v>15155</v>
      </c>
      <c r="P42" s="29">
        <v>11833</v>
      </c>
      <c r="Q42" s="23">
        <v>25113</v>
      </c>
      <c r="R42" s="29">
        <v>17567</v>
      </c>
      <c r="S42" s="29">
        <v>3053</v>
      </c>
      <c r="T42" s="29">
        <v>-6063</v>
      </c>
      <c r="U42" s="23">
        <v>-24593</v>
      </c>
      <c r="V42" s="29">
        <v>1067</v>
      </c>
      <c r="W42" s="29">
        <v>1391</v>
      </c>
      <c r="X42" s="29">
        <v>3081</v>
      </c>
      <c r="Y42" s="23">
        <v>7934</v>
      </c>
    </row>
    <row r="43" spans="1:25" ht="14.25" thickTop="1">
      <c r="A43" s="6" t="s">
        <v>77</v>
      </c>
      <c r="B43" s="28">
        <v>-101</v>
      </c>
      <c r="C43" s="28">
        <v>-155</v>
      </c>
      <c r="D43" s="28">
        <v>-138</v>
      </c>
      <c r="E43" s="22">
        <v>-23</v>
      </c>
      <c r="F43" s="28">
        <v>21</v>
      </c>
      <c r="G43" s="28">
        <v>41</v>
      </c>
      <c r="H43" s="28">
        <v>-21</v>
      </c>
      <c r="I43" s="22">
        <v>-489</v>
      </c>
      <c r="J43" s="28">
        <v>-112</v>
      </c>
      <c r="K43" s="28">
        <v>-191</v>
      </c>
      <c r="L43" s="28">
        <v>-43</v>
      </c>
      <c r="M43" s="22">
        <v>-349</v>
      </c>
      <c r="N43" s="28">
        <v>-566</v>
      </c>
      <c r="O43" s="28">
        <v>-43</v>
      </c>
      <c r="P43" s="28">
        <v>3</v>
      </c>
      <c r="Q43" s="22">
        <v>-513</v>
      </c>
      <c r="R43" s="28">
        <v>-270</v>
      </c>
      <c r="S43" s="28">
        <v>63</v>
      </c>
      <c r="T43" s="28">
        <v>-62</v>
      </c>
      <c r="U43" s="22">
        <v>179</v>
      </c>
      <c r="V43" s="28">
        <v>586</v>
      </c>
      <c r="W43" s="28">
        <v>123</v>
      </c>
      <c r="X43" s="28">
        <v>25</v>
      </c>
      <c r="Y43" s="22">
        <v>-847</v>
      </c>
    </row>
    <row r="44" spans="1:25" ht="13.5">
      <c r="A44" s="6" t="s">
        <v>78</v>
      </c>
      <c r="B44" s="28">
        <v>-2737</v>
      </c>
      <c r="C44" s="28">
        <v>-2190</v>
      </c>
      <c r="D44" s="28">
        <v>-1417</v>
      </c>
      <c r="E44" s="22">
        <v>-6036</v>
      </c>
      <c r="F44" s="28">
        <v>-4076</v>
      </c>
      <c r="G44" s="28">
        <v>-2837</v>
      </c>
      <c r="H44" s="28">
        <v>-2186</v>
      </c>
      <c r="I44" s="22">
        <v>-4491</v>
      </c>
      <c r="J44" s="28">
        <v>-3837</v>
      </c>
      <c r="K44" s="28">
        <v>-1265</v>
      </c>
      <c r="L44" s="28">
        <v>-511</v>
      </c>
      <c r="M44" s="22">
        <v>-2449</v>
      </c>
      <c r="N44" s="28">
        <v>-1436</v>
      </c>
      <c r="O44" s="28">
        <v>-559</v>
      </c>
      <c r="P44" s="28">
        <v>-250</v>
      </c>
      <c r="Q44" s="22">
        <v>-1002</v>
      </c>
      <c r="R44" s="28">
        <v>-787</v>
      </c>
      <c r="S44" s="28">
        <v>-625</v>
      </c>
      <c r="T44" s="28">
        <v>-247</v>
      </c>
      <c r="U44" s="22">
        <v>-4934</v>
      </c>
      <c r="V44" s="28">
        <v>-4496</v>
      </c>
      <c r="W44" s="28">
        <v>-3198</v>
      </c>
      <c r="X44" s="28">
        <v>-1930</v>
      </c>
      <c r="Y44" s="22">
        <v>-14644</v>
      </c>
    </row>
    <row r="45" spans="1:25" ht="13.5">
      <c r="A45" s="6" t="s">
        <v>79</v>
      </c>
      <c r="B45" s="28">
        <v>6</v>
      </c>
      <c r="C45" s="28">
        <v>7</v>
      </c>
      <c r="D45" s="28">
        <v>4</v>
      </c>
      <c r="E45" s="22">
        <v>364</v>
      </c>
      <c r="F45" s="28">
        <v>364</v>
      </c>
      <c r="G45" s="28">
        <v>269</v>
      </c>
      <c r="H45" s="28">
        <v>267</v>
      </c>
      <c r="I45" s="22">
        <v>1855</v>
      </c>
      <c r="J45" s="28">
        <v>1364</v>
      </c>
      <c r="K45" s="28">
        <v>1363</v>
      </c>
      <c r="L45" s="28">
        <v>0</v>
      </c>
      <c r="M45" s="22">
        <v>712</v>
      </c>
      <c r="N45" s="28">
        <v>570</v>
      </c>
      <c r="O45" s="28">
        <v>288</v>
      </c>
      <c r="P45" s="28">
        <v>2</v>
      </c>
      <c r="Q45" s="22">
        <v>1983</v>
      </c>
      <c r="R45" s="28">
        <v>1868</v>
      </c>
      <c r="S45" s="28">
        <v>1827</v>
      </c>
      <c r="T45" s="28">
        <v>1813</v>
      </c>
      <c r="U45" s="22">
        <v>75</v>
      </c>
      <c r="V45" s="28">
        <v>66</v>
      </c>
      <c r="W45" s="28">
        <v>60</v>
      </c>
      <c r="X45" s="28">
        <v>55</v>
      </c>
      <c r="Y45" s="22">
        <v>179</v>
      </c>
    </row>
    <row r="46" spans="1:25" ht="13.5">
      <c r="A46" s="6" t="s">
        <v>0</v>
      </c>
      <c r="B46" s="28"/>
      <c r="C46" s="28"/>
      <c r="D46" s="28"/>
      <c r="E46" s="22">
        <v>-84</v>
      </c>
      <c r="F46" s="28"/>
      <c r="G46" s="28"/>
      <c r="H46" s="28"/>
      <c r="I46" s="22">
        <v>-13</v>
      </c>
      <c r="J46" s="28"/>
      <c r="K46" s="28"/>
      <c r="L46" s="28"/>
      <c r="M46" s="22">
        <v>-4018</v>
      </c>
      <c r="N46" s="28">
        <v>-9</v>
      </c>
      <c r="O46" s="28">
        <v>-6</v>
      </c>
      <c r="P46" s="28">
        <v>-3</v>
      </c>
      <c r="Q46" s="22">
        <v>-13</v>
      </c>
      <c r="R46" s="28">
        <v>-9</v>
      </c>
      <c r="S46" s="28">
        <v>-6</v>
      </c>
      <c r="T46" s="28">
        <v>-3</v>
      </c>
      <c r="U46" s="22">
        <v>-213</v>
      </c>
      <c r="V46" s="28">
        <v>-137</v>
      </c>
      <c r="W46" s="28">
        <v>-6</v>
      </c>
      <c r="X46" s="28">
        <v>-3</v>
      </c>
      <c r="Y46" s="22">
        <v>-1237</v>
      </c>
    </row>
    <row r="47" spans="1:25" ht="13.5">
      <c r="A47" s="6" t="s">
        <v>1</v>
      </c>
      <c r="B47" s="28"/>
      <c r="C47" s="28"/>
      <c r="D47" s="28"/>
      <c r="E47" s="22">
        <v>946</v>
      </c>
      <c r="F47" s="28"/>
      <c r="G47" s="28"/>
      <c r="H47" s="28"/>
      <c r="I47" s="22">
        <v>125</v>
      </c>
      <c r="J47" s="28"/>
      <c r="K47" s="28"/>
      <c r="L47" s="28"/>
      <c r="M47" s="22">
        <v>519</v>
      </c>
      <c r="N47" s="28"/>
      <c r="O47" s="28"/>
      <c r="P47" s="28"/>
      <c r="Q47" s="22">
        <v>4213</v>
      </c>
      <c r="R47" s="28">
        <v>3418</v>
      </c>
      <c r="S47" s="28"/>
      <c r="T47" s="28"/>
      <c r="U47" s="22"/>
      <c r="V47" s="28"/>
      <c r="W47" s="28"/>
      <c r="X47" s="28"/>
      <c r="Y47" s="22">
        <v>545</v>
      </c>
    </row>
    <row r="48" spans="1:25" ht="13.5">
      <c r="A48" s="6" t="s">
        <v>2</v>
      </c>
      <c r="B48" s="28"/>
      <c r="C48" s="28"/>
      <c r="D48" s="28"/>
      <c r="E48" s="22"/>
      <c r="F48" s="28"/>
      <c r="G48" s="28"/>
      <c r="H48" s="28"/>
      <c r="I48" s="22">
        <v>-313</v>
      </c>
      <c r="J48" s="28">
        <v>-313</v>
      </c>
      <c r="K48" s="28">
        <v>-313</v>
      </c>
      <c r="L48" s="28"/>
      <c r="M48" s="22"/>
      <c r="N48" s="28"/>
      <c r="O48" s="28"/>
      <c r="P48" s="28"/>
      <c r="Q48" s="22"/>
      <c r="R48" s="28"/>
      <c r="S48" s="28"/>
      <c r="T48" s="28"/>
      <c r="U48" s="22">
        <v>-1276</v>
      </c>
      <c r="V48" s="28">
        <v>-1276</v>
      </c>
      <c r="W48" s="28">
        <v>-1276</v>
      </c>
      <c r="X48" s="28"/>
      <c r="Y48" s="22">
        <v>-30</v>
      </c>
    </row>
    <row r="49" spans="1:25" ht="13.5">
      <c r="A49" s="6" t="s">
        <v>2</v>
      </c>
      <c r="B49" s="28"/>
      <c r="C49" s="28"/>
      <c r="D49" s="28"/>
      <c r="E49" s="22"/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/>
      <c r="Q49" s="22">
        <v>2615</v>
      </c>
      <c r="R49" s="28">
        <v>2615</v>
      </c>
      <c r="S49" s="28">
        <v>2615</v>
      </c>
      <c r="T49" s="28">
        <v>2615</v>
      </c>
      <c r="U49" s="22"/>
      <c r="V49" s="28"/>
      <c r="W49" s="28"/>
      <c r="X49" s="28"/>
      <c r="Y49" s="22"/>
    </row>
    <row r="50" spans="1:25" ht="13.5">
      <c r="A50" s="6" t="s">
        <v>3</v>
      </c>
      <c r="B50" s="28"/>
      <c r="C50" s="28"/>
      <c r="D50" s="28"/>
      <c r="E50" s="22"/>
      <c r="F50" s="28"/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>
        <v>-5</v>
      </c>
      <c r="R50" s="28">
        <v>-5</v>
      </c>
      <c r="S50" s="28">
        <v>-5</v>
      </c>
      <c r="T50" s="28">
        <v>-5</v>
      </c>
      <c r="U50" s="22"/>
      <c r="V50" s="28"/>
      <c r="W50" s="28"/>
      <c r="X50" s="28"/>
      <c r="Y50" s="22"/>
    </row>
    <row r="51" spans="1:25" ht="13.5">
      <c r="A51" s="6" t="s">
        <v>4</v>
      </c>
      <c r="B51" s="28">
        <v>-610</v>
      </c>
      <c r="C51" s="28">
        <v>-462</v>
      </c>
      <c r="D51" s="28">
        <v>-171</v>
      </c>
      <c r="E51" s="22">
        <v>-934</v>
      </c>
      <c r="F51" s="28">
        <v>-614</v>
      </c>
      <c r="G51" s="28">
        <v>-364</v>
      </c>
      <c r="H51" s="28">
        <v>-30</v>
      </c>
      <c r="I51" s="22">
        <v>-835</v>
      </c>
      <c r="J51" s="28">
        <v>-401</v>
      </c>
      <c r="K51" s="28">
        <v>-348</v>
      </c>
      <c r="L51" s="28">
        <v>-372</v>
      </c>
      <c r="M51" s="22">
        <v>-347</v>
      </c>
      <c r="N51" s="28">
        <v>-168</v>
      </c>
      <c r="O51" s="28">
        <v>-101</v>
      </c>
      <c r="P51" s="28">
        <v>-84</v>
      </c>
      <c r="Q51" s="22">
        <v>-392</v>
      </c>
      <c r="R51" s="28">
        <v>-123</v>
      </c>
      <c r="S51" s="28">
        <v>-432</v>
      </c>
      <c r="T51" s="28">
        <v>-331</v>
      </c>
      <c r="U51" s="22">
        <v>-451</v>
      </c>
      <c r="V51" s="28">
        <v>-131</v>
      </c>
      <c r="W51" s="28">
        <v>-97</v>
      </c>
      <c r="X51" s="28">
        <v>-1097</v>
      </c>
      <c r="Y51" s="22">
        <v>-474</v>
      </c>
    </row>
    <row r="52" spans="1:25" ht="14.25" thickBot="1">
      <c r="A52" s="5" t="s">
        <v>5</v>
      </c>
      <c r="B52" s="29">
        <v>-3441</v>
      </c>
      <c r="C52" s="29">
        <v>-2800</v>
      </c>
      <c r="D52" s="29">
        <v>-1722</v>
      </c>
      <c r="E52" s="23">
        <v>-5767</v>
      </c>
      <c r="F52" s="29">
        <v>-4305</v>
      </c>
      <c r="G52" s="29">
        <v>-2891</v>
      </c>
      <c r="H52" s="29">
        <v>-1970</v>
      </c>
      <c r="I52" s="23">
        <v>-4162</v>
      </c>
      <c r="J52" s="29">
        <v>-3299</v>
      </c>
      <c r="K52" s="29">
        <v>-755</v>
      </c>
      <c r="L52" s="29">
        <v>-927</v>
      </c>
      <c r="M52" s="23">
        <v>-2191</v>
      </c>
      <c r="N52" s="29">
        <v>2128</v>
      </c>
      <c r="O52" s="29">
        <v>-423</v>
      </c>
      <c r="P52" s="29">
        <v>-331</v>
      </c>
      <c r="Q52" s="23">
        <v>6885</v>
      </c>
      <c r="R52" s="29">
        <v>6705</v>
      </c>
      <c r="S52" s="29">
        <v>3436</v>
      </c>
      <c r="T52" s="29">
        <v>3777</v>
      </c>
      <c r="U52" s="23">
        <v>-6920</v>
      </c>
      <c r="V52" s="29">
        <v>-5388</v>
      </c>
      <c r="W52" s="29">
        <v>-4396</v>
      </c>
      <c r="X52" s="29">
        <v>-2950</v>
      </c>
      <c r="Y52" s="23">
        <v>-16509</v>
      </c>
    </row>
    <row r="53" spans="1:25" ht="14.25" thickTop="1">
      <c r="A53" s="6" t="s">
        <v>6</v>
      </c>
      <c r="B53" s="28">
        <v>-25700</v>
      </c>
      <c r="C53" s="28">
        <v>-11800</v>
      </c>
      <c r="D53" s="28"/>
      <c r="E53" s="22">
        <v>25725</v>
      </c>
      <c r="F53" s="28">
        <v>31225</v>
      </c>
      <c r="G53" s="28">
        <v>25</v>
      </c>
      <c r="H53" s="28">
        <v>-7974</v>
      </c>
      <c r="I53" s="22">
        <v>7546</v>
      </c>
      <c r="J53" s="28">
        <v>-499</v>
      </c>
      <c r="K53" s="28">
        <v>-497</v>
      </c>
      <c r="L53" s="28">
        <v>-497</v>
      </c>
      <c r="M53" s="22">
        <v>500</v>
      </c>
      <c r="N53" s="28"/>
      <c r="O53" s="28"/>
      <c r="P53" s="28"/>
      <c r="Q53" s="22">
        <v>-38587</v>
      </c>
      <c r="R53" s="28">
        <v>-27850</v>
      </c>
      <c r="S53" s="28">
        <v>-17850</v>
      </c>
      <c r="T53" s="28">
        <v>-3200</v>
      </c>
      <c r="U53" s="22">
        <v>27294</v>
      </c>
      <c r="V53" s="28">
        <v>19273</v>
      </c>
      <c r="W53" s="28">
        <v>6174</v>
      </c>
      <c r="X53" s="28">
        <v>8969</v>
      </c>
      <c r="Y53" s="22">
        <v>12194</v>
      </c>
    </row>
    <row r="54" spans="1:25" ht="13.5">
      <c r="A54" s="6" t="s">
        <v>7</v>
      </c>
      <c r="B54" s="28"/>
      <c r="C54" s="28"/>
      <c r="D54" s="28"/>
      <c r="E54" s="22">
        <v>7000</v>
      </c>
      <c r="F54" s="28"/>
      <c r="G54" s="28"/>
      <c r="H54" s="28"/>
      <c r="I54" s="22">
        <v>5000</v>
      </c>
      <c r="J54" s="28">
        <v>3000</v>
      </c>
      <c r="K54" s="28">
        <v>3000</v>
      </c>
      <c r="L54" s="28"/>
      <c r="M54" s="22"/>
      <c r="N54" s="28"/>
      <c r="O54" s="28"/>
      <c r="P54" s="28"/>
      <c r="Q54" s="22">
        <v>55000</v>
      </c>
      <c r="R54" s="28">
        <v>55000</v>
      </c>
      <c r="S54" s="28">
        <v>55000</v>
      </c>
      <c r="T54" s="28">
        <v>30000</v>
      </c>
      <c r="U54" s="22">
        <v>15000</v>
      </c>
      <c r="V54" s="28">
        <v>15000</v>
      </c>
      <c r="W54" s="28">
        <v>5000</v>
      </c>
      <c r="X54" s="28"/>
      <c r="Y54" s="22">
        <v>900</v>
      </c>
    </row>
    <row r="55" spans="1:25" ht="13.5">
      <c r="A55" s="6" t="s">
        <v>8</v>
      </c>
      <c r="B55" s="28">
        <v>-2135</v>
      </c>
      <c r="C55" s="28">
        <v>-1927</v>
      </c>
      <c r="D55" s="28">
        <v>-212</v>
      </c>
      <c r="E55" s="22">
        <v>-1645</v>
      </c>
      <c r="F55" s="28">
        <v>-835</v>
      </c>
      <c r="G55" s="28">
        <v>-822</v>
      </c>
      <c r="H55" s="28">
        <v>-12</v>
      </c>
      <c r="I55" s="22">
        <v>-35227</v>
      </c>
      <c r="J55" s="28">
        <v>-6267</v>
      </c>
      <c r="K55" s="28">
        <v>-6259</v>
      </c>
      <c r="L55" s="28">
        <v>-12</v>
      </c>
      <c r="M55" s="22">
        <v>-9772</v>
      </c>
      <c r="N55" s="28">
        <v>-3694</v>
      </c>
      <c r="O55" s="28">
        <v>-3686</v>
      </c>
      <c r="P55" s="28">
        <v>-1112</v>
      </c>
      <c r="Q55" s="22">
        <v>-27822</v>
      </c>
      <c r="R55" s="28">
        <v>-5024</v>
      </c>
      <c r="S55" s="28">
        <v>-3916</v>
      </c>
      <c r="T55" s="28">
        <v>-1112</v>
      </c>
      <c r="U55" s="22">
        <v>-6374</v>
      </c>
      <c r="V55" s="28">
        <v>-3566</v>
      </c>
      <c r="W55" s="28">
        <v>-2458</v>
      </c>
      <c r="X55" s="28">
        <v>-1112</v>
      </c>
      <c r="Y55" s="22">
        <v>-4411</v>
      </c>
    </row>
    <row r="56" spans="1:25" ht="13.5">
      <c r="A56" s="6" t="s">
        <v>9</v>
      </c>
      <c r="B56" s="28"/>
      <c r="C56" s="28"/>
      <c r="D56" s="28"/>
      <c r="E56" s="22"/>
      <c r="F56" s="28"/>
      <c r="G56" s="28"/>
      <c r="H56" s="28"/>
      <c r="I56" s="22"/>
      <c r="J56" s="28"/>
      <c r="K56" s="28"/>
      <c r="L56" s="28"/>
      <c r="M56" s="22"/>
      <c r="N56" s="28"/>
      <c r="O56" s="28"/>
      <c r="P56" s="28"/>
      <c r="Q56" s="22">
        <v>1626</v>
      </c>
      <c r="R56" s="28">
        <v>1626</v>
      </c>
      <c r="S56" s="28">
        <v>1626</v>
      </c>
      <c r="T56" s="28">
        <v>1626</v>
      </c>
      <c r="U56" s="22"/>
      <c r="V56" s="28"/>
      <c r="W56" s="28"/>
      <c r="X56" s="28"/>
      <c r="Y56" s="22"/>
    </row>
    <row r="57" spans="1:25" ht="13.5">
      <c r="A57" s="6" t="s">
        <v>10</v>
      </c>
      <c r="B57" s="28">
        <v>-606</v>
      </c>
      <c r="C57" s="28">
        <v>-462</v>
      </c>
      <c r="D57" s="28">
        <v>-161</v>
      </c>
      <c r="E57" s="22">
        <v>-1350</v>
      </c>
      <c r="F57" s="28">
        <v>-1176</v>
      </c>
      <c r="G57" s="28">
        <v>-982</v>
      </c>
      <c r="H57" s="28">
        <v>-359</v>
      </c>
      <c r="I57" s="22">
        <v>-1985</v>
      </c>
      <c r="J57" s="28">
        <v>-1605</v>
      </c>
      <c r="K57" s="28">
        <v>-1250</v>
      </c>
      <c r="L57" s="28">
        <v>-430</v>
      </c>
      <c r="M57" s="22">
        <v>-2960</v>
      </c>
      <c r="N57" s="28">
        <v>-2447</v>
      </c>
      <c r="O57" s="28">
        <v>-2025</v>
      </c>
      <c r="P57" s="28">
        <v>-1142</v>
      </c>
      <c r="Q57" s="22">
        <v>-2331</v>
      </c>
      <c r="R57" s="28">
        <v>-1768</v>
      </c>
      <c r="S57" s="28">
        <v>-1266</v>
      </c>
      <c r="T57" s="28">
        <v>-495</v>
      </c>
      <c r="U57" s="22">
        <v>-1916</v>
      </c>
      <c r="V57" s="28">
        <v>-1416</v>
      </c>
      <c r="W57" s="28">
        <v>-858</v>
      </c>
      <c r="X57" s="28">
        <v>-359</v>
      </c>
      <c r="Y57" s="22"/>
    </row>
    <row r="58" spans="1:25" ht="13.5">
      <c r="A58" s="6" t="s">
        <v>11</v>
      </c>
      <c r="B58" s="28">
        <v>8546</v>
      </c>
      <c r="C58" s="28">
        <v>8546</v>
      </c>
      <c r="D58" s="28">
        <v>8546</v>
      </c>
      <c r="E58" s="22"/>
      <c r="F58" s="28"/>
      <c r="G58" s="28"/>
      <c r="H58" s="28"/>
      <c r="I58" s="22">
        <v>18895</v>
      </c>
      <c r="J58" s="28">
        <v>18895</v>
      </c>
      <c r="K58" s="28">
        <v>18895</v>
      </c>
      <c r="L58" s="28"/>
      <c r="M58" s="22"/>
      <c r="N58" s="28"/>
      <c r="O58" s="28"/>
      <c r="P58" s="28"/>
      <c r="Q58" s="22"/>
      <c r="R58" s="28"/>
      <c r="S58" s="28"/>
      <c r="T58" s="28"/>
      <c r="U58" s="22">
        <v>2451</v>
      </c>
      <c r="V58" s="28"/>
      <c r="W58" s="28"/>
      <c r="X58" s="28"/>
      <c r="Y58" s="22"/>
    </row>
    <row r="59" spans="1:25" ht="13.5">
      <c r="A59" s="6" t="s">
        <v>12</v>
      </c>
      <c r="B59" s="28"/>
      <c r="C59" s="28"/>
      <c r="D59" s="28"/>
      <c r="E59" s="22">
        <v>-7000</v>
      </c>
      <c r="F59" s="28"/>
      <c r="G59" s="28"/>
      <c r="H59" s="28"/>
      <c r="I59" s="22">
        <v>-2500</v>
      </c>
      <c r="J59" s="28"/>
      <c r="K59" s="28"/>
      <c r="L59" s="28"/>
      <c r="M59" s="22">
        <v>-10000</v>
      </c>
      <c r="N59" s="28"/>
      <c r="O59" s="28"/>
      <c r="P59" s="28"/>
      <c r="Q59" s="22"/>
      <c r="R59" s="28"/>
      <c r="S59" s="28"/>
      <c r="T59" s="28"/>
      <c r="U59" s="22"/>
      <c r="V59" s="28"/>
      <c r="W59" s="28"/>
      <c r="X59" s="28"/>
      <c r="Y59" s="22"/>
    </row>
    <row r="60" spans="1:25" ht="13.5">
      <c r="A60" s="6" t="s">
        <v>13</v>
      </c>
      <c r="B60" s="28">
        <v>-5</v>
      </c>
      <c r="C60" s="28">
        <v>-2</v>
      </c>
      <c r="D60" s="28">
        <v>0</v>
      </c>
      <c r="E60" s="22"/>
      <c r="F60" s="28">
        <v>-3</v>
      </c>
      <c r="G60" s="28">
        <v>-2</v>
      </c>
      <c r="H60" s="28">
        <v>0</v>
      </c>
      <c r="I60" s="22"/>
      <c r="J60" s="28">
        <v>-3</v>
      </c>
      <c r="K60" s="28">
        <v>-2</v>
      </c>
      <c r="L60" s="28">
        <v>-1</v>
      </c>
      <c r="M60" s="22"/>
      <c r="N60" s="28">
        <v>-6</v>
      </c>
      <c r="O60" s="28">
        <v>-1</v>
      </c>
      <c r="P60" s="28">
        <v>0</v>
      </c>
      <c r="Q60" s="22"/>
      <c r="R60" s="28">
        <v>-3</v>
      </c>
      <c r="S60" s="28">
        <v>-1</v>
      </c>
      <c r="T60" s="28">
        <v>0</v>
      </c>
      <c r="U60" s="22"/>
      <c r="V60" s="28">
        <v>-1</v>
      </c>
      <c r="W60" s="28">
        <v>-2</v>
      </c>
      <c r="X60" s="28">
        <v>0</v>
      </c>
      <c r="Y60" s="22"/>
    </row>
    <row r="61" spans="1:25" ht="13.5">
      <c r="A61" s="6" t="s">
        <v>14</v>
      </c>
      <c r="B61" s="28"/>
      <c r="C61" s="28"/>
      <c r="D61" s="28"/>
      <c r="E61" s="22">
        <v>-1186</v>
      </c>
      <c r="F61" s="28">
        <v>-1186</v>
      </c>
      <c r="G61" s="28">
        <v>-1186</v>
      </c>
      <c r="H61" s="28">
        <v>-1186</v>
      </c>
      <c r="I61" s="22">
        <v>-1186</v>
      </c>
      <c r="J61" s="28">
        <v>-1186</v>
      </c>
      <c r="K61" s="28">
        <v>-1186</v>
      </c>
      <c r="L61" s="28">
        <v>-1186</v>
      </c>
      <c r="M61" s="22"/>
      <c r="N61" s="28"/>
      <c r="O61" s="28"/>
      <c r="P61" s="28"/>
      <c r="Q61" s="22"/>
      <c r="R61" s="28"/>
      <c r="S61" s="28"/>
      <c r="T61" s="28"/>
      <c r="U61" s="22">
        <v>-2374</v>
      </c>
      <c r="V61" s="28">
        <v>-2374</v>
      </c>
      <c r="W61" s="28">
        <v>-2374</v>
      </c>
      <c r="X61" s="28">
        <v>-2374</v>
      </c>
      <c r="Y61" s="22">
        <v>-3681</v>
      </c>
    </row>
    <row r="62" spans="1:25" ht="13.5">
      <c r="A62" s="6" t="s">
        <v>15</v>
      </c>
      <c r="B62" s="28">
        <v>-5</v>
      </c>
      <c r="C62" s="28">
        <v>-5</v>
      </c>
      <c r="D62" s="28">
        <v>-5</v>
      </c>
      <c r="E62" s="22">
        <v>-4</v>
      </c>
      <c r="F62" s="28">
        <v>-4</v>
      </c>
      <c r="G62" s="28">
        <v>-4</v>
      </c>
      <c r="H62" s="28">
        <v>-4</v>
      </c>
      <c r="I62" s="22">
        <v>-4</v>
      </c>
      <c r="J62" s="28">
        <v>-4</v>
      </c>
      <c r="K62" s="28">
        <v>-4</v>
      </c>
      <c r="L62" s="28">
        <v>-4</v>
      </c>
      <c r="M62" s="22">
        <v>-4</v>
      </c>
      <c r="N62" s="28">
        <v>-4</v>
      </c>
      <c r="O62" s="28">
        <v>-4</v>
      </c>
      <c r="P62" s="28">
        <v>-4</v>
      </c>
      <c r="Q62" s="22">
        <v>-3</v>
      </c>
      <c r="R62" s="28">
        <v>-3</v>
      </c>
      <c r="S62" s="28">
        <v>-3</v>
      </c>
      <c r="T62" s="28">
        <v>-3</v>
      </c>
      <c r="U62" s="22">
        <v>-7</v>
      </c>
      <c r="V62" s="28">
        <v>-7</v>
      </c>
      <c r="W62" s="28">
        <v>-7</v>
      </c>
      <c r="X62" s="28">
        <v>-7</v>
      </c>
      <c r="Y62" s="22">
        <v>-11</v>
      </c>
    </row>
    <row r="63" spans="1:25" ht="14.25" thickBot="1">
      <c r="A63" s="5" t="s">
        <v>16</v>
      </c>
      <c r="B63" s="29">
        <v>-19906</v>
      </c>
      <c r="C63" s="29">
        <v>-5650</v>
      </c>
      <c r="D63" s="29">
        <v>8167</v>
      </c>
      <c r="E63" s="23">
        <v>21533</v>
      </c>
      <c r="F63" s="29">
        <v>28018</v>
      </c>
      <c r="G63" s="29">
        <v>-2974</v>
      </c>
      <c r="H63" s="29">
        <v>-9538</v>
      </c>
      <c r="I63" s="23">
        <v>-9467</v>
      </c>
      <c r="J63" s="29">
        <v>12327</v>
      </c>
      <c r="K63" s="29">
        <v>12693</v>
      </c>
      <c r="L63" s="29">
        <v>-2133</v>
      </c>
      <c r="M63" s="23">
        <v>-22249</v>
      </c>
      <c r="N63" s="29">
        <v>-6152</v>
      </c>
      <c r="O63" s="29">
        <v>-5717</v>
      </c>
      <c r="P63" s="29">
        <v>-2260</v>
      </c>
      <c r="Q63" s="23">
        <v>-27123</v>
      </c>
      <c r="R63" s="29">
        <v>6977</v>
      </c>
      <c r="S63" s="29">
        <v>18589</v>
      </c>
      <c r="T63" s="29">
        <v>26813</v>
      </c>
      <c r="U63" s="23">
        <v>34071</v>
      </c>
      <c r="V63" s="29">
        <v>26907</v>
      </c>
      <c r="W63" s="29">
        <v>5472</v>
      </c>
      <c r="X63" s="29">
        <v>5116</v>
      </c>
      <c r="Y63" s="23">
        <v>669</v>
      </c>
    </row>
    <row r="64" spans="1:25" ht="14.25" thickTop="1">
      <c r="A64" s="7" t="s">
        <v>17</v>
      </c>
      <c r="B64" s="28">
        <v>2546</v>
      </c>
      <c r="C64" s="28">
        <v>931</v>
      </c>
      <c r="D64" s="28">
        <v>816</v>
      </c>
      <c r="E64" s="22">
        <v>1949</v>
      </c>
      <c r="F64" s="28">
        <v>734</v>
      </c>
      <c r="G64" s="28">
        <v>-873</v>
      </c>
      <c r="H64" s="28">
        <v>-696</v>
      </c>
      <c r="I64" s="22">
        <v>-400</v>
      </c>
      <c r="J64" s="28">
        <v>-1472</v>
      </c>
      <c r="K64" s="28">
        <v>-1426</v>
      </c>
      <c r="L64" s="28">
        <v>-197</v>
      </c>
      <c r="M64" s="22">
        <v>-1379</v>
      </c>
      <c r="N64" s="28">
        <v>-1947</v>
      </c>
      <c r="O64" s="28">
        <v>-1481</v>
      </c>
      <c r="P64" s="28">
        <v>-990</v>
      </c>
      <c r="Q64" s="22">
        <v>-80</v>
      </c>
      <c r="R64" s="28">
        <v>-102</v>
      </c>
      <c r="S64" s="28">
        <v>-268</v>
      </c>
      <c r="T64" s="28">
        <v>260</v>
      </c>
      <c r="U64" s="22">
        <v>-2335</v>
      </c>
      <c r="V64" s="28">
        <v>-2585</v>
      </c>
      <c r="W64" s="28">
        <v>-206</v>
      </c>
      <c r="X64" s="28">
        <v>567</v>
      </c>
      <c r="Y64" s="22">
        <v>-1103</v>
      </c>
    </row>
    <row r="65" spans="1:25" ht="13.5">
      <c r="A65" s="7" t="s">
        <v>18</v>
      </c>
      <c r="B65" s="28">
        <v>-5776</v>
      </c>
      <c r="C65" s="28">
        <v>175</v>
      </c>
      <c r="D65" s="28">
        <v>15088</v>
      </c>
      <c r="E65" s="22">
        <v>2394</v>
      </c>
      <c r="F65" s="28">
        <v>4714</v>
      </c>
      <c r="G65" s="28">
        <v>-7820</v>
      </c>
      <c r="H65" s="28">
        <v>-10641</v>
      </c>
      <c r="I65" s="22">
        <v>-2751</v>
      </c>
      <c r="J65" s="28">
        <v>4296</v>
      </c>
      <c r="K65" s="28">
        <v>13330</v>
      </c>
      <c r="L65" s="28">
        <v>1264</v>
      </c>
      <c r="M65" s="22">
        <v>8478</v>
      </c>
      <c r="N65" s="28">
        <v>21855</v>
      </c>
      <c r="O65" s="28">
        <v>7533</v>
      </c>
      <c r="P65" s="28">
        <v>8250</v>
      </c>
      <c r="Q65" s="22">
        <v>4793</v>
      </c>
      <c r="R65" s="28">
        <v>31148</v>
      </c>
      <c r="S65" s="28">
        <v>24810</v>
      </c>
      <c r="T65" s="28">
        <v>24788</v>
      </c>
      <c r="U65" s="22">
        <v>222</v>
      </c>
      <c r="V65" s="28">
        <v>20001</v>
      </c>
      <c r="W65" s="28">
        <v>2261</v>
      </c>
      <c r="X65" s="28">
        <v>5815</v>
      </c>
      <c r="Y65" s="22">
        <v>-9010</v>
      </c>
    </row>
    <row r="66" spans="1:25" ht="13.5">
      <c r="A66" s="7" t="s">
        <v>19</v>
      </c>
      <c r="B66" s="28">
        <v>38026</v>
      </c>
      <c r="C66" s="28">
        <v>38026</v>
      </c>
      <c r="D66" s="28">
        <v>38026</v>
      </c>
      <c r="E66" s="22">
        <v>35631</v>
      </c>
      <c r="F66" s="28">
        <v>35631</v>
      </c>
      <c r="G66" s="28">
        <v>35631</v>
      </c>
      <c r="H66" s="28">
        <v>35631</v>
      </c>
      <c r="I66" s="22">
        <v>38383</v>
      </c>
      <c r="J66" s="28">
        <v>38383</v>
      </c>
      <c r="K66" s="28">
        <v>38383</v>
      </c>
      <c r="L66" s="28">
        <v>38383</v>
      </c>
      <c r="M66" s="22">
        <v>29904</v>
      </c>
      <c r="N66" s="28">
        <v>29904</v>
      </c>
      <c r="O66" s="28">
        <v>29904</v>
      </c>
      <c r="P66" s="28">
        <v>29904</v>
      </c>
      <c r="Q66" s="22">
        <v>25111</v>
      </c>
      <c r="R66" s="28">
        <v>25111</v>
      </c>
      <c r="S66" s="28">
        <v>25111</v>
      </c>
      <c r="T66" s="28">
        <v>25111</v>
      </c>
      <c r="U66" s="22">
        <v>24980</v>
      </c>
      <c r="V66" s="28">
        <v>24980</v>
      </c>
      <c r="W66" s="28">
        <v>24980</v>
      </c>
      <c r="X66" s="28">
        <v>24980</v>
      </c>
      <c r="Y66" s="22">
        <v>33990</v>
      </c>
    </row>
    <row r="67" spans="1:25" ht="13.5">
      <c r="A67" s="7" t="s">
        <v>20</v>
      </c>
      <c r="B67" s="28"/>
      <c r="C67" s="28"/>
      <c r="D67" s="28"/>
      <c r="E67" s="22"/>
      <c r="F67" s="28"/>
      <c r="G67" s="28"/>
      <c r="H67" s="28"/>
      <c r="I67" s="22"/>
      <c r="J67" s="28"/>
      <c r="K67" s="28"/>
      <c r="L67" s="28"/>
      <c r="M67" s="22"/>
      <c r="N67" s="28"/>
      <c r="O67" s="28"/>
      <c r="P67" s="28"/>
      <c r="Q67" s="22"/>
      <c r="R67" s="28"/>
      <c r="S67" s="28"/>
      <c r="T67" s="28"/>
      <c r="U67" s="22">
        <v>-91</v>
      </c>
      <c r="V67" s="28">
        <v>-91</v>
      </c>
      <c r="W67" s="28">
        <v>-91</v>
      </c>
      <c r="X67" s="28">
        <v>-91</v>
      </c>
      <c r="Y67" s="22"/>
    </row>
    <row r="68" spans="1:25" ht="14.25" thickBot="1">
      <c r="A68" s="7" t="s">
        <v>19</v>
      </c>
      <c r="B68" s="28">
        <v>32250</v>
      </c>
      <c r="C68" s="28">
        <v>38201</v>
      </c>
      <c r="D68" s="28">
        <v>53114</v>
      </c>
      <c r="E68" s="22">
        <v>38026</v>
      </c>
      <c r="F68" s="28">
        <v>40346</v>
      </c>
      <c r="G68" s="28">
        <v>27811</v>
      </c>
      <c r="H68" s="28">
        <v>24990</v>
      </c>
      <c r="I68" s="22">
        <v>35631</v>
      </c>
      <c r="J68" s="28">
        <v>42679</v>
      </c>
      <c r="K68" s="28">
        <v>51713</v>
      </c>
      <c r="L68" s="28">
        <v>39647</v>
      </c>
      <c r="M68" s="22">
        <v>38383</v>
      </c>
      <c r="N68" s="28">
        <v>51760</v>
      </c>
      <c r="O68" s="28">
        <v>37438</v>
      </c>
      <c r="P68" s="28">
        <v>38154</v>
      </c>
      <c r="Q68" s="22">
        <v>29904</v>
      </c>
      <c r="R68" s="28">
        <v>56260</v>
      </c>
      <c r="S68" s="28">
        <v>49922</v>
      </c>
      <c r="T68" s="28">
        <v>49899</v>
      </c>
      <c r="U68" s="22">
        <v>25111</v>
      </c>
      <c r="V68" s="28">
        <v>44890</v>
      </c>
      <c r="W68" s="28">
        <v>27150</v>
      </c>
      <c r="X68" s="28">
        <v>30703</v>
      </c>
      <c r="Y68" s="22">
        <v>24980</v>
      </c>
    </row>
    <row r="69" spans="1:25" ht="14.25" thickTop="1">
      <c r="A69" s="8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1" ht="13.5">
      <c r="A71" s="20" t="s">
        <v>207</v>
      </c>
    </row>
    <row r="72" ht="13.5">
      <c r="A72" s="20" t="s">
        <v>208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8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203</v>
      </c>
      <c r="B2" s="14">
        <v>7735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204</v>
      </c>
      <c r="B3" s="1" t="s">
        <v>205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80</v>
      </c>
      <c r="B4" s="15" t="str">
        <f>HYPERLINK("http://www.kabupro.jp/mark/20140213/S100169M.htm","四半期報告書")</f>
        <v>四半期報告書</v>
      </c>
      <c r="C4" s="15" t="str">
        <f>HYPERLINK("http://www.kabupro.jp/mark/20131113/S1000G9P.htm","四半期報告書")</f>
        <v>四半期報告書</v>
      </c>
      <c r="D4" s="15" t="str">
        <f>HYPERLINK("http://www.kabupro.jp/mark/20130813/S000E9KT.htm","四半期報告書")</f>
        <v>四半期報告書</v>
      </c>
      <c r="E4" s="15" t="str">
        <f>HYPERLINK("http://www.kabupro.jp/mark/20140213/S100169M.htm","四半期報告書")</f>
        <v>四半期報告書</v>
      </c>
      <c r="F4" s="15" t="str">
        <f>HYPERLINK("http://www.kabupro.jp/mark/20130213/S000CU36.htm","四半期報告書")</f>
        <v>四半期報告書</v>
      </c>
      <c r="G4" s="15" t="str">
        <f>HYPERLINK("http://www.kabupro.jp/mark/20121113/S000C8JG.htm","四半期報告書")</f>
        <v>四半期報告書</v>
      </c>
      <c r="H4" s="15" t="str">
        <f>HYPERLINK("http://www.kabupro.jp/mark/20120813/S000BQJ7.htm","四半期報告書")</f>
        <v>四半期報告書</v>
      </c>
      <c r="I4" s="15" t="str">
        <f>HYPERLINK("http://www.kabupro.jp/mark/20130627/S000DU1C.htm","有価証券報告書")</f>
        <v>有価証券報告書</v>
      </c>
      <c r="J4" s="15" t="str">
        <f>HYPERLINK("http://www.kabupro.jp/mark/20120213/S000AAIG.htm","四半期報告書")</f>
        <v>四半期報告書</v>
      </c>
      <c r="K4" s="15" t="str">
        <f>HYPERLINK("http://www.kabupro.jp/mark/20111111/S0009PEU.htm","四半期報告書")</f>
        <v>四半期報告書</v>
      </c>
      <c r="L4" s="15" t="str">
        <f>HYPERLINK("http://www.kabupro.jp/mark/20110812/S00096A4.htm","四半期報告書")</f>
        <v>四半期報告書</v>
      </c>
      <c r="M4" s="15" t="str">
        <f>HYPERLINK("http://www.kabupro.jp/mark/20120628/S000BBNR.htm","有価証券報告書")</f>
        <v>有価証券報告書</v>
      </c>
      <c r="N4" s="15" t="str">
        <f>HYPERLINK("http://www.kabupro.jp/mark/20110210/S0007R5A.htm","四半期報告書")</f>
        <v>四半期報告書</v>
      </c>
      <c r="O4" s="15" t="str">
        <f>HYPERLINK("http://www.kabupro.jp/mark/20101112/S00075TZ.htm","四半期報告書")</f>
        <v>四半期報告書</v>
      </c>
      <c r="P4" s="15" t="str">
        <f>HYPERLINK("http://www.kabupro.jp/mark/20100812/S0006LGM.htm","四半期報告書")</f>
        <v>四半期報告書</v>
      </c>
      <c r="Q4" s="15" t="str">
        <f>HYPERLINK("http://www.kabupro.jp/mark/20110210/S0007R5A.htm","四半期報告書")</f>
        <v>四半期報告書</v>
      </c>
      <c r="R4" s="15" t="str">
        <f>HYPERLINK("http://www.kabupro.jp/mark/20100210/S000545Q.htm","四半期報告書")</f>
        <v>四半期報告書</v>
      </c>
      <c r="S4" s="15" t="str">
        <f>HYPERLINK("http://www.kabupro.jp/mark/20091112/S0004JXQ.htm","四半期報告書")</f>
        <v>四半期報告書</v>
      </c>
      <c r="T4" s="15" t="str">
        <f>HYPERLINK("http://www.kabupro.jp/mark/20090813/S0003YQV.htm","四半期報告書")</f>
        <v>四半期報告書</v>
      </c>
      <c r="U4" s="15" t="str">
        <f>HYPERLINK("http://www.kabupro.jp/mark/20100628/S00064F1.htm","有価証券報告書")</f>
        <v>有価証券報告書</v>
      </c>
      <c r="V4" s="15" t="str">
        <f>HYPERLINK("http://www.kabupro.jp/mark/20090212/S0002G66.htm","四半期報告書")</f>
        <v>四半期報告書</v>
      </c>
      <c r="W4" s="15" t="str">
        <f>HYPERLINK("http://www.kabupro.jp/mark/20081113/S0001SZ6.htm","四半期報告書")</f>
        <v>四半期報告書</v>
      </c>
      <c r="X4" s="15" t="str">
        <f>HYPERLINK("http://www.kabupro.jp/mark/20080813/S00016AK.htm","四半期報告書")</f>
        <v>四半期報告書</v>
      </c>
      <c r="Y4" s="15" t="str">
        <f>HYPERLINK("http://www.kabupro.jp/mark/20090626/S0003ILM.htm","有価証券報告書")</f>
        <v>有価証券報告書</v>
      </c>
    </row>
    <row r="5" spans="1:25" ht="14.25" thickBot="1">
      <c r="A5" s="11" t="s">
        <v>81</v>
      </c>
      <c r="B5" s="1" t="s">
        <v>281</v>
      </c>
      <c r="C5" s="1" t="s">
        <v>284</v>
      </c>
      <c r="D5" s="1" t="s">
        <v>286</v>
      </c>
      <c r="E5" s="1" t="s">
        <v>281</v>
      </c>
      <c r="F5" s="1" t="s">
        <v>288</v>
      </c>
      <c r="G5" s="1" t="s">
        <v>290</v>
      </c>
      <c r="H5" s="1" t="s">
        <v>292</v>
      </c>
      <c r="I5" s="1" t="s">
        <v>87</v>
      </c>
      <c r="J5" s="1" t="s">
        <v>294</v>
      </c>
      <c r="K5" s="1" t="s">
        <v>296</v>
      </c>
      <c r="L5" s="1" t="s">
        <v>298</v>
      </c>
      <c r="M5" s="1" t="s">
        <v>91</v>
      </c>
      <c r="N5" s="1" t="s">
        <v>300</v>
      </c>
      <c r="O5" s="1" t="s">
        <v>302</v>
      </c>
      <c r="P5" s="1" t="s">
        <v>304</v>
      </c>
      <c r="Q5" s="1" t="s">
        <v>300</v>
      </c>
      <c r="R5" s="1" t="s">
        <v>306</v>
      </c>
      <c r="S5" s="1" t="s">
        <v>308</v>
      </c>
      <c r="T5" s="1" t="s">
        <v>310</v>
      </c>
      <c r="U5" s="1" t="s">
        <v>93</v>
      </c>
      <c r="V5" s="1" t="s">
        <v>312</v>
      </c>
      <c r="W5" s="1" t="s">
        <v>314</v>
      </c>
      <c r="X5" s="1" t="s">
        <v>316</v>
      </c>
      <c r="Y5" s="1" t="s">
        <v>96</v>
      </c>
    </row>
    <row r="6" spans="1:25" ht="15" thickBot="1" thickTop="1">
      <c r="A6" s="10" t="s">
        <v>82</v>
      </c>
      <c r="B6" s="18" t="s">
        <v>49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83</v>
      </c>
      <c r="B7" s="14" t="s">
        <v>282</v>
      </c>
      <c r="C7" s="14" t="s">
        <v>282</v>
      </c>
      <c r="D7" s="14" t="s">
        <v>282</v>
      </c>
      <c r="E7" s="16" t="s">
        <v>88</v>
      </c>
      <c r="F7" s="14" t="s">
        <v>282</v>
      </c>
      <c r="G7" s="14" t="s">
        <v>282</v>
      </c>
      <c r="H7" s="14" t="s">
        <v>282</v>
      </c>
      <c r="I7" s="16" t="s">
        <v>88</v>
      </c>
      <c r="J7" s="14" t="s">
        <v>282</v>
      </c>
      <c r="K7" s="14" t="s">
        <v>282</v>
      </c>
      <c r="L7" s="14" t="s">
        <v>282</v>
      </c>
      <c r="M7" s="16" t="s">
        <v>88</v>
      </c>
      <c r="N7" s="14" t="s">
        <v>282</v>
      </c>
      <c r="O7" s="14" t="s">
        <v>282</v>
      </c>
      <c r="P7" s="14" t="s">
        <v>282</v>
      </c>
      <c r="Q7" s="16" t="s">
        <v>88</v>
      </c>
      <c r="R7" s="14" t="s">
        <v>282</v>
      </c>
      <c r="S7" s="14" t="s">
        <v>282</v>
      </c>
      <c r="T7" s="14" t="s">
        <v>282</v>
      </c>
      <c r="U7" s="16" t="s">
        <v>88</v>
      </c>
      <c r="V7" s="14" t="s">
        <v>282</v>
      </c>
      <c r="W7" s="14" t="s">
        <v>282</v>
      </c>
      <c r="X7" s="14" t="s">
        <v>282</v>
      </c>
      <c r="Y7" s="16" t="s">
        <v>88</v>
      </c>
    </row>
    <row r="8" spans="1:25" ht="13.5">
      <c r="A8" s="13" t="s">
        <v>84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85</v>
      </c>
      <c r="B9" s="1" t="s">
        <v>283</v>
      </c>
      <c r="C9" s="1" t="s">
        <v>285</v>
      </c>
      <c r="D9" s="1" t="s">
        <v>287</v>
      </c>
      <c r="E9" s="17" t="s">
        <v>89</v>
      </c>
      <c r="F9" s="1" t="s">
        <v>289</v>
      </c>
      <c r="G9" s="1" t="s">
        <v>291</v>
      </c>
      <c r="H9" s="1" t="s">
        <v>293</v>
      </c>
      <c r="I9" s="17" t="s">
        <v>90</v>
      </c>
      <c r="J9" s="1" t="s">
        <v>295</v>
      </c>
      <c r="K9" s="1" t="s">
        <v>297</v>
      </c>
      <c r="L9" s="1" t="s">
        <v>299</v>
      </c>
      <c r="M9" s="17" t="s">
        <v>92</v>
      </c>
      <c r="N9" s="1" t="s">
        <v>301</v>
      </c>
      <c r="O9" s="1" t="s">
        <v>303</v>
      </c>
      <c r="P9" s="1" t="s">
        <v>305</v>
      </c>
      <c r="Q9" s="17" t="s">
        <v>94</v>
      </c>
      <c r="R9" s="1" t="s">
        <v>307</v>
      </c>
      <c r="S9" s="1" t="s">
        <v>309</v>
      </c>
      <c r="T9" s="1" t="s">
        <v>311</v>
      </c>
      <c r="U9" s="17" t="s">
        <v>95</v>
      </c>
      <c r="V9" s="1" t="s">
        <v>313</v>
      </c>
      <c r="W9" s="1" t="s">
        <v>315</v>
      </c>
      <c r="X9" s="1" t="s">
        <v>317</v>
      </c>
      <c r="Y9" s="17" t="s">
        <v>97</v>
      </c>
    </row>
    <row r="10" spans="1:25" ht="14.25" thickBot="1">
      <c r="A10" s="13" t="s">
        <v>86</v>
      </c>
      <c r="B10" s="1" t="s">
        <v>99</v>
      </c>
      <c r="C10" s="1" t="s">
        <v>99</v>
      </c>
      <c r="D10" s="1" t="s">
        <v>99</v>
      </c>
      <c r="E10" s="17" t="s">
        <v>99</v>
      </c>
      <c r="F10" s="1" t="s">
        <v>99</v>
      </c>
      <c r="G10" s="1" t="s">
        <v>99</v>
      </c>
      <c r="H10" s="1" t="s">
        <v>99</v>
      </c>
      <c r="I10" s="17" t="s">
        <v>99</v>
      </c>
      <c r="J10" s="1" t="s">
        <v>99</v>
      </c>
      <c r="K10" s="1" t="s">
        <v>99</v>
      </c>
      <c r="L10" s="1" t="s">
        <v>99</v>
      </c>
      <c r="M10" s="17" t="s">
        <v>99</v>
      </c>
      <c r="N10" s="1" t="s">
        <v>99</v>
      </c>
      <c r="O10" s="1" t="s">
        <v>99</v>
      </c>
      <c r="P10" s="1" t="s">
        <v>99</v>
      </c>
      <c r="Q10" s="17" t="s">
        <v>99</v>
      </c>
      <c r="R10" s="1" t="s">
        <v>99</v>
      </c>
      <c r="S10" s="1" t="s">
        <v>99</v>
      </c>
      <c r="T10" s="1" t="s">
        <v>99</v>
      </c>
      <c r="U10" s="17" t="s">
        <v>99</v>
      </c>
      <c r="V10" s="1" t="s">
        <v>99</v>
      </c>
      <c r="W10" s="1" t="s">
        <v>99</v>
      </c>
      <c r="X10" s="1" t="s">
        <v>99</v>
      </c>
      <c r="Y10" s="17" t="s">
        <v>99</v>
      </c>
    </row>
    <row r="11" spans="1:25" ht="14.25" thickTop="1">
      <c r="A11" s="9" t="s">
        <v>98</v>
      </c>
      <c r="B11" s="27">
        <v>35032</v>
      </c>
      <c r="C11" s="27">
        <v>40888</v>
      </c>
      <c r="D11" s="27">
        <v>55751</v>
      </c>
      <c r="E11" s="21">
        <v>40420</v>
      </c>
      <c r="F11" s="27">
        <v>42468</v>
      </c>
      <c r="G11" s="27">
        <v>29772</v>
      </c>
      <c r="H11" s="27">
        <v>27067</v>
      </c>
      <c r="I11" s="21">
        <v>37662</v>
      </c>
      <c r="J11" s="27">
        <v>44236</v>
      </c>
      <c r="K11" s="27">
        <v>53482</v>
      </c>
      <c r="L11" s="27">
        <v>41341</v>
      </c>
      <c r="M11" s="21">
        <v>39985</v>
      </c>
      <c r="N11" s="27">
        <v>53590</v>
      </c>
      <c r="O11" s="27">
        <v>38696</v>
      </c>
      <c r="P11" s="27">
        <v>39501</v>
      </c>
      <c r="Q11" s="21">
        <v>31253</v>
      </c>
      <c r="R11" s="27">
        <v>57327</v>
      </c>
      <c r="S11" s="27">
        <v>50344</v>
      </c>
      <c r="T11" s="27">
        <v>50271</v>
      </c>
      <c r="U11" s="21">
        <v>25899</v>
      </c>
      <c r="V11" s="27">
        <v>45299</v>
      </c>
      <c r="W11" s="27">
        <v>28116</v>
      </c>
      <c r="X11" s="27">
        <v>31761</v>
      </c>
      <c r="Y11" s="21">
        <v>26247</v>
      </c>
    </row>
    <row r="12" spans="1:25" ht="13.5">
      <c r="A12" s="2" t="s">
        <v>318</v>
      </c>
      <c r="B12" s="28">
        <v>44310</v>
      </c>
      <c r="C12" s="28">
        <v>44447</v>
      </c>
      <c r="D12" s="28">
        <v>47999</v>
      </c>
      <c r="E12" s="22">
        <v>41093</v>
      </c>
      <c r="F12" s="28">
        <v>44768</v>
      </c>
      <c r="G12" s="28">
        <v>52259</v>
      </c>
      <c r="H12" s="28">
        <v>59396</v>
      </c>
      <c r="I12" s="22">
        <v>72949</v>
      </c>
      <c r="J12" s="28">
        <v>67809</v>
      </c>
      <c r="K12" s="28">
        <v>62742</v>
      </c>
      <c r="L12" s="28">
        <v>68422</v>
      </c>
      <c r="M12" s="22">
        <v>70979</v>
      </c>
      <c r="N12" s="28">
        <v>66489</v>
      </c>
      <c r="O12" s="28">
        <v>56341</v>
      </c>
      <c r="P12" s="28">
        <v>47520</v>
      </c>
      <c r="Q12" s="22">
        <v>52029</v>
      </c>
      <c r="R12" s="28">
        <v>48380</v>
      </c>
      <c r="S12" s="28">
        <v>44358</v>
      </c>
      <c r="T12" s="28">
        <v>50548</v>
      </c>
      <c r="U12" s="22">
        <v>65999</v>
      </c>
      <c r="V12" s="28">
        <v>66831</v>
      </c>
      <c r="W12" s="28">
        <v>72863</v>
      </c>
      <c r="X12" s="28">
        <v>67403</v>
      </c>
      <c r="Y12" s="22">
        <v>85793</v>
      </c>
    </row>
    <row r="13" spans="1:25" ht="13.5">
      <c r="A13" s="2" t="s">
        <v>102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>
        <v>292</v>
      </c>
      <c r="T13" s="28">
        <v>476</v>
      </c>
      <c r="U13" s="22"/>
      <c r="V13" s="28"/>
      <c r="W13" s="28"/>
      <c r="X13" s="28"/>
      <c r="Y13" s="22"/>
    </row>
    <row r="14" spans="1:25" ht="13.5">
      <c r="A14" s="2" t="s">
        <v>319</v>
      </c>
      <c r="B14" s="28">
        <v>47572</v>
      </c>
      <c r="C14" s="28">
        <v>36785</v>
      </c>
      <c r="D14" s="28">
        <v>37825</v>
      </c>
      <c r="E14" s="22">
        <v>41721</v>
      </c>
      <c r="F14" s="28">
        <v>34070</v>
      </c>
      <c r="G14" s="28">
        <v>29955</v>
      </c>
      <c r="H14" s="28">
        <v>28829</v>
      </c>
      <c r="I14" s="22">
        <v>28175</v>
      </c>
      <c r="J14" s="28">
        <v>30443</v>
      </c>
      <c r="K14" s="28">
        <v>26798</v>
      </c>
      <c r="L14" s="28">
        <v>27110</v>
      </c>
      <c r="M14" s="22">
        <v>25307</v>
      </c>
      <c r="N14" s="28">
        <v>28752</v>
      </c>
      <c r="O14" s="28">
        <v>27163</v>
      </c>
      <c r="P14" s="28">
        <v>22704</v>
      </c>
      <c r="Q14" s="22">
        <v>22484</v>
      </c>
      <c r="R14" s="28">
        <v>23646</v>
      </c>
      <c r="S14" s="28">
        <v>27419</v>
      </c>
      <c r="T14" s="28">
        <v>36713</v>
      </c>
      <c r="U14" s="22">
        <v>36204</v>
      </c>
      <c r="V14" s="28">
        <v>40870</v>
      </c>
      <c r="W14" s="28">
        <v>38635</v>
      </c>
      <c r="X14" s="28">
        <v>35745</v>
      </c>
      <c r="Y14" s="22"/>
    </row>
    <row r="15" spans="1:25" ht="13.5">
      <c r="A15" s="2" t="s">
        <v>320</v>
      </c>
      <c r="B15" s="28">
        <v>27610</v>
      </c>
      <c r="C15" s="28">
        <v>27127</v>
      </c>
      <c r="D15" s="28">
        <v>26053</v>
      </c>
      <c r="E15" s="22">
        <v>25549</v>
      </c>
      <c r="F15" s="28">
        <v>28447</v>
      </c>
      <c r="G15" s="28">
        <v>22503</v>
      </c>
      <c r="H15" s="28">
        <v>27964</v>
      </c>
      <c r="I15" s="22">
        <v>23381</v>
      </c>
      <c r="J15" s="28">
        <v>33286</v>
      </c>
      <c r="K15" s="28">
        <v>29269</v>
      </c>
      <c r="L15" s="28">
        <v>30900</v>
      </c>
      <c r="M15" s="22">
        <v>31301</v>
      </c>
      <c r="N15" s="28">
        <v>29433</v>
      </c>
      <c r="O15" s="28">
        <v>29005</v>
      </c>
      <c r="P15" s="28">
        <v>24336</v>
      </c>
      <c r="Q15" s="22">
        <v>21413</v>
      </c>
      <c r="R15" s="28">
        <v>21843</v>
      </c>
      <c r="S15" s="28">
        <v>21035</v>
      </c>
      <c r="T15" s="28">
        <v>25147</v>
      </c>
      <c r="U15" s="22">
        <v>28006</v>
      </c>
      <c r="V15" s="28">
        <v>36254</v>
      </c>
      <c r="W15" s="28">
        <v>42058</v>
      </c>
      <c r="X15" s="28">
        <v>41549</v>
      </c>
      <c r="Y15" s="22"/>
    </row>
    <row r="16" spans="1:25" ht="13.5">
      <c r="A16" s="2" t="s">
        <v>109</v>
      </c>
      <c r="B16" s="28">
        <v>5433</v>
      </c>
      <c r="C16" s="28">
        <v>5243</v>
      </c>
      <c r="D16" s="28">
        <v>5686</v>
      </c>
      <c r="E16" s="22">
        <v>5874</v>
      </c>
      <c r="F16" s="28">
        <v>5910</v>
      </c>
      <c r="G16" s="28">
        <v>5637</v>
      </c>
      <c r="H16" s="28">
        <v>5587</v>
      </c>
      <c r="I16" s="22">
        <v>5561</v>
      </c>
      <c r="J16" s="28">
        <v>5592</v>
      </c>
      <c r="K16" s="28">
        <v>5359</v>
      </c>
      <c r="L16" s="28">
        <v>4846</v>
      </c>
      <c r="M16" s="22">
        <v>4604</v>
      </c>
      <c r="N16" s="28">
        <v>5035</v>
      </c>
      <c r="O16" s="28">
        <v>5287</v>
      </c>
      <c r="P16" s="28">
        <v>5130</v>
      </c>
      <c r="Q16" s="22">
        <v>5566</v>
      </c>
      <c r="R16" s="28">
        <v>6006</v>
      </c>
      <c r="S16" s="28">
        <v>6369</v>
      </c>
      <c r="T16" s="28">
        <v>7322</v>
      </c>
      <c r="U16" s="22">
        <v>8019</v>
      </c>
      <c r="V16" s="28">
        <v>8132</v>
      </c>
      <c r="W16" s="28">
        <v>6608</v>
      </c>
      <c r="X16" s="28">
        <v>5610</v>
      </c>
      <c r="Y16" s="22"/>
    </row>
    <row r="17" spans="1:25" ht="13.5">
      <c r="A17" s="2" t="s">
        <v>112</v>
      </c>
      <c r="B17" s="28">
        <v>4068</v>
      </c>
      <c r="C17" s="28">
        <v>4030</v>
      </c>
      <c r="D17" s="28">
        <v>4003</v>
      </c>
      <c r="E17" s="22">
        <v>3984</v>
      </c>
      <c r="F17" s="28">
        <v>3674</v>
      </c>
      <c r="G17" s="28">
        <v>3611</v>
      </c>
      <c r="H17" s="28">
        <v>7288</v>
      </c>
      <c r="I17" s="22">
        <v>7213</v>
      </c>
      <c r="J17" s="28">
        <v>7099</v>
      </c>
      <c r="K17" s="28">
        <v>7533</v>
      </c>
      <c r="L17" s="28">
        <v>7554</v>
      </c>
      <c r="M17" s="22">
        <v>7612</v>
      </c>
      <c r="N17" s="28">
        <v>3941</v>
      </c>
      <c r="O17" s="28">
        <v>3973</v>
      </c>
      <c r="P17" s="28">
        <v>3981</v>
      </c>
      <c r="Q17" s="22">
        <v>4026</v>
      </c>
      <c r="R17" s="28">
        <v>1187</v>
      </c>
      <c r="S17" s="28">
        <v>1186</v>
      </c>
      <c r="T17" s="28">
        <v>1230</v>
      </c>
      <c r="U17" s="22">
        <v>1191</v>
      </c>
      <c r="V17" s="28">
        <v>8311</v>
      </c>
      <c r="W17" s="28">
        <v>6306</v>
      </c>
      <c r="X17" s="28">
        <v>7194</v>
      </c>
      <c r="Y17" s="22">
        <v>6771</v>
      </c>
    </row>
    <row r="18" spans="1:25" ht="13.5">
      <c r="A18" s="2" t="s">
        <v>113</v>
      </c>
      <c r="B18" s="28">
        <v>4392</v>
      </c>
      <c r="C18" s="28">
        <v>4461</v>
      </c>
      <c r="D18" s="28">
        <v>4319</v>
      </c>
      <c r="E18" s="22">
        <v>3906</v>
      </c>
      <c r="F18" s="28">
        <v>3819</v>
      </c>
      <c r="G18" s="28">
        <v>3934</v>
      </c>
      <c r="H18" s="28">
        <v>3948</v>
      </c>
      <c r="I18" s="22">
        <v>3724</v>
      </c>
      <c r="J18" s="28">
        <v>3772</v>
      </c>
      <c r="K18" s="28">
        <v>3902</v>
      </c>
      <c r="L18" s="28">
        <v>4244</v>
      </c>
      <c r="M18" s="22">
        <v>4739</v>
      </c>
      <c r="N18" s="28">
        <v>4185</v>
      </c>
      <c r="O18" s="28">
        <v>4045</v>
      </c>
      <c r="P18" s="28">
        <v>4991</v>
      </c>
      <c r="Q18" s="22">
        <v>4637</v>
      </c>
      <c r="R18" s="28">
        <v>4282</v>
      </c>
      <c r="S18" s="28">
        <v>3943</v>
      </c>
      <c r="T18" s="28">
        <v>3959</v>
      </c>
      <c r="U18" s="22">
        <v>4229</v>
      </c>
      <c r="V18" s="28">
        <v>6252</v>
      </c>
      <c r="W18" s="28">
        <v>7228</v>
      </c>
      <c r="X18" s="28">
        <v>7931</v>
      </c>
      <c r="Y18" s="22">
        <v>5011</v>
      </c>
    </row>
    <row r="19" spans="1:25" ht="13.5">
      <c r="A19" s="2" t="s">
        <v>115</v>
      </c>
      <c r="B19" s="28">
        <v>-870</v>
      </c>
      <c r="C19" s="28">
        <v>-850</v>
      </c>
      <c r="D19" s="28">
        <v>-910</v>
      </c>
      <c r="E19" s="22">
        <v>-935</v>
      </c>
      <c r="F19" s="28">
        <v>-918</v>
      </c>
      <c r="G19" s="28">
        <v>-944</v>
      </c>
      <c r="H19" s="28">
        <v>-893</v>
      </c>
      <c r="I19" s="22">
        <v>-1125</v>
      </c>
      <c r="J19" s="28">
        <v>-992</v>
      </c>
      <c r="K19" s="28">
        <v>-1015</v>
      </c>
      <c r="L19" s="28">
        <v>-1086</v>
      </c>
      <c r="M19" s="22">
        <v>-1007</v>
      </c>
      <c r="N19" s="28">
        <v>-1048</v>
      </c>
      <c r="O19" s="28">
        <v>-1069</v>
      </c>
      <c r="P19" s="28">
        <v>-1302</v>
      </c>
      <c r="Q19" s="22">
        <v>-1428</v>
      </c>
      <c r="R19" s="28">
        <v>-1538</v>
      </c>
      <c r="S19" s="28">
        <v>-1419</v>
      </c>
      <c r="T19" s="28">
        <v>-1477</v>
      </c>
      <c r="U19" s="22">
        <v>-1359</v>
      </c>
      <c r="V19" s="28">
        <v>-1136</v>
      </c>
      <c r="W19" s="28">
        <v>-1234</v>
      </c>
      <c r="X19" s="28">
        <v>-707</v>
      </c>
      <c r="Y19" s="22">
        <v>-765</v>
      </c>
    </row>
    <row r="20" spans="1:25" ht="13.5">
      <c r="A20" s="2" t="s">
        <v>116</v>
      </c>
      <c r="B20" s="28">
        <v>167551</v>
      </c>
      <c r="C20" s="28">
        <v>162132</v>
      </c>
      <c r="D20" s="28">
        <v>180729</v>
      </c>
      <c r="E20" s="22">
        <v>161614</v>
      </c>
      <c r="F20" s="28">
        <v>162242</v>
      </c>
      <c r="G20" s="28">
        <v>146730</v>
      </c>
      <c r="H20" s="28">
        <v>159188</v>
      </c>
      <c r="I20" s="22">
        <v>177543</v>
      </c>
      <c r="J20" s="28">
        <v>191247</v>
      </c>
      <c r="K20" s="28">
        <v>188073</v>
      </c>
      <c r="L20" s="28">
        <v>183334</v>
      </c>
      <c r="M20" s="22">
        <v>183522</v>
      </c>
      <c r="N20" s="28">
        <v>190379</v>
      </c>
      <c r="O20" s="28">
        <v>163442</v>
      </c>
      <c r="P20" s="28">
        <v>146864</v>
      </c>
      <c r="Q20" s="22">
        <v>139984</v>
      </c>
      <c r="R20" s="28">
        <v>161134</v>
      </c>
      <c r="S20" s="28">
        <v>153530</v>
      </c>
      <c r="T20" s="28">
        <v>174191</v>
      </c>
      <c r="U20" s="22">
        <v>168190</v>
      </c>
      <c r="V20" s="28">
        <v>210818</v>
      </c>
      <c r="W20" s="28">
        <v>200582</v>
      </c>
      <c r="X20" s="28">
        <v>196489</v>
      </c>
      <c r="Y20" s="22">
        <v>196988</v>
      </c>
    </row>
    <row r="21" spans="1:25" ht="13.5">
      <c r="A21" s="3" t="s">
        <v>36</v>
      </c>
      <c r="B21" s="28">
        <v>52137</v>
      </c>
      <c r="C21" s="28">
        <v>51739</v>
      </c>
      <c r="D21" s="28">
        <v>51630</v>
      </c>
      <c r="E21" s="22">
        <v>51586</v>
      </c>
      <c r="F21" s="28">
        <v>51223</v>
      </c>
      <c r="G21" s="28">
        <v>50889</v>
      </c>
      <c r="H21" s="28">
        <v>50790</v>
      </c>
      <c r="I21" s="22">
        <v>50928</v>
      </c>
      <c r="J21" s="28">
        <v>50830</v>
      </c>
      <c r="K21" s="28">
        <v>51526</v>
      </c>
      <c r="L21" s="28">
        <v>53265</v>
      </c>
      <c r="M21" s="22">
        <v>53265</v>
      </c>
      <c r="N21" s="28">
        <v>54020</v>
      </c>
      <c r="O21" s="28">
        <v>55011</v>
      </c>
      <c r="P21" s="28">
        <v>54908</v>
      </c>
      <c r="Q21" s="22">
        <v>54634</v>
      </c>
      <c r="R21" s="28">
        <v>55120</v>
      </c>
      <c r="S21" s="28">
        <v>55115</v>
      </c>
      <c r="T21" s="28">
        <v>55166</v>
      </c>
      <c r="U21" s="22">
        <v>55096</v>
      </c>
      <c r="V21" s="28">
        <v>55114</v>
      </c>
      <c r="W21" s="28">
        <v>55506</v>
      </c>
      <c r="X21" s="28">
        <v>55672</v>
      </c>
      <c r="Y21" s="22">
        <v>55120</v>
      </c>
    </row>
    <row r="22" spans="1:25" ht="13.5">
      <c r="A22" s="3" t="s">
        <v>37</v>
      </c>
      <c r="B22" s="28">
        <v>33965</v>
      </c>
      <c r="C22" s="28">
        <v>33700</v>
      </c>
      <c r="D22" s="28">
        <v>33509</v>
      </c>
      <c r="E22" s="22">
        <v>33315</v>
      </c>
      <c r="F22" s="28">
        <v>30997</v>
      </c>
      <c r="G22" s="28">
        <v>29815</v>
      </c>
      <c r="H22" s="28">
        <v>29818</v>
      </c>
      <c r="I22" s="22">
        <v>29282</v>
      </c>
      <c r="J22" s="28">
        <v>28575</v>
      </c>
      <c r="K22" s="28">
        <v>29172</v>
      </c>
      <c r="L22" s="28">
        <v>29124</v>
      </c>
      <c r="M22" s="22">
        <v>29019</v>
      </c>
      <c r="N22" s="28">
        <v>29752</v>
      </c>
      <c r="O22" s="28">
        <v>30502</v>
      </c>
      <c r="P22" s="28">
        <v>30906</v>
      </c>
      <c r="Q22" s="22">
        <v>31583</v>
      </c>
      <c r="R22" s="28">
        <v>31293</v>
      </c>
      <c r="S22" s="28">
        <v>30817</v>
      </c>
      <c r="T22" s="28">
        <v>30827</v>
      </c>
      <c r="U22" s="22">
        <v>33702</v>
      </c>
      <c r="V22" s="28">
        <v>32097</v>
      </c>
      <c r="W22" s="28">
        <v>32421</v>
      </c>
      <c r="X22" s="28">
        <v>31867</v>
      </c>
      <c r="Y22" s="22">
        <v>31030</v>
      </c>
    </row>
    <row r="23" spans="1:25" ht="13.5">
      <c r="A23" s="3" t="s">
        <v>128</v>
      </c>
      <c r="B23" s="28"/>
      <c r="C23" s="28"/>
      <c r="D23" s="28"/>
      <c r="E23" s="22"/>
      <c r="F23" s="28"/>
      <c r="G23" s="28"/>
      <c r="H23" s="28"/>
      <c r="I23" s="22">
        <v>9741</v>
      </c>
      <c r="J23" s="28"/>
      <c r="K23" s="28"/>
      <c r="L23" s="28"/>
      <c r="M23" s="22">
        <v>9253</v>
      </c>
      <c r="N23" s="28"/>
      <c r="O23" s="28"/>
      <c r="P23" s="28"/>
      <c r="Q23" s="22"/>
      <c r="R23" s="28"/>
      <c r="S23" s="28"/>
      <c r="T23" s="28"/>
      <c r="U23" s="22">
        <v>9694</v>
      </c>
      <c r="V23" s="28"/>
      <c r="W23" s="28"/>
      <c r="X23" s="28"/>
      <c r="Y23" s="22">
        <v>10054</v>
      </c>
    </row>
    <row r="24" spans="1:25" ht="13.5">
      <c r="A24" s="3" t="s">
        <v>129</v>
      </c>
      <c r="B24" s="28"/>
      <c r="C24" s="28"/>
      <c r="D24" s="28"/>
      <c r="E24" s="22"/>
      <c r="F24" s="28"/>
      <c r="G24" s="28"/>
      <c r="H24" s="28"/>
      <c r="I24" s="22">
        <v>7389</v>
      </c>
      <c r="J24" s="28"/>
      <c r="K24" s="28"/>
      <c r="L24" s="28"/>
      <c r="M24" s="22">
        <v>8541</v>
      </c>
      <c r="N24" s="28"/>
      <c r="O24" s="28"/>
      <c r="P24" s="28"/>
      <c r="Q24" s="22"/>
      <c r="R24" s="28"/>
      <c r="S24" s="28"/>
      <c r="T24" s="28"/>
      <c r="U24" s="22">
        <v>7072</v>
      </c>
      <c r="V24" s="28"/>
      <c r="W24" s="28"/>
      <c r="X24" s="28"/>
      <c r="Y24" s="22"/>
    </row>
    <row r="25" spans="1:25" ht="13.5">
      <c r="A25" s="3" t="s">
        <v>130</v>
      </c>
      <c r="B25" s="28"/>
      <c r="C25" s="28"/>
      <c r="D25" s="28"/>
      <c r="E25" s="22"/>
      <c r="F25" s="28"/>
      <c r="G25" s="28"/>
      <c r="H25" s="28"/>
      <c r="I25" s="22">
        <v>1558</v>
      </c>
      <c r="J25" s="28"/>
      <c r="K25" s="28"/>
      <c r="L25" s="28"/>
      <c r="M25" s="22">
        <v>1110</v>
      </c>
      <c r="N25" s="28"/>
      <c r="O25" s="28"/>
      <c r="P25" s="28"/>
      <c r="Q25" s="22"/>
      <c r="R25" s="28"/>
      <c r="S25" s="28"/>
      <c r="T25" s="28"/>
      <c r="U25" s="22">
        <v>287</v>
      </c>
      <c r="V25" s="28"/>
      <c r="W25" s="28"/>
      <c r="X25" s="28"/>
      <c r="Y25" s="22">
        <v>1602</v>
      </c>
    </row>
    <row r="26" spans="1:25" ht="13.5">
      <c r="A26" s="3" t="s">
        <v>113</v>
      </c>
      <c r="B26" s="28">
        <v>27937</v>
      </c>
      <c r="C26" s="28">
        <v>27817</v>
      </c>
      <c r="D26" s="28">
        <v>27739</v>
      </c>
      <c r="E26" s="22">
        <v>27837</v>
      </c>
      <c r="F26" s="28">
        <v>29627</v>
      </c>
      <c r="G26" s="28">
        <v>29771</v>
      </c>
      <c r="H26" s="28">
        <v>28834</v>
      </c>
      <c r="I26" s="22">
        <v>9959</v>
      </c>
      <c r="J26" s="28">
        <v>28472</v>
      </c>
      <c r="K26" s="28">
        <v>27918</v>
      </c>
      <c r="L26" s="28">
        <v>28947</v>
      </c>
      <c r="M26" s="22">
        <v>9411</v>
      </c>
      <c r="N26" s="28">
        <v>28454</v>
      </c>
      <c r="O26" s="28">
        <v>28175</v>
      </c>
      <c r="P26" s="28">
        <v>28082</v>
      </c>
      <c r="Q26" s="22">
        <v>28594</v>
      </c>
      <c r="R26" s="28">
        <v>29371</v>
      </c>
      <c r="S26" s="28">
        <v>29645</v>
      </c>
      <c r="T26" s="28">
        <v>29919</v>
      </c>
      <c r="U26" s="22">
        <v>9671</v>
      </c>
      <c r="V26" s="28">
        <v>28233</v>
      </c>
      <c r="W26" s="28">
        <v>28310</v>
      </c>
      <c r="X26" s="28">
        <v>28548</v>
      </c>
      <c r="Y26" s="22">
        <v>10452</v>
      </c>
    </row>
    <row r="27" spans="1:25" ht="13.5">
      <c r="A27" s="3" t="s">
        <v>118</v>
      </c>
      <c r="B27" s="28">
        <v>-74553</v>
      </c>
      <c r="C27" s="28">
        <v>-73716</v>
      </c>
      <c r="D27" s="28">
        <v>-73237</v>
      </c>
      <c r="E27" s="22">
        <v>-72837</v>
      </c>
      <c r="F27" s="28">
        <v>-71796</v>
      </c>
      <c r="G27" s="28">
        <v>-70804</v>
      </c>
      <c r="H27" s="28">
        <v>-70752</v>
      </c>
      <c r="I27" s="22"/>
      <c r="J27" s="28">
        <v>-69566</v>
      </c>
      <c r="K27" s="28">
        <v>-69214</v>
      </c>
      <c r="L27" s="28">
        <v>-70718</v>
      </c>
      <c r="M27" s="22"/>
      <c r="N27" s="28">
        <v>-69424</v>
      </c>
      <c r="O27" s="28">
        <v>-70432</v>
      </c>
      <c r="P27" s="28">
        <v>-69773</v>
      </c>
      <c r="Q27" s="22">
        <v>-69398</v>
      </c>
      <c r="R27" s="28">
        <v>-68625</v>
      </c>
      <c r="S27" s="28">
        <v>-67217</v>
      </c>
      <c r="T27" s="28">
        <v>-66042</v>
      </c>
      <c r="U27" s="22"/>
      <c r="V27" s="28">
        <v>-63245</v>
      </c>
      <c r="W27" s="28">
        <v>-62779</v>
      </c>
      <c r="X27" s="28">
        <v>-61022</v>
      </c>
      <c r="Y27" s="22"/>
    </row>
    <row r="28" spans="1:25" ht="13.5">
      <c r="A28" s="3" t="s">
        <v>131</v>
      </c>
      <c r="B28" s="28">
        <v>39486</v>
      </c>
      <c r="C28" s="28">
        <v>39542</v>
      </c>
      <c r="D28" s="28">
        <v>39640</v>
      </c>
      <c r="E28" s="22">
        <v>39902</v>
      </c>
      <c r="F28" s="28">
        <v>40052</v>
      </c>
      <c r="G28" s="28">
        <v>39671</v>
      </c>
      <c r="H28" s="28">
        <v>38690</v>
      </c>
      <c r="I28" s="22">
        <v>38669</v>
      </c>
      <c r="J28" s="28">
        <v>38312</v>
      </c>
      <c r="K28" s="28">
        <v>39401</v>
      </c>
      <c r="L28" s="28">
        <v>40619</v>
      </c>
      <c r="M28" s="22">
        <v>40699</v>
      </c>
      <c r="N28" s="28">
        <v>42802</v>
      </c>
      <c r="O28" s="28">
        <v>43256</v>
      </c>
      <c r="P28" s="28">
        <v>44124</v>
      </c>
      <c r="Q28" s="22">
        <v>45413</v>
      </c>
      <c r="R28" s="28">
        <v>47160</v>
      </c>
      <c r="S28" s="28">
        <v>48361</v>
      </c>
      <c r="T28" s="28">
        <v>49871</v>
      </c>
      <c r="U28" s="22">
        <v>50954</v>
      </c>
      <c r="V28" s="28">
        <v>52201</v>
      </c>
      <c r="W28" s="28">
        <v>53459</v>
      </c>
      <c r="X28" s="28">
        <v>55064</v>
      </c>
      <c r="Y28" s="22">
        <v>49069</v>
      </c>
    </row>
    <row r="29" spans="1:25" ht="13.5">
      <c r="A29" s="3" t="s">
        <v>133</v>
      </c>
      <c r="B29" s="28"/>
      <c r="C29" s="28"/>
      <c r="D29" s="28"/>
      <c r="E29" s="22"/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>
        <v>1962</v>
      </c>
      <c r="W29" s="28">
        <v>2295</v>
      </c>
      <c r="X29" s="28">
        <v>2049</v>
      </c>
      <c r="Y29" s="22">
        <v>2295</v>
      </c>
    </row>
    <row r="30" spans="1:25" ht="13.5">
      <c r="A30" s="3" t="s">
        <v>113</v>
      </c>
      <c r="B30" s="28">
        <v>2554</v>
      </c>
      <c r="C30" s="28">
        <v>2615</v>
      </c>
      <c r="D30" s="28">
        <v>2638</v>
      </c>
      <c r="E30" s="22">
        <v>2624</v>
      </c>
      <c r="F30" s="28">
        <v>2418</v>
      </c>
      <c r="G30" s="28">
        <v>2397</v>
      </c>
      <c r="H30" s="28">
        <v>2051</v>
      </c>
      <c r="I30" s="22">
        <v>1665</v>
      </c>
      <c r="J30" s="28">
        <v>1778</v>
      </c>
      <c r="K30" s="28">
        <v>1866</v>
      </c>
      <c r="L30" s="28">
        <v>1203</v>
      </c>
      <c r="M30" s="22">
        <v>408</v>
      </c>
      <c r="N30" s="28">
        <v>1345</v>
      </c>
      <c r="O30" s="28">
        <v>1449</v>
      </c>
      <c r="P30" s="28">
        <v>1539</v>
      </c>
      <c r="Q30" s="22">
        <v>1356</v>
      </c>
      <c r="R30" s="28">
        <v>1359</v>
      </c>
      <c r="S30" s="28">
        <v>1502</v>
      </c>
      <c r="T30" s="28">
        <v>1654</v>
      </c>
      <c r="U30" s="22">
        <v>502</v>
      </c>
      <c r="V30" s="28">
        <v>2380</v>
      </c>
      <c r="W30" s="28">
        <v>2629</v>
      </c>
      <c r="X30" s="28">
        <v>1956</v>
      </c>
      <c r="Y30" s="22">
        <v>692</v>
      </c>
    </row>
    <row r="31" spans="1:25" ht="13.5">
      <c r="A31" s="3" t="s">
        <v>135</v>
      </c>
      <c r="B31" s="28">
        <v>2554</v>
      </c>
      <c r="C31" s="28">
        <v>2615</v>
      </c>
      <c r="D31" s="28">
        <v>2638</v>
      </c>
      <c r="E31" s="22">
        <v>2624</v>
      </c>
      <c r="F31" s="28">
        <v>2418</v>
      </c>
      <c r="G31" s="28">
        <v>2397</v>
      </c>
      <c r="H31" s="28">
        <v>2051</v>
      </c>
      <c r="I31" s="22">
        <v>2145</v>
      </c>
      <c r="J31" s="28">
        <v>1778</v>
      </c>
      <c r="K31" s="28">
        <v>1866</v>
      </c>
      <c r="L31" s="28">
        <v>1203</v>
      </c>
      <c r="M31" s="22">
        <v>1189</v>
      </c>
      <c r="N31" s="28">
        <v>1345</v>
      </c>
      <c r="O31" s="28">
        <v>1449</v>
      </c>
      <c r="P31" s="28">
        <v>1539</v>
      </c>
      <c r="Q31" s="22">
        <v>1356</v>
      </c>
      <c r="R31" s="28">
        <v>1359</v>
      </c>
      <c r="S31" s="28">
        <v>1502</v>
      </c>
      <c r="T31" s="28">
        <v>1654</v>
      </c>
      <c r="U31" s="22">
        <v>1750</v>
      </c>
      <c r="V31" s="28">
        <v>4342</v>
      </c>
      <c r="W31" s="28">
        <v>4924</v>
      </c>
      <c r="X31" s="28">
        <v>4006</v>
      </c>
      <c r="Y31" s="22">
        <v>2988</v>
      </c>
    </row>
    <row r="32" spans="1:25" ht="13.5">
      <c r="A32" s="3" t="s">
        <v>136</v>
      </c>
      <c r="B32" s="28">
        <v>28983</v>
      </c>
      <c r="C32" s="28">
        <v>25508</v>
      </c>
      <c r="D32" s="28">
        <v>23795</v>
      </c>
      <c r="E32" s="22">
        <v>21836</v>
      </c>
      <c r="F32" s="28">
        <v>19672</v>
      </c>
      <c r="G32" s="28">
        <v>17789</v>
      </c>
      <c r="H32" s="28">
        <v>18552</v>
      </c>
      <c r="I32" s="22">
        <v>21147</v>
      </c>
      <c r="J32" s="28">
        <v>18423</v>
      </c>
      <c r="K32" s="28">
        <v>19057</v>
      </c>
      <c r="L32" s="28">
        <v>22083</v>
      </c>
      <c r="M32" s="22">
        <v>22184</v>
      </c>
      <c r="N32" s="28">
        <v>19298</v>
      </c>
      <c r="O32" s="28">
        <v>19928</v>
      </c>
      <c r="P32" s="28">
        <v>20635</v>
      </c>
      <c r="Q32" s="22">
        <v>23747</v>
      </c>
      <c r="R32" s="28">
        <v>21825</v>
      </c>
      <c r="S32" s="28">
        <v>25420</v>
      </c>
      <c r="T32" s="28">
        <v>25100</v>
      </c>
      <c r="U32" s="22">
        <v>20205</v>
      </c>
      <c r="V32" s="28">
        <v>21832</v>
      </c>
      <c r="W32" s="28">
        <v>30095</v>
      </c>
      <c r="X32" s="28">
        <v>37407</v>
      </c>
      <c r="Y32" s="22">
        <v>35714</v>
      </c>
    </row>
    <row r="33" spans="1:25" ht="13.5">
      <c r="A33" s="3" t="s">
        <v>140</v>
      </c>
      <c r="B33" s="28"/>
      <c r="C33" s="28"/>
      <c r="D33" s="28"/>
      <c r="E33" s="22"/>
      <c r="F33" s="28"/>
      <c r="G33" s="28"/>
      <c r="H33" s="28"/>
      <c r="I33" s="22">
        <v>58</v>
      </c>
      <c r="J33" s="28"/>
      <c r="K33" s="28"/>
      <c r="L33" s="28"/>
      <c r="M33" s="22">
        <v>59</v>
      </c>
      <c r="N33" s="28"/>
      <c r="O33" s="28"/>
      <c r="P33" s="28"/>
      <c r="Q33" s="22"/>
      <c r="R33" s="28"/>
      <c r="S33" s="28"/>
      <c r="T33" s="28"/>
      <c r="U33" s="22">
        <v>99</v>
      </c>
      <c r="V33" s="28"/>
      <c r="W33" s="28"/>
      <c r="X33" s="28"/>
      <c r="Y33" s="22">
        <v>133</v>
      </c>
    </row>
    <row r="34" spans="1:25" ht="13.5">
      <c r="A34" s="3" t="s">
        <v>112</v>
      </c>
      <c r="B34" s="28"/>
      <c r="C34" s="28"/>
      <c r="D34" s="28"/>
      <c r="E34" s="22"/>
      <c r="F34" s="28"/>
      <c r="G34" s="28"/>
      <c r="H34" s="28"/>
      <c r="I34" s="22">
        <v>587</v>
      </c>
      <c r="J34" s="28"/>
      <c r="K34" s="28"/>
      <c r="L34" s="28"/>
      <c r="M34" s="22">
        <v>621</v>
      </c>
      <c r="N34" s="28"/>
      <c r="O34" s="28"/>
      <c r="P34" s="28"/>
      <c r="Q34" s="22"/>
      <c r="R34" s="28"/>
      <c r="S34" s="28"/>
      <c r="T34" s="28"/>
      <c r="U34" s="22">
        <v>954</v>
      </c>
      <c r="V34" s="28"/>
      <c r="W34" s="28"/>
      <c r="X34" s="28"/>
      <c r="Y34" s="22">
        <v>2516</v>
      </c>
    </row>
    <row r="35" spans="1:25" ht="13.5">
      <c r="A35" s="3" t="s">
        <v>113</v>
      </c>
      <c r="B35" s="28">
        <v>7490</v>
      </c>
      <c r="C35" s="28">
        <v>7430</v>
      </c>
      <c r="D35" s="28">
        <v>7569</v>
      </c>
      <c r="E35" s="22">
        <v>7467</v>
      </c>
      <c r="F35" s="28">
        <v>7631</v>
      </c>
      <c r="G35" s="28">
        <v>7520</v>
      </c>
      <c r="H35" s="28">
        <v>7495</v>
      </c>
      <c r="I35" s="22">
        <v>6700</v>
      </c>
      <c r="J35" s="28">
        <v>5865</v>
      </c>
      <c r="K35" s="28">
        <v>5836</v>
      </c>
      <c r="L35" s="28">
        <v>5766</v>
      </c>
      <c r="M35" s="22">
        <v>4921</v>
      </c>
      <c r="N35" s="28">
        <v>6010</v>
      </c>
      <c r="O35" s="28">
        <v>6095</v>
      </c>
      <c r="P35" s="28">
        <v>6078</v>
      </c>
      <c r="Q35" s="22">
        <v>6254</v>
      </c>
      <c r="R35" s="28">
        <v>7738</v>
      </c>
      <c r="S35" s="28">
        <v>7636</v>
      </c>
      <c r="T35" s="28">
        <v>7578</v>
      </c>
      <c r="U35" s="22">
        <v>5485</v>
      </c>
      <c r="V35" s="28">
        <v>9665</v>
      </c>
      <c r="W35" s="28">
        <v>7682</v>
      </c>
      <c r="X35" s="28">
        <v>6149</v>
      </c>
      <c r="Y35" s="22">
        <v>3846</v>
      </c>
    </row>
    <row r="36" spans="1:25" ht="13.5">
      <c r="A36" s="3" t="s">
        <v>115</v>
      </c>
      <c r="B36" s="28">
        <v>-819</v>
      </c>
      <c r="C36" s="28">
        <v>-908</v>
      </c>
      <c r="D36" s="28">
        <v>-1054</v>
      </c>
      <c r="E36" s="22">
        <v>-1054</v>
      </c>
      <c r="F36" s="28">
        <v>-1621</v>
      </c>
      <c r="G36" s="28">
        <v>-1628</v>
      </c>
      <c r="H36" s="28">
        <v>-1628</v>
      </c>
      <c r="I36" s="22">
        <v>-1469</v>
      </c>
      <c r="J36" s="28">
        <v>-155</v>
      </c>
      <c r="K36" s="28">
        <v>-155</v>
      </c>
      <c r="L36" s="28">
        <v>-84</v>
      </c>
      <c r="M36" s="22">
        <v>-71</v>
      </c>
      <c r="N36" s="28">
        <v>-139</v>
      </c>
      <c r="O36" s="28">
        <v>-133</v>
      </c>
      <c r="P36" s="28">
        <v>-135</v>
      </c>
      <c r="Q36" s="22">
        <v>-133</v>
      </c>
      <c r="R36" s="28">
        <v>-1517</v>
      </c>
      <c r="S36" s="28">
        <v>-1514</v>
      </c>
      <c r="T36" s="28">
        <v>-1516</v>
      </c>
      <c r="U36" s="22">
        <v>-723</v>
      </c>
      <c r="V36" s="28">
        <v>-142</v>
      </c>
      <c r="W36" s="28">
        <v>-141</v>
      </c>
      <c r="X36" s="28">
        <v>-140</v>
      </c>
      <c r="Y36" s="22">
        <v>-143</v>
      </c>
    </row>
    <row r="37" spans="1:25" ht="13.5">
      <c r="A37" s="3" t="s">
        <v>148</v>
      </c>
      <c r="B37" s="28">
        <v>35654</v>
      </c>
      <c r="C37" s="28">
        <v>32031</v>
      </c>
      <c r="D37" s="28">
        <v>30311</v>
      </c>
      <c r="E37" s="22">
        <v>28249</v>
      </c>
      <c r="F37" s="28">
        <v>25682</v>
      </c>
      <c r="G37" s="28">
        <v>23681</v>
      </c>
      <c r="H37" s="28">
        <v>24420</v>
      </c>
      <c r="I37" s="22">
        <v>27024</v>
      </c>
      <c r="J37" s="28">
        <v>24133</v>
      </c>
      <c r="K37" s="28">
        <v>24737</v>
      </c>
      <c r="L37" s="28">
        <v>27766</v>
      </c>
      <c r="M37" s="22">
        <v>27715</v>
      </c>
      <c r="N37" s="28">
        <v>25168</v>
      </c>
      <c r="O37" s="28">
        <v>25890</v>
      </c>
      <c r="P37" s="28">
        <v>26578</v>
      </c>
      <c r="Q37" s="22">
        <v>29868</v>
      </c>
      <c r="R37" s="28">
        <v>28046</v>
      </c>
      <c r="S37" s="28">
        <v>31543</v>
      </c>
      <c r="T37" s="28">
        <v>31162</v>
      </c>
      <c r="U37" s="22">
        <v>26021</v>
      </c>
      <c r="V37" s="28">
        <v>31356</v>
      </c>
      <c r="W37" s="28">
        <v>37636</v>
      </c>
      <c r="X37" s="28">
        <v>43416</v>
      </c>
      <c r="Y37" s="22">
        <v>42067</v>
      </c>
    </row>
    <row r="38" spans="1:25" ht="13.5">
      <c r="A38" s="2" t="s">
        <v>149</v>
      </c>
      <c r="B38" s="28">
        <v>77695</v>
      </c>
      <c r="C38" s="28">
        <v>74190</v>
      </c>
      <c r="D38" s="28">
        <v>72590</v>
      </c>
      <c r="E38" s="22">
        <v>70776</v>
      </c>
      <c r="F38" s="28">
        <v>68153</v>
      </c>
      <c r="G38" s="28">
        <v>65750</v>
      </c>
      <c r="H38" s="28">
        <v>65161</v>
      </c>
      <c r="I38" s="22">
        <v>67838</v>
      </c>
      <c r="J38" s="28">
        <v>64224</v>
      </c>
      <c r="K38" s="28">
        <v>66006</v>
      </c>
      <c r="L38" s="28">
        <v>69589</v>
      </c>
      <c r="M38" s="22">
        <v>69604</v>
      </c>
      <c r="N38" s="28">
        <v>69315</v>
      </c>
      <c r="O38" s="28">
        <v>70596</v>
      </c>
      <c r="P38" s="28">
        <v>72242</v>
      </c>
      <c r="Q38" s="22">
        <v>76637</v>
      </c>
      <c r="R38" s="28">
        <v>76566</v>
      </c>
      <c r="S38" s="28">
        <v>81406</v>
      </c>
      <c r="T38" s="28">
        <v>82688</v>
      </c>
      <c r="U38" s="22">
        <v>78727</v>
      </c>
      <c r="V38" s="28">
        <v>87899</v>
      </c>
      <c r="W38" s="28">
        <v>96020</v>
      </c>
      <c r="X38" s="28">
        <v>102486</v>
      </c>
      <c r="Y38" s="22">
        <v>94125</v>
      </c>
    </row>
    <row r="39" spans="1:25" ht="14.25" thickBot="1">
      <c r="A39" s="5" t="s">
        <v>38</v>
      </c>
      <c r="B39" s="29">
        <v>245246</v>
      </c>
      <c r="C39" s="29">
        <v>236322</v>
      </c>
      <c r="D39" s="29">
        <v>253320</v>
      </c>
      <c r="E39" s="23">
        <v>232390</v>
      </c>
      <c r="F39" s="29">
        <v>230395</v>
      </c>
      <c r="G39" s="29">
        <v>212481</v>
      </c>
      <c r="H39" s="29">
        <v>224349</v>
      </c>
      <c r="I39" s="23">
        <v>245381</v>
      </c>
      <c r="J39" s="29">
        <v>255472</v>
      </c>
      <c r="K39" s="29">
        <v>254079</v>
      </c>
      <c r="L39" s="29">
        <v>252924</v>
      </c>
      <c r="M39" s="23">
        <v>253126</v>
      </c>
      <c r="N39" s="29">
        <v>259695</v>
      </c>
      <c r="O39" s="29">
        <v>234039</v>
      </c>
      <c r="P39" s="29">
        <v>219107</v>
      </c>
      <c r="Q39" s="23">
        <v>216622</v>
      </c>
      <c r="R39" s="29">
        <v>237700</v>
      </c>
      <c r="S39" s="29">
        <v>234937</v>
      </c>
      <c r="T39" s="29">
        <v>256879</v>
      </c>
      <c r="U39" s="23">
        <v>246917</v>
      </c>
      <c r="V39" s="29">
        <v>298717</v>
      </c>
      <c r="W39" s="29">
        <v>296602</v>
      </c>
      <c r="X39" s="29">
        <v>298976</v>
      </c>
      <c r="Y39" s="23">
        <v>291114</v>
      </c>
    </row>
    <row r="40" spans="1:25" ht="14.25" thickTop="1">
      <c r="A40" s="2" t="s">
        <v>39</v>
      </c>
      <c r="B40" s="28">
        <v>71977</v>
      </c>
      <c r="C40" s="28">
        <v>59565</v>
      </c>
      <c r="D40" s="28">
        <v>65964</v>
      </c>
      <c r="E40" s="22">
        <v>60750</v>
      </c>
      <c r="F40" s="28">
        <v>59210</v>
      </c>
      <c r="G40" s="28">
        <v>67622</v>
      </c>
      <c r="H40" s="28">
        <v>79181</v>
      </c>
      <c r="I40" s="22">
        <v>81458</v>
      </c>
      <c r="J40" s="28">
        <v>77027</v>
      </c>
      <c r="K40" s="28">
        <v>71090</v>
      </c>
      <c r="L40" s="28">
        <v>80699</v>
      </c>
      <c r="M40" s="22">
        <v>81942</v>
      </c>
      <c r="N40" s="28">
        <v>85429</v>
      </c>
      <c r="O40" s="28">
        <v>70884</v>
      </c>
      <c r="P40" s="28">
        <v>58764</v>
      </c>
      <c r="Q40" s="22">
        <v>52389</v>
      </c>
      <c r="R40" s="28">
        <v>44949</v>
      </c>
      <c r="S40" s="28">
        <v>29063</v>
      </c>
      <c r="T40" s="28">
        <v>26930</v>
      </c>
      <c r="U40" s="22">
        <v>42785</v>
      </c>
      <c r="V40" s="28">
        <v>74600</v>
      </c>
      <c r="W40" s="28">
        <v>77687</v>
      </c>
      <c r="X40" s="28">
        <v>76403</v>
      </c>
      <c r="Y40" s="22">
        <v>74546</v>
      </c>
    </row>
    <row r="41" spans="1:25" ht="13.5">
      <c r="A41" s="2" t="s">
        <v>154</v>
      </c>
      <c r="B41" s="28">
        <v>8095</v>
      </c>
      <c r="C41" s="28">
        <v>21996</v>
      </c>
      <c r="D41" s="28">
        <v>33790</v>
      </c>
      <c r="E41" s="22">
        <v>33783</v>
      </c>
      <c r="F41" s="28">
        <v>39273</v>
      </c>
      <c r="G41" s="28">
        <v>8075</v>
      </c>
      <c r="H41" s="28">
        <v>78</v>
      </c>
      <c r="I41" s="22">
        <v>8049</v>
      </c>
      <c r="J41" s="28">
        <v>0</v>
      </c>
      <c r="K41" s="28">
        <v>1</v>
      </c>
      <c r="L41" s="28">
        <v>2</v>
      </c>
      <c r="M41" s="22">
        <v>500</v>
      </c>
      <c r="N41" s="28"/>
      <c r="O41" s="28"/>
      <c r="P41" s="28"/>
      <c r="Q41" s="22"/>
      <c r="R41" s="28">
        <v>10739</v>
      </c>
      <c r="S41" s="28">
        <v>20737</v>
      </c>
      <c r="T41" s="28">
        <v>35392</v>
      </c>
      <c r="U41" s="22">
        <v>39095</v>
      </c>
      <c r="V41" s="28">
        <v>31088</v>
      </c>
      <c r="W41" s="28">
        <v>18144</v>
      </c>
      <c r="X41" s="28">
        <v>21067</v>
      </c>
      <c r="Y41" s="22">
        <v>12252</v>
      </c>
    </row>
    <row r="42" spans="1:25" ht="13.5">
      <c r="A42" s="2" t="s">
        <v>156</v>
      </c>
      <c r="B42" s="28">
        <v>2580</v>
      </c>
      <c r="C42" s="28">
        <v>2576</v>
      </c>
      <c r="D42" s="28">
        <v>3349</v>
      </c>
      <c r="E42" s="22">
        <v>3349</v>
      </c>
      <c r="F42" s="28">
        <v>2049</v>
      </c>
      <c r="G42" s="28">
        <v>2049</v>
      </c>
      <c r="H42" s="28">
        <v>1649</v>
      </c>
      <c r="I42" s="22">
        <v>1649</v>
      </c>
      <c r="J42" s="28">
        <v>29656</v>
      </c>
      <c r="K42" s="28">
        <v>29652</v>
      </c>
      <c r="L42" s="28">
        <v>35060</v>
      </c>
      <c r="M42" s="22">
        <v>35060</v>
      </c>
      <c r="N42" s="28">
        <v>12178</v>
      </c>
      <c r="O42" s="28">
        <v>12174</v>
      </c>
      <c r="P42" s="28">
        <v>8672</v>
      </c>
      <c r="Q42" s="22">
        <v>9772</v>
      </c>
      <c r="R42" s="28">
        <v>6496</v>
      </c>
      <c r="S42" s="28">
        <v>7592</v>
      </c>
      <c r="T42" s="28">
        <v>7822</v>
      </c>
      <c r="U42" s="22">
        <v>7822</v>
      </c>
      <c r="V42" s="28">
        <v>7836</v>
      </c>
      <c r="W42" s="28">
        <v>4666</v>
      </c>
      <c r="X42" s="28">
        <v>4019</v>
      </c>
      <c r="Y42" s="22">
        <v>4028</v>
      </c>
    </row>
    <row r="43" spans="1:25" ht="13.5">
      <c r="A43" s="2" t="s">
        <v>157</v>
      </c>
      <c r="B43" s="28">
        <v>14000</v>
      </c>
      <c r="C43" s="28">
        <v>14000</v>
      </c>
      <c r="D43" s="28"/>
      <c r="E43" s="22"/>
      <c r="F43" s="28">
        <v>7000</v>
      </c>
      <c r="G43" s="28">
        <v>7000</v>
      </c>
      <c r="H43" s="28">
        <v>7000</v>
      </c>
      <c r="I43" s="22">
        <v>7000</v>
      </c>
      <c r="J43" s="28">
        <v>2500</v>
      </c>
      <c r="K43" s="28">
        <v>2500</v>
      </c>
      <c r="L43" s="28">
        <v>2500</v>
      </c>
      <c r="M43" s="22">
        <v>2500</v>
      </c>
      <c r="N43" s="28">
        <v>10000</v>
      </c>
      <c r="O43" s="28">
        <v>10000</v>
      </c>
      <c r="P43" s="28">
        <v>10000</v>
      </c>
      <c r="Q43" s="22">
        <v>10000</v>
      </c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2" t="s">
        <v>158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>
        <v>14999</v>
      </c>
      <c r="U44" s="22">
        <v>14999</v>
      </c>
      <c r="V44" s="28"/>
      <c r="W44" s="28"/>
      <c r="X44" s="28"/>
      <c r="Y44" s="22"/>
    </row>
    <row r="45" spans="1:25" ht="13.5">
      <c r="A45" s="2" t="s">
        <v>159</v>
      </c>
      <c r="B45" s="28">
        <v>834</v>
      </c>
      <c r="C45" s="28">
        <v>860</v>
      </c>
      <c r="D45" s="28">
        <v>689</v>
      </c>
      <c r="E45" s="22">
        <v>732</v>
      </c>
      <c r="F45" s="28">
        <v>776</v>
      </c>
      <c r="G45" s="28">
        <v>830</v>
      </c>
      <c r="H45" s="28">
        <v>1149</v>
      </c>
      <c r="I45" s="22">
        <v>1347</v>
      </c>
      <c r="J45" s="28">
        <v>1552</v>
      </c>
      <c r="K45" s="28">
        <v>1709</v>
      </c>
      <c r="L45" s="28">
        <v>1909</v>
      </c>
      <c r="M45" s="22">
        <v>2026</v>
      </c>
      <c r="N45" s="28">
        <v>2140</v>
      </c>
      <c r="O45" s="28">
        <v>2198</v>
      </c>
      <c r="P45" s="28">
        <v>2201</v>
      </c>
      <c r="Q45" s="22">
        <v>2861</v>
      </c>
      <c r="R45" s="28">
        <v>2290</v>
      </c>
      <c r="S45" s="28">
        <v>2404</v>
      </c>
      <c r="T45" s="28">
        <v>2497</v>
      </c>
      <c r="U45" s="22">
        <v>1670</v>
      </c>
      <c r="V45" s="28">
        <v>2078</v>
      </c>
      <c r="W45" s="28">
        <v>2116</v>
      </c>
      <c r="X45" s="28">
        <v>2219</v>
      </c>
      <c r="Y45" s="22"/>
    </row>
    <row r="46" spans="1:25" ht="13.5">
      <c r="A46" s="2" t="s">
        <v>163</v>
      </c>
      <c r="B46" s="28">
        <v>965</v>
      </c>
      <c r="C46" s="28">
        <v>942</v>
      </c>
      <c r="D46" s="28">
        <v>667</v>
      </c>
      <c r="E46" s="22">
        <v>843</v>
      </c>
      <c r="F46" s="28">
        <v>419</v>
      </c>
      <c r="G46" s="28">
        <v>986</v>
      </c>
      <c r="H46" s="28">
        <v>772</v>
      </c>
      <c r="I46" s="22">
        <v>1586</v>
      </c>
      <c r="J46" s="28">
        <v>1209</v>
      </c>
      <c r="K46" s="28">
        <v>1592</v>
      </c>
      <c r="L46" s="28">
        <v>1287</v>
      </c>
      <c r="M46" s="22">
        <v>2242</v>
      </c>
      <c r="N46" s="28">
        <v>1481</v>
      </c>
      <c r="O46" s="28">
        <v>1292</v>
      </c>
      <c r="P46" s="28">
        <v>890</v>
      </c>
      <c r="Q46" s="22">
        <v>1036</v>
      </c>
      <c r="R46" s="28">
        <v>713</v>
      </c>
      <c r="S46" s="28">
        <v>746</v>
      </c>
      <c r="T46" s="28">
        <v>455</v>
      </c>
      <c r="U46" s="22">
        <v>910</v>
      </c>
      <c r="V46" s="28">
        <v>754</v>
      </c>
      <c r="W46" s="28">
        <v>1259</v>
      </c>
      <c r="X46" s="28">
        <v>879</v>
      </c>
      <c r="Y46" s="22">
        <v>2174</v>
      </c>
    </row>
    <row r="47" spans="1:25" ht="13.5">
      <c r="A47" s="2" t="s">
        <v>169</v>
      </c>
      <c r="B47" s="28">
        <v>41</v>
      </c>
      <c r="C47" s="28">
        <v>50</v>
      </c>
      <c r="D47" s="28">
        <v>103</v>
      </c>
      <c r="E47" s="22">
        <v>112</v>
      </c>
      <c r="F47" s="28">
        <v>566</v>
      </c>
      <c r="G47" s="28">
        <v>754</v>
      </c>
      <c r="H47" s="28">
        <v>402</v>
      </c>
      <c r="I47" s="22">
        <v>606</v>
      </c>
      <c r="J47" s="28">
        <v>628</v>
      </c>
      <c r="K47" s="28">
        <v>251</v>
      </c>
      <c r="L47" s="28">
        <v>112</v>
      </c>
      <c r="M47" s="22">
        <v>49</v>
      </c>
      <c r="N47" s="28">
        <v>74</v>
      </c>
      <c r="O47" s="28">
        <v>53</v>
      </c>
      <c r="P47" s="28">
        <v>48</v>
      </c>
      <c r="Q47" s="22">
        <v>32</v>
      </c>
      <c r="R47" s="28">
        <v>18</v>
      </c>
      <c r="S47" s="28">
        <v>27</v>
      </c>
      <c r="T47" s="28">
        <v>217</v>
      </c>
      <c r="U47" s="22">
        <v>290</v>
      </c>
      <c r="V47" s="28">
        <v>208</v>
      </c>
      <c r="W47" s="28">
        <v>707</v>
      </c>
      <c r="X47" s="28">
        <v>1482</v>
      </c>
      <c r="Y47" s="22">
        <v>2611</v>
      </c>
    </row>
    <row r="48" spans="1:25" ht="13.5">
      <c r="A48" s="2" t="s">
        <v>40</v>
      </c>
      <c r="B48" s="28">
        <v>39</v>
      </c>
      <c r="C48" s="28">
        <v>26</v>
      </c>
      <c r="D48" s="28">
        <v>13</v>
      </c>
      <c r="E48" s="22">
        <v>39</v>
      </c>
      <c r="F48" s="28">
        <v>39</v>
      </c>
      <c r="G48" s="28">
        <v>26</v>
      </c>
      <c r="H48" s="28">
        <v>13</v>
      </c>
      <c r="I48" s="22">
        <v>58</v>
      </c>
      <c r="J48" s="28">
        <v>42</v>
      </c>
      <c r="K48" s="28">
        <v>28</v>
      </c>
      <c r="L48" s="28">
        <v>14</v>
      </c>
      <c r="M48" s="22">
        <v>68</v>
      </c>
      <c r="N48" s="28">
        <v>25</v>
      </c>
      <c r="O48" s="28">
        <v>16</v>
      </c>
      <c r="P48" s="28">
        <v>8</v>
      </c>
      <c r="Q48" s="22">
        <v>22</v>
      </c>
      <c r="R48" s="28">
        <v>19</v>
      </c>
      <c r="S48" s="28">
        <v>13</v>
      </c>
      <c r="T48" s="28">
        <v>7</v>
      </c>
      <c r="U48" s="22">
        <v>37</v>
      </c>
      <c r="V48" s="28">
        <v>67</v>
      </c>
      <c r="W48" s="28">
        <v>45</v>
      </c>
      <c r="X48" s="28">
        <v>25</v>
      </c>
      <c r="Y48" s="22">
        <v>95</v>
      </c>
    </row>
    <row r="49" spans="1:25" ht="13.5">
      <c r="A49" s="2" t="s">
        <v>170</v>
      </c>
      <c r="B49" s="28">
        <v>4815</v>
      </c>
      <c r="C49" s="28">
        <v>4750</v>
      </c>
      <c r="D49" s="28">
        <v>4790</v>
      </c>
      <c r="E49" s="22">
        <v>4940</v>
      </c>
      <c r="F49" s="28">
        <v>4598</v>
      </c>
      <c r="G49" s="28">
        <v>5153</v>
      </c>
      <c r="H49" s="28">
        <v>5328</v>
      </c>
      <c r="I49" s="22">
        <v>5522</v>
      </c>
      <c r="J49" s="28">
        <v>5316</v>
      </c>
      <c r="K49" s="28">
        <v>5889</v>
      </c>
      <c r="L49" s="28">
        <v>6117</v>
      </c>
      <c r="M49" s="22">
        <v>6059</v>
      </c>
      <c r="N49" s="28">
        <v>4711</v>
      </c>
      <c r="O49" s="28">
        <v>4170</v>
      </c>
      <c r="P49" s="28">
        <v>3792</v>
      </c>
      <c r="Q49" s="22">
        <v>3816</v>
      </c>
      <c r="R49" s="28">
        <v>3731</v>
      </c>
      <c r="S49" s="28">
        <v>3641</v>
      </c>
      <c r="T49" s="28">
        <v>3730</v>
      </c>
      <c r="U49" s="22">
        <v>3963</v>
      </c>
      <c r="V49" s="28">
        <v>3942</v>
      </c>
      <c r="W49" s="28">
        <v>4051</v>
      </c>
      <c r="X49" s="28">
        <v>3778</v>
      </c>
      <c r="Y49" s="22">
        <v>4101</v>
      </c>
    </row>
    <row r="50" spans="1:25" ht="13.5">
      <c r="A50" s="2" t="s">
        <v>41</v>
      </c>
      <c r="B50" s="28"/>
      <c r="C50" s="28"/>
      <c r="D50" s="28"/>
      <c r="E50" s="22"/>
      <c r="F50" s="28"/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/>
      <c r="R50" s="28">
        <v>81</v>
      </c>
      <c r="S50" s="28">
        <v>41</v>
      </c>
      <c r="T50" s="28">
        <v>5834</v>
      </c>
      <c r="U50" s="22">
        <v>6079</v>
      </c>
      <c r="V50" s="28"/>
      <c r="W50" s="28"/>
      <c r="X50" s="28"/>
      <c r="Y50" s="22"/>
    </row>
    <row r="51" spans="1:25" ht="13.5">
      <c r="A51" s="2" t="s">
        <v>172</v>
      </c>
      <c r="B51" s="28">
        <v>312</v>
      </c>
      <c r="C51" s="28">
        <v>423</v>
      </c>
      <c r="D51" s="28">
        <v>387</v>
      </c>
      <c r="E51" s="22">
        <v>132</v>
      </c>
      <c r="F51" s="28">
        <v>324</v>
      </c>
      <c r="G51" s="28">
        <v>532</v>
      </c>
      <c r="H51" s="28">
        <v>188</v>
      </c>
      <c r="I51" s="22">
        <v>246</v>
      </c>
      <c r="J51" s="28">
        <v>532</v>
      </c>
      <c r="K51" s="28">
        <v>339</v>
      </c>
      <c r="L51" s="28">
        <v>296</v>
      </c>
      <c r="M51" s="22">
        <v>336</v>
      </c>
      <c r="N51" s="28">
        <v>354</v>
      </c>
      <c r="O51" s="28">
        <v>285</v>
      </c>
      <c r="P51" s="28">
        <v>233</v>
      </c>
      <c r="Q51" s="22">
        <v>516</v>
      </c>
      <c r="R51" s="28">
        <v>741</v>
      </c>
      <c r="S51" s="28">
        <v>42</v>
      </c>
      <c r="T51" s="28">
        <v>96</v>
      </c>
      <c r="U51" s="22">
        <v>324</v>
      </c>
      <c r="V51" s="28"/>
      <c r="W51" s="28"/>
      <c r="X51" s="28"/>
      <c r="Y51" s="22"/>
    </row>
    <row r="52" spans="1:25" ht="13.5">
      <c r="A52" s="2" t="s">
        <v>175</v>
      </c>
      <c r="B52" s="28"/>
      <c r="C52" s="28"/>
      <c r="D52" s="28"/>
      <c r="E52" s="22"/>
      <c r="F52" s="28"/>
      <c r="G52" s="28"/>
      <c r="H52" s="28"/>
      <c r="I52" s="22"/>
      <c r="J52" s="28"/>
      <c r="K52" s="28"/>
      <c r="L52" s="28">
        <v>32</v>
      </c>
      <c r="M52" s="22">
        <v>32</v>
      </c>
      <c r="N52" s="28"/>
      <c r="O52" s="28"/>
      <c r="P52" s="28"/>
      <c r="Q52" s="22"/>
      <c r="R52" s="28"/>
      <c r="S52" s="28"/>
      <c r="T52" s="28"/>
      <c r="U52" s="22"/>
      <c r="V52" s="28"/>
      <c r="W52" s="28"/>
      <c r="X52" s="28"/>
      <c r="Y52" s="22"/>
    </row>
    <row r="53" spans="1:25" ht="13.5">
      <c r="A53" s="2" t="s">
        <v>113</v>
      </c>
      <c r="B53" s="28">
        <v>22707</v>
      </c>
      <c r="C53" s="28">
        <v>18684</v>
      </c>
      <c r="D53" s="28">
        <v>17775</v>
      </c>
      <c r="E53" s="22">
        <v>15327</v>
      </c>
      <c r="F53" s="28">
        <v>12857</v>
      </c>
      <c r="G53" s="28">
        <v>12808</v>
      </c>
      <c r="H53" s="28">
        <v>13119</v>
      </c>
      <c r="I53" s="22">
        <v>15698</v>
      </c>
      <c r="J53" s="28">
        <v>14582</v>
      </c>
      <c r="K53" s="28">
        <v>13976</v>
      </c>
      <c r="L53" s="28">
        <v>16072</v>
      </c>
      <c r="M53" s="22">
        <v>17313</v>
      </c>
      <c r="N53" s="28">
        <v>15108</v>
      </c>
      <c r="O53" s="28">
        <v>13910</v>
      </c>
      <c r="P53" s="28">
        <v>12528</v>
      </c>
      <c r="Q53" s="22">
        <v>13426</v>
      </c>
      <c r="R53" s="28">
        <v>13390</v>
      </c>
      <c r="S53" s="28">
        <v>13974</v>
      </c>
      <c r="T53" s="28">
        <v>12782</v>
      </c>
      <c r="U53" s="22">
        <v>14451</v>
      </c>
      <c r="V53" s="28">
        <v>17275</v>
      </c>
      <c r="W53" s="28">
        <v>19636</v>
      </c>
      <c r="X53" s="28">
        <v>20050</v>
      </c>
      <c r="Y53" s="22">
        <v>23891</v>
      </c>
    </row>
    <row r="54" spans="1:25" ht="13.5">
      <c r="A54" s="2" t="s">
        <v>176</v>
      </c>
      <c r="B54" s="28">
        <v>126370</v>
      </c>
      <c r="C54" s="28">
        <v>123875</v>
      </c>
      <c r="D54" s="28">
        <v>127533</v>
      </c>
      <c r="E54" s="22">
        <v>120013</v>
      </c>
      <c r="F54" s="28">
        <v>127117</v>
      </c>
      <c r="G54" s="28">
        <v>105841</v>
      </c>
      <c r="H54" s="28">
        <v>108884</v>
      </c>
      <c r="I54" s="22">
        <v>123223</v>
      </c>
      <c r="J54" s="28">
        <v>133049</v>
      </c>
      <c r="K54" s="28">
        <v>127031</v>
      </c>
      <c r="L54" s="28">
        <v>144105</v>
      </c>
      <c r="M54" s="22">
        <v>148131</v>
      </c>
      <c r="N54" s="28">
        <v>131505</v>
      </c>
      <c r="O54" s="28">
        <v>114986</v>
      </c>
      <c r="P54" s="28">
        <v>97140</v>
      </c>
      <c r="Q54" s="22">
        <v>93874</v>
      </c>
      <c r="R54" s="28">
        <v>83172</v>
      </c>
      <c r="S54" s="28">
        <v>78285</v>
      </c>
      <c r="T54" s="28">
        <v>110767</v>
      </c>
      <c r="U54" s="22">
        <v>132430</v>
      </c>
      <c r="V54" s="28">
        <v>152851</v>
      </c>
      <c r="W54" s="28">
        <v>143313</v>
      </c>
      <c r="X54" s="28">
        <v>129926</v>
      </c>
      <c r="Y54" s="22">
        <v>123702</v>
      </c>
    </row>
    <row r="55" spans="1:25" ht="13.5">
      <c r="A55" s="2" t="s">
        <v>177</v>
      </c>
      <c r="B55" s="28">
        <v>13600</v>
      </c>
      <c r="C55" s="28">
        <v>13600</v>
      </c>
      <c r="D55" s="28">
        <v>27600</v>
      </c>
      <c r="E55" s="22">
        <v>19000</v>
      </c>
      <c r="F55" s="28">
        <v>19000</v>
      </c>
      <c r="G55" s="28">
        <v>19000</v>
      </c>
      <c r="H55" s="28">
        <v>19000</v>
      </c>
      <c r="I55" s="22">
        <v>19000</v>
      </c>
      <c r="J55" s="28">
        <v>26000</v>
      </c>
      <c r="K55" s="28">
        <v>26000</v>
      </c>
      <c r="L55" s="28">
        <v>7000</v>
      </c>
      <c r="M55" s="22">
        <v>7000</v>
      </c>
      <c r="N55" s="28">
        <v>9500</v>
      </c>
      <c r="O55" s="28">
        <v>9500</v>
      </c>
      <c r="P55" s="28">
        <v>9500</v>
      </c>
      <c r="Q55" s="22">
        <v>9500</v>
      </c>
      <c r="R55" s="28">
        <v>19500</v>
      </c>
      <c r="S55" s="28">
        <v>19500</v>
      </c>
      <c r="T55" s="28">
        <v>19500</v>
      </c>
      <c r="U55" s="22">
        <v>19500</v>
      </c>
      <c r="V55" s="28">
        <v>17000</v>
      </c>
      <c r="W55" s="28">
        <v>17000</v>
      </c>
      <c r="X55" s="28">
        <v>17000</v>
      </c>
      <c r="Y55" s="22">
        <v>17000</v>
      </c>
    </row>
    <row r="56" spans="1:25" ht="13.5">
      <c r="A56" s="2" t="s">
        <v>178</v>
      </c>
      <c r="B56" s="28"/>
      <c r="C56" s="28"/>
      <c r="D56" s="28"/>
      <c r="E56" s="22"/>
      <c r="F56" s="28"/>
      <c r="G56" s="28"/>
      <c r="H56" s="28"/>
      <c r="I56" s="22"/>
      <c r="J56" s="28"/>
      <c r="K56" s="28"/>
      <c r="L56" s="28"/>
      <c r="M56" s="22"/>
      <c r="N56" s="28"/>
      <c r="O56" s="28"/>
      <c r="P56" s="28"/>
      <c r="Q56" s="22"/>
      <c r="R56" s="28"/>
      <c r="S56" s="28"/>
      <c r="T56" s="28"/>
      <c r="U56" s="22"/>
      <c r="V56" s="28"/>
      <c r="W56" s="28"/>
      <c r="X56" s="28">
        <v>14999</v>
      </c>
      <c r="Y56" s="22">
        <v>14999</v>
      </c>
    </row>
    <row r="57" spans="1:25" ht="13.5">
      <c r="A57" s="2" t="s">
        <v>179</v>
      </c>
      <c r="B57" s="28">
        <v>9276</v>
      </c>
      <c r="C57" s="28">
        <v>9488</v>
      </c>
      <c r="D57" s="28">
        <v>10429</v>
      </c>
      <c r="E57" s="22">
        <v>10642</v>
      </c>
      <c r="F57" s="28">
        <v>5752</v>
      </c>
      <c r="G57" s="28">
        <v>5765</v>
      </c>
      <c r="H57" s="28">
        <v>6975</v>
      </c>
      <c r="I57" s="22">
        <v>6988</v>
      </c>
      <c r="J57" s="28">
        <v>5941</v>
      </c>
      <c r="K57" s="28">
        <v>5953</v>
      </c>
      <c r="L57" s="28">
        <v>3621</v>
      </c>
      <c r="M57" s="22">
        <v>3633</v>
      </c>
      <c r="N57" s="28">
        <v>32593</v>
      </c>
      <c r="O57" s="28">
        <v>32606</v>
      </c>
      <c r="P57" s="28">
        <v>38682</v>
      </c>
      <c r="Q57" s="22">
        <v>38694</v>
      </c>
      <c r="R57" s="28">
        <v>64768</v>
      </c>
      <c r="S57" s="28">
        <v>64781</v>
      </c>
      <c r="T57" s="28">
        <v>42354</v>
      </c>
      <c r="U57" s="22">
        <v>13467</v>
      </c>
      <c r="V57" s="28">
        <v>16261</v>
      </c>
      <c r="W57" s="28">
        <v>10539</v>
      </c>
      <c r="X57" s="28">
        <v>7532</v>
      </c>
      <c r="Y57" s="22">
        <v>8645</v>
      </c>
    </row>
    <row r="58" spans="1:25" ht="13.5">
      <c r="A58" s="2" t="s">
        <v>159</v>
      </c>
      <c r="B58" s="28">
        <v>2330</v>
      </c>
      <c r="C58" s="28">
        <v>2440</v>
      </c>
      <c r="D58" s="28">
        <v>2817</v>
      </c>
      <c r="E58" s="22">
        <v>2934</v>
      </c>
      <c r="F58" s="28">
        <v>3056</v>
      </c>
      <c r="G58" s="28">
        <v>3189</v>
      </c>
      <c r="H58" s="28">
        <v>3486</v>
      </c>
      <c r="I58" s="22">
        <v>3641</v>
      </c>
      <c r="J58" s="28">
        <v>3798</v>
      </c>
      <c r="K58" s="28">
        <v>3961</v>
      </c>
      <c r="L58" s="28">
        <v>4579</v>
      </c>
      <c r="M58" s="22">
        <v>4869</v>
      </c>
      <c r="N58" s="28">
        <v>5211</v>
      </c>
      <c r="O58" s="28">
        <v>5510</v>
      </c>
      <c r="P58" s="28">
        <v>6310</v>
      </c>
      <c r="Q58" s="22">
        <v>6388</v>
      </c>
      <c r="R58" s="28">
        <v>7384</v>
      </c>
      <c r="S58" s="28">
        <v>7753</v>
      </c>
      <c r="T58" s="28">
        <v>8447</v>
      </c>
      <c r="U58" s="22">
        <v>6026</v>
      </c>
      <c r="V58" s="28">
        <v>7094</v>
      </c>
      <c r="W58" s="28">
        <v>7791</v>
      </c>
      <c r="X58" s="28">
        <v>8127</v>
      </c>
      <c r="Y58" s="22"/>
    </row>
    <row r="59" spans="1:25" ht="13.5">
      <c r="A59" s="2" t="s">
        <v>165</v>
      </c>
      <c r="B59" s="28"/>
      <c r="C59" s="28"/>
      <c r="D59" s="28"/>
      <c r="E59" s="22"/>
      <c r="F59" s="28"/>
      <c r="G59" s="28"/>
      <c r="H59" s="28"/>
      <c r="I59" s="22">
        <v>834</v>
      </c>
      <c r="J59" s="28"/>
      <c r="K59" s="28"/>
      <c r="L59" s="28"/>
      <c r="M59" s="22">
        <v>839</v>
      </c>
      <c r="N59" s="28"/>
      <c r="O59" s="28"/>
      <c r="P59" s="28"/>
      <c r="Q59" s="22"/>
      <c r="R59" s="28"/>
      <c r="S59" s="28"/>
      <c r="T59" s="28"/>
      <c r="U59" s="22">
        <v>1343</v>
      </c>
      <c r="V59" s="28"/>
      <c r="W59" s="28"/>
      <c r="X59" s="28"/>
      <c r="Y59" s="22"/>
    </row>
    <row r="60" spans="1:25" ht="13.5">
      <c r="A60" s="2" t="s">
        <v>182</v>
      </c>
      <c r="B60" s="28">
        <v>54</v>
      </c>
      <c r="C60" s="28">
        <v>102</v>
      </c>
      <c r="D60" s="28">
        <v>101</v>
      </c>
      <c r="E60" s="22">
        <v>151</v>
      </c>
      <c r="F60" s="28">
        <v>319</v>
      </c>
      <c r="G60" s="28">
        <v>352</v>
      </c>
      <c r="H60" s="28">
        <v>392</v>
      </c>
      <c r="I60" s="22">
        <v>315</v>
      </c>
      <c r="J60" s="28">
        <v>367</v>
      </c>
      <c r="K60" s="28">
        <v>380</v>
      </c>
      <c r="L60" s="28">
        <v>341</v>
      </c>
      <c r="M60" s="22">
        <v>279</v>
      </c>
      <c r="N60" s="28">
        <v>349</v>
      </c>
      <c r="O60" s="28">
        <v>404</v>
      </c>
      <c r="P60" s="28">
        <v>400</v>
      </c>
      <c r="Q60" s="22">
        <v>487</v>
      </c>
      <c r="R60" s="28">
        <v>570</v>
      </c>
      <c r="S60" s="28">
        <v>540</v>
      </c>
      <c r="T60" s="28">
        <v>560</v>
      </c>
      <c r="U60" s="22">
        <v>665</v>
      </c>
      <c r="V60" s="28">
        <v>687</v>
      </c>
      <c r="W60" s="28">
        <v>623</v>
      </c>
      <c r="X60" s="28">
        <v>1172</v>
      </c>
      <c r="Y60" s="22">
        <v>1497</v>
      </c>
    </row>
    <row r="61" spans="1:25" ht="13.5">
      <c r="A61" s="2" t="s">
        <v>42</v>
      </c>
      <c r="B61" s="28">
        <v>99</v>
      </c>
      <c r="C61" s="28">
        <v>92</v>
      </c>
      <c r="D61" s="28">
        <v>85</v>
      </c>
      <c r="E61" s="22">
        <v>78</v>
      </c>
      <c r="F61" s="28">
        <v>126</v>
      </c>
      <c r="G61" s="28">
        <v>118</v>
      </c>
      <c r="H61" s="28">
        <v>111</v>
      </c>
      <c r="I61" s="22">
        <v>109</v>
      </c>
      <c r="J61" s="28">
        <v>134</v>
      </c>
      <c r="K61" s="28">
        <v>125</v>
      </c>
      <c r="L61" s="28">
        <v>119</v>
      </c>
      <c r="M61" s="22">
        <v>110</v>
      </c>
      <c r="N61" s="28">
        <v>137</v>
      </c>
      <c r="O61" s="28">
        <v>128</v>
      </c>
      <c r="P61" s="28">
        <v>121</v>
      </c>
      <c r="Q61" s="22">
        <v>117</v>
      </c>
      <c r="R61" s="28">
        <v>138</v>
      </c>
      <c r="S61" s="28">
        <v>128</v>
      </c>
      <c r="T61" s="28">
        <v>126</v>
      </c>
      <c r="U61" s="22">
        <v>124</v>
      </c>
      <c r="V61" s="28">
        <v>151</v>
      </c>
      <c r="W61" s="28">
        <v>139</v>
      </c>
      <c r="X61" s="28">
        <v>142</v>
      </c>
      <c r="Y61" s="22">
        <v>152</v>
      </c>
    </row>
    <row r="62" spans="1:25" ht="13.5">
      <c r="A62" s="2" t="s">
        <v>184</v>
      </c>
      <c r="B62" s="28"/>
      <c r="C62" s="28"/>
      <c r="D62" s="28"/>
      <c r="E62" s="22"/>
      <c r="F62" s="28"/>
      <c r="G62" s="28"/>
      <c r="H62" s="28"/>
      <c r="I62" s="22"/>
      <c r="J62" s="28"/>
      <c r="K62" s="28"/>
      <c r="L62" s="28"/>
      <c r="M62" s="22"/>
      <c r="N62" s="28">
        <v>0</v>
      </c>
      <c r="O62" s="28">
        <v>0</v>
      </c>
      <c r="P62" s="28">
        <v>35</v>
      </c>
      <c r="Q62" s="22">
        <v>37</v>
      </c>
      <c r="R62" s="28">
        <v>39</v>
      </c>
      <c r="S62" s="28">
        <v>41</v>
      </c>
      <c r="T62" s="28">
        <v>43</v>
      </c>
      <c r="U62" s="22">
        <v>45</v>
      </c>
      <c r="V62" s="28">
        <v>45</v>
      </c>
      <c r="W62" s="28">
        <v>75</v>
      </c>
      <c r="X62" s="28">
        <v>79</v>
      </c>
      <c r="Y62" s="22">
        <v>84</v>
      </c>
    </row>
    <row r="63" spans="1:25" ht="13.5">
      <c r="A63" s="2" t="s">
        <v>175</v>
      </c>
      <c r="B63" s="28">
        <v>48</v>
      </c>
      <c r="C63" s="28">
        <v>48</v>
      </c>
      <c r="D63" s="28">
        <v>48</v>
      </c>
      <c r="E63" s="22">
        <v>48</v>
      </c>
      <c r="F63" s="28">
        <v>48</v>
      </c>
      <c r="G63" s="28">
        <v>48</v>
      </c>
      <c r="H63" s="28">
        <v>48</v>
      </c>
      <c r="I63" s="22">
        <v>48</v>
      </c>
      <c r="J63" s="28">
        <v>48</v>
      </c>
      <c r="K63" s="28">
        <v>48</v>
      </c>
      <c r="L63" s="28">
        <v>48</v>
      </c>
      <c r="M63" s="22">
        <v>48</v>
      </c>
      <c r="N63" s="28">
        <v>80</v>
      </c>
      <c r="O63" s="28">
        <v>80</v>
      </c>
      <c r="P63" s="28">
        <v>80</v>
      </c>
      <c r="Q63" s="22"/>
      <c r="R63" s="28"/>
      <c r="S63" s="28"/>
      <c r="T63" s="28"/>
      <c r="U63" s="22"/>
      <c r="V63" s="28"/>
      <c r="W63" s="28"/>
      <c r="X63" s="28"/>
      <c r="Y63" s="22"/>
    </row>
    <row r="64" spans="1:25" ht="13.5">
      <c r="A64" s="2" t="s">
        <v>113</v>
      </c>
      <c r="B64" s="28">
        <v>5164</v>
      </c>
      <c r="C64" s="28">
        <v>3897</v>
      </c>
      <c r="D64" s="28">
        <v>3304</v>
      </c>
      <c r="E64" s="22">
        <v>2666</v>
      </c>
      <c r="F64" s="28">
        <v>1187</v>
      </c>
      <c r="G64" s="28">
        <v>824</v>
      </c>
      <c r="H64" s="28">
        <v>862</v>
      </c>
      <c r="I64" s="22">
        <v>624</v>
      </c>
      <c r="J64" s="28">
        <v>688</v>
      </c>
      <c r="K64" s="28">
        <v>748</v>
      </c>
      <c r="L64" s="28">
        <v>1647</v>
      </c>
      <c r="M64" s="22">
        <v>613</v>
      </c>
      <c r="N64" s="28">
        <v>1208</v>
      </c>
      <c r="O64" s="28">
        <v>966</v>
      </c>
      <c r="P64" s="28">
        <v>1190</v>
      </c>
      <c r="Q64" s="22">
        <v>2482</v>
      </c>
      <c r="R64" s="28">
        <v>2161</v>
      </c>
      <c r="S64" s="28">
        <v>2334</v>
      </c>
      <c r="T64" s="28">
        <v>3494</v>
      </c>
      <c r="U64" s="22">
        <v>3600</v>
      </c>
      <c r="V64" s="28">
        <v>1351</v>
      </c>
      <c r="W64" s="28">
        <v>1354</v>
      </c>
      <c r="X64" s="28">
        <v>1253</v>
      </c>
      <c r="Y64" s="22">
        <v>2158</v>
      </c>
    </row>
    <row r="65" spans="1:25" ht="13.5">
      <c r="A65" s="2" t="s">
        <v>185</v>
      </c>
      <c r="B65" s="28">
        <v>30572</v>
      </c>
      <c r="C65" s="28">
        <v>29670</v>
      </c>
      <c r="D65" s="28">
        <v>44387</v>
      </c>
      <c r="E65" s="22">
        <v>35521</v>
      </c>
      <c r="F65" s="28">
        <v>29491</v>
      </c>
      <c r="G65" s="28">
        <v>29298</v>
      </c>
      <c r="H65" s="28">
        <v>30877</v>
      </c>
      <c r="I65" s="22">
        <v>31562</v>
      </c>
      <c r="J65" s="28">
        <v>36978</v>
      </c>
      <c r="K65" s="28">
        <v>37218</v>
      </c>
      <c r="L65" s="28">
        <v>17358</v>
      </c>
      <c r="M65" s="22">
        <v>17394</v>
      </c>
      <c r="N65" s="28">
        <v>49082</v>
      </c>
      <c r="O65" s="28">
        <v>49198</v>
      </c>
      <c r="P65" s="28">
        <v>56321</v>
      </c>
      <c r="Q65" s="22">
        <v>57707</v>
      </c>
      <c r="R65" s="28">
        <v>94563</v>
      </c>
      <c r="S65" s="28">
        <v>95079</v>
      </c>
      <c r="T65" s="28">
        <v>74527</v>
      </c>
      <c r="U65" s="22">
        <v>44772</v>
      </c>
      <c r="V65" s="28">
        <v>42592</v>
      </c>
      <c r="W65" s="28">
        <v>37523</v>
      </c>
      <c r="X65" s="28">
        <v>50307</v>
      </c>
      <c r="Y65" s="22">
        <v>44537</v>
      </c>
    </row>
    <row r="66" spans="1:25" ht="14.25" thickBot="1">
      <c r="A66" s="5" t="s">
        <v>43</v>
      </c>
      <c r="B66" s="29">
        <v>156942</v>
      </c>
      <c r="C66" s="29">
        <v>153546</v>
      </c>
      <c r="D66" s="29">
        <v>171921</v>
      </c>
      <c r="E66" s="23">
        <v>155535</v>
      </c>
      <c r="F66" s="29">
        <v>156608</v>
      </c>
      <c r="G66" s="29">
        <v>135140</v>
      </c>
      <c r="H66" s="29">
        <v>139761</v>
      </c>
      <c r="I66" s="23">
        <v>154786</v>
      </c>
      <c r="J66" s="29">
        <v>170028</v>
      </c>
      <c r="K66" s="29">
        <v>164250</v>
      </c>
      <c r="L66" s="29">
        <v>161463</v>
      </c>
      <c r="M66" s="23">
        <v>165526</v>
      </c>
      <c r="N66" s="29">
        <v>180588</v>
      </c>
      <c r="O66" s="29">
        <v>164185</v>
      </c>
      <c r="P66" s="29">
        <v>153461</v>
      </c>
      <c r="Q66" s="23">
        <v>151581</v>
      </c>
      <c r="R66" s="29">
        <v>177735</v>
      </c>
      <c r="S66" s="29">
        <v>173364</v>
      </c>
      <c r="T66" s="29">
        <v>185295</v>
      </c>
      <c r="U66" s="23">
        <v>177203</v>
      </c>
      <c r="V66" s="29">
        <v>195444</v>
      </c>
      <c r="W66" s="29">
        <v>180837</v>
      </c>
      <c r="X66" s="29">
        <v>180234</v>
      </c>
      <c r="Y66" s="23">
        <v>168239</v>
      </c>
    </row>
    <row r="67" spans="1:25" ht="14.25" thickTop="1">
      <c r="A67" s="2" t="s">
        <v>187</v>
      </c>
      <c r="B67" s="28">
        <v>54044</v>
      </c>
      <c r="C67" s="28">
        <v>54044</v>
      </c>
      <c r="D67" s="28">
        <v>54044</v>
      </c>
      <c r="E67" s="22">
        <v>54044</v>
      </c>
      <c r="F67" s="28">
        <v>54044</v>
      </c>
      <c r="G67" s="28">
        <v>54044</v>
      </c>
      <c r="H67" s="28">
        <v>54044</v>
      </c>
      <c r="I67" s="22">
        <v>54044</v>
      </c>
      <c r="J67" s="28">
        <v>54044</v>
      </c>
      <c r="K67" s="28">
        <v>54044</v>
      </c>
      <c r="L67" s="28">
        <v>54044</v>
      </c>
      <c r="M67" s="22">
        <v>54044</v>
      </c>
      <c r="N67" s="28">
        <v>54044</v>
      </c>
      <c r="O67" s="28">
        <v>54044</v>
      </c>
      <c r="P67" s="28">
        <v>54044</v>
      </c>
      <c r="Q67" s="22">
        <v>54044</v>
      </c>
      <c r="R67" s="28">
        <v>54044</v>
      </c>
      <c r="S67" s="28">
        <v>54044</v>
      </c>
      <c r="T67" s="28">
        <v>54044</v>
      </c>
      <c r="U67" s="22">
        <v>54044</v>
      </c>
      <c r="V67" s="28">
        <v>54044</v>
      </c>
      <c r="W67" s="28">
        <v>54044</v>
      </c>
      <c r="X67" s="28">
        <v>54044</v>
      </c>
      <c r="Y67" s="22">
        <v>54044</v>
      </c>
    </row>
    <row r="68" spans="1:25" ht="13.5">
      <c r="A68" s="2" t="s">
        <v>44</v>
      </c>
      <c r="B68" s="28">
        <v>4583</v>
      </c>
      <c r="C68" s="28">
        <v>4583</v>
      </c>
      <c r="D68" s="28">
        <v>4583</v>
      </c>
      <c r="E68" s="22">
        <v>4583</v>
      </c>
      <c r="F68" s="28">
        <v>4583</v>
      </c>
      <c r="G68" s="28">
        <v>4583</v>
      </c>
      <c r="H68" s="28">
        <v>4583</v>
      </c>
      <c r="I68" s="22">
        <v>4583</v>
      </c>
      <c r="J68" s="28">
        <v>4583</v>
      </c>
      <c r="K68" s="28">
        <v>4583</v>
      </c>
      <c r="L68" s="28">
        <v>4583</v>
      </c>
      <c r="M68" s="22">
        <v>30154</v>
      </c>
      <c r="N68" s="28">
        <v>30154</v>
      </c>
      <c r="O68" s="28">
        <v>30154</v>
      </c>
      <c r="P68" s="28">
        <v>30154</v>
      </c>
      <c r="Q68" s="22">
        <v>30154</v>
      </c>
      <c r="R68" s="28">
        <v>30154</v>
      </c>
      <c r="S68" s="28">
        <v>30155</v>
      </c>
      <c r="T68" s="28">
        <v>30155</v>
      </c>
      <c r="U68" s="22">
        <v>30155</v>
      </c>
      <c r="V68" s="28">
        <v>30158</v>
      </c>
      <c r="W68" s="28">
        <v>30168</v>
      </c>
      <c r="X68" s="28">
        <v>30175</v>
      </c>
      <c r="Y68" s="22">
        <v>30176</v>
      </c>
    </row>
    <row r="69" spans="1:25" ht="13.5">
      <c r="A69" s="2" t="s">
        <v>194</v>
      </c>
      <c r="B69" s="28">
        <v>38662</v>
      </c>
      <c r="C69" s="28">
        <v>37964</v>
      </c>
      <c r="D69" s="28">
        <v>38093</v>
      </c>
      <c r="E69" s="22">
        <v>36405</v>
      </c>
      <c r="F69" s="28">
        <v>37590</v>
      </c>
      <c r="G69" s="28">
        <v>45093</v>
      </c>
      <c r="H69" s="28">
        <v>51728</v>
      </c>
      <c r="I69" s="22">
        <v>55439</v>
      </c>
      <c r="J69" s="28">
        <v>53366</v>
      </c>
      <c r="K69" s="28">
        <v>57333</v>
      </c>
      <c r="L69" s="28">
        <v>55523</v>
      </c>
      <c r="M69" s="22">
        <v>26418</v>
      </c>
      <c r="N69" s="28">
        <v>18091</v>
      </c>
      <c r="O69" s="28">
        <v>10315</v>
      </c>
      <c r="P69" s="28">
        <v>4590</v>
      </c>
      <c r="Q69" s="22">
        <v>731</v>
      </c>
      <c r="R69" s="28">
        <v>-3512</v>
      </c>
      <c r="S69" s="28">
        <v>-4111</v>
      </c>
      <c r="T69" s="28">
        <v>6211</v>
      </c>
      <c r="U69" s="22">
        <v>8733</v>
      </c>
      <c r="V69" s="28">
        <v>41261</v>
      </c>
      <c r="W69" s="28">
        <v>45631</v>
      </c>
      <c r="X69" s="28">
        <v>43842</v>
      </c>
      <c r="Y69" s="22">
        <v>49389</v>
      </c>
    </row>
    <row r="70" spans="1:25" ht="13.5">
      <c r="A70" s="2" t="s">
        <v>195</v>
      </c>
      <c r="B70" s="28">
        <v>-12250</v>
      </c>
      <c r="C70" s="28">
        <v>-12247</v>
      </c>
      <c r="D70" s="28">
        <v>-12245</v>
      </c>
      <c r="E70" s="22">
        <v>-12245</v>
      </c>
      <c r="F70" s="28">
        <v>-12244</v>
      </c>
      <c r="G70" s="28">
        <v>-12243</v>
      </c>
      <c r="H70" s="28">
        <v>-12241</v>
      </c>
      <c r="I70" s="22">
        <v>-12240</v>
      </c>
      <c r="J70" s="28">
        <v>-12239</v>
      </c>
      <c r="K70" s="28">
        <v>-12239</v>
      </c>
      <c r="L70" s="28">
        <v>-12237</v>
      </c>
      <c r="M70" s="22">
        <v>-12236</v>
      </c>
      <c r="N70" s="28">
        <v>-12231</v>
      </c>
      <c r="O70" s="28">
        <v>-12225</v>
      </c>
      <c r="P70" s="28">
        <v>-12225</v>
      </c>
      <c r="Q70" s="22">
        <v>-12224</v>
      </c>
      <c r="R70" s="28">
        <v>-12221</v>
      </c>
      <c r="S70" s="28">
        <v>-12220</v>
      </c>
      <c r="T70" s="28">
        <v>-12220</v>
      </c>
      <c r="U70" s="22">
        <v>-12219</v>
      </c>
      <c r="V70" s="28">
        <v>-12221</v>
      </c>
      <c r="W70" s="28">
        <v>-12233</v>
      </c>
      <c r="X70" s="28">
        <v>-12236</v>
      </c>
      <c r="Y70" s="22">
        <v>-12238</v>
      </c>
    </row>
    <row r="71" spans="1:25" ht="13.5">
      <c r="A71" s="2" t="s">
        <v>45</v>
      </c>
      <c r="B71" s="28">
        <v>85040</v>
      </c>
      <c r="C71" s="28">
        <v>84345</v>
      </c>
      <c r="D71" s="28">
        <v>84476</v>
      </c>
      <c r="E71" s="22">
        <v>82788</v>
      </c>
      <c r="F71" s="28">
        <v>83974</v>
      </c>
      <c r="G71" s="28">
        <v>91477</v>
      </c>
      <c r="H71" s="28">
        <v>98115</v>
      </c>
      <c r="I71" s="22">
        <v>101827</v>
      </c>
      <c r="J71" s="28">
        <v>99755</v>
      </c>
      <c r="K71" s="28">
        <v>103722</v>
      </c>
      <c r="L71" s="28">
        <v>101913</v>
      </c>
      <c r="M71" s="22">
        <v>98381</v>
      </c>
      <c r="N71" s="28">
        <v>90060</v>
      </c>
      <c r="O71" s="28">
        <v>82289</v>
      </c>
      <c r="P71" s="28">
        <v>76564</v>
      </c>
      <c r="Q71" s="22">
        <v>72706</v>
      </c>
      <c r="R71" s="28">
        <v>68465</v>
      </c>
      <c r="S71" s="28">
        <v>67867</v>
      </c>
      <c r="T71" s="28">
        <v>78191</v>
      </c>
      <c r="U71" s="22">
        <v>80714</v>
      </c>
      <c r="V71" s="28">
        <v>113242</v>
      </c>
      <c r="W71" s="28">
        <v>117611</v>
      </c>
      <c r="X71" s="28">
        <v>115826</v>
      </c>
      <c r="Y71" s="22">
        <v>121372</v>
      </c>
    </row>
    <row r="72" spans="1:25" ht="13.5">
      <c r="A72" s="2" t="s">
        <v>197</v>
      </c>
      <c r="B72" s="28">
        <v>7375</v>
      </c>
      <c r="C72" s="28">
        <v>5113</v>
      </c>
      <c r="D72" s="28">
        <v>3967</v>
      </c>
      <c r="E72" s="22">
        <v>2716</v>
      </c>
      <c r="F72" s="28">
        <v>892</v>
      </c>
      <c r="G72" s="28">
        <v>-346</v>
      </c>
      <c r="H72" s="28">
        <v>2</v>
      </c>
      <c r="I72" s="22">
        <v>1385</v>
      </c>
      <c r="J72" s="28">
        <v>38</v>
      </c>
      <c r="K72" s="28">
        <v>112</v>
      </c>
      <c r="L72" s="28">
        <v>1852</v>
      </c>
      <c r="M72" s="22">
        <v>1344</v>
      </c>
      <c r="N72" s="28">
        <v>1861</v>
      </c>
      <c r="O72" s="28">
        <v>973</v>
      </c>
      <c r="P72" s="28">
        <v>1324</v>
      </c>
      <c r="Q72" s="22">
        <v>3399</v>
      </c>
      <c r="R72" s="28">
        <v>2642</v>
      </c>
      <c r="S72" s="28">
        <v>4875</v>
      </c>
      <c r="T72" s="28">
        <v>3498</v>
      </c>
      <c r="U72" s="22">
        <v>176</v>
      </c>
      <c r="V72" s="28">
        <v>835</v>
      </c>
      <c r="W72" s="28">
        <v>4138</v>
      </c>
      <c r="X72" s="28">
        <v>7491</v>
      </c>
      <c r="Y72" s="22">
        <v>6347</v>
      </c>
    </row>
    <row r="73" spans="1:25" ht="13.5">
      <c r="A73" s="2" t="s">
        <v>46</v>
      </c>
      <c r="B73" s="28"/>
      <c r="C73" s="28"/>
      <c r="D73" s="28"/>
      <c r="E73" s="22"/>
      <c r="F73" s="28"/>
      <c r="G73" s="28"/>
      <c r="H73" s="28"/>
      <c r="I73" s="22"/>
      <c r="J73" s="28">
        <v>-21</v>
      </c>
      <c r="K73" s="28">
        <v>-21</v>
      </c>
      <c r="L73" s="28">
        <v>-41</v>
      </c>
      <c r="M73" s="22">
        <v>-41</v>
      </c>
      <c r="N73" s="28">
        <v>-59</v>
      </c>
      <c r="O73" s="28">
        <v>-68</v>
      </c>
      <c r="P73" s="28">
        <v>-72</v>
      </c>
      <c r="Q73" s="22">
        <v>-67</v>
      </c>
      <c r="R73" s="28">
        <v>-71</v>
      </c>
      <c r="S73" s="28">
        <v>-2</v>
      </c>
      <c r="T73" s="28">
        <v>-2</v>
      </c>
      <c r="U73" s="22">
        <v>-4</v>
      </c>
      <c r="V73" s="28">
        <v>-3</v>
      </c>
      <c r="W73" s="28">
        <v>-3</v>
      </c>
      <c r="X73" s="28">
        <v>-3</v>
      </c>
      <c r="Y73" s="22">
        <v>-6</v>
      </c>
    </row>
    <row r="74" spans="1:25" ht="13.5">
      <c r="A74" s="2" t="s">
        <v>47</v>
      </c>
      <c r="B74" s="28">
        <v>-4722</v>
      </c>
      <c r="C74" s="28">
        <v>-7275</v>
      </c>
      <c r="D74" s="28">
        <v>-7665</v>
      </c>
      <c r="E74" s="22">
        <v>-9255</v>
      </c>
      <c r="F74" s="28">
        <v>-11640</v>
      </c>
      <c r="G74" s="28">
        <v>-14342</v>
      </c>
      <c r="H74" s="28">
        <v>-14071</v>
      </c>
      <c r="I74" s="22">
        <v>-13144</v>
      </c>
      <c r="J74" s="28">
        <v>-14787</v>
      </c>
      <c r="K74" s="28">
        <v>-14451</v>
      </c>
      <c r="L74" s="28">
        <v>-12712</v>
      </c>
      <c r="M74" s="22">
        <v>-12566</v>
      </c>
      <c r="N74" s="28">
        <v>-13216</v>
      </c>
      <c r="O74" s="28">
        <v>-13725</v>
      </c>
      <c r="P74" s="28">
        <v>-12571</v>
      </c>
      <c r="Q74" s="22">
        <v>-11431</v>
      </c>
      <c r="R74" s="28">
        <v>-11512</v>
      </c>
      <c r="S74" s="28">
        <v>-11788</v>
      </c>
      <c r="T74" s="28">
        <v>-11029</v>
      </c>
      <c r="U74" s="22">
        <v>-11534</v>
      </c>
      <c r="V74" s="28">
        <v>-11529</v>
      </c>
      <c r="W74" s="28">
        <v>-6729</v>
      </c>
      <c r="X74" s="28">
        <v>-5300</v>
      </c>
      <c r="Y74" s="22">
        <v>-5619</v>
      </c>
    </row>
    <row r="75" spans="1:25" ht="13.5">
      <c r="A75" s="2" t="s">
        <v>198</v>
      </c>
      <c r="B75" s="28">
        <v>2653</v>
      </c>
      <c r="C75" s="28">
        <v>-2162</v>
      </c>
      <c r="D75" s="28">
        <v>-3697</v>
      </c>
      <c r="E75" s="22">
        <v>-6539</v>
      </c>
      <c r="F75" s="28">
        <v>-10747</v>
      </c>
      <c r="G75" s="28">
        <v>-14689</v>
      </c>
      <c r="H75" s="28">
        <v>-14069</v>
      </c>
      <c r="I75" s="22">
        <v>-11758</v>
      </c>
      <c r="J75" s="28">
        <v>-14770</v>
      </c>
      <c r="K75" s="28">
        <v>-14360</v>
      </c>
      <c r="L75" s="28">
        <v>-10901</v>
      </c>
      <c r="M75" s="22">
        <v>-11263</v>
      </c>
      <c r="N75" s="28">
        <v>-11414</v>
      </c>
      <c r="O75" s="28">
        <v>-12820</v>
      </c>
      <c r="P75" s="28">
        <v>-11318</v>
      </c>
      <c r="Q75" s="22">
        <v>-8100</v>
      </c>
      <c r="R75" s="28">
        <v>-8941</v>
      </c>
      <c r="S75" s="28">
        <v>-6914</v>
      </c>
      <c r="T75" s="28">
        <v>-7534</v>
      </c>
      <c r="U75" s="22">
        <v>-11362</v>
      </c>
      <c r="V75" s="28">
        <v>-10697</v>
      </c>
      <c r="W75" s="28">
        <v>-2594</v>
      </c>
      <c r="X75" s="28">
        <v>2187</v>
      </c>
      <c r="Y75" s="22">
        <v>721</v>
      </c>
    </row>
    <row r="76" spans="1:25" ht="13.5">
      <c r="A76" s="6" t="s">
        <v>48</v>
      </c>
      <c r="B76" s="28">
        <v>609</v>
      </c>
      <c r="C76" s="28">
        <v>593</v>
      </c>
      <c r="D76" s="28">
        <v>620</v>
      </c>
      <c r="E76" s="22">
        <v>605</v>
      </c>
      <c r="F76" s="28">
        <v>559</v>
      </c>
      <c r="G76" s="28">
        <v>552</v>
      </c>
      <c r="H76" s="28">
        <v>542</v>
      </c>
      <c r="I76" s="22">
        <v>527</v>
      </c>
      <c r="J76" s="28">
        <v>459</v>
      </c>
      <c r="K76" s="28">
        <v>466</v>
      </c>
      <c r="L76" s="28">
        <v>448</v>
      </c>
      <c r="M76" s="22">
        <v>482</v>
      </c>
      <c r="N76" s="28">
        <v>461</v>
      </c>
      <c r="O76" s="28">
        <v>384</v>
      </c>
      <c r="P76" s="28">
        <v>399</v>
      </c>
      <c r="Q76" s="22">
        <v>434</v>
      </c>
      <c r="R76" s="28">
        <v>441</v>
      </c>
      <c r="S76" s="28">
        <v>620</v>
      </c>
      <c r="T76" s="28">
        <v>927</v>
      </c>
      <c r="U76" s="22">
        <v>361</v>
      </c>
      <c r="V76" s="28">
        <v>728</v>
      </c>
      <c r="W76" s="28">
        <v>748</v>
      </c>
      <c r="X76" s="28">
        <v>728</v>
      </c>
      <c r="Y76" s="22">
        <v>781</v>
      </c>
    </row>
    <row r="77" spans="1:25" ht="13.5">
      <c r="A77" s="6" t="s">
        <v>200</v>
      </c>
      <c r="B77" s="28">
        <v>88303</v>
      </c>
      <c r="C77" s="28">
        <v>82776</v>
      </c>
      <c r="D77" s="28">
        <v>81399</v>
      </c>
      <c r="E77" s="22">
        <v>76854</v>
      </c>
      <c r="F77" s="28">
        <v>73787</v>
      </c>
      <c r="G77" s="28">
        <v>77340</v>
      </c>
      <c r="H77" s="28">
        <v>84588</v>
      </c>
      <c r="I77" s="22">
        <v>90595</v>
      </c>
      <c r="J77" s="28">
        <v>85443</v>
      </c>
      <c r="K77" s="28">
        <v>89828</v>
      </c>
      <c r="L77" s="28">
        <v>91460</v>
      </c>
      <c r="M77" s="22">
        <v>87600</v>
      </c>
      <c r="N77" s="28">
        <v>79107</v>
      </c>
      <c r="O77" s="28">
        <v>69854</v>
      </c>
      <c r="P77" s="28">
        <v>65645</v>
      </c>
      <c r="Q77" s="22">
        <v>65040</v>
      </c>
      <c r="R77" s="28">
        <v>59964</v>
      </c>
      <c r="S77" s="28">
        <v>61572</v>
      </c>
      <c r="T77" s="28">
        <v>71584</v>
      </c>
      <c r="U77" s="22">
        <v>69714</v>
      </c>
      <c r="V77" s="28">
        <v>103273</v>
      </c>
      <c r="W77" s="28">
        <v>115765</v>
      </c>
      <c r="X77" s="28">
        <v>118742</v>
      </c>
      <c r="Y77" s="22">
        <v>122874</v>
      </c>
    </row>
    <row r="78" spans="1:25" ht="14.25" thickBot="1">
      <c r="A78" s="7" t="s">
        <v>202</v>
      </c>
      <c r="B78" s="28">
        <v>245246</v>
      </c>
      <c r="C78" s="28">
        <v>236322</v>
      </c>
      <c r="D78" s="28">
        <v>253320</v>
      </c>
      <c r="E78" s="22">
        <v>232390</v>
      </c>
      <c r="F78" s="28">
        <v>230395</v>
      </c>
      <c r="G78" s="28">
        <v>212481</v>
      </c>
      <c r="H78" s="28">
        <v>224349</v>
      </c>
      <c r="I78" s="22">
        <v>245381</v>
      </c>
      <c r="J78" s="28">
        <v>255472</v>
      </c>
      <c r="K78" s="28">
        <v>254079</v>
      </c>
      <c r="L78" s="28">
        <v>252924</v>
      </c>
      <c r="M78" s="22">
        <v>253126</v>
      </c>
      <c r="N78" s="28">
        <v>259695</v>
      </c>
      <c r="O78" s="28">
        <v>234039</v>
      </c>
      <c r="P78" s="28">
        <v>219107</v>
      </c>
      <c r="Q78" s="22">
        <v>216622</v>
      </c>
      <c r="R78" s="28">
        <v>237700</v>
      </c>
      <c r="S78" s="28">
        <v>234937</v>
      </c>
      <c r="T78" s="28">
        <v>256879</v>
      </c>
      <c r="U78" s="22">
        <v>246917</v>
      </c>
      <c r="V78" s="28">
        <v>298717</v>
      </c>
      <c r="W78" s="28">
        <v>296602</v>
      </c>
      <c r="X78" s="28">
        <v>298976</v>
      </c>
      <c r="Y78" s="22">
        <v>291114</v>
      </c>
    </row>
    <row r="79" spans="1:25" ht="14.25" thickTop="1">
      <c r="A79" s="8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1" ht="13.5">
      <c r="A81" s="20" t="s">
        <v>207</v>
      </c>
    </row>
    <row r="82" ht="13.5">
      <c r="A82" s="20" t="s">
        <v>208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203</v>
      </c>
      <c r="B2" s="14">
        <v>7735</v>
      </c>
      <c r="C2" s="14"/>
      <c r="D2" s="14"/>
      <c r="E2" s="14"/>
      <c r="F2" s="14"/>
      <c r="G2" s="14"/>
    </row>
    <row r="3" spans="1:7" ht="14.25" thickBot="1">
      <c r="A3" s="11" t="s">
        <v>204</v>
      </c>
      <c r="B3" s="1" t="s">
        <v>205</v>
      </c>
      <c r="C3" s="1"/>
      <c r="D3" s="1"/>
      <c r="E3" s="1"/>
      <c r="F3" s="1"/>
      <c r="G3" s="1"/>
    </row>
    <row r="4" spans="1:7" ht="14.25" thickTop="1">
      <c r="A4" s="10" t="s">
        <v>80</v>
      </c>
      <c r="B4" s="15" t="str">
        <f>HYPERLINK("http://www.kabupro.jp/mark/20130627/S000DU1C.htm","有価証券報告書")</f>
        <v>有価証券報告書</v>
      </c>
      <c r="C4" s="15" t="str">
        <f>HYPERLINK("http://www.kabupro.jp/mark/20130627/S000DU1C.htm","有価証券報告書")</f>
        <v>有価証券報告書</v>
      </c>
      <c r="D4" s="15" t="str">
        <f>HYPERLINK("http://www.kabupro.jp/mark/20120628/S000BBNR.htm","有価証券報告書")</f>
        <v>有価証券報告書</v>
      </c>
      <c r="E4" s="15" t="str">
        <f>HYPERLINK("http://www.kabupro.jp/mark/20100628/S00064F1.htm","有価証券報告書")</f>
        <v>有価証券報告書</v>
      </c>
      <c r="F4" s="15" t="str">
        <f>HYPERLINK("http://www.kabupro.jp/mark/20100628/S00064F1.htm","有価証券報告書")</f>
        <v>有価証券報告書</v>
      </c>
      <c r="G4" s="15" t="str">
        <f>HYPERLINK("http://www.kabupro.jp/mark/20090626/S0003ILM.htm","有価証券報告書")</f>
        <v>有価証券報告書</v>
      </c>
    </row>
    <row r="5" spans="1:7" ht="14.25" thickBot="1">
      <c r="A5" s="11" t="s">
        <v>81</v>
      </c>
      <c r="B5" s="1" t="s">
        <v>87</v>
      </c>
      <c r="C5" s="1" t="s">
        <v>87</v>
      </c>
      <c r="D5" s="1" t="s">
        <v>91</v>
      </c>
      <c r="E5" s="1" t="s">
        <v>93</v>
      </c>
      <c r="F5" s="1" t="s">
        <v>93</v>
      </c>
      <c r="G5" s="1" t="s">
        <v>96</v>
      </c>
    </row>
    <row r="6" spans="1:7" ht="15" thickBot="1" thickTop="1">
      <c r="A6" s="10" t="s">
        <v>82</v>
      </c>
      <c r="B6" s="18" t="s">
        <v>280</v>
      </c>
      <c r="C6" s="19"/>
      <c r="D6" s="19"/>
      <c r="E6" s="19"/>
      <c r="F6" s="19"/>
      <c r="G6" s="19"/>
    </row>
    <row r="7" spans="1:7" ht="14.25" thickTop="1">
      <c r="A7" s="12" t="s">
        <v>83</v>
      </c>
      <c r="B7" s="16" t="s">
        <v>88</v>
      </c>
      <c r="C7" s="16" t="s">
        <v>88</v>
      </c>
      <c r="D7" s="16" t="s">
        <v>88</v>
      </c>
      <c r="E7" s="16" t="s">
        <v>88</v>
      </c>
      <c r="F7" s="16" t="s">
        <v>88</v>
      </c>
      <c r="G7" s="16" t="s">
        <v>88</v>
      </c>
    </row>
    <row r="8" spans="1:7" ht="13.5">
      <c r="A8" s="13" t="s">
        <v>84</v>
      </c>
      <c r="B8" s="17" t="s">
        <v>209</v>
      </c>
      <c r="C8" s="17" t="s">
        <v>210</v>
      </c>
      <c r="D8" s="17" t="s">
        <v>211</v>
      </c>
      <c r="E8" s="17" t="s">
        <v>212</v>
      </c>
      <c r="F8" s="17" t="s">
        <v>213</v>
      </c>
      <c r="G8" s="17" t="s">
        <v>214</v>
      </c>
    </row>
    <row r="9" spans="1:7" ht="13.5">
      <c r="A9" s="13" t="s">
        <v>85</v>
      </c>
      <c r="B9" s="17" t="s">
        <v>89</v>
      </c>
      <c r="C9" s="17" t="s">
        <v>90</v>
      </c>
      <c r="D9" s="17" t="s">
        <v>92</v>
      </c>
      <c r="E9" s="17" t="s">
        <v>94</v>
      </c>
      <c r="F9" s="17" t="s">
        <v>95</v>
      </c>
      <c r="G9" s="17" t="s">
        <v>97</v>
      </c>
    </row>
    <row r="10" spans="1:7" ht="14.25" thickBot="1">
      <c r="A10" s="13" t="s">
        <v>86</v>
      </c>
      <c r="B10" s="17" t="s">
        <v>99</v>
      </c>
      <c r="C10" s="17" t="s">
        <v>99</v>
      </c>
      <c r="D10" s="17" t="s">
        <v>99</v>
      </c>
      <c r="E10" s="17" t="s">
        <v>99</v>
      </c>
      <c r="F10" s="17" t="s">
        <v>99</v>
      </c>
      <c r="G10" s="17" t="s">
        <v>99</v>
      </c>
    </row>
    <row r="11" spans="1:7" ht="14.25" thickTop="1">
      <c r="A11" s="26" t="s">
        <v>215</v>
      </c>
      <c r="B11" s="21">
        <v>145490</v>
      </c>
      <c r="C11" s="21">
        <v>196701</v>
      </c>
      <c r="D11" s="21">
        <v>196247</v>
      </c>
      <c r="E11" s="21">
        <v>119319</v>
      </c>
      <c r="F11" s="21">
        <v>148644</v>
      </c>
      <c r="G11" s="21">
        <v>197349</v>
      </c>
    </row>
    <row r="12" spans="1:7" ht="13.5">
      <c r="A12" s="6" t="s">
        <v>216</v>
      </c>
      <c r="B12" s="22">
        <v>11723</v>
      </c>
      <c r="C12" s="22">
        <v>19710</v>
      </c>
      <c r="D12" s="22">
        <v>19662</v>
      </c>
      <c r="E12" s="22">
        <v>9315</v>
      </c>
      <c r="F12" s="22">
        <v>22436</v>
      </c>
      <c r="G12" s="22">
        <v>27821</v>
      </c>
    </row>
    <row r="13" spans="1:7" ht="13.5">
      <c r="A13" s="6" t="s">
        <v>218</v>
      </c>
      <c r="B13" s="22">
        <v>157214</v>
      </c>
      <c r="C13" s="22">
        <v>216411</v>
      </c>
      <c r="D13" s="22">
        <v>215910</v>
      </c>
      <c r="E13" s="22">
        <v>128634</v>
      </c>
      <c r="F13" s="22">
        <v>171080</v>
      </c>
      <c r="G13" s="22">
        <v>225170</v>
      </c>
    </row>
    <row r="14" spans="1:7" ht="13.5">
      <c r="A14" s="6" t="s">
        <v>219</v>
      </c>
      <c r="B14" s="22">
        <v>15031</v>
      </c>
      <c r="C14" s="22">
        <v>14460</v>
      </c>
      <c r="D14" s="22">
        <v>11549</v>
      </c>
      <c r="E14" s="22">
        <v>24052</v>
      </c>
      <c r="F14" s="22">
        <v>16826</v>
      </c>
      <c r="G14" s="22">
        <v>15557</v>
      </c>
    </row>
    <row r="15" spans="1:7" ht="13.5">
      <c r="A15" s="6" t="s">
        <v>220</v>
      </c>
      <c r="B15" s="22">
        <v>891</v>
      </c>
      <c r="C15" s="22">
        <v>737</v>
      </c>
      <c r="D15" s="22">
        <v>985</v>
      </c>
      <c r="E15" s="22">
        <v>983</v>
      </c>
      <c r="F15" s="22">
        <v>500</v>
      </c>
      <c r="G15" s="22">
        <v>414</v>
      </c>
    </row>
    <row r="16" spans="1:7" ht="13.5">
      <c r="A16" s="6" t="s">
        <v>221</v>
      </c>
      <c r="B16" s="22">
        <v>101047</v>
      </c>
      <c r="C16" s="22">
        <v>136153</v>
      </c>
      <c r="D16" s="22">
        <v>135558</v>
      </c>
      <c r="E16" s="22">
        <v>88418</v>
      </c>
      <c r="F16" s="22">
        <v>122722</v>
      </c>
      <c r="G16" s="22">
        <v>147217</v>
      </c>
    </row>
    <row r="17" spans="1:7" ht="13.5">
      <c r="A17" s="6" t="s">
        <v>222</v>
      </c>
      <c r="B17" s="22">
        <v>29915</v>
      </c>
      <c r="C17" s="22">
        <v>34831</v>
      </c>
      <c r="D17" s="22">
        <v>29764</v>
      </c>
      <c r="E17" s="22">
        <v>16927</v>
      </c>
      <c r="F17" s="22">
        <v>31038</v>
      </c>
      <c r="G17" s="22">
        <v>37904</v>
      </c>
    </row>
    <row r="18" spans="1:7" ht="13.5">
      <c r="A18" s="6" t="s">
        <v>223</v>
      </c>
      <c r="B18" s="22">
        <v>146886</v>
      </c>
      <c r="C18" s="22">
        <v>186182</v>
      </c>
      <c r="D18" s="22">
        <v>177857</v>
      </c>
      <c r="E18" s="22">
        <v>130381</v>
      </c>
      <c r="F18" s="22">
        <v>171088</v>
      </c>
      <c r="G18" s="22">
        <v>201093</v>
      </c>
    </row>
    <row r="19" spans="1:7" ht="13.5">
      <c r="A19" s="6" t="s">
        <v>224</v>
      </c>
      <c r="B19" s="22">
        <v>13358</v>
      </c>
      <c r="C19" s="22">
        <v>15031</v>
      </c>
      <c r="D19" s="22">
        <v>14460</v>
      </c>
      <c r="E19" s="22">
        <v>11549</v>
      </c>
      <c r="F19" s="22">
        <v>24052</v>
      </c>
      <c r="G19" s="22">
        <v>16826</v>
      </c>
    </row>
    <row r="20" spans="1:7" ht="13.5">
      <c r="A20" s="6" t="s">
        <v>225</v>
      </c>
      <c r="B20" s="22">
        <v>1729</v>
      </c>
      <c r="C20" s="22">
        <v>891</v>
      </c>
      <c r="D20" s="22">
        <v>737</v>
      </c>
      <c r="E20" s="22">
        <v>985</v>
      </c>
      <c r="F20" s="22">
        <v>983</v>
      </c>
      <c r="G20" s="22">
        <v>500</v>
      </c>
    </row>
    <row r="21" spans="1:7" ht="13.5">
      <c r="A21" s="6" t="s">
        <v>226</v>
      </c>
      <c r="B21" s="22">
        <v>2053</v>
      </c>
      <c r="C21" s="22">
        <v>1983</v>
      </c>
      <c r="D21" s="22">
        <v>1530</v>
      </c>
      <c r="E21" s="22">
        <v>3954</v>
      </c>
      <c r="F21" s="22">
        <v>4491</v>
      </c>
      <c r="G21" s="22">
        <v>2816</v>
      </c>
    </row>
    <row r="22" spans="1:7" ht="13.5">
      <c r="A22" s="6" t="s">
        <v>227</v>
      </c>
      <c r="B22" s="22">
        <v>129744</v>
      </c>
      <c r="C22" s="22">
        <v>168275</v>
      </c>
      <c r="D22" s="22">
        <v>161129</v>
      </c>
      <c r="E22" s="22">
        <v>113891</v>
      </c>
      <c r="F22" s="22">
        <v>141562</v>
      </c>
      <c r="G22" s="22">
        <v>180949</v>
      </c>
    </row>
    <row r="23" spans="1:7" ht="13.5">
      <c r="A23" s="7" t="s">
        <v>228</v>
      </c>
      <c r="B23" s="22">
        <v>27470</v>
      </c>
      <c r="C23" s="22">
        <v>48136</v>
      </c>
      <c r="D23" s="22">
        <v>54781</v>
      </c>
      <c r="E23" s="22">
        <v>14743</v>
      </c>
      <c r="F23" s="22">
        <v>29518</v>
      </c>
      <c r="G23" s="22">
        <v>44220</v>
      </c>
    </row>
    <row r="24" spans="1:7" ht="13.5">
      <c r="A24" s="7" t="s">
        <v>229</v>
      </c>
      <c r="B24" s="22">
        <v>35373</v>
      </c>
      <c r="C24" s="22">
        <v>38685</v>
      </c>
      <c r="D24" s="22">
        <v>34910</v>
      </c>
      <c r="E24" s="22">
        <v>29615</v>
      </c>
      <c r="F24" s="22">
        <v>37685</v>
      </c>
      <c r="G24" s="22">
        <v>37416</v>
      </c>
    </row>
    <row r="25" spans="1:7" ht="14.25" thickBot="1">
      <c r="A25" s="25" t="s">
        <v>230</v>
      </c>
      <c r="B25" s="23">
        <v>-7902</v>
      </c>
      <c r="C25" s="23">
        <v>9451</v>
      </c>
      <c r="D25" s="23">
        <v>19870</v>
      </c>
      <c r="E25" s="23">
        <v>-14871</v>
      </c>
      <c r="F25" s="23">
        <v>-8166</v>
      </c>
      <c r="G25" s="23">
        <v>6803</v>
      </c>
    </row>
    <row r="26" spans="1:7" ht="14.25" thickTop="1">
      <c r="A26" s="6" t="s">
        <v>231</v>
      </c>
      <c r="B26" s="22">
        <v>28</v>
      </c>
      <c r="C26" s="22">
        <v>42</v>
      </c>
      <c r="D26" s="22">
        <v>48</v>
      </c>
      <c r="E26" s="22">
        <v>70</v>
      </c>
      <c r="F26" s="22">
        <v>63</v>
      </c>
      <c r="G26" s="22">
        <v>70</v>
      </c>
    </row>
    <row r="27" spans="1:7" ht="13.5">
      <c r="A27" s="6" t="s">
        <v>233</v>
      </c>
      <c r="B27" s="22">
        <v>1712</v>
      </c>
      <c r="C27" s="22">
        <v>703</v>
      </c>
      <c r="D27" s="22">
        <v>3492</v>
      </c>
      <c r="E27" s="22">
        <v>4464</v>
      </c>
      <c r="F27" s="22">
        <v>1746</v>
      </c>
      <c r="G27" s="22">
        <v>1295</v>
      </c>
    </row>
    <row r="28" spans="1:7" ht="13.5">
      <c r="A28" s="6" t="s">
        <v>235</v>
      </c>
      <c r="B28" s="22">
        <v>651</v>
      </c>
      <c r="C28" s="22">
        <v>693</v>
      </c>
      <c r="D28" s="22">
        <v>821</v>
      </c>
      <c r="E28" s="22">
        <v>856</v>
      </c>
      <c r="F28" s="22">
        <v>1001</v>
      </c>
      <c r="G28" s="22">
        <v>818</v>
      </c>
    </row>
    <row r="29" spans="1:7" ht="13.5">
      <c r="A29" s="6" t="s">
        <v>236</v>
      </c>
      <c r="B29" s="22">
        <v>579</v>
      </c>
      <c r="C29" s="22">
        <v>505</v>
      </c>
      <c r="D29" s="22">
        <v>456</v>
      </c>
      <c r="E29" s="22">
        <v>449</v>
      </c>
      <c r="F29" s="22">
        <v>764</v>
      </c>
      <c r="G29" s="22">
        <v>821</v>
      </c>
    </row>
    <row r="30" spans="1:7" ht="13.5">
      <c r="A30" s="6" t="s">
        <v>237</v>
      </c>
      <c r="B30" s="22">
        <v>143</v>
      </c>
      <c r="C30" s="22">
        <v>116</v>
      </c>
      <c r="D30" s="22">
        <v>241</v>
      </c>
      <c r="E30" s="22">
        <v>316</v>
      </c>
      <c r="F30" s="22">
        <v>756</v>
      </c>
      <c r="G30" s="22"/>
    </row>
    <row r="31" spans="1:7" ht="13.5">
      <c r="A31" s="6" t="s">
        <v>238</v>
      </c>
      <c r="B31" s="22"/>
      <c r="C31" s="22"/>
      <c r="D31" s="22">
        <v>32</v>
      </c>
      <c r="E31" s="22"/>
      <c r="F31" s="22"/>
      <c r="G31" s="22"/>
    </row>
    <row r="32" spans="1:7" ht="13.5">
      <c r="A32" s="6" t="s">
        <v>113</v>
      </c>
      <c r="B32" s="22">
        <v>456</v>
      </c>
      <c r="C32" s="22">
        <v>648</v>
      </c>
      <c r="D32" s="22">
        <v>736</v>
      </c>
      <c r="E32" s="22"/>
      <c r="F32" s="22"/>
      <c r="G32" s="22"/>
    </row>
    <row r="33" spans="1:7" ht="13.5">
      <c r="A33" s="6" t="s">
        <v>239</v>
      </c>
      <c r="B33" s="22"/>
      <c r="C33" s="22"/>
      <c r="D33" s="22"/>
      <c r="E33" s="22">
        <v>238</v>
      </c>
      <c r="F33" s="22">
        <v>720</v>
      </c>
      <c r="G33" s="22">
        <v>561</v>
      </c>
    </row>
    <row r="34" spans="1:7" ht="13.5">
      <c r="A34" s="6" t="s">
        <v>241</v>
      </c>
      <c r="B34" s="22">
        <v>3571</v>
      </c>
      <c r="C34" s="22">
        <v>2710</v>
      </c>
      <c r="D34" s="22">
        <v>5829</v>
      </c>
      <c r="E34" s="22">
        <v>6396</v>
      </c>
      <c r="F34" s="22">
        <v>5052</v>
      </c>
      <c r="G34" s="22">
        <v>3566</v>
      </c>
    </row>
    <row r="35" spans="1:7" ht="13.5">
      <c r="A35" s="6" t="s">
        <v>242</v>
      </c>
      <c r="B35" s="22">
        <v>762</v>
      </c>
      <c r="C35" s="22">
        <v>1282</v>
      </c>
      <c r="D35" s="22">
        <v>1510</v>
      </c>
      <c r="E35" s="22">
        <v>2027</v>
      </c>
      <c r="F35" s="22">
        <v>1266</v>
      </c>
      <c r="G35" s="22">
        <v>526</v>
      </c>
    </row>
    <row r="36" spans="1:7" ht="13.5">
      <c r="A36" s="6" t="s">
        <v>243</v>
      </c>
      <c r="B36" s="22">
        <v>12</v>
      </c>
      <c r="C36" s="22">
        <v>1</v>
      </c>
      <c r="D36" s="22"/>
      <c r="E36" s="22">
        <v>51</v>
      </c>
      <c r="F36" s="22">
        <v>162</v>
      </c>
      <c r="G36" s="22">
        <v>265</v>
      </c>
    </row>
    <row r="37" spans="1:7" ht="13.5">
      <c r="A37" s="6" t="s">
        <v>244</v>
      </c>
      <c r="B37" s="22">
        <v>343</v>
      </c>
      <c r="C37" s="22">
        <v>278</v>
      </c>
      <c r="D37" s="22">
        <v>313</v>
      </c>
      <c r="E37" s="22">
        <v>337</v>
      </c>
      <c r="F37" s="22">
        <v>316</v>
      </c>
      <c r="G37" s="22">
        <v>315</v>
      </c>
    </row>
    <row r="38" spans="1:7" ht="13.5">
      <c r="A38" s="6" t="s">
        <v>150</v>
      </c>
      <c r="B38" s="22"/>
      <c r="C38" s="22">
        <v>104</v>
      </c>
      <c r="D38" s="22"/>
      <c r="E38" s="22"/>
      <c r="F38" s="22">
        <v>48</v>
      </c>
      <c r="G38" s="22"/>
    </row>
    <row r="39" spans="1:7" ht="13.5">
      <c r="A39" s="6" t="s">
        <v>245</v>
      </c>
      <c r="B39" s="22">
        <v>0</v>
      </c>
      <c r="C39" s="22"/>
      <c r="D39" s="22"/>
      <c r="E39" s="22">
        <v>107</v>
      </c>
      <c r="F39" s="22">
        <v>127</v>
      </c>
      <c r="G39" s="22"/>
    </row>
    <row r="40" spans="1:7" ht="13.5">
      <c r="A40" s="6" t="s">
        <v>246</v>
      </c>
      <c r="B40" s="22">
        <v>18</v>
      </c>
      <c r="C40" s="22">
        <v>193</v>
      </c>
      <c r="D40" s="22">
        <v>129</v>
      </c>
      <c r="E40" s="22">
        <v>199</v>
      </c>
      <c r="F40" s="22">
        <v>1494</v>
      </c>
      <c r="G40" s="22">
        <v>2110</v>
      </c>
    </row>
    <row r="41" spans="1:7" ht="13.5">
      <c r="A41" s="6" t="s">
        <v>247</v>
      </c>
      <c r="B41" s="22">
        <v>619</v>
      </c>
      <c r="C41" s="22">
        <v>674</v>
      </c>
      <c r="D41" s="22">
        <v>1058</v>
      </c>
      <c r="E41" s="22">
        <v>1012</v>
      </c>
      <c r="F41" s="22">
        <v>1072</v>
      </c>
      <c r="G41" s="22">
        <v>789</v>
      </c>
    </row>
    <row r="42" spans="1:7" ht="13.5">
      <c r="A42" s="6" t="s">
        <v>248</v>
      </c>
      <c r="B42" s="22">
        <v>138</v>
      </c>
      <c r="C42" s="22">
        <v>128</v>
      </c>
      <c r="D42" s="22">
        <v>58</v>
      </c>
      <c r="E42" s="22">
        <v>21</v>
      </c>
      <c r="F42" s="22">
        <v>45</v>
      </c>
      <c r="G42" s="22">
        <v>97</v>
      </c>
    </row>
    <row r="43" spans="1:7" ht="13.5">
      <c r="A43" s="6" t="s">
        <v>249</v>
      </c>
      <c r="B43" s="22">
        <v>403</v>
      </c>
      <c r="C43" s="22">
        <v>384</v>
      </c>
      <c r="D43" s="22">
        <v>398</v>
      </c>
      <c r="E43" s="22"/>
      <c r="F43" s="22"/>
      <c r="G43" s="22"/>
    </row>
    <row r="44" spans="1:7" ht="13.5">
      <c r="A44" s="6" t="s">
        <v>250</v>
      </c>
      <c r="B44" s="22"/>
      <c r="C44" s="22"/>
      <c r="D44" s="22"/>
      <c r="E44" s="22"/>
      <c r="F44" s="22"/>
      <c r="G44" s="22">
        <v>926</v>
      </c>
    </row>
    <row r="45" spans="1:7" ht="13.5">
      <c r="A45" s="6" t="s">
        <v>251</v>
      </c>
      <c r="B45" s="22"/>
      <c r="C45" s="22"/>
      <c r="D45" s="22"/>
      <c r="E45" s="22">
        <v>1749</v>
      </c>
      <c r="F45" s="22">
        <v>1291</v>
      </c>
      <c r="G45" s="22">
        <v>1796</v>
      </c>
    </row>
    <row r="46" spans="1:7" ht="13.5">
      <c r="A46" s="6" t="s">
        <v>252</v>
      </c>
      <c r="B46" s="22">
        <v>350</v>
      </c>
      <c r="C46" s="22">
        <v>573</v>
      </c>
      <c r="D46" s="22">
        <v>632</v>
      </c>
      <c r="E46" s="22"/>
      <c r="F46" s="22"/>
      <c r="G46" s="22"/>
    </row>
    <row r="47" spans="1:7" ht="13.5">
      <c r="A47" s="6" t="s">
        <v>253</v>
      </c>
      <c r="B47" s="22">
        <v>2650</v>
      </c>
      <c r="C47" s="22">
        <v>3622</v>
      </c>
      <c r="D47" s="22">
        <v>4101</v>
      </c>
      <c r="E47" s="22">
        <v>5506</v>
      </c>
      <c r="F47" s="22">
        <v>5826</v>
      </c>
      <c r="G47" s="22">
        <v>6827</v>
      </c>
    </row>
    <row r="48" spans="1:7" ht="14.25" thickBot="1">
      <c r="A48" s="25" t="s">
        <v>254</v>
      </c>
      <c r="B48" s="23">
        <v>-6980</v>
      </c>
      <c r="C48" s="23">
        <v>8539</v>
      </c>
      <c r="D48" s="23">
        <v>21598</v>
      </c>
      <c r="E48" s="23">
        <v>-13982</v>
      </c>
      <c r="F48" s="23">
        <v>-8940</v>
      </c>
      <c r="G48" s="23">
        <v>3542</v>
      </c>
    </row>
    <row r="49" spans="1:7" ht="14.25" thickTop="1">
      <c r="A49" s="6" t="s">
        <v>255</v>
      </c>
      <c r="B49" s="22">
        <v>352</v>
      </c>
      <c r="C49" s="22">
        <v>38</v>
      </c>
      <c r="D49" s="22">
        <v>160</v>
      </c>
      <c r="E49" s="22">
        <v>2761</v>
      </c>
      <c r="F49" s="22">
        <v>0</v>
      </c>
      <c r="G49" s="22">
        <v>33</v>
      </c>
    </row>
    <row r="50" spans="1:7" ht="13.5">
      <c r="A50" s="6" t="s">
        <v>256</v>
      </c>
      <c r="B50" s="22"/>
      <c r="C50" s="22"/>
      <c r="D50" s="22">
        <v>3463</v>
      </c>
      <c r="E50" s="22"/>
      <c r="F50" s="22"/>
      <c r="G50" s="22"/>
    </row>
    <row r="51" spans="1:7" ht="13.5">
      <c r="A51" s="6" t="s">
        <v>258</v>
      </c>
      <c r="B51" s="22"/>
      <c r="C51" s="22"/>
      <c r="D51" s="22"/>
      <c r="E51" s="22"/>
      <c r="F51" s="22"/>
      <c r="G51" s="22">
        <v>556</v>
      </c>
    </row>
    <row r="52" spans="1:7" ht="13.5">
      <c r="A52" s="6" t="s">
        <v>259</v>
      </c>
      <c r="B52" s="22"/>
      <c r="C52" s="22"/>
      <c r="D52" s="22"/>
      <c r="E52" s="22"/>
      <c r="F52" s="22"/>
      <c r="G52" s="22">
        <v>468</v>
      </c>
    </row>
    <row r="53" spans="1:7" ht="13.5">
      <c r="A53" s="6" t="s">
        <v>260</v>
      </c>
      <c r="B53" s="22"/>
      <c r="C53" s="22"/>
      <c r="D53" s="22"/>
      <c r="E53" s="22"/>
      <c r="F53" s="22"/>
      <c r="G53" s="22">
        <v>388</v>
      </c>
    </row>
    <row r="54" spans="1:7" ht="13.5">
      <c r="A54" s="6" t="s">
        <v>261</v>
      </c>
      <c r="B54" s="22"/>
      <c r="C54" s="22"/>
      <c r="D54" s="22"/>
      <c r="E54" s="22"/>
      <c r="F54" s="22"/>
      <c r="G54" s="22">
        <v>2</v>
      </c>
    </row>
    <row r="55" spans="1:7" ht="13.5">
      <c r="A55" s="6" t="s">
        <v>252</v>
      </c>
      <c r="B55" s="22"/>
      <c r="C55" s="22"/>
      <c r="D55" s="22">
        <v>370</v>
      </c>
      <c r="E55" s="22">
        <v>291</v>
      </c>
      <c r="F55" s="22"/>
      <c r="G55" s="22">
        <v>47</v>
      </c>
    </row>
    <row r="56" spans="1:7" ht="13.5">
      <c r="A56" s="6" t="s">
        <v>263</v>
      </c>
      <c r="B56" s="22">
        <v>352</v>
      </c>
      <c r="C56" s="22">
        <v>38</v>
      </c>
      <c r="D56" s="22">
        <v>3993</v>
      </c>
      <c r="E56" s="22">
        <v>3052</v>
      </c>
      <c r="F56" s="22">
        <v>0</v>
      </c>
      <c r="G56" s="22">
        <v>1496</v>
      </c>
    </row>
    <row r="57" spans="1:7" ht="13.5">
      <c r="A57" s="6" t="s">
        <v>264</v>
      </c>
      <c r="B57" s="22"/>
      <c r="C57" s="22">
        <v>2018</v>
      </c>
      <c r="D57" s="22">
        <v>1656</v>
      </c>
      <c r="E57" s="22">
        <v>58</v>
      </c>
      <c r="F57" s="22">
        <v>108</v>
      </c>
      <c r="G57" s="22"/>
    </row>
    <row r="58" spans="1:7" ht="13.5">
      <c r="A58" s="6" t="s">
        <v>265</v>
      </c>
      <c r="B58" s="22"/>
      <c r="C58" s="22">
        <v>2000</v>
      </c>
      <c r="D58" s="22"/>
      <c r="E58" s="22"/>
      <c r="F58" s="22"/>
      <c r="G58" s="22"/>
    </row>
    <row r="59" spans="1:7" ht="13.5">
      <c r="A59" s="6" t="s">
        <v>245</v>
      </c>
      <c r="B59" s="22"/>
      <c r="C59" s="22">
        <v>1188</v>
      </c>
      <c r="D59" s="22"/>
      <c r="E59" s="22"/>
      <c r="F59" s="22"/>
      <c r="G59" s="22"/>
    </row>
    <row r="60" spans="1:7" ht="13.5">
      <c r="A60" s="6" t="s">
        <v>266</v>
      </c>
      <c r="B60" s="22">
        <v>775</v>
      </c>
      <c r="C60" s="22">
        <v>830</v>
      </c>
      <c r="D60" s="22">
        <v>346</v>
      </c>
      <c r="E60" s="22">
        <v>46</v>
      </c>
      <c r="F60" s="22">
        <v>1688</v>
      </c>
      <c r="G60" s="22">
        <v>61</v>
      </c>
    </row>
    <row r="61" spans="1:7" ht="13.5">
      <c r="A61" s="6" t="s">
        <v>267</v>
      </c>
      <c r="B61" s="22"/>
      <c r="C61" s="22">
        <v>479</v>
      </c>
      <c r="D61" s="22"/>
      <c r="E61" s="22"/>
      <c r="F61" s="22"/>
      <c r="G61" s="22"/>
    </row>
    <row r="62" spans="1:7" ht="13.5">
      <c r="A62" s="6" t="s">
        <v>268</v>
      </c>
      <c r="B62" s="22">
        <v>2874</v>
      </c>
      <c r="C62" s="22">
        <v>272</v>
      </c>
      <c r="D62" s="22"/>
      <c r="E62" s="22">
        <v>2586</v>
      </c>
      <c r="F62" s="22">
        <v>13984</v>
      </c>
      <c r="G62" s="22"/>
    </row>
    <row r="63" spans="1:7" ht="13.5">
      <c r="A63" s="6" t="s">
        <v>269</v>
      </c>
      <c r="B63" s="22"/>
      <c r="C63" s="22">
        <v>31</v>
      </c>
      <c r="D63" s="22">
        <v>14</v>
      </c>
      <c r="E63" s="22"/>
      <c r="F63" s="22"/>
      <c r="G63" s="22"/>
    </row>
    <row r="64" spans="1:7" ht="13.5">
      <c r="A64" s="6" t="s">
        <v>270</v>
      </c>
      <c r="B64" s="22"/>
      <c r="C64" s="22"/>
      <c r="D64" s="22">
        <v>635</v>
      </c>
      <c r="E64" s="22">
        <v>1046</v>
      </c>
      <c r="F64" s="22">
        <v>6732</v>
      </c>
      <c r="G64" s="22"/>
    </row>
    <row r="65" spans="1:7" ht="13.5">
      <c r="A65" s="6" t="s">
        <v>271</v>
      </c>
      <c r="B65" s="22"/>
      <c r="C65" s="22"/>
      <c r="D65" s="22"/>
      <c r="E65" s="22"/>
      <c r="F65" s="22">
        <v>2312</v>
      </c>
      <c r="G65" s="22"/>
    </row>
    <row r="66" spans="1:7" ht="13.5">
      <c r="A66" s="6" t="s">
        <v>272</v>
      </c>
      <c r="B66" s="22"/>
      <c r="C66" s="22"/>
      <c r="D66" s="22"/>
      <c r="E66" s="22"/>
      <c r="F66" s="22"/>
      <c r="G66" s="22">
        <v>7</v>
      </c>
    </row>
    <row r="67" spans="1:7" ht="13.5">
      <c r="A67" s="6" t="s">
        <v>273</v>
      </c>
      <c r="B67" s="22"/>
      <c r="C67" s="22"/>
      <c r="D67" s="22"/>
      <c r="E67" s="22"/>
      <c r="F67" s="22"/>
      <c r="G67" s="22">
        <v>0</v>
      </c>
    </row>
    <row r="68" spans="1:7" ht="13.5">
      <c r="A68" s="6" t="s">
        <v>252</v>
      </c>
      <c r="B68" s="22">
        <v>0</v>
      </c>
      <c r="C68" s="22">
        <v>2</v>
      </c>
      <c r="D68" s="22"/>
      <c r="E68" s="22"/>
      <c r="F68" s="22"/>
      <c r="G68" s="22"/>
    </row>
    <row r="69" spans="1:7" ht="13.5">
      <c r="A69" s="6" t="s">
        <v>274</v>
      </c>
      <c r="B69" s="22">
        <v>3651</v>
      </c>
      <c r="C69" s="22">
        <v>6822</v>
      </c>
      <c r="D69" s="22">
        <v>2927</v>
      </c>
      <c r="E69" s="22">
        <v>3737</v>
      </c>
      <c r="F69" s="22">
        <v>24827</v>
      </c>
      <c r="G69" s="22">
        <v>69</v>
      </c>
    </row>
    <row r="70" spans="1:7" ht="13.5">
      <c r="A70" s="7" t="s">
        <v>275</v>
      </c>
      <c r="B70" s="22">
        <v>-10279</v>
      </c>
      <c r="C70" s="22">
        <v>1755</v>
      </c>
      <c r="D70" s="22">
        <v>22664</v>
      </c>
      <c r="E70" s="22">
        <v>-14666</v>
      </c>
      <c r="F70" s="22">
        <v>-33768</v>
      </c>
      <c r="G70" s="22">
        <v>4969</v>
      </c>
    </row>
    <row r="71" spans="1:7" ht="13.5">
      <c r="A71" s="7" t="s">
        <v>276</v>
      </c>
      <c r="B71" s="22">
        <v>55</v>
      </c>
      <c r="C71" s="22">
        <v>55</v>
      </c>
      <c r="D71" s="22">
        <v>19</v>
      </c>
      <c r="E71" s="22">
        <v>22</v>
      </c>
      <c r="F71" s="22">
        <v>25</v>
      </c>
      <c r="G71" s="22">
        <v>27</v>
      </c>
    </row>
    <row r="72" spans="1:7" ht="13.5">
      <c r="A72" s="7" t="s">
        <v>277</v>
      </c>
      <c r="B72" s="22">
        <v>3693</v>
      </c>
      <c r="C72" s="22">
        <v>386</v>
      </c>
      <c r="D72" s="22">
        <v>-2871</v>
      </c>
      <c r="E72" s="22">
        <v>-4128</v>
      </c>
      <c r="F72" s="22">
        <v>10986</v>
      </c>
      <c r="G72" s="22">
        <v>2285</v>
      </c>
    </row>
    <row r="73" spans="1:7" ht="13.5">
      <c r="A73" s="7" t="s">
        <v>278</v>
      </c>
      <c r="B73" s="22">
        <v>3748</v>
      </c>
      <c r="C73" s="22">
        <v>441</v>
      </c>
      <c r="D73" s="22">
        <v>-2851</v>
      </c>
      <c r="E73" s="22">
        <v>-4106</v>
      </c>
      <c r="F73" s="22">
        <v>11011</v>
      </c>
      <c r="G73" s="22">
        <v>2313</v>
      </c>
    </row>
    <row r="74" spans="1:7" ht="14.25" thickBot="1">
      <c r="A74" s="7" t="s">
        <v>279</v>
      </c>
      <c r="B74" s="22">
        <v>-14028</v>
      </c>
      <c r="C74" s="22">
        <v>1314</v>
      </c>
      <c r="D74" s="22">
        <v>25515</v>
      </c>
      <c r="E74" s="22">
        <v>-10559</v>
      </c>
      <c r="F74" s="22">
        <v>-44780</v>
      </c>
      <c r="G74" s="22">
        <v>2656</v>
      </c>
    </row>
    <row r="75" spans="1:7" ht="14.25" thickTop="1">
      <c r="A75" s="8"/>
      <c r="B75" s="24"/>
      <c r="C75" s="24"/>
      <c r="D75" s="24"/>
      <c r="E75" s="24"/>
      <c r="F75" s="24"/>
      <c r="G75" s="24"/>
    </row>
    <row r="77" ht="13.5">
      <c r="A77" s="20" t="s">
        <v>207</v>
      </c>
    </row>
    <row r="78" ht="13.5">
      <c r="A78" s="20" t="s">
        <v>208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2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203</v>
      </c>
      <c r="B2" s="14">
        <v>7735</v>
      </c>
      <c r="C2" s="14"/>
      <c r="D2" s="14"/>
      <c r="E2" s="14"/>
      <c r="F2" s="14"/>
      <c r="G2" s="14"/>
    </row>
    <row r="3" spans="1:7" ht="14.25" thickBot="1">
      <c r="A3" s="11" t="s">
        <v>204</v>
      </c>
      <c r="B3" s="1" t="s">
        <v>205</v>
      </c>
      <c r="C3" s="1"/>
      <c r="D3" s="1"/>
      <c r="E3" s="1"/>
      <c r="F3" s="1"/>
      <c r="G3" s="1"/>
    </row>
    <row r="4" spans="1:7" ht="14.25" thickTop="1">
      <c r="A4" s="10" t="s">
        <v>80</v>
      </c>
      <c r="B4" s="15" t="str">
        <f>HYPERLINK("http://www.kabupro.jp/mark/20130627/S000DU1C.htm","有価証券報告書")</f>
        <v>有価証券報告書</v>
      </c>
      <c r="C4" s="15" t="str">
        <f>HYPERLINK("http://www.kabupro.jp/mark/20130627/S000DU1C.htm","有価証券報告書")</f>
        <v>有価証券報告書</v>
      </c>
      <c r="D4" s="15" t="str">
        <f>HYPERLINK("http://www.kabupro.jp/mark/20120628/S000BBNR.htm","有価証券報告書")</f>
        <v>有価証券報告書</v>
      </c>
      <c r="E4" s="15" t="str">
        <f>HYPERLINK("http://www.kabupro.jp/mark/20100628/S00064F1.htm","有価証券報告書")</f>
        <v>有価証券報告書</v>
      </c>
      <c r="F4" s="15" t="str">
        <f>HYPERLINK("http://www.kabupro.jp/mark/20100628/S00064F1.htm","有価証券報告書")</f>
        <v>有価証券報告書</v>
      </c>
      <c r="G4" s="15" t="str">
        <f>HYPERLINK("http://www.kabupro.jp/mark/20090626/S0003ILM.htm","有価証券報告書")</f>
        <v>有価証券報告書</v>
      </c>
    </row>
    <row r="5" spans="1:7" ht="14.25" thickBot="1">
      <c r="A5" s="11" t="s">
        <v>81</v>
      </c>
      <c r="B5" s="1" t="s">
        <v>87</v>
      </c>
      <c r="C5" s="1" t="s">
        <v>87</v>
      </c>
      <c r="D5" s="1" t="s">
        <v>91</v>
      </c>
      <c r="E5" s="1" t="s">
        <v>93</v>
      </c>
      <c r="F5" s="1" t="s">
        <v>93</v>
      </c>
      <c r="G5" s="1" t="s">
        <v>96</v>
      </c>
    </row>
    <row r="6" spans="1:7" ht="15" thickBot="1" thickTop="1">
      <c r="A6" s="10" t="s">
        <v>82</v>
      </c>
      <c r="B6" s="18" t="s">
        <v>206</v>
      </c>
      <c r="C6" s="19"/>
      <c r="D6" s="19"/>
      <c r="E6" s="19"/>
      <c r="F6" s="19"/>
      <c r="G6" s="19"/>
    </row>
    <row r="7" spans="1:7" ht="14.25" thickTop="1">
      <c r="A7" s="12" t="s">
        <v>83</v>
      </c>
      <c r="B7" s="16" t="s">
        <v>88</v>
      </c>
      <c r="C7" s="16" t="s">
        <v>88</v>
      </c>
      <c r="D7" s="16" t="s">
        <v>88</v>
      </c>
      <c r="E7" s="16" t="s">
        <v>88</v>
      </c>
      <c r="F7" s="16" t="s">
        <v>88</v>
      </c>
      <c r="G7" s="16" t="s">
        <v>88</v>
      </c>
    </row>
    <row r="8" spans="1:7" ht="13.5">
      <c r="A8" s="13" t="s">
        <v>84</v>
      </c>
      <c r="B8" s="17"/>
      <c r="C8" s="17"/>
      <c r="D8" s="17"/>
      <c r="E8" s="17"/>
      <c r="F8" s="17"/>
      <c r="G8" s="17"/>
    </row>
    <row r="9" spans="1:7" ht="13.5">
      <c r="A9" s="13" t="s">
        <v>85</v>
      </c>
      <c r="B9" s="17" t="s">
        <v>89</v>
      </c>
      <c r="C9" s="17" t="s">
        <v>90</v>
      </c>
      <c r="D9" s="17" t="s">
        <v>92</v>
      </c>
      <c r="E9" s="17" t="s">
        <v>94</v>
      </c>
      <c r="F9" s="17" t="s">
        <v>95</v>
      </c>
      <c r="G9" s="17" t="s">
        <v>97</v>
      </c>
    </row>
    <row r="10" spans="1:7" ht="14.25" thickBot="1">
      <c r="A10" s="13" t="s">
        <v>86</v>
      </c>
      <c r="B10" s="17" t="s">
        <v>99</v>
      </c>
      <c r="C10" s="17" t="s">
        <v>99</v>
      </c>
      <c r="D10" s="17" t="s">
        <v>99</v>
      </c>
      <c r="E10" s="17" t="s">
        <v>99</v>
      </c>
      <c r="F10" s="17" t="s">
        <v>99</v>
      </c>
      <c r="G10" s="17" t="s">
        <v>99</v>
      </c>
    </row>
    <row r="11" spans="1:7" ht="14.25" thickTop="1">
      <c r="A11" s="9" t="s">
        <v>98</v>
      </c>
      <c r="B11" s="21">
        <v>27844</v>
      </c>
      <c r="C11" s="21">
        <v>23961</v>
      </c>
      <c r="D11" s="21">
        <v>25312</v>
      </c>
      <c r="E11" s="21">
        <v>17414</v>
      </c>
      <c r="F11" s="21">
        <v>15521</v>
      </c>
      <c r="G11" s="21">
        <v>13498</v>
      </c>
    </row>
    <row r="12" spans="1:7" ht="13.5">
      <c r="A12" s="2" t="s">
        <v>100</v>
      </c>
      <c r="B12" s="22">
        <v>377</v>
      </c>
      <c r="C12" s="22">
        <v>1546</v>
      </c>
      <c r="D12" s="22">
        <v>826</v>
      </c>
      <c r="E12" s="22">
        <v>586</v>
      </c>
      <c r="F12" s="22">
        <v>737</v>
      </c>
      <c r="G12" s="22">
        <v>1297</v>
      </c>
    </row>
    <row r="13" spans="1:7" ht="13.5">
      <c r="A13" s="2" t="s">
        <v>101</v>
      </c>
      <c r="B13" s="22">
        <v>53145</v>
      </c>
      <c r="C13" s="22">
        <v>69092</v>
      </c>
      <c r="D13" s="22">
        <v>66989</v>
      </c>
      <c r="E13" s="22">
        <v>46370</v>
      </c>
      <c r="F13" s="22">
        <v>56443</v>
      </c>
      <c r="G13" s="22">
        <v>75542</v>
      </c>
    </row>
    <row r="14" spans="1:7" ht="13.5">
      <c r="A14" s="2" t="s">
        <v>103</v>
      </c>
      <c r="B14" s="22"/>
      <c r="C14" s="22"/>
      <c r="D14" s="22"/>
      <c r="E14" s="22"/>
      <c r="F14" s="22"/>
      <c r="G14" s="22">
        <v>500</v>
      </c>
    </row>
    <row r="15" spans="1:7" ht="13.5">
      <c r="A15" s="2" t="s">
        <v>104</v>
      </c>
      <c r="B15" s="22"/>
      <c r="C15" s="22"/>
      <c r="D15" s="22"/>
      <c r="E15" s="22"/>
      <c r="F15" s="22"/>
      <c r="G15" s="22">
        <v>16826</v>
      </c>
    </row>
    <row r="16" spans="1:7" ht="13.5">
      <c r="A16" s="2" t="s">
        <v>105</v>
      </c>
      <c r="B16" s="22"/>
      <c r="C16" s="22"/>
      <c r="D16" s="22"/>
      <c r="E16" s="22"/>
      <c r="F16" s="22"/>
      <c r="G16" s="22">
        <v>6498</v>
      </c>
    </row>
    <row r="17" spans="1:7" ht="13.5">
      <c r="A17" s="2" t="s">
        <v>106</v>
      </c>
      <c r="B17" s="22">
        <v>16109</v>
      </c>
      <c r="C17" s="22">
        <v>16724</v>
      </c>
      <c r="D17" s="22">
        <v>16004</v>
      </c>
      <c r="E17" s="22">
        <v>13812</v>
      </c>
      <c r="F17" s="22">
        <v>27091</v>
      </c>
      <c r="G17" s="22"/>
    </row>
    <row r="18" spans="1:7" ht="13.5">
      <c r="A18" s="2" t="s">
        <v>107</v>
      </c>
      <c r="B18" s="22">
        <v>23019</v>
      </c>
      <c r="C18" s="22">
        <v>21070</v>
      </c>
      <c r="D18" s="22">
        <v>28857</v>
      </c>
      <c r="E18" s="22">
        <v>19677</v>
      </c>
      <c r="F18" s="22">
        <v>25792</v>
      </c>
      <c r="G18" s="22">
        <v>34325</v>
      </c>
    </row>
    <row r="19" spans="1:7" ht="13.5">
      <c r="A19" s="2" t="s">
        <v>108</v>
      </c>
      <c r="B19" s="22"/>
      <c r="C19" s="22"/>
      <c r="D19" s="22"/>
      <c r="E19" s="22"/>
      <c r="F19" s="22"/>
      <c r="G19" s="22">
        <v>9</v>
      </c>
    </row>
    <row r="20" spans="1:7" ht="13.5">
      <c r="A20" s="2" t="s">
        <v>109</v>
      </c>
      <c r="B20" s="22">
        <v>4413</v>
      </c>
      <c r="C20" s="22">
        <v>3836</v>
      </c>
      <c r="D20" s="22">
        <v>3435</v>
      </c>
      <c r="E20" s="22">
        <v>4541</v>
      </c>
      <c r="F20" s="22">
        <v>6700</v>
      </c>
      <c r="G20" s="22"/>
    </row>
    <row r="21" spans="1:7" ht="13.5">
      <c r="A21" s="2" t="s">
        <v>110</v>
      </c>
      <c r="B21" s="22">
        <v>391</v>
      </c>
      <c r="C21" s="22">
        <v>388</v>
      </c>
      <c r="D21" s="22">
        <v>384</v>
      </c>
      <c r="E21" s="22">
        <v>336</v>
      </c>
      <c r="F21" s="22">
        <v>344</v>
      </c>
      <c r="G21" s="22">
        <v>353</v>
      </c>
    </row>
    <row r="22" spans="1:7" ht="13.5">
      <c r="A22" s="2" t="s">
        <v>111</v>
      </c>
      <c r="B22" s="22">
        <v>2901</v>
      </c>
      <c r="C22" s="22">
        <v>2160</v>
      </c>
      <c r="D22" s="22">
        <v>1499</v>
      </c>
      <c r="E22" s="22">
        <v>510</v>
      </c>
      <c r="F22" s="22">
        <v>807</v>
      </c>
      <c r="G22" s="22">
        <v>200</v>
      </c>
    </row>
    <row r="23" spans="1:7" ht="13.5">
      <c r="A23" s="2" t="s">
        <v>112</v>
      </c>
      <c r="B23" s="22">
        <v>2667</v>
      </c>
      <c r="C23" s="22">
        <v>5870</v>
      </c>
      <c r="D23" s="22">
        <v>6143</v>
      </c>
      <c r="E23" s="22">
        <v>2929</v>
      </c>
      <c r="F23" s="22"/>
      <c r="G23" s="22">
        <v>4271</v>
      </c>
    </row>
    <row r="24" spans="1:7" ht="13.5">
      <c r="A24" s="2" t="s">
        <v>114</v>
      </c>
      <c r="B24" s="22">
        <v>2117</v>
      </c>
      <c r="C24" s="22">
        <v>2328</v>
      </c>
      <c r="D24" s="22">
        <v>2877</v>
      </c>
      <c r="E24" s="22">
        <v>2716</v>
      </c>
      <c r="F24" s="22">
        <v>1522</v>
      </c>
      <c r="G24" s="22">
        <v>2904</v>
      </c>
    </row>
    <row r="25" spans="1:7" ht="13.5">
      <c r="A25" s="2" t="s">
        <v>115</v>
      </c>
      <c r="B25" s="22">
        <v>-2766</v>
      </c>
      <c r="C25" s="22">
        <v>-2660</v>
      </c>
      <c r="D25" s="22">
        <v>-413</v>
      </c>
      <c r="E25" s="22">
        <v>-793</v>
      </c>
      <c r="F25" s="22">
        <v>-543</v>
      </c>
      <c r="G25" s="22">
        <v>-181</v>
      </c>
    </row>
    <row r="26" spans="1:7" ht="13.5">
      <c r="A26" s="2" t="s">
        <v>116</v>
      </c>
      <c r="B26" s="22">
        <v>130221</v>
      </c>
      <c r="C26" s="22">
        <v>144319</v>
      </c>
      <c r="D26" s="22">
        <v>151915</v>
      </c>
      <c r="E26" s="22">
        <v>108103</v>
      </c>
      <c r="F26" s="22">
        <v>134417</v>
      </c>
      <c r="G26" s="22">
        <v>156047</v>
      </c>
    </row>
    <row r="27" spans="1:7" ht="13.5">
      <c r="A27" s="3" t="s">
        <v>117</v>
      </c>
      <c r="B27" s="22">
        <v>42504</v>
      </c>
      <c r="C27" s="22">
        <v>42374</v>
      </c>
      <c r="D27" s="22">
        <v>44816</v>
      </c>
      <c r="E27" s="22">
        <v>46560</v>
      </c>
      <c r="F27" s="22">
        <v>46598</v>
      </c>
      <c r="G27" s="22">
        <v>46354</v>
      </c>
    </row>
    <row r="28" spans="1:7" ht="13.5">
      <c r="A28" s="4" t="s">
        <v>118</v>
      </c>
      <c r="B28" s="22">
        <v>-29949</v>
      </c>
      <c r="C28" s="22">
        <v>-29094</v>
      </c>
      <c r="D28" s="22">
        <v>-30093</v>
      </c>
      <c r="E28" s="22">
        <v>-29847</v>
      </c>
      <c r="F28" s="22">
        <v>-28577</v>
      </c>
      <c r="G28" s="22">
        <v>-27331</v>
      </c>
    </row>
    <row r="29" spans="1:7" ht="13.5">
      <c r="A29" s="4" t="s">
        <v>119</v>
      </c>
      <c r="B29" s="22">
        <v>12555</v>
      </c>
      <c r="C29" s="22">
        <v>13280</v>
      </c>
      <c r="D29" s="22">
        <v>14722</v>
      </c>
      <c r="E29" s="22">
        <v>16712</v>
      </c>
      <c r="F29" s="22">
        <v>18021</v>
      </c>
      <c r="G29" s="22">
        <v>19023</v>
      </c>
    </row>
    <row r="30" spans="1:7" ht="13.5">
      <c r="A30" s="3" t="s">
        <v>120</v>
      </c>
      <c r="B30" s="22">
        <v>3955</v>
      </c>
      <c r="C30" s="22">
        <v>3957</v>
      </c>
      <c r="D30" s="22">
        <v>4076</v>
      </c>
      <c r="E30" s="22">
        <v>4157</v>
      </c>
      <c r="F30" s="22">
        <v>4151</v>
      </c>
      <c r="G30" s="22">
        <v>3981</v>
      </c>
    </row>
    <row r="31" spans="1:7" ht="13.5">
      <c r="A31" s="4" t="s">
        <v>118</v>
      </c>
      <c r="B31" s="22">
        <v>-3185</v>
      </c>
      <c r="C31" s="22">
        <v>-3077</v>
      </c>
      <c r="D31" s="22">
        <v>-3048</v>
      </c>
      <c r="E31" s="22">
        <v>-2955</v>
      </c>
      <c r="F31" s="22">
        <v>-2754</v>
      </c>
      <c r="G31" s="22">
        <v>-2527</v>
      </c>
    </row>
    <row r="32" spans="1:7" ht="13.5">
      <c r="A32" s="4" t="s">
        <v>121</v>
      </c>
      <c r="B32" s="22">
        <v>770</v>
      </c>
      <c r="C32" s="22">
        <v>880</v>
      </c>
      <c r="D32" s="22">
        <v>1027</v>
      </c>
      <c r="E32" s="22">
        <v>1201</v>
      </c>
      <c r="F32" s="22">
        <v>1397</v>
      </c>
      <c r="G32" s="22">
        <v>1454</v>
      </c>
    </row>
    <row r="33" spans="1:7" ht="13.5">
      <c r="A33" s="3" t="s">
        <v>122</v>
      </c>
      <c r="B33" s="22">
        <v>27723</v>
      </c>
      <c r="C33" s="22">
        <v>24602</v>
      </c>
      <c r="D33" s="22">
        <v>24105</v>
      </c>
      <c r="E33" s="22">
        <v>24482</v>
      </c>
      <c r="F33" s="22">
        <v>30279</v>
      </c>
      <c r="G33" s="22">
        <v>27946</v>
      </c>
    </row>
    <row r="34" spans="1:7" ht="13.5">
      <c r="A34" s="4" t="s">
        <v>118</v>
      </c>
      <c r="B34" s="22">
        <v>-20281</v>
      </c>
      <c r="C34" s="22">
        <v>-19163</v>
      </c>
      <c r="D34" s="22">
        <v>-18471</v>
      </c>
      <c r="E34" s="22">
        <v>-17568</v>
      </c>
      <c r="F34" s="22">
        <v>-19225</v>
      </c>
      <c r="G34" s="22">
        <v>-16878</v>
      </c>
    </row>
    <row r="35" spans="1:7" ht="13.5">
      <c r="A35" s="4" t="s">
        <v>123</v>
      </c>
      <c r="B35" s="22">
        <v>7441</v>
      </c>
      <c r="C35" s="22">
        <v>5439</v>
      </c>
      <c r="D35" s="22">
        <v>5634</v>
      </c>
      <c r="E35" s="22">
        <v>6913</v>
      </c>
      <c r="F35" s="22">
        <v>11054</v>
      </c>
      <c r="G35" s="22">
        <v>11068</v>
      </c>
    </row>
    <row r="36" spans="1:7" ht="13.5">
      <c r="A36" s="3" t="s">
        <v>124</v>
      </c>
      <c r="B36" s="22">
        <v>43</v>
      </c>
      <c r="C36" s="22">
        <v>43</v>
      </c>
      <c r="D36" s="22">
        <v>32</v>
      </c>
      <c r="E36" s="22">
        <v>31</v>
      </c>
      <c r="F36" s="22">
        <v>31</v>
      </c>
      <c r="G36" s="22">
        <v>31</v>
      </c>
    </row>
    <row r="37" spans="1:7" ht="13.5">
      <c r="A37" s="4" t="s">
        <v>118</v>
      </c>
      <c r="B37" s="22">
        <v>-37</v>
      </c>
      <c r="C37" s="22">
        <v>-31</v>
      </c>
      <c r="D37" s="22">
        <v>-30</v>
      </c>
      <c r="E37" s="22">
        <v>-28</v>
      </c>
      <c r="F37" s="22">
        <v>-27</v>
      </c>
      <c r="G37" s="22">
        <v>-24</v>
      </c>
    </row>
    <row r="38" spans="1:7" ht="13.5">
      <c r="A38" s="4" t="s">
        <v>125</v>
      </c>
      <c r="B38" s="22">
        <v>6</v>
      </c>
      <c r="C38" s="22">
        <v>12</v>
      </c>
      <c r="D38" s="22">
        <v>1</v>
      </c>
      <c r="E38" s="22">
        <v>2</v>
      </c>
      <c r="F38" s="22">
        <v>4</v>
      </c>
      <c r="G38" s="22">
        <v>6</v>
      </c>
    </row>
    <row r="39" spans="1:7" ht="13.5">
      <c r="A39" s="3" t="s">
        <v>126</v>
      </c>
      <c r="B39" s="22">
        <v>8812</v>
      </c>
      <c r="C39" s="22">
        <v>8531</v>
      </c>
      <c r="D39" s="22">
        <v>7873</v>
      </c>
      <c r="E39" s="22">
        <v>7912</v>
      </c>
      <c r="F39" s="22">
        <v>7981</v>
      </c>
      <c r="G39" s="22">
        <v>8194</v>
      </c>
    </row>
    <row r="40" spans="1:7" ht="13.5">
      <c r="A40" s="4" t="s">
        <v>118</v>
      </c>
      <c r="B40" s="22">
        <v>-7589</v>
      </c>
      <c r="C40" s="22">
        <v>-7315</v>
      </c>
      <c r="D40" s="22">
        <v>-7176</v>
      </c>
      <c r="E40" s="22">
        <v>-6971</v>
      </c>
      <c r="F40" s="22">
        <v>-6531</v>
      </c>
      <c r="G40" s="22">
        <v>-6189</v>
      </c>
    </row>
    <row r="41" spans="1:7" ht="13.5">
      <c r="A41" s="4" t="s">
        <v>127</v>
      </c>
      <c r="B41" s="22">
        <v>1223</v>
      </c>
      <c r="C41" s="22">
        <v>1215</v>
      </c>
      <c r="D41" s="22">
        <v>696</v>
      </c>
      <c r="E41" s="22">
        <v>940</v>
      </c>
      <c r="F41" s="22">
        <v>1449</v>
      </c>
      <c r="G41" s="22">
        <v>2005</v>
      </c>
    </row>
    <row r="42" spans="1:7" ht="13.5">
      <c r="A42" s="3" t="s">
        <v>128</v>
      </c>
      <c r="B42" s="22">
        <v>8997</v>
      </c>
      <c r="C42" s="22">
        <v>8997</v>
      </c>
      <c r="D42" s="22">
        <v>8486</v>
      </c>
      <c r="E42" s="22">
        <v>8790</v>
      </c>
      <c r="F42" s="22">
        <v>8898</v>
      </c>
      <c r="G42" s="22">
        <v>8959</v>
      </c>
    </row>
    <row r="43" spans="1:7" ht="13.5">
      <c r="A43" s="3" t="s">
        <v>129</v>
      </c>
      <c r="B43" s="22">
        <v>5647</v>
      </c>
      <c r="C43" s="22">
        <v>6046</v>
      </c>
      <c r="D43" s="22">
        <v>6617</v>
      </c>
      <c r="E43" s="22">
        <v>6886</v>
      </c>
      <c r="F43" s="22">
        <v>5590</v>
      </c>
      <c r="G43" s="22"/>
    </row>
    <row r="44" spans="1:7" ht="13.5">
      <c r="A44" s="4" t="s">
        <v>118</v>
      </c>
      <c r="B44" s="22">
        <v>-2496</v>
      </c>
      <c r="C44" s="22">
        <v>-2378</v>
      </c>
      <c r="D44" s="22">
        <v>-2009</v>
      </c>
      <c r="E44" s="22">
        <v>-1462</v>
      </c>
      <c r="F44" s="22">
        <v>-771</v>
      </c>
      <c r="G44" s="22"/>
    </row>
    <row r="45" spans="1:7" ht="13.5">
      <c r="A45" s="4" t="s">
        <v>129</v>
      </c>
      <c r="B45" s="22">
        <v>3150</v>
      </c>
      <c r="C45" s="22">
        <v>3668</v>
      </c>
      <c r="D45" s="22">
        <v>4608</v>
      </c>
      <c r="E45" s="22">
        <v>5424</v>
      </c>
      <c r="F45" s="22">
        <v>4818</v>
      </c>
      <c r="G45" s="22"/>
    </row>
    <row r="46" spans="1:7" ht="13.5">
      <c r="A46" s="3" t="s">
        <v>130</v>
      </c>
      <c r="B46" s="22">
        <v>1193</v>
      </c>
      <c r="C46" s="22">
        <v>1022</v>
      </c>
      <c r="D46" s="22">
        <v>916</v>
      </c>
      <c r="E46" s="22">
        <v>102</v>
      </c>
      <c r="F46" s="22">
        <v>215</v>
      </c>
      <c r="G46" s="22">
        <v>1593</v>
      </c>
    </row>
    <row r="47" spans="1:7" ht="13.5">
      <c r="A47" s="3" t="s">
        <v>132</v>
      </c>
      <c r="B47" s="22">
        <v>35338</v>
      </c>
      <c r="C47" s="22">
        <v>34516</v>
      </c>
      <c r="D47" s="22">
        <v>36095</v>
      </c>
      <c r="E47" s="22">
        <v>40089</v>
      </c>
      <c r="F47" s="22">
        <v>45858</v>
      </c>
      <c r="G47" s="22">
        <v>44111</v>
      </c>
    </row>
    <row r="48" spans="1:7" ht="13.5">
      <c r="A48" s="3" t="s">
        <v>134</v>
      </c>
      <c r="B48" s="22">
        <v>1567</v>
      </c>
      <c r="C48" s="22">
        <v>981</v>
      </c>
      <c r="D48" s="22">
        <v>146</v>
      </c>
      <c r="E48" s="22">
        <v>261</v>
      </c>
      <c r="F48" s="22">
        <v>321</v>
      </c>
      <c r="G48" s="22">
        <v>320</v>
      </c>
    </row>
    <row r="49" spans="1:7" ht="13.5">
      <c r="A49" s="3" t="s">
        <v>129</v>
      </c>
      <c r="B49" s="22">
        <v>234</v>
      </c>
      <c r="C49" s="22">
        <v>426</v>
      </c>
      <c r="D49" s="22">
        <v>719</v>
      </c>
      <c r="E49" s="22">
        <v>729</v>
      </c>
      <c r="F49" s="22">
        <v>1055</v>
      </c>
      <c r="G49" s="22"/>
    </row>
    <row r="50" spans="1:7" ht="13.5">
      <c r="A50" s="3" t="s">
        <v>113</v>
      </c>
      <c r="B50" s="22">
        <v>22</v>
      </c>
      <c r="C50" s="22">
        <v>34</v>
      </c>
      <c r="D50" s="22">
        <v>49</v>
      </c>
      <c r="E50" s="22">
        <v>22</v>
      </c>
      <c r="F50" s="22">
        <v>31</v>
      </c>
      <c r="G50" s="22">
        <v>40</v>
      </c>
    </row>
    <row r="51" spans="1:7" ht="13.5">
      <c r="A51" s="3" t="s">
        <v>135</v>
      </c>
      <c r="B51" s="22">
        <v>1823</v>
      </c>
      <c r="C51" s="22">
        <v>1441</v>
      </c>
      <c r="D51" s="22">
        <v>915</v>
      </c>
      <c r="E51" s="22">
        <v>1013</v>
      </c>
      <c r="F51" s="22">
        <v>1408</v>
      </c>
      <c r="G51" s="22">
        <v>360</v>
      </c>
    </row>
    <row r="52" spans="1:7" ht="13.5">
      <c r="A52" s="3" t="s">
        <v>136</v>
      </c>
      <c r="B52" s="22">
        <v>21594</v>
      </c>
      <c r="C52" s="22">
        <v>20929</v>
      </c>
      <c r="D52" s="22">
        <v>21963</v>
      </c>
      <c r="E52" s="22">
        <v>21491</v>
      </c>
      <c r="F52" s="22">
        <v>18290</v>
      </c>
      <c r="G52" s="22">
        <v>28826</v>
      </c>
    </row>
    <row r="53" spans="1:7" ht="13.5">
      <c r="A53" s="3" t="s">
        <v>137</v>
      </c>
      <c r="B53" s="22">
        <v>17713</v>
      </c>
      <c r="C53" s="22">
        <v>17663</v>
      </c>
      <c r="D53" s="22">
        <v>17614</v>
      </c>
      <c r="E53" s="22">
        <v>17890</v>
      </c>
      <c r="F53" s="22">
        <v>19984</v>
      </c>
      <c r="G53" s="22">
        <v>31371</v>
      </c>
    </row>
    <row r="54" spans="1:7" ht="13.5">
      <c r="A54" s="3" t="s">
        <v>138</v>
      </c>
      <c r="B54" s="22">
        <v>141</v>
      </c>
      <c r="C54" s="22">
        <v>141</v>
      </c>
      <c r="D54" s="22">
        <v>123</v>
      </c>
      <c r="E54" s="22">
        <v>169</v>
      </c>
      <c r="F54" s="22">
        <v>169</v>
      </c>
      <c r="G54" s="22">
        <v>169</v>
      </c>
    </row>
    <row r="55" spans="1:7" ht="13.5">
      <c r="A55" s="3" t="s">
        <v>139</v>
      </c>
      <c r="B55" s="22">
        <v>911</v>
      </c>
      <c r="C55" s="22">
        <v>911</v>
      </c>
      <c r="D55" s="22">
        <v>911</v>
      </c>
      <c r="E55" s="22">
        <v>911</v>
      </c>
      <c r="F55" s="22">
        <v>911</v>
      </c>
      <c r="G55" s="22">
        <v>911</v>
      </c>
    </row>
    <row r="56" spans="1:7" ht="13.5">
      <c r="A56" s="3" t="s">
        <v>140</v>
      </c>
      <c r="B56" s="22">
        <v>33</v>
      </c>
      <c r="C56" s="22">
        <v>46</v>
      </c>
      <c r="D56" s="22">
        <v>44</v>
      </c>
      <c r="E56" s="22">
        <v>47</v>
      </c>
      <c r="F56" s="22">
        <v>39</v>
      </c>
      <c r="G56" s="22">
        <v>27</v>
      </c>
    </row>
    <row r="57" spans="1:7" ht="13.5">
      <c r="A57" s="3" t="s">
        <v>141</v>
      </c>
      <c r="B57" s="22">
        <v>10</v>
      </c>
      <c r="C57" s="22">
        <v>11</v>
      </c>
      <c r="D57" s="22">
        <v>9</v>
      </c>
      <c r="E57" s="22">
        <v>8</v>
      </c>
      <c r="F57" s="22">
        <v>12</v>
      </c>
      <c r="G57" s="22">
        <v>9</v>
      </c>
    </row>
    <row r="58" spans="1:7" ht="13.5">
      <c r="A58" s="3" t="s">
        <v>142</v>
      </c>
      <c r="B58" s="22"/>
      <c r="C58" s="22"/>
      <c r="D58" s="22"/>
      <c r="E58" s="22">
        <v>1200</v>
      </c>
      <c r="F58" s="22">
        <v>100</v>
      </c>
      <c r="G58" s="22">
        <v>147</v>
      </c>
    </row>
    <row r="59" spans="1:7" ht="13.5">
      <c r="A59" s="3" t="s">
        <v>143</v>
      </c>
      <c r="B59" s="22">
        <v>947</v>
      </c>
      <c r="C59" s="22">
        <v>1263</v>
      </c>
      <c r="D59" s="22">
        <v>6</v>
      </c>
      <c r="E59" s="22">
        <v>7</v>
      </c>
      <c r="F59" s="22">
        <v>587</v>
      </c>
      <c r="G59" s="22">
        <v>5</v>
      </c>
    </row>
    <row r="60" spans="1:7" ht="13.5">
      <c r="A60" s="3" t="s">
        <v>144</v>
      </c>
      <c r="B60" s="22">
        <v>2969</v>
      </c>
      <c r="C60" s="22">
        <v>2584</v>
      </c>
      <c r="D60" s="22">
        <v>1941</v>
      </c>
      <c r="E60" s="22">
        <v>1440</v>
      </c>
      <c r="F60" s="22">
        <v>871</v>
      </c>
      <c r="G60" s="22">
        <v>151</v>
      </c>
    </row>
    <row r="61" spans="1:7" ht="13.5">
      <c r="A61" s="3" t="s">
        <v>145</v>
      </c>
      <c r="B61" s="22"/>
      <c r="C61" s="22"/>
      <c r="D61" s="22"/>
      <c r="E61" s="22"/>
      <c r="F61" s="22"/>
      <c r="G61" s="22">
        <v>21</v>
      </c>
    </row>
    <row r="62" spans="1:7" ht="13.5">
      <c r="A62" s="3" t="s">
        <v>146</v>
      </c>
      <c r="B62" s="22">
        <v>1495</v>
      </c>
      <c r="C62" s="22">
        <v>1517</v>
      </c>
      <c r="D62" s="22">
        <v>1530</v>
      </c>
      <c r="E62" s="22">
        <v>2478</v>
      </c>
      <c r="F62" s="22">
        <v>2539</v>
      </c>
      <c r="G62" s="22">
        <v>2530</v>
      </c>
    </row>
    <row r="63" spans="1:7" ht="13.5">
      <c r="A63" s="3" t="s">
        <v>147</v>
      </c>
      <c r="B63" s="22"/>
      <c r="C63" s="22"/>
      <c r="D63" s="22"/>
      <c r="E63" s="22"/>
      <c r="F63" s="22"/>
      <c r="G63" s="22">
        <v>3821</v>
      </c>
    </row>
    <row r="64" spans="1:7" ht="13.5">
      <c r="A64" s="3" t="s">
        <v>113</v>
      </c>
      <c r="B64" s="22">
        <v>329</v>
      </c>
      <c r="C64" s="22">
        <v>390</v>
      </c>
      <c r="D64" s="22">
        <v>478</v>
      </c>
      <c r="E64" s="22">
        <v>580</v>
      </c>
      <c r="F64" s="22">
        <v>728</v>
      </c>
      <c r="G64" s="22">
        <v>297</v>
      </c>
    </row>
    <row r="65" spans="1:7" ht="13.5">
      <c r="A65" s="3" t="s">
        <v>115</v>
      </c>
      <c r="B65" s="22">
        <v>-990</v>
      </c>
      <c r="C65" s="22">
        <v>-1305</v>
      </c>
      <c r="D65" s="22">
        <v>-48</v>
      </c>
      <c r="E65" s="22">
        <v>-59</v>
      </c>
      <c r="F65" s="22">
        <v>-738</v>
      </c>
      <c r="G65" s="22">
        <v>-55</v>
      </c>
    </row>
    <row r="66" spans="1:7" ht="13.5">
      <c r="A66" s="3" t="s">
        <v>148</v>
      </c>
      <c r="B66" s="22">
        <v>45156</v>
      </c>
      <c r="C66" s="22">
        <v>44154</v>
      </c>
      <c r="D66" s="22">
        <v>44575</v>
      </c>
      <c r="E66" s="22">
        <v>46166</v>
      </c>
      <c r="F66" s="22">
        <v>43496</v>
      </c>
      <c r="G66" s="22">
        <v>68236</v>
      </c>
    </row>
    <row r="67" spans="1:7" ht="13.5">
      <c r="A67" s="2" t="s">
        <v>149</v>
      </c>
      <c r="B67" s="22">
        <v>82319</v>
      </c>
      <c r="C67" s="22">
        <v>80112</v>
      </c>
      <c r="D67" s="22">
        <v>81586</v>
      </c>
      <c r="E67" s="22">
        <v>87269</v>
      </c>
      <c r="F67" s="22">
        <v>90762</v>
      </c>
      <c r="G67" s="22">
        <v>112709</v>
      </c>
    </row>
    <row r="68" spans="1:7" ht="14.25" thickBot="1">
      <c r="A68" s="5" t="s">
        <v>151</v>
      </c>
      <c r="B68" s="23">
        <v>212540</v>
      </c>
      <c r="C68" s="23">
        <v>224431</v>
      </c>
      <c r="D68" s="23">
        <v>233502</v>
      </c>
      <c r="E68" s="23">
        <v>195372</v>
      </c>
      <c r="F68" s="23">
        <v>225180</v>
      </c>
      <c r="G68" s="23">
        <v>268756</v>
      </c>
    </row>
    <row r="69" spans="1:7" ht="14.25" thickTop="1">
      <c r="A69" s="2" t="s">
        <v>152</v>
      </c>
      <c r="B69" s="22">
        <v>7867</v>
      </c>
      <c r="C69" s="22">
        <v>11773</v>
      </c>
      <c r="D69" s="22">
        <v>10533</v>
      </c>
      <c r="E69" s="22">
        <v>13193</v>
      </c>
      <c r="F69" s="22">
        <v>10704</v>
      </c>
      <c r="G69" s="22">
        <v>19151</v>
      </c>
    </row>
    <row r="70" spans="1:7" ht="13.5">
      <c r="A70" s="2" t="s">
        <v>153</v>
      </c>
      <c r="B70" s="22">
        <v>46502</v>
      </c>
      <c r="C70" s="22">
        <v>61221</v>
      </c>
      <c r="D70" s="22">
        <v>62029</v>
      </c>
      <c r="E70" s="22">
        <v>33885</v>
      </c>
      <c r="F70" s="22">
        <v>25844</v>
      </c>
      <c r="G70" s="22">
        <v>45489</v>
      </c>
    </row>
    <row r="71" spans="1:7" ht="13.5">
      <c r="A71" s="2" t="s">
        <v>154</v>
      </c>
      <c r="B71" s="22">
        <v>33700</v>
      </c>
      <c r="C71" s="22">
        <v>8000</v>
      </c>
      <c r="D71" s="22">
        <v>500</v>
      </c>
      <c r="E71" s="22"/>
      <c r="F71" s="22">
        <v>39000</v>
      </c>
      <c r="G71" s="22">
        <v>11600</v>
      </c>
    </row>
    <row r="72" spans="1:7" ht="13.5">
      <c r="A72" s="2" t="s">
        <v>155</v>
      </c>
      <c r="B72" s="22">
        <v>14954</v>
      </c>
      <c r="C72" s="22">
        <v>13775</v>
      </c>
      <c r="D72" s="22">
        <v>14227</v>
      </c>
      <c r="E72" s="22">
        <v>11717</v>
      </c>
      <c r="F72" s="22">
        <v>10776</v>
      </c>
      <c r="G72" s="22">
        <v>10796</v>
      </c>
    </row>
    <row r="73" spans="1:7" ht="13.5">
      <c r="A73" s="2" t="s">
        <v>156</v>
      </c>
      <c r="B73" s="22">
        <v>3295</v>
      </c>
      <c r="C73" s="22">
        <v>1595</v>
      </c>
      <c r="D73" s="22">
        <v>35010</v>
      </c>
      <c r="E73" s="22">
        <v>9722</v>
      </c>
      <c r="F73" s="22">
        <v>7772</v>
      </c>
      <c r="G73" s="22">
        <v>3969</v>
      </c>
    </row>
    <row r="74" spans="1:7" ht="13.5">
      <c r="A74" s="2" t="s">
        <v>157</v>
      </c>
      <c r="B74" s="22"/>
      <c r="C74" s="22">
        <v>7000</v>
      </c>
      <c r="D74" s="22">
        <v>2500</v>
      </c>
      <c r="E74" s="22">
        <v>10000</v>
      </c>
      <c r="F74" s="22"/>
      <c r="G74" s="22"/>
    </row>
    <row r="75" spans="1:7" ht="13.5">
      <c r="A75" s="2" t="s">
        <v>158</v>
      </c>
      <c r="B75" s="22"/>
      <c r="C75" s="22"/>
      <c r="D75" s="22"/>
      <c r="E75" s="22"/>
      <c r="F75" s="22">
        <v>14999</v>
      </c>
      <c r="G75" s="22"/>
    </row>
    <row r="76" spans="1:7" ht="13.5">
      <c r="A76" s="2" t="s">
        <v>159</v>
      </c>
      <c r="B76" s="22">
        <v>497</v>
      </c>
      <c r="C76" s="22">
        <v>771</v>
      </c>
      <c r="D76" s="22">
        <v>1369</v>
      </c>
      <c r="E76" s="22">
        <v>1465</v>
      </c>
      <c r="F76" s="22">
        <v>1243</v>
      </c>
      <c r="G76" s="22"/>
    </row>
    <row r="77" spans="1:7" ht="13.5">
      <c r="A77" s="2" t="s">
        <v>160</v>
      </c>
      <c r="B77" s="22">
        <v>4058</v>
      </c>
      <c r="C77" s="22">
        <v>5442</v>
      </c>
      <c r="D77" s="22">
        <v>5087</v>
      </c>
      <c r="E77" s="22">
        <v>5050</v>
      </c>
      <c r="F77" s="22">
        <v>4894</v>
      </c>
      <c r="G77" s="22">
        <v>8624</v>
      </c>
    </row>
    <row r="78" spans="1:7" ht="13.5">
      <c r="A78" s="2" t="s">
        <v>161</v>
      </c>
      <c r="B78" s="22">
        <v>728</v>
      </c>
      <c r="C78" s="22">
        <v>1227</v>
      </c>
      <c r="D78" s="22">
        <v>1575</v>
      </c>
      <c r="E78" s="22">
        <v>844</v>
      </c>
      <c r="F78" s="22">
        <v>826</v>
      </c>
      <c r="G78" s="22">
        <v>1811</v>
      </c>
    </row>
    <row r="79" spans="1:7" ht="13.5">
      <c r="A79" s="2" t="s">
        <v>162</v>
      </c>
      <c r="B79" s="22">
        <v>806</v>
      </c>
      <c r="C79" s="22">
        <v>2195</v>
      </c>
      <c r="D79" s="22">
        <v>3746</v>
      </c>
      <c r="E79" s="22">
        <v>818</v>
      </c>
      <c r="F79" s="22">
        <v>915</v>
      </c>
      <c r="G79" s="22">
        <v>2409</v>
      </c>
    </row>
    <row r="80" spans="1:7" ht="13.5">
      <c r="A80" s="2" t="s">
        <v>163</v>
      </c>
      <c r="B80" s="22">
        <v>79</v>
      </c>
      <c r="C80" s="22">
        <v>19</v>
      </c>
      <c r="D80" s="22">
        <v>264</v>
      </c>
      <c r="E80" s="22">
        <v>129</v>
      </c>
      <c r="F80" s="22">
        <v>99</v>
      </c>
      <c r="G80" s="22">
        <v>112</v>
      </c>
    </row>
    <row r="81" spans="1:7" ht="13.5">
      <c r="A81" s="2" t="s">
        <v>164</v>
      </c>
      <c r="B81" s="22">
        <v>41</v>
      </c>
      <c r="C81" s="22">
        <v>46</v>
      </c>
      <c r="D81" s="22">
        <v>47</v>
      </c>
      <c r="E81" s="22">
        <v>50</v>
      </c>
      <c r="F81" s="22">
        <v>56</v>
      </c>
      <c r="G81" s="22">
        <v>61</v>
      </c>
    </row>
    <row r="82" spans="1:7" ht="13.5">
      <c r="A82" s="2" t="s">
        <v>166</v>
      </c>
      <c r="B82" s="22">
        <v>300</v>
      </c>
      <c r="C82" s="22">
        <v>878</v>
      </c>
      <c r="D82" s="22">
        <v>1659</v>
      </c>
      <c r="E82" s="22">
        <v>740</v>
      </c>
      <c r="F82" s="22">
        <v>787</v>
      </c>
      <c r="G82" s="22">
        <v>1162</v>
      </c>
    </row>
    <row r="83" spans="1:7" ht="13.5">
      <c r="A83" s="2" t="s">
        <v>167</v>
      </c>
      <c r="B83" s="22">
        <v>412</v>
      </c>
      <c r="C83" s="22">
        <v>391</v>
      </c>
      <c r="D83" s="22">
        <v>492</v>
      </c>
      <c r="E83" s="22">
        <v>314</v>
      </c>
      <c r="F83" s="22">
        <v>1044</v>
      </c>
      <c r="G83" s="22">
        <v>3646</v>
      </c>
    </row>
    <row r="84" spans="1:7" ht="13.5">
      <c r="A84" s="2" t="s">
        <v>168</v>
      </c>
      <c r="B84" s="22"/>
      <c r="C84" s="22"/>
      <c r="D84" s="22"/>
      <c r="E84" s="22">
        <v>7</v>
      </c>
      <c r="F84" s="22">
        <v>1</v>
      </c>
      <c r="G84" s="22">
        <v>1</v>
      </c>
    </row>
    <row r="85" spans="1:7" ht="13.5">
      <c r="A85" s="2" t="s">
        <v>169</v>
      </c>
      <c r="B85" s="22">
        <v>87</v>
      </c>
      <c r="C85" s="22">
        <v>606</v>
      </c>
      <c r="D85" s="22">
        <v>26</v>
      </c>
      <c r="E85" s="22">
        <v>32</v>
      </c>
      <c r="F85" s="22">
        <v>290</v>
      </c>
      <c r="G85" s="22">
        <v>2598</v>
      </c>
    </row>
    <row r="86" spans="1:7" ht="13.5">
      <c r="A86" s="2" t="s">
        <v>170</v>
      </c>
      <c r="B86" s="22">
        <v>4468</v>
      </c>
      <c r="C86" s="22">
        <v>5252</v>
      </c>
      <c r="D86" s="22">
        <v>5629</v>
      </c>
      <c r="E86" s="22">
        <v>3333</v>
      </c>
      <c r="F86" s="22">
        <v>3524</v>
      </c>
      <c r="G86" s="22">
        <v>3603</v>
      </c>
    </row>
    <row r="87" spans="1:7" ht="13.5">
      <c r="A87" s="2" t="s">
        <v>171</v>
      </c>
      <c r="B87" s="22"/>
      <c r="C87" s="22"/>
      <c r="D87" s="22"/>
      <c r="E87" s="22"/>
      <c r="F87" s="22">
        <v>5775</v>
      </c>
      <c r="G87" s="22"/>
    </row>
    <row r="88" spans="1:7" ht="13.5">
      <c r="A88" s="2" t="s">
        <v>173</v>
      </c>
      <c r="B88" s="22">
        <v>28</v>
      </c>
      <c r="C88" s="22">
        <v>42</v>
      </c>
      <c r="D88" s="22">
        <v>47</v>
      </c>
      <c r="E88" s="22">
        <v>417</v>
      </c>
      <c r="F88" s="22">
        <v>324</v>
      </c>
      <c r="G88" s="22"/>
    </row>
    <row r="89" spans="1:7" ht="13.5">
      <c r="A89" s="2" t="s">
        <v>174</v>
      </c>
      <c r="B89" s="22">
        <v>1535</v>
      </c>
      <c r="C89" s="22">
        <v>831</v>
      </c>
      <c r="D89" s="22">
        <v>643</v>
      </c>
      <c r="E89" s="22"/>
      <c r="F89" s="22"/>
      <c r="G89" s="22"/>
    </row>
    <row r="90" spans="1:7" ht="13.5">
      <c r="A90" s="2" t="s">
        <v>175</v>
      </c>
      <c r="B90" s="22"/>
      <c r="C90" s="22"/>
      <c r="D90" s="22">
        <v>32</v>
      </c>
      <c r="E90" s="22"/>
      <c r="F90" s="22"/>
      <c r="G90" s="22"/>
    </row>
    <row r="91" spans="1:7" ht="13.5">
      <c r="A91" s="2" t="s">
        <v>113</v>
      </c>
      <c r="B91" s="22"/>
      <c r="C91" s="22"/>
      <c r="D91" s="22">
        <v>42</v>
      </c>
      <c r="E91" s="22">
        <v>67</v>
      </c>
      <c r="F91" s="22">
        <v>3</v>
      </c>
      <c r="G91" s="22">
        <v>4</v>
      </c>
    </row>
    <row r="92" spans="1:7" ht="13.5">
      <c r="A92" s="2" t="s">
        <v>176</v>
      </c>
      <c r="B92" s="22">
        <v>119363</v>
      </c>
      <c r="C92" s="22">
        <v>121071</v>
      </c>
      <c r="D92" s="22">
        <v>145463</v>
      </c>
      <c r="E92" s="22">
        <v>91791</v>
      </c>
      <c r="F92" s="22">
        <v>128883</v>
      </c>
      <c r="G92" s="22">
        <v>115041</v>
      </c>
    </row>
    <row r="93" spans="1:7" ht="13.5">
      <c r="A93" s="2" t="s">
        <v>177</v>
      </c>
      <c r="B93" s="22">
        <v>19000</v>
      </c>
      <c r="C93" s="22">
        <v>19000</v>
      </c>
      <c r="D93" s="22">
        <v>7000</v>
      </c>
      <c r="E93" s="22">
        <v>9500</v>
      </c>
      <c r="F93" s="22">
        <v>19500</v>
      </c>
      <c r="G93" s="22">
        <v>17000</v>
      </c>
    </row>
    <row r="94" spans="1:7" ht="13.5">
      <c r="A94" s="2" t="s">
        <v>178</v>
      </c>
      <c r="B94" s="22"/>
      <c r="C94" s="22"/>
      <c r="D94" s="22"/>
      <c r="E94" s="22"/>
      <c r="F94" s="22"/>
      <c r="G94" s="22">
        <v>14999</v>
      </c>
    </row>
    <row r="95" spans="1:7" ht="13.5">
      <c r="A95" s="2" t="s">
        <v>179</v>
      </c>
      <c r="B95" s="22">
        <v>10596</v>
      </c>
      <c r="C95" s="22">
        <v>6892</v>
      </c>
      <c r="D95" s="22">
        <v>3488</v>
      </c>
      <c r="E95" s="22">
        <v>38498</v>
      </c>
      <c r="F95" s="22">
        <v>13221</v>
      </c>
      <c r="G95" s="22">
        <v>8349</v>
      </c>
    </row>
    <row r="96" spans="1:7" ht="13.5">
      <c r="A96" s="2" t="s">
        <v>180</v>
      </c>
      <c r="B96" s="22">
        <v>2508</v>
      </c>
      <c r="C96" s="22">
        <v>3005</v>
      </c>
      <c r="D96" s="22">
        <v>3733</v>
      </c>
      <c r="E96" s="22">
        <v>4634</v>
      </c>
      <c r="F96" s="22">
        <v>4731</v>
      </c>
      <c r="G96" s="22"/>
    </row>
    <row r="97" spans="1:7" ht="13.5">
      <c r="A97" s="2" t="s">
        <v>181</v>
      </c>
      <c r="B97" s="22">
        <v>1175</v>
      </c>
      <c r="C97" s="22">
        <v>54</v>
      </c>
      <c r="D97" s="22">
        <v>125</v>
      </c>
      <c r="E97" s="22">
        <v>761</v>
      </c>
      <c r="F97" s="22">
        <v>487</v>
      </c>
      <c r="G97" s="22"/>
    </row>
    <row r="98" spans="1:7" ht="13.5">
      <c r="A98" s="2" t="s">
        <v>182</v>
      </c>
      <c r="B98" s="22"/>
      <c r="C98" s="22"/>
      <c r="D98" s="22"/>
      <c r="E98" s="22"/>
      <c r="F98" s="22"/>
      <c r="G98" s="22">
        <v>783</v>
      </c>
    </row>
    <row r="99" spans="1:7" ht="13.5">
      <c r="A99" s="2" t="s">
        <v>183</v>
      </c>
      <c r="B99" s="22"/>
      <c r="C99" s="22">
        <v>479</v>
      </c>
      <c r="D99" s="22"/>
      <c r="E99" s="22"/>
      <c r="F99" s="22"/>
      <c r="G99" s="22"/>
    </row>
    <row r="100" spans="1:7" ht="13.5">
      <c r="A100" s="2" t="s">
        <v>184</v>
      </c>
      <c r="B100" s="22"/>
      <c r="C100" s="22"/>
      <c r="D100" s="22"/>
      <c r="E100" s="22">
        <v>0</v>
      </c>
      <c r="F100" s="22"/>
      <c r="G100" s="22"/>
    </row>
    <row r="101" spans="1:7" ht="13.5">
      <c r="A101" s="2" t="s">
        <v>175</v>
      </c>
      <c r="B101" s="22">
        <v>48</v>
      </c>
      <c r="C101" s="22">
        <v>48</v>
      </c>
      <c r="D101" s="22">
        <v>48</v>
      </c>
      <c r="E101" s="22"/>
      <c r="F101" s="22"/>
      <c r="G101" s="22"/>
    </row>
    <row r="102" spans="1:7" ht="13.5">
      <c r="A102" s="2" t="s">
        <v>113</v>
      </c>
      <c r="B102" s="22">
        <v>320</v>
      </c>
      <c r="C102" s="22">
        <v>464</v>
      </c>
      <c r="D102" s="22">
        <v>431</v>
      </c>
      <c r="E102" s="22">
        <v>449</v>
      </c>
      <c r="F102" s="22">
        <v>1214</v>
      </c>
      <c r="G102" s="22">
        <v>2117</v>
      </c>
    </row>
    <row r="103" spans="1:7" ht="13.5">
      <c r="A103" s="2" t="s">
        <v>185</v>
      </c>
      <c r="B103" s="22">
        <v>33649</v>
      </c>
      <c r="C103" s="22">
        <v>29944</v>
      </c>
      <c r="D103" s="22">
        <v>14827</v>
      </c>
      <c r="E103" s="22">
        <v>53845</v>
      </c>
      <c r="F103" s="22">
        <v>39155</v>
      </c>
      <c r="G103" s="22">
        <v>43248</v>
      </c>
    </row>
    <row r="104" spans="1:7" ht="14.25" thickBot="1">
      <c r="A104" s="5" t="s">
        <v>186</v>
      </c>
      <c r="B104" s="23">
        <v>153013</v>
      </c>
      <c r="C104" s="23">
        <v>151015</v>
      </c>
      <c r="D104" s="23">
        <v>160291</v>
      </c>
      <c r="E104" s="23">
        <v>145636</v>
      </c>
      <c r="F104" s="23">
        <v>168039</v>
      </c>
      <c r="G104" s="23">
        <v>158290</v>
      </c>
    </row>
    <row r="105" spans="1:7" ht="14.25" thickTop="1">
      <c r="A105" s="2" t="s">
        <v>187</v>
      </c>
      <c r="B105" s="22">
        <v>54044</v>
      </c>
      <c r="C105" s="22">
        <v>54044</v>
      </c>
      <c r="D105" s="22">
        <v>54044</v>
      </c>
      <c r="E105" s="22">
        <v>54044</v>
      </c>
      <c r="F105" s="22">
        <v>54044</v>
      </c>
      <c r="G105" s="22">
        <v>54044</v>
      </c>
    </row>
    <row r="106" spans="1:7" ht="13.5">
      <c r="A106" s="3" t="s">
        <v>188</v>
      </c>
      <c r="B106" s="22">
        <v>4583</v>
      </c>
      <c r="C106" s="22">
        <v>4583</v>
      </c>
      <c r="D106" s="22">
        <v>3518</v>
      </c>
      <c r="E106" s="22">
        <v>3518</v>
      </c>
      <c r="F106" s="22">
        <v>3519</v>
      </c>
      <c r="G106" s="22">
        <v>3539</v>
      </c>
    </row>
    <row r="107" spans="1:7" ht="13.5">
      <c r="A107" s="3" t="s">
        <v>189</v>
      </c>
      <c r="B107" s="22">
        <v>4583</v>
      </c>
      <c r="C107" s="22">
        <v>4583</v>
      </c>
      <c r="D107" s="22">
        <v>30154</v>
      </c>
      <c r="E107" s="22">
        <v>30154</v>
      </c>
      <c r="F107" s="22">
        <v>30155</v>
      </c>
      <c r="G107" s="22">
        <v>30176</v>
      </c>
    </row>
    <row r="108" spans="1:7" ht="13.5">
      <c r="A108" s="3" t="s">
        <v>190</v>
      </c>
      <c r="B108" s="22">
        <v>237</v>
      </c>
      <c r="C108" s="22">
        <v>118</v>
      </c>
      <c r="D108" s="22"/>
      <c r="E108" s="22"/>
      <c r="F108" s="22"/>
      <c r="G108" s="22"/>
    </row>
    <row r="109" spans="1:7" ht="13.5">
      <c r="A109" s="4" t="s">
        <v>191</v>
      </c>
      <c r="B109" s="22">
        <v>1</v>
      </c>
      <c r="C109" s="22">
        <v>1</v>
      </c>
      <c r="D109" s="22">
        <v>4</v>
      </c>
      <c r="E109" s="22">
        <v>5</v>
      </c>
      <c r="F109" s="22">
        <v>6</v>
      </c>
      <c r="G109" s="22">
        <v>8</v>
      </c>
    </row>
    <row r="110" spans="1:7" ht="13.5">
      <c r="A110" s="4" t="s">
        <v>192</v>
      </c>
      <c r="B110" s="22">
        <v>9</v>
      </c>
      <c r="C110" s="22">
        <v>10</v>
      </c>
      <c r="D110" s="22">
        <v>11</v>
      </c>
      <c r="E110" s="22">
        <v>12</v>
      </c>
      <c r="F110" s="22">
        <v>14</v>
      </c>
      <c r="G110" s="22">
        <v>16</v>
      </c>
    </row>
    <row r="111" spans="1:7" ht="13.5">
      <c r="A111" s="4" t="s">
        <v>193</v>
      </c>
      <c r="B111" s="22">
        <v>10179</v>
      </c>
      <c r="C111" s="22">
        <v>25511</v>
      </c>
      <c r="D111" s="22">
        <v>-28571</v>
      </c>
      <c r="E111" s="22">
        <v>-54089</v>
      </c>
      <c r="F111" s="22">
        <v>-43532</v>
      </c>
      <c r="G111" s="22">
        <v>5618</v>
      </c>
    </row>
    <row r="112" spans="1:7" ht="13.5">
      <c r="A112" s="3" t="s">
        <v>194</v>
      </c>
      <c r="B112" s="22">
        <v>10427</v>
      </c>
      <c r="C112" s="22">
        <v>25642</v>
      </c>
      <c r="D112" s="22">
        <v>-55</v>
      </c>
      <c r="E112" s="22">
        <v>-25571</v>
      </c>
      <c r="F112" s="22">
        <v>-15011</v>
      </c>
      <c r="G112" s="22">
        <v>32142</v>
      </c>
    </row>
    <row r="113" spans="1:7" ht="13.5">
      <c r="A113" s="2" t="s">
        <v>195</v>
      </c>
      <c r="B113" s="22">
        <v>-12245</v>
      </c>
      <c r="C113" s="22">
        <v>-12240</v>
      </c>
      <c r="D113" s="22">
        <v>-12236</v>
      </c>
      <c r="E113" s="22">
        <v>-12224</v>
      </c>
      <c r="F113" s="22">
        <v>-12219</v>
      </c>
      <c r="G113" s="22">
        <v>-12238</v>
      </c>
    </row>
    <row r="114" spans="1:7" ht="13.5">
      <c r="A114" s="2" t="s">
        <v>196</v>
      </c>
      <c r="B114" s="22">
        <v>56810</v>
      </c>
      <c r="C114" s="22">
        <v>72029</v>
      </c>
      <c r="D114" s="22">
        <v>71907</v>
      </c>
      <c r="E114" s="22">
        <v>46403</v>
      </c>
      <c r="F114" s="22">
        <v>56969</v>
      </c>
      <c r="G114" s="22">
        <v>104125</v>
      </c>
    </row>
    <row r="115" spans="1:7" ht="13.5">
      <c r="A115" s="2" t="s">
        <v>197</v>
      </c>
      <c r="B115" s="22">
        <v>2716</v>
      </c>
      <c r="C115" s="22">
        <v>1385</v>
      </c>
      <c r="D115" s="22">
        <v>1344</v>
      </c>
      <c r="E115" s="22">
        <v>3399</v>
      </c>
      <c r="F115" s="22">
        <v>176</v>
      </c>
      <c r="G115" s="22">
        <v>6347</v>
      </c>
    </row>
    <row r="116" spans="1:7" ht="13.5">
      <c r="A116" s="2" t="s">
        <v>199</v>
      </c>
      <c r="B116" s="22">
        <v>2716</v>
      </c>
      <c r="C116" s="22">
        <v>1385</v>
      </c>
      <c r="D116" s="22">
        <v>1303</v>
      </c>
      <c r="E116" s="22">
        <v>3331</v>
      </c>
      <c r="F116" s="22">
        <v>172</v>
      </c>
      <c r="G116" s="22">
        <v>6340</v>
      </c>
    </row>
    <row r="117" spans="1:7" ht="13.5">
      <c r="A117" s="6" t="s">
        <v>201</v>
      </c>
      <c r="B117" s="22">
        <v>59527</v>
      </c>
      <c r="C117" s="22">
        <v>73415</v>
      </c>
      <c r="D117" s="22">
        <v>73210</v>
      </c>
      <c r="E117" s="22">
        <v>49735</v>
      </c>
      <c r="F117" s="22">
        <v>57141</v>
      </c>
      <c r="G117" s="22">
        <v>110466</v>
      </c>
    </row>
    <row r="118" spans="1:7" ht="14.25" thickBot="1">
      <c r="A118" s="7" t="s">
        <v>202</v>
      </c>
      <c r="B118" s="22">
        <v>212540</v>
      </c>
      <c r="C118" s="22">
        <v>224431</v>
      </c>
      <c r="D118" s="22">
        <v>233502</v>
      </c>
      <c r="E118" s="22">
        <v>195372</v>
      </c>
      <c r="F118" s="22">
        <v>225180</v>
      </c>
      <c r="G118" s="22">
        <v>268756</v>
      </c>
    </row>
    <row r="119" spans="1:7" ht="14.25" thickTop="1">
      <c r="A119" s="8"/>
      <c r="B119" s="24"/>
      <c r="C119" s="24"/>
      <c r="D119" s="24"/>
      <c r="E119" s="24"/>
      <c r="F119" s="24"/>
      <c r="G119" s="24"/>
    </row>
    <row r="121" ht="13.5">
      <c r="A121" s="20" t="s">
        <v>207</v>
      </c>
    </row>
    <row r="122" ht="13.5">
      <c r="A122" s="20" t="s">
        <v>208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2014-02-13T10:31:47Z</dcterms:created>
  <dcterms:modified xsi:type="dcterms:W3CDTF">2014-02-13T10:31:58Z</dcterms:modified>
  <cp:category/>
  <cp:version/>
  <cp:contentType/>
  <cp:contentStatus/>
</cp:coreProperties>
</file>