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<sst xmlns="http://schemas.openxmlformats.org/spreadsheetml/2006/main" count="608" uniqueCount="174">
  <si>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</si>
  <si>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</si>
  <si>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</si>
  <si>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</si>
  <si>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</si>
  <si>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</si>
  <si>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</si>
  <si>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2014/02/10</t>
  </si>
  <si>
    <t>四半期</t>
  </si>
  <si>
    <t>2013/12/31</t>
  </si>
  <si>
    <t>2013/11/11</t>
  </si>
  <si>
    <t>2013/09/30</t>
  </si>
  <si>
    <t>2013/08/12</t>
  </si>
  <si>
    <t>2013/06/30</t>
  </si>
  <si>
    <t>通期</t>
  </si>
  <si>
    <t>2013/03/31</t>
  </si>
  <si>
    <t>2013/02/12</t>
  </si>
  <si>
    <t>2012/12/31</t>
  </si>
  <si>
    <t>2012/11/12</t>
  </si>
  <si>
    <t>2012/09/30</t>
  </si>
  <si>
    <t>2012/08/09</t>
  </si>
  <si>
    <t>2012/06/30</t>
  </si>
  <si>
    <t>2013/06/25</t>
  </si>
  <si>
    <t>2012/03/31</t>
  </si>
  <si>
    <t>2012/02/10</t>
  </si>
  <si>
    <t>2011/12/31</t>
  </si>
  <si>
    <t>2011/11/10</t>
  </si>
  <si>
    <t>2011/09/30</t>
  </si>
  <si>
    <t>2011/08/10</t>
  </si>
  <si>
    <t>2011/06/30</t>
  </si>
  <si>
    <t>2012/06/26</t>
  </si>
  <si>
    <t>2011/03/31</t>
  </si>
  <si>
    <t>2011/02/10</t>
  </si>
  <si>
    <t>2010/12/31</t>
  </si>
  <si>
    <t>2010/11/10</t>
  </si>
  <si>
    <t>2010/09/30</t>
  </si>
  <si>
    <t>2010/08/10</t>
  </si>
  <si>
    <t>2010/06/30</t>
  </si>
  <si>
    <t>2011/06/23</t>
  </si>
  <si>
    <t>2010/03/31</t>
  </si>
  <si>
    <t>2010/06/24</t>
  </si>
  <si>
    <t>2009/03/31</t>
  </si>
  <si>
    <t>2009/06/25</t>
  </si>
  <si>
    <t>2008/03/31</t>
  </si>
  <si>
    <t>現金及び預金</t>
  </si>
  <si>
    <t>百万円</t>
  </si>
  <si>
    <t>受取手形及び営業未収入金</t>
  </si>
  <si>
    <t>電子記録債権</t>
  </si>
  <si>
    <t>有価証券</t>
  </si>
  <si>
    <t>製品</t>
  </si>
  <si>
    <t>仕掛品</t>
  </si>
  <si>
    <t>原材料及び貯蔵品</t>
  </si>
  <si>
    <t>その他</t>
  </si>
  <si>
    <t>貸倒引当金</t>
  </si>
  <si>
    <t>流動資産</t>
  </si>
  <si>
    <t>建物及び構築物</t>
  </si>
  <si>
    <t>機械装置及び運搬具</t>
  </si>
  <si>
    <t>土地</t>
  </si>
  <si>
    <t>減価償却累計額</t>
  </si>
  <si>
    <t>有形固定資産</t>
  </si>
  <si>
    <t>無形固定資産</t>
  </si>
  <si>
    <t>保険積立金</t>
  </si>
  <si>
    <t>投資その他の資産</t>
  </si>
  <si>
    <t>固定資産</t>
  </si>
  <si>
    <t>資産</t>
  </si>
  <si>
    <t>買掛金</t>
  </si>
  <si>
    <t>未払法人税等</t>
  </si>
  <si>
    <t>賞与引当金</t>
  </si>
  <si>
    <t>流動負債</t>
  </si>
  <si>
    <t>退職給付引当金</t>
  </si>
  <si>
    <t>役員退職慰労引当金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</si>
  <si>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</si>
  <si>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</si>
  <si>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</si>
  <si>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</si>
  <si>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</si>
  <si>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</si>
  <si>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</si>
  <si>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</si>
  <si>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</si>
  <si>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</si>
  <si>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</si>
  <si>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</si>
  <si>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</si>
  <si>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小松ウオール工業株式会社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</si>
  <si>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</si>
  <si>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</si>
  <si>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</si>
  <si>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</si>
  <si>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</si>
  <si>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</si>
  <si>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</si>
  <si>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</si>
  <si>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税引前四半期純利益</t>
  </si>
  <si>
    <t>減価償却費</t>
  </si>
  <si>
    <t>貸倒引当金の増減額（△は減少）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</si>
  <si>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</si>
  <si>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</si>
  <si>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</si>
  <si>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</si>
  <si>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退職給付引当金の増減額（△は減少）</t>
  </si>
  <si>
    <t>役員退職慰労引当金の増減額（△は減少）</t>
  </si>
  <si>
    <t>小計</t>
  </si>
  <si>
    <t>利息及び配当金の受取額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</si>
  <si>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</si>
  <si>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</si>
  <si>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</si>
  <si>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</si>
  <si>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</si>
  <si>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</si>
  <si>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</si>
  <si>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</si>
  <si>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</si>
  <si>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保険積立金の払戻による収入</t>
  </si>
  <si>
    <t>投資活動によるキャッシュ・フロー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</si>
  <si>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</si>
  <si>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</si>
  <si>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</si>
  <si>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</si>
  <si>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</si>
  <si>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</si>
  <si>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2009/04/01</t>
  </si>
  <si>
    <t>2008/04/01</t>
  </si>
  <si>
    <t>2007/04/01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</si>
  <si>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</si>
  <si>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</si>
  <si>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</si>
  <si>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</si>
  <si>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</si>
  <si>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</si>
  <si>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</si>
  <si>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受取保険金</t>
  </si>
  <si>
    <t>受取家賃</t>
  </si>
  <si>
    <t>営業外収益</t>
  </si>
  <si>
    <t>売上割引</t>
  </si>
  <si>
    <t>営業外費用</t>
  </si>
  <si>
    <t>経常利益</t>
  </si>
  <si>
    <t>固定資産売却益</t>
  </si>
  <si>
    <t>投資有価証券売却益</t>
  </si>
  <si>
    <t>特別利益</t>
  </si>
  <si>
    <t>固定資産除売却損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</si>
  <si>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</si>
  <si>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</si>
  <si>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</si>
  <si>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</si>
  <si>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</si>
  <si>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</si>
  <si>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2010/02/12</t>
  </si>
  <si>
    <t>2009/12/31</t>
  </si>
  <si>
    <t>2009/11/10</t>
  </si>
  <si>
    <t>2009/09/30</t>
  </si>
  <si>
    <t>2009/08/10</t>
  </si>
  <si>
    <t>2009/06/30</t>
  </si>
  <si>
    <t>2009/02/12</t>
  </si>
  <si>
    <t>2008/12/31</t>
  </si>
  <si>
    <t>2008/11/13</t>
  </si>
  <si>
    <t>2008/09/30</t>
  </si>
  <si>
    <t>2008/08/11</t>
  </si>
  <si>
    <t>2008/06/30</t>
  </si>
  <si>
    <t>たな卸資産</t>
  </si>
  <si>
    <t>繰延税金資産</t>
  </si>
  <si>
    <t>投資有価証券</t>
  </si>
  <si>
    <t>未払金</t>
  </si>
  <si>
    <t>前受金</t>
  </si>
  <si>
    <t>連結・貸借対照表</t>
  </si>
  <si>
    <t>未払金の増減額（△は減少）</t>
  </si>
  <si>
    <t>前受金の増減額（△は減少）</t>
  </si>
  <si>
    <t>有価証券の取得による支出</t>
  </si>
  <si>
    <t>現金及び現金同等物に係る換算差額</t>
  </si>
  <si>
    <t>連結・キャッシュフロー計算書</t>
  </si>
  <si>
    <t>固定資産売却損</t>
  </si>
  <si>
    <t>固定資産除却損</t>
  </si>
  <si>
    <t>投資有価証券評価損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</si>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</sst>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J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9" t="s">
        <v>82</v>
      </c>
      <c r="B2" s="13">
        <v>7949</v>
      </c>
      <c r="C2" s="13"/>
      <c r="D2" s="13"/>
      <c r="E2" s="13"/>
      <c r="F2" s="13"/>
      <c r="G2" s="13"/>
      <c r="H2" s="13"/>
      <c r="I2" s="13"/>
      <c r="J2" s="13"/>
    </row>
    <row r="3" spans="1:10" ht="14.25" thickBot="1">
      <c r="A3" s="10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9" t="s">
        <v>0</v>
      </c>
      <c r="B4" s="14" t="str">
        <f>HYPERLINK("http://www.kabupro.jp/mark/20110623/S0008JID.htm","有価証券報告書")</f>
        <v>有価証券報告書</v>
      </c>
      <c r="C4" s="14" t="str">
        <f>HYPERLINK("http://www.kabupro.jp/mark/20110210/S0007Q2V.htm","四半期報告書")</f>
        <v>四半期報告書</v>
      </c>
      <c r="D4" s="14" t="str">
        <f>HYPERLINK("http://www.kabupro.jp/mark/20101110/S00072S5.htm","四半期報告書")</f>
        <v>四半期報告書</v>
      </c>
      <c r="E4" s="14" t="str">
        <f>HYPERLINK("http://www.kabupro.jp/mark/20100810/S0006I90.htm","四半期報告書")</f>
        <v>四半期報告書</v>
      </c>
      <c r="F4" s="14" t="str">
        <f>HYPERLINK("http://www.kabupro.jp/mark/20100624/S0005Y0B.htm","有価証券報告書")</f>
        <v>有価証券報告書</v>
      </c>
      <c r="G4" s="14" t="str">
        <f>HYPERLINK("http://www.kabupro.jp/mark/20100212/S00053DI.htm","四半期報告書")</f>
        <v>四半期報告書</v>
      </c>
      <c r="H4" s="14" t="str">
        <f>HYPERLINK("http://www.kabupro.jp/mark/20091110/S0004G8D.htm","四半期報告書")</f>
        <v>四半期報告書</v>
      </c>
      <c r="I4" s="14" t="str">
        <f>HYPERLINK("http://www.kabupro.jp/mark/20090810/S0003TFR.htm","四半期報告書")</f>
        <v>四半期報告書</v>
      </c>
      <c r="J4" s="14" t="str">
        <f>HYPERLINK("http://www.kabupro.jp/mark/20090625/S0003D4P.htm","有価証券報告書")</f>
        <v>有価証券報告書</v>
      </c>
    </row>
    <row r="5" spans="1:10" ht="14.25" thickBot="1">
      <c r="A5" s="10" t="s">
        <v>1</v>
      </c>
      <c r="B5" s="1" t="s">
        <v>38</v>
      </c>
      <c r="C5" s="1" t="s">
        <v>32</v>
      </c>
      <c r="D5" s="1" t="s">
        <v>34</v>
      </c>
      <c r="E5" s="1" t="s">
        <v>36</v>
      </c>
      <c r="F5" s="1" t="s">
        <v>40</v>
      </c>
      <c r="G5" s="1" t="s">
        <v>147</v>
      </c>
      <c r="H5" s="1" t="s">
        <v>149</v>
      </c>
      <c r="I5" s="1" t="s">
        <v>151</v>
      </c>
      <c r="J5" s="1" t="s">
        <v>42</v>
      </c>
    </row>
    <row r="6" spans="1:10" ht="15" thickBot="1" thickTop="1">
      <c r="A6" s="9" t="s">
        <v>2</v>
      </c>
      <c r="B6" s="17" t="s">
        <v>173</v>
      </c>
      <c r="C6" s="18"/>
      <c r="D6" s="18"/>
      <c r="E6" s="18"/>
      <c r="F6" s="18"/>
      <c r="G6" s="18"/>
      <c r="H6" s="18"/>
      <c r="I6" s="18"/>
      <c r="J6" s="18"/>
    </row>
    <row r="7" spans="1:10" ht="14.25" thickTop="1">
      <c r="A7" s="11" t="s">
        <v>3</v>
      </c>
      <c r="B7" s="15" t="s">
        <v>14</v>
      </c>
      <c r="C7" s="13" t="s">
        <v>88</v>
      </c>
      <c r="D7" s="13" t="s">
        <v>88</v>
      </c>
      <c r="E7" s="13" t="s">
        <v>88</v>
      </c>
      <c r="F7" s="15" t="s">
        <v>14</v>
      </c>
      <c r="G7" s="13" t="s">
        <v>88</v>
      </c>
      <c r="H7" s="13" t="s">
        <v>88</v>
      </c>
      <c r="I7" s="13" t="s">
        <v>88</v>
      </c>
      <c r="J7" s="15" t="s">
        <v>14</v>
      </c>
    </row>
    <row r="8" spans="1:10" ht="13.5">
      <c r="A8" s="12" t="s">
        <v>4</v>
      </c>
      <c r="B8" s="16" t="s">
        <v>121</v>
      </c>
      <c r="C8" s="1" t="s">
        <v>121</v>
      </c>
      <c r="D8" s="1" t="s">
        <v>121</v>
      </c>
      <c r="E8" s="1" t="s">
        <v>121</v>
      </c>
      <c r="F8" s="16" t="s">
        <v>122</v>
      </c>
      <c r="G8" s="1" t="s">
        <v>122</v>
      </c>
      <c r="H8" s="1" t="s">
        <v>122</v>
      </c>
      <c r="I8" s="1" t="s">
        <v>122</v>
      </c>
      <c r="J8" s="16" t="s">
        <v>123</v>
      </c>
    </row>
    <row r="9" spans="1:10" ht="13.5">
      <c r="A9" s="12" t="s">
        <v>5</v>
      </c>
      <c r="B9" s="16" t="s">
        <v>39</v>
      </c>
      <c r="C9" s="1" t="s">
        <v>148</v>
      </c>
      <c r="D9" s="1" t="s">
        <v>150</v>
      </c>
      <c r="E9" s="1" t="s">
        <v>152</v>
      </c>
      <c r="F9" s="16" t="s">
        <v>41</v>
      </c>
      <c r="G9" s="1" t="s">
        <v>154</v>
      </c>
      <c r="H9" s="1" t="s">
        <v>156</v>
      </c>
      <c r="I9" s="1" t="s">
        <v>158</v>
      </c>
      <c r="J9" s="16" t="s">
        <v>43</v>
      </c>
    </row>
    <row r="10" spans="1:10" ht="14.25" thickBot="1">
      <c r="A10" s="12" t="s">
        <v>6</v>
      </c>
      <c r="B10" s="16" t="s">
        <v>45</v>
      </c>
      <c r="C10" s="1" t="s">
        <v>45</v>
      </c>
      <c r="D10" s="1" t="s">
        <v>45</v>
      </c>
      <c r="E10" s="1" t="s">
        <v>45</v>
      </c>
      <c r="F10" s="16" t="s">
        <v>45</v>
      </c>
      <c r="G10" s="1" t="s">
        <v>45</v>
      </c>
      <c r="H10" s="1" t="s">
        <v>45</v>
      </c>
      <c r="I10" s="1" t="s">
        <v>45</v>
      </c>
      <c r="J10" s="16" t="s">
        <v>45</v>
      </c>
    </row>
    <row r="11" spans="1:10" ht="14.25" thickTop="1">
      <c r="A11" s="29" t="s">
        <v>124</v>
      </c>
      <c r="B11" s="21">
        <v>24603</v>
      </c>
      <c r="C11" s="20">
        <v>17040</v>
      </c>
      <c r="D11" s="20">
        <v>11168</v>
      </c>
      <c r="E11" s="20">
        <v>4333</v>
      </c>
      <c r="F11" s="21">
        <v>26227</v>
      </c>
      <c r="G11" s="20">
        <v>16288</v>
      </c>
      <c r="H11" s="20">
        <v>10958</v>
      </c>
      <c r="I11" s="20">
        <v>4556</v>
      </c>
      <c r="J11" s="21">
        <v>26982</v>
      </c>
    </row>
    <row r="12" spans="1:10" ht="13.5">
      <c r="A12" s="6" t="s">
        <v>125</v>
      </c>
      <c r="B12" s="23">
        <v>17978</v>
      </c>
      <c r="C12" s="22">
        <v>12400</v>
      </c>
      <c r="D12" s="22">
        <v>8053</v>
      </c>
      <c r="E12" s="22">
        <v>3071</v>
      </c>
      <c r="F12" s="23">
        <v>18589</v>
      </c>
      <c r="G12" s="22">
        <v>11352</v>
      </c>
      <c r="H12" s="22">
        <v>7563</v>
      </c>
      <c r="I12" s="22">
        <v>3111</v>
      </c>
      <c r="J12" s="23">
        <v>18628</v>
      </c>
    </row>
    <row r="13" spans="1:10" ht="13.5">
      <c r="A13" s="6" t="s">
        <v>126</v>
      </c>
      <c r="B13" s="23">
        <v>6625</v>
      </c>
      <c r="C13" s="22">
        <v>4639</v>
      </c>
      <c r="D13" s="22">
        <v>3114</v>
      </c>
      <c r="E13" s="22">
        <v>1262</v>
      </c>
      <c r="F13" s="23">
        <v>7638</v>
      </c>
      <c r="G13" s="22">
        <v>4936</v>
      </c>
      <c r="H13" s="22">
        <v>3394</v>
      </c>
      <c r="I13" s="22">
        <v>1445</v>
      </c>
      <c r="J13" s="23">
        <v>8354</v>
      </c>
    </row>
    <row r="14" spans="1:10" ht="13.5">
      <c r="A14" s="6" t="s">
        <v>127</v>
      </c>
      <c r="B14" s="23">
        <v>6584</v>
      </c>
      <c r="C14" s="22">
        <v>4908</v>
      </c>
      <c r="D14" s="22">
        <v>3299</v>
      </c>
      <c r="E14" s="22">
        <v>1729</v>
      </c>
      <c r="F14" s="23">
        <v>6653</v>
      </c>
      <c r="G14" s="22">
        <v>4929</v>
      </c>
      <c r="H14" s="22">
        <v>3255</v>
      </c>
      <c r="I14" s="22">
        <v>1666</v>
      </c>
      <c r="J14" s="23">
        <v>6495</v>
      </c>
    </row>
    <row r="15" spans="1:10" ht="14.25" thickBot="1">
      <c r="A15" s="28" t="s">
        <v>128</v>
      </c>
      <c r="B15" s="25">
        <v>40</v>
      </c>
      <c r="C15" s="24">
        <v>-269</v>
      </c>
      <c r="D15" s="24">
        <v>-184</v>
      </c>
      <c r="E15" s="24">
        <v>-467</v>
      </c>
      <c r="F15" s="25">
        <v>984</v>
      </c>
      <c r="G15" s="24">
        <v>6</v>
      </c>
      <c r="H15" s="24">
        <v>139</v>
      </c>
      <c r="I15" s="24">
        <v>-220</v>
      </c>
      <c r="J15" s="25">
        <v>1858</v>
      </c>
    </row>
    <row r="16" spans="1:10" ht="14.25" thickTop="1">
      <c r="A16" s="5" t="s">
        <v>129</v>
      </c>
      <c r="B16" s="23">
        <v>27</v>
      </c>
      <c r="C16" s="22">
        <v>22</v>
      </c>
      <c r="D16" s="22">
        <v>14</v>
      </c>
      <c r="E16" s="22">
        <v>6</v>
      </c>
      <c r="F16" s="23">
        <v>37</v>
      </c>
      <c r="G16" s="22">
        <v>25</v>
      </c>
      <c r="H16" s="22">
        <v>17</v>
      </c>
      <c r="I16" s="22">
        <v>8</v>
      </c>
      <c r="J16" s="23">
        <v>27</v>
      </c>
    </row>
    <row r="17" spans="1:10" ht="13.5">
      <c r="A17" s="5" t="s">
        <v>130</v>
      </c>
      <c r="B17" s="23">
        <v>6</v>
      </c>
      <c r="C17" s="22">
        <v>5</v>
      </c>
      <c r="D17" s="22">
        <v>3</v>
      </c>
      <c r="E17" s="22">
        <v>3</v>
      </c>
      <c r="F17" s="23">
        <v>6</v>
      </c>
      <c r="G17" s="22">
        <v>6</v>
      </c>
      <c r="H17" s="22">
        <v>4</v>
      </c>
      <c r="I17" s="22">
        <v>3</v>
      </c>
      <c r="J17" s="23">
        <v>7</v>
      </c>
    </row>
    <row r="18" spans="1:10" ht="13.5">
      <c r="A18" s="5" t="s">
        <v>131</v>
      </c>
      <c r="B18" s="23">
        <v>142</v>
      </c>
      <c r="C18" s="22">
        <v>140</v>
      </c>
      <c r="D18" s="22">
        <v>120</v>
      </c>
      <c r="E18" s="22">
        <v>88</v>
      </c>
      <c r="F18" s="23">
        <v>4</v>
      </c>
      <c r="G18" s="22"/>
      <c r="H18" s="22"/>
      <c r="I18" s="22"/>
      <c r="J18" s="23">
        <v>2</v>
      </c>
    </row>
    <row r="19" spans="1:10" ht="13.5">
      <c r="A19" s="5" t="s">
        <v>132</v>
      </c>
      <c r="B19" s="23">
        <v>16</v>
      </c>
      <c r="C19" s="22"/>
      <c r="D19" s="22"/>
      <c r="E19" s="22"/>
      <c r="F19" s="23">
        <v>14</v>
      </c>
      <c r="G19" s="22"/>
      <c r="H19" s="22"/>
      <c r="I19" s="22"/>
      <c r="J19" s="23"/>
    </row>
    <row r="20" spans="1:10" ht="13.5">
      <c r="A20" s="5" t="s">
        <v>52</v>
      </c>
      <c r="B20" s="23">
        <v>9</v>
      </c>
      <c r="C20" s="22">
        <v>20</v>
      </c>
      <c r="D20" s="22">
        <v>11</v>
      </c>
      <c r="E20" s="22">
        <v>6</v>
      </c>
      <c r="F20" s="23">
        <v>16</v>
      </c>
      <c r="G20" s="22">
        <v>26</v>
      </c>
      <c r="H20" s="22">
        <v>19</v>
      </c>
      <c r="I20" s="22">
        <v>11</v>
      </c>
      <c r="J20" s="23">
        <v>17</v>
      </c>
    </row>
    <row r="21" spans="1:10" ht="13.5">
      <c r="A21" s="5" t="s">
        <v>133</v>
      </c>
      <c r="B21" s="23">
        <v>202</v>
      </c>
      <c r="C21" s="22">
        <v>188</v>
      </c>
      <c r="D21" s="22">
        <v>150</v>
      </c>
      <c r="E21" s="22">
        <v>104</v>
      </c>
      <c r="F21" s="23">
        <v>79</v>
      </c>
      <c r="G21" s="22">
        <v>58</v>
      </c>
      <c r="H21" s="22">
        <v>41</v>
      </c>
      <c r="I21" s="22">
        <v>23</v>
      </c>
      <c r="J21" s="23">
        <v>54</v>
      </c>
    </row>
    <row r="22" spans="1:10" ht="13.5">
      <c r="A22" s="5" t="s">
        <v>134</v>
      </c>
      <c r="B22" s="23">
        <v>18</v>
      </c>
      <c r="C22" s="22">
        <v>15</v>
      </c>
      <c r="D22" s="22">
        <v>10</v>
      </c>
      <c r="E22" s="22">
        <v>5</v>
      </c>
      <c r="F22" s="23">
        <v>22</v>
      </c>
      <c r="G22" s="22">
        <v>16</v>
      </c>
      <c r="H22" s="22">
        <v>11</v>
      </c>
      <c r="I22" s="22">
        <v>6</v>
      </c>
      <c r="J22" s="23">
        <v>23</v>
      </c>
    </row>
    <row r="23" spans="1:10" ht="13.5">
      <c r="A23" s="5" t="s">
        <v>52</v>
      </c>
      <c r="B23" s="23">
        <v>1</v>
      </c>
      <c r="C23" s="22">
        <v>0</v>
      </c>
      <c r="D23" s="22"/>
      <c r="E23" s="22"/>
      <c r="F23" s="23">
        <v>0</v>
      </c>
      <c r="G23" s="22"/>
      <c r="H23" s="22"/>
      <c r="I23" s="22"/>
      <c r="J23" s="23">
        <v>0</v>
      </c>
    </row>
    <row r="24" spans="1:10" ht="13.5">
      <c r="A24" s="5" t="s">
        <v>135</v>
      </c>
      <c r="B24" s="23">
        <v>20</v>
      </c>
      <c r="C24" s="22">
        <v>15</v>
      </c>
      <c r="D24" s="22">
        <v>10</v>
      </c>
      <c r="E24" s="22">
        <v>5</v>
      </c>
      <c r="F24" s="23">
        <v>22</v>
      </c>
      <c r="G24" s="22">
        <v>16</v>
      </c>
      <c r="H24" s="22">
        <v>11</v>
      </c>
      <c r="I24" s="22">
        <v>6</v>
      </c>
      <c r="J24" s="23">
        <v>28</v>
      </c>
    </row>
    <row r="25" spans="1:10" ht="14.25" thickBot="1">
      <c r="A25" s="28" t="s">
        <v>136</v>
      </c>
      <c r="B25" s="25">
        <v>222</v>
      </c>
      <c r="C25" s="24">
        <v>-95</v>
      </c>
      <c r="D25" s="24">
        <v>-44</v>
      </c>
      <c r="E25" s="24">
        <v>-368</v>
      </c>
      <c r="F25" s="25">
        <v>1040</v>
      </c>
      <c r="G25" s="24">
        <v>48</v>
      </c>
      <c r="H25" s="24">
        <v>169</v>
      </c>
      <c r="I25" s="24">
        <v>-203</v>
      </c>
      <c r="J25" s="25">
        <v>1884</v>
      </c>
    </row>
    <row r="26" spans="1:10" ht="14.25" thickTop="1">
      <c r="A26" s="5" t="s">
        <v>137</v>
      </c>
      <c r="B26" s="23">
        <v>1</v>
      </c>
      <c r="C26" s="22">
        <v>1</v>
      </c>
      <c r="D26" s="22">
        <v>1</v>
      </c>
      <c r="E26" s="22">
        <v>1</v>
      </c>
      <c r="F26" s="23">
        <v>7</v>
      </c>
      <c r="G26" s="22">
        <v>7</v>
      </c>
      <c r="H26" s="22">
        <v>7</v>
      </c>
      <c r="I26" s="22">
        <v>7</v>
      </c>
      <c r="J26" s="23">
        <v>224</v>
      </c>
    </row>
    <row r="27" spans="1:10" ht="13.5">
      <c r="A27" s="5" t="s">
        <v>139</v>
      </c>
      <c r="B27" s="23">
        <v>1</v>
      </c>
      <c r="C27" s="22">
        <v>1</v>
      </c>
      <c r="D27" s="22">
        <v>1</v>
      </c>
      <c r="E27" s="22">
        <v>1</v>
      </c>
      <c r="F27" s="23">
        <v>7</v>
      </c>
      <c r="G27" s="22">
        <v>7</v>
      </c>
      <c r="H27" s="22">
        <v>7</v>
      </c>
      <c r="I27" s="22">
        <v>14</v>
      </c>
      <c r="J27" s="23">
        <v>224</v>
      </c>
    </row>
    <row r="28" spans="1:10" ht="13.5">
      <c r="A28" s="5" t="s">
        <v>170</v>
      </c>
      <c r="B28" s="23">
        <v>5</v>
      </c>
      <c r="C28" s="22"/>
      <c r="D28" s="22"/>
      <c r="E28" s="22">
        <v>6</v>
      </c>
      <c r="F28" s="23">
        <v>5</v>
      </c>
      <c r="G28" s="22"/>
      <c r="H28" s="22"/>
      <c r="I28" s="22"/>
      <c r="J28" s="23">
        <v>12</v>
      </c>
    </row>
    <row r="29" spans="1:10" ht="13.5">
      <c r="A29" s="5" t="s">
        <v>171</v>
      </c>
      <c r="B29" s="23">
        <v>14</v>
      </c>
      <c r="C29" s="22"/>
      <c r="D29" s="22"/>
      <c r="E29" s="22"/>
      <c r="F29" s="23">
        <v>11</v>
      </c>
      <c r="G29" s="22"/>
      <c r="H29" s="22"/>
      <c r="I29" s="22"/>
      <c r="J29" s="23">
        <v>8</v>
      </c>
    </row>
    <row r="30" spans="1:10" ht="13.5">
      <c r="A30" s="5" t="s">
        <v>172</v>
      </c>
      <c r="B30" s="23">
        <v>0</v>
      </c>
      <c r="C30" s="22"/>
      <c r="D30" s="22"/>
      <c r="E30" s="22"/>
      <c r="F30" s="23">
        <v>1</v>
      </c>
      <c r="G30" s="22"/>
      <c r="H30" s="22"/>
      <c r="I30" s="22"/>
      <c r="J30" s="23">
        <v>3</v>
      </c>
    </row>
    <row r="31" spans="1:10" ht="13.5">
      <c r="A31" s="5" t="s">
        <v>141</v>
      </c>
      <c r="B31" s="23">
        <v>20</v>
      </c>
      <c r="C31" s="22">
        <v>17</v>
      </c>
      <c r="D31" s="22">
        <v>7</v>
      </c>
      <c r="E31" s="22">
        <v>6</v>
      </c>
      <c r="F31" s="23">
        <v>28</v>
      </c>
      <c r="G31" s="22">
        <v>12</v>
      </c>
      <c r="H31" s="22">
        <v>10</v>
      </c>
      <c r="I31" s="22">
        <v>9</v>
      </c>
      <c r="J31" s="23">
        <v>44</v>
      </c>
    </row>
    <row r="32" spans="1:10" ht="13.5">
      <c r="A32" s="6" t="s">
        <v>93</v>
      </c>
      <c r="B32" s="23">
        <v>203</v>
      </c>
      <c r="C32" s="22">
        <v>-112</v>
      </c>
      <c r="D32" s="22">
        <v>-51</v>
      </c>
      <c r="E32" s="22">
        <v>-374</v>
      </c>
      <c r="F32" s="23">
        <v>1019</v>
      </c>
      <c r="G32" s="22">
        <v>43</v>
      </c>
      <c r="H32" s="22">
        <v>166</v>
      </c>
      <c r="I32" s="22">
        <v>-198</v>
      </c>
      <c r="J32" s="23">
        <v>2065</v>
      </c>
    </row>
    <row r="33" spans="1:10" ht="13.5">
      <c r="A33" s="6" t="s">
        <v>142</v>
      </c>
      <c r="B33" s="23">
        <v>85</v>
      </c>
      <c r="C33" s="22">
        <v>44</v>
      </c>
      <c r="D33" s="22">
        <v>38</v>
      </c>
      <c r="E33" s="22">
        <v>11</v>
      </c>
      <c r="F33" s="23">
        <v>503</v>
      </c>
      <c r="G33" s="22">
        <v>142</v>
      </c>
      <c r="H33" s="22">
        <v>77</v>
      </c>
      <c r="I33" s="22">
        <v>17</v>
      </c>
      <c r="J33" s="23">
        <v>756</v>
      </c>
    </row>
    <row r="34" spans="1:10" ht="13.5">
      <c r="A34" s="6" t="s">
        <v>143</v>
      </c>
      <c r="B34" s="23">
        <v>158</v>
      </c>
      <c r="C34" s="22">
        <v>-30</v>
      </c>
      <c r="D34" s="22">
        <v>-11</v>
      </c>
      <c r="E34" s="22">
        <v>-136</v>
      </c>
      <c r="F34" s="23">
        <v>-6</v>
      </c>
      <c r="G34" s="22">
        <v>-37</v>
      </c>
      <c r="H34" s="22">
        <v>42</v>
      </c>
      <c r="I34" s="22">
        <v>-66</v>
      </c>
      <c r="J34" s="23">
        <v>215</v>
      </c>
    </row>
    <row r="35" spans="1:10" ht="13.5">
      <c r="A35" s="6" t="s">
        <v>144</v>
      </c>
      <c r="B35" s="23">
        <v>243</v>
      </c>
      <c r="C35" s="22">
        <v>14</v>
      </c>
      <c r="D35" s="22">
        <v>27</v>
      </c>
      <c r="E35" s="22">
        <v>-124</v>
      </c>
      <c r="F35" s="23">
        <v>497</v>
      </c>
      <c r="G35" s="22">
        <v>105</v>
      </c>
      <c r="H35" s="22">
        <v>119</v>
      </c>
      <c r="I35" s="22">
        <v>-49</v>
      </c>
      <c r="J35" s="23">
        <v>971</v>
      </c>
    </row>
    <row r="36" spans="1:10" ht="14.25" thickBot="1">
      <c r="A36" s="6" t="s">
        <v>145</v>
      </c>
      <c r="B36" s="23">
        <v>-40</v>
      </c>
      <c r="C36" s="22">
        <v>-126</v>
      </c>
      <c r="D36" s="22">
        <v>-78</v>
      </c>
      <c r="E36" s="22">
        <v>-249</v>
      </c>
      <c r="F36" s="23">
        <v>522</v>
      </c>
      <c r="G36" s="22">
        <v>-61</v>
      </c>
      <c r="H36" s="22">
        <v>47</v>
      </c>
      <c r="I36" s="22">
        <v>-148</v>
      </c>
      <c r="J36" s="23">
        <v>1093</v>
      </c>
    </row>
    <row r="37" spans="1:10" ht="14.25" thickTop="1">
      <c r="A37" s="7"/>
      <c r="B37" s="26"/>
      <c r="C37" s="26"/>
      <c r="D37" s="26"/>
      <c r="E37" s="26"/>
      <c r="F37" s="26"/>
      <c r="G37" s="26"/>
      <c r="H37" s="26"/>
      <c r="I37" s="26"/>
      <c r="J37" s="26"/>
    </row>
    <row r="39" ht="13.5">
      <c r="A39" s="19" t="s">
        <v>86</v>
      </c>
    </row>
    <row r="40" ht="13.5">
      <c r="A40" s="19" t="s">
        <v>87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J4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9" t="s">
        <v>82</v>
      </c>
      <c r="B2" s="13">
        <v>7949</v>
      </c>
      <c r="C2" s="13"/>
      <c r="D2" s="13"/>
      <c r="E2" s="13"/>
      <c r="F2" s="13"/>
      <c r="G2" s="13"/>
      <c r="H2" s="13"/>
      <c r="I2" s="13"/>
      <c r="J2" s="13"/>
    </row>
    <row r="3" spans="1:10" ht="14.25" thickBot="1">
      <c r="A3" s="10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9" t="s">
        <v>0</v>
      </c>
      <c r="B4" s="14" t="str">
        <f>HYPERLINK("http://www.kabupro.jp/mark/20110623/S0008JID.htm","有価証券報告書")</f>
        <v>有価証券報告書</v>
      </c>
      <c r="C4" s="14" t="str">
        <f>HYPERLINK("http://www.kabupro.jp/mark/20110210/S0007Q2V.htm","四半期報告書")</f>
        <v>四半期報告書</v>
      </c>
      <c r="D4" s="14" t="str">
        <f>HYPERLINK("http://www.kabupro.jp/mark/20101110/S00072S5.htm","四半期報告書")</f>
        <v>四半期報告書</v>
      </c>
      <c r="E4" s="14" t="str">
        <f>HYPERLINK("http://www.kabupro.jp/mark/20100810/S0006I90.htm","四半期報告書")</f>
        <v>四半期報告書</v>
      </c>
      <c r="F4" s="14" t="str">
        <f>HYPERLINK("http://www.kabupro.jp/mark/20100624/S0005Y0B.htm","有価証券報告書")</f>
        <v>有価証券報告書</v>
      </c>
      <c r="G4" s="14" t="str">
        <f>HYPERLINK("http://www.kabupro.jp/mark/20100212/S00053DI.htm","四半期報告書")</f>
        <v>四半期報告書</v>
      </c>
      <c r="H4" s="14" t="str">
        <f>HYPERLINK("http://www.kabupro.jp/mark/20091110/S0004G8D.htm","四半期報告書")</f>
        <v>四半期報告書</v>
      </c>
      <c r="I4" s="14" t="str">
        <f>HYPERLINK("http://www.kabupro.jp/mark/20090810/S0003TFR.htm","四半期報告書")</f>
        <v>四半期報告書</v>
      </c>
      <c r="J4" s="14" t="str">
        <f>HYPERLINK("http://www.kabupro.jp/mark/20090625/S0003D4P.htm","有価証券報告書")</f>
        <v>有価証券報告書</v>
      </c>
    </row>
    <row r="5" spans="1:10" ht="14.25" thickBot="1">
      <c r="A5" s="10" t="s">
        <v>1</v>
      </c>
      <c r="B5" s="1" t="s">
        <v>38</v>
      </c>
      <c r="C5" s="1" t="s">
        <v>32</v>
      </c>
      <c r="D5" s="1" t="s">
        <v>34</v>
      </c>
      <c r="E5" s="1" t="s">
        <v>36</v>
      </c>
      <c r="F5" s="1" t="s">
        <v>40</v>
      </c>
      <c r="G5" s="1" t="s">
        <v>147</v>
      </c>
      <c r="H5" s="1" t="s">
        <v>149</v>
      </c>
      <c r="I5" s="1" t="s">
        <v>151</v>
      </c>
      <c r="J5" s="1" t="s">
        <v>42</v>
      </c>
    </row>
    <row r="6" spans="1:10" ht="15" thickBot="1" thickTop="1">
      <c r="A6" s="9" t="s">
        <v>2</v>
      </c>
      <c r="B6" s="17" t="s">
        <v>169</v>
      </c>
      <c r="C6" s="18"/>
      <c r="D6" s="18"/>
      <c r="E6" s="18"/>
      <c r="F6" s="18"/>
      <c r="G6" s="18"/>
      <c r="H6" s="18"/>
      <c r="I6" s="18"/>
      <c r="J6" s="18"/>
    </row>
    <row r="7" spans="1:10" ht="14.25" thickTop="1">
      <c r="A7" s="11" t="s">
        <v>3</v>
      </c>
      <c r="B7" s="15" t="s">
        <v>14</v>
      </c>
      <c r="C7" s="13" t="s">
        <v>88</v>
      </c>
      <c r="D7" s="13" t="s">
        <v>88</v>
      </c>
      <c r="E7" s="13" t="s">
        <v>88</v>
      </c>
      <c r="F7" s="15" t="s">
        <v>14</v>
      </c>
      <c r="G7" s="13" t="s">
        <v>88</v>
      </c>
      <c r="H7" s="13" t="s">
        <v>88</v>
      </c>
      <c r="I7" s="13" t="s">
        <v>88</v>
      </c>
      <c r="J7" s="15" t="s">
        <v>14</v>
      </c>
    </row>
    <row r="8" spans="1:10" ht="13.5">
      <c r="A8" s="12" t="s">
        <v>4</v>
      </c>
      <c r="B8" s="16" t="s">
        <v>121</v>
      </c>
      <c r="C8" s="1" t="s">
        <v>121</v>
      </c>
      <c r="D8" s="1" t="s">
        <v>121</v>
      </c>
      <c r="E8" s="1" t="s">
        <v>121</v>
      </c>
      <c r="F8" s="16" t="s">
        <v>122</v>
      </c>
      <c r="G8" s="1" t="s">
        <v>122</v>
      </c>
      <c r="H8" s="1" t="s">
        <v>122</v>
      </c>
      <c r="I8" s="1" t="s">
        <v>122</v>
      </c>
      <c r="J8" s="16" t="s">
        <v>123</v>
      </c>
    </row>
    <row r="9" spans="1:10" ht="13.5">
      <c r="A9" s="12" t="s">
        <v>5</v>
      </c>
      <c r="B9" s="16" t="s">
        <v>39</v>
      </c>
      <c r="C9" s="1" t="s">
        <v>148</v>
      </c>
      <c r="D9" s="1" t="s">
        <v>150</v>
      </c>
      <c r="E9" s="1" t="s">
        <v>152</v>
      </c>
      <c r="F9" s="16" t="s">
        <v>41</v>
      </c>
      <c r="G9" s="1" t="s">
        <v>154</v>
      </c>
      <c r="H9" s="1" t="s">
        <v>156</v>
      </c>
      <c r="I9" s="1" t="s">
        <v>158</v>
      </c>
      <c r="J9" s="16" t="s">
        <v>43</v>
      </c>
    </row>
    <row r="10" spans="1:10" ht="14.25" thickBot="1">
      <c r="A10" s="12" t="s">
        <v>6</v>
      </c>
      <c r="B10" s="16" t="s">
        <v>45</v>
      </c>
      <c r="C10" s="1" t="s">
        <v>45</v>
      </c>
      <c r="D10" s="1" t="s">
        <v>45</v>
      </c>
      <c r="E10" s="1" t="s">
        <v>45</v>
      </c>
      <c r="F10" s="16" t="s">
        <v>45</v>
      </c>
      <c r="G10" s="1" t="s">
        <v>45</v>
      </c>
      <c r="H10" s="1" t="s">
        <v>45</v>
      </c>
      <c r="I10" s="1" t="s">
        <v>45</v>
      </c>
      <c r="J10" s="16" t="s">
        <v>45</v>
      </c>
    </row>
    <row r="11" spans="1:10" ht="14.25" thickTop="1">
      <c r="A11" s="27" t="s">
        <v>93</v>
      </c>
      <c r="B11" s="21">
        <v>203</v>
      </c>
      <c r="C11" s="20">
        <v>-112</v>
      </c>
      <c r="D11" s="20">
        <v>-51</v>
      </c>
      <c r="E11" s="20">
        <v>-374</v>
      </c>
      <c r="F11" s="21">
        <v>1019</v>
      </c>
      <c r="G11" s="20">
        <v>43</v>
      </c>
      <c r="H11" s="20">
        <v>166</v>
      </c>
      <c r="I11" s="20">
        <v>-198</v>
      </c>
      <c r="J11" s="21">
        <v>2065</v>
      </c>
    </row>
    <row r="12" spans="1:10" ht="13.5">
      <c r="A12" s="5" t="s">
        <v>94</v>
      </c>
      <c r="B12" s="23">
        <v>509</v>
      </c>
      <c r="C12" s="22">
        <v>375</v>
      </c>
      <c r="D12" s="22">
        <v>244</v>
      </c>
      <c r="E12" s="22">
        <v>116</v>
      </c>
      <c r="F12" s="23">
        <v>541</v>
      </c>
      <c r="G12" s="22">
        <v>401</v>
      </c>
      <c r="H12" s="22">
        <v>263</v>
      </c>
      <c r="I12" s="22">
        <v>130</v>
      </c>
      <c r="J12" s="23">
        <v>497</v>
      </c>
    </row>
    <row r="13" spans="1:10" ht="13.5">
      <c r="A13" s="5" t="s">
        <v>100</v>
      </c>
      <c r="B13" s="23">
        <v>141</v>
      </c>
      <c r="C13" s="22">
        <v>112</v>
      </c>
      <c r="D13" s="22">
        <v>75</v>
      </c>
      <c r="E13" s="22">
        <v>38</v>
      </c>
      <c r="F13" s="23">
        <v>112</v>
      </c>
      <c r="G13" s="22">
        <v>101</v>
      </c>
      <c r="H13" s="22">
        <v>68</v>
      </c>
      <c r="I13" s="22">
        <v>35</v>
      </c>
      <c r="J13" s="23">
        <v>128</v>
      </c>
    </row>
    <row r="14" spans="1:10" ht="13.5">
      <c r="A14" s="5" t="s">
        <v>101</v>
      </c>
      <c r="B14" s="23">
        <v>-123</v>
      </c>
      <c r="C14" s="22">
        <v>-84</v>
      </c>
      <c r="D14" s="22">
        <v>-84</v>
      </c>
      <c r="E14" s="22">
        <v>-84</v>
      </c>
      <c r="F14" s="23">
        <v>2</v>
      </c>
      <c r="G14" s="22">
        <v>6</v>
      </c>
      <c r="H14" s="22">
        <v>0</v>
      </c>
      <c r="I14" s="22">
        <v>-4</v>
      </c>
      <c r="J14" s="23">
        <v>-313</v>
      </c>
    </row>
    <row r="15" spans="1:10" ht="13.5">
      <c r="A15" s="5" t="s">
        <v>95</v>
      </c>
      <c r="B15" s="23">
        <v>65</v>
      </c>
      <c r="C15" s="22">
        <v>49</v>
      </c>
      <c r="D15" s="22">
        <v>93</v>
      </c>
      <c r="E15" s="22">
        <v>99</v>
      </c>
      <c r="F15" s="23">
        <v>12</v>
      </c>
      <c r="G15" s="22">
        <v>6</v>
      </c>
      <c r="H15" s="22">
        <v>-8</v>
      </c>
      <c r="I15" s="22">
        <v>-7</v>
      </c>
      <c r="J15" s="23">
        <v>47</v>
      </c>
    </row>
    <row r="16" spans="1:10" ht="13.5">
      <c r="A16" s="5" t="s">
        <v>96</v>
      </c>
      <c r="B16" s="23">
        <v>-33</v>
      </c>
      <c r="C16" s="22">
        <v>-27</v>
      </c>
      <c r="D16" s="22">
        <v>-18</v>
      </c>
      <c r="E16" s="22">
        <v>-9</v>
      </c>
      <c r="F16" s="23">
        <v>-44</v>
      </c>
      <c r="G16" s="22">
        <v>-32</v>
      </c>
      <c r="H16" s="22">
        <v>-21</v>
      </c>
      <c r="I16" s="22">
        <v>-12</v>
      </c>
      <c r="J16" s="23">
        <v>-34</v>
      </c>
    </row>
    <row r="17" spans="1:10" ht="13.5">
      <c r="A17" s="5" t="s">
        <v>97</v>
      </c>
      <c r="B17" s="23">
        <v>-280</v>
      </c>
      <c r="C17" s="22">
        <v>1098</v>
      </c>
      <c r="D17" s="22">
        <v>1886</v>
      </c>
      <c r="E17" s="22">
        <v>2064</v>
      </c>
      <c r="F17" s="23">
        <v>247</v>
      </c>
      <c r="G17" s="22">
        <v>2835</v>
      </c>
      <c r="H17" s="22">
        <v>2944</v>
      </c>
      <c r="I17" s="22">
        <v>2426</v>
      </c>
      <c r="J17" s="23">
        <v>498</v>
      </c>
    </row>
    <row r="18" spans="1:10" ht="13.5">
      <c r="A18" s="5" t="s">
        <v>98</v>
      </c>
      <c r="B18" s="23">
        <v>1200</v>
      </c>
      <c r="C18" s="22">
        <v>558</v>
      </c>
      <c r="D18" s="22">
        <v>413</v>
      </c>
      <c r="E18" s="22">
        <v>-262</v>
      </c>
      <c r="F18" s="23">
        <v>454</v>
      </c>
      <c r="G18" s="22">
        <v>-1613</v>
      </c>
      <c r="H18" s="22">
        <v>-736</v>
      </c>
      <c r="I18" s="22">
        <v>-576</v>
      </c>
      <c r="J18" s="23">
        <v>175</v>
      </c>
    </row>
    <row r="19" spans="1:10" ht="13.5">
      <c r="A19" s="5" t="s">
        <v>99</v>
      </c>
      <c r="B19" s="23">
        <v>39</v>
      </c>
      <c r="C19" s="22">
        <v>-355</v>
      </c>
      <c r="D19" s="22">
        <v>-379</v>
      </c>
      <c r="E19" s="22">
        <v>-578</v>
      </c>
      <c r="F19" s="23">
        <v>-72</v>
      </c>
      <c r="G19" s="22">
        <v>-227</v>
      </c>
      <c r="H19" s="22">
        <v>-221</v>
      </c>
      <c r="I19" s="22">
        <v>-524</v>
      </c>
      <c r="J19" s="23">
        <v>-182</v>
      </c>
    </row>
    <row r="20" spans="1:10" ht="13.5">
      <c r="A20" s="5" t="s">
        <v>165</v>
      </c>
      <c r="B20" s="23">
        <v>19</v>
      </c>
      <c r="C20" s="22"/>
      <c r="D20" s="22"/>
      <c r="E20" s="22"/>
      <c r="F20" s="23">
        <v>38</v>
      </c>
      <c r="G20" s="22"/>
      <c r="H20" s="22"/>
      <c r="I20" s="22"/>
      <c r="J20" s="23">
        <v>-26</v>
      </c>
    </row>
    <row r="21" spans="1:10" ht="13.5">
      <c r="A21" s="5" t="s">
        <v>166</v>
      </c>
      <c r="B21" s="23">
        <v>-279</v>
      </c>
      <c r="C21" s="22"/>
      <c r="D21" s="22"/>
      <c r="E21" s="22"/>
      <c r="F21" s="23">
        <v>-110</v>
      </c>
      <c r="G21" s="22"/>
      <c r="H21" s="22"/>
      <c r="I21" s="22"/>
      <c r="J21" s="23">
        <v>35</v>
      </c>
    </row>
    <row r="22" spans="1:10" ht="13.5">
      <c r="A22" s="5" t="s">
        <v>52</v>
      </c>
      <c r="B22" s="23">
        <v>-371</v>
      </c>
      <c r="C22" s="22">
        <v>-584</v>
      </c>
      <c r="D22" s="22">
        <v>-410</v>
      </c>
      <c r="E22" s="22">
        <v>520</v>
      </c>
      <c r="F22" s="23">
        <v>-188</v>
      </c>
      <c r="G22" s="22">
        <v>342</v>
      </c>
      <c r="H22" s="22">
        <v>-52</v>
      </c>
      <c r="I22" s="22">
        <v>460</v>
      </c>
      <c r="J22" s="23">
        <v>-307</v>
      </c>
    </row>
    <row r="23" spans="1:10" ht="13.5">
      <c r="A23" s="5" t="s">
        <v>102</v>
      </c>
      <c r="B23" s="23">
        <v>1091</v>
      </c>
      <c r="C23" s="22">
        <v>1029</v>
      </c>
      <c r="D23" s="22">
        <v>1769</v>
      </c>
      <c r="E23" s="22">
        <v>1529</v>
      </c>
      <c r="F23" s="23">
        <v>2014</v>
      </c>
      <c r="G23" s="22">
        <v>1863</v>
      </c>
      <c r="H23" s="22">
        <v>2401</v>
      </c>
      <c r="I23" s="22">
        <v>1729</v>
      </c>
      <c r="J23" s="23">
        <v>2380</v>
      </c>
    </row>
    <row r="24" spans="1:10" ht="13.5">
      <c r="A24" s="5" t="s">
        <v>103</v>
      </c>
      <c r="B24" s="23">
        <v>36</v>
      </c>
      <c r="C24" s="22">
        <v>35</v>
      </c>
      <c r="D24" s="22">
        <v>7</v>
      </c>
      <c r="E24" s="22">
        <v>1</v>
      </c>
      <c r="F24" s="23">
        <v>41</v>
      </c>
      <c r="G24" s="22">
        <v>36</v>
      </c>
      <c r="H24" s="22">
        <v>5</v>
      </c>
      <c r="I24" s="22">
        <v>4</v>
      </c>
      <c r="J24" s="23">
        <v>32</v>
      </c>
    </row>
    <row r="25" spans="1:10" ht="13.5">
      <c r="A25" s="5" t="s">
        <v>104</v>
      </c>
      <c r="B25" s="23">
        <v>-297</v>
      </c>
      <c r="C25" s="22">
        <v>-297</v>
      </c>
      <c r="D25" s="22">
        <v>-73</v>
      </c>
      <c r="E25" s="22">
        <v>-73</v>
      </c>
      <c r="F25" s="23">
        <v>-580</v>
      </c>
      <c r="G25" s="22">
        <v>-602</v>
      </c>
      <c r="H25" s="22">
        <v>-164</v>
      </c>
      <c r="I25" s="22">
        <v>-162</v>
      </c>
      <c r="J25" s="23">
        <v>-1390</v>
      </c>
    </row>
    <row r="26" spans="1:10" ht="14.25" thickBot="1">
      <c r="A26" s="4" t="s">
        <v>105</v>
      </c>
      <c r="B26" s="25">
        <v>829</v>
      </c>
      <c r="C26" s="24">
        <v>767</v>
      </c>
      <c r="D26" s="24">
        <v>1704</v>
      </c>
      <c r="E26" s="24">
        <v>1457</v>
      </c>
      <c r="F26" s="25">
        <v>1474</v>
      </c>
      <c r="G26" s="24">
        <v>1297</v>
      </c>
      <c r="H26" s="24">
        <v>2243</v>
      </c>
      <c r="I26" s="24">
        <v>1571</v>
      </c>
      <c r="J26" s="25">
        <v>1022</v>
      </c>
    </row>
    <row r="27" spans="1:10" ht="14.25" thickTop="1">
      <c r="A27" s="5" t="s">
        <v>167</v>
      </c>
      <c r="B27" s="23">
        <v>-300</v>
      </c>
      <c r="C27" s="22">
        <v>-300</v>
      </c>
      <c r="D27" s="22"/>
      <c r="E27" s="22"/>
      <c r="F27" s="23"/>
      <c r="G27" s="22"/>
      <c r="H27" s="22"/>
      <c r="I27" s="22"/>
      <c r="J27" s="23"/>
    </row>
    <row r="28" spans="1:10" ht="13.5">
      <c r="A28" s="5" t="s">
        <v>106</v>
      </c>
      <c r="B28" s="23">
        <v>-4500</v>
      </c>
      <c r="C28" s="22">
        <v>-4500</v>
      </c>
      <c r="D28" s="22">
        <v>-1200</v>
      </c>
      <c r="E28" s="22">
        <v>-1200</v>
      </c>
      <c r="F28" s="23">
        <v>-4200</v>
      </c>
      <c r="G28" s="22">
        <v>-4200</v>
      </c>
      <c r="H28" s="22"/>
      <c r="I28" s="22"/>
      <c r="J28" s="23">
        <v>-3800</v>
      </c>
    </row>
    <row r="29" spans="1:10" ht="13.5">
      <c r="A29" s="5" t="s">
        <v>107</v>
      </c>
      <c r="B29" s="23">
        <v>4700</v>
      </c>
      <c r="C29" s="22">
        <v>4700</v>
      </c>
      <c r="D29" s="22">
        <v>1000</v>
      </c>
      <c r="E29" s="22">
        <v>1000</v>
      </c>
      <c r="F29" s="23">
        <v>3800</v>
      </c>
      <c r="G29" s="22">
        <v>3300</v>
      </c>
      <c r="H29" s="22"/>
      <c r="I29" s="22"/>
      <c r="J29" s="23">
        <v>3300</v>
      </c>
    </row>
    <row r="30" spans="1:10" ht="13.5">
      <c r="A30" s="5" t="s">
        <v>108</v>
      </c>
      <c r="B30" s="23">
        <v>-507</v>
      </c>
      <c r="C30" s="22">
        <v>-274</v>
      </c>
      <c r="D30" s="22">
        <v>-190</v>
      </c>
      <c r="E30" s="22">
        <v>-29</v>
      </c>
      <c r="F30" s="23">
        <v>-186</v>
      </c>
      <c r="G30" s="22">
        <v>-173</v>
      </c>
      <c r="H30" s="22">
        <v>-162</v>
      </c>
      <c r="I30" s="22">
        <v>-165</v>
      </c>
      <c r="J30" s="23">
        <v>-1282</v>
      </c>
    </row>
    <row r="31" spans="1:10" ht="13.5">
      <c r="A31" s="5" t="s">
        <v>109</v>
      </c>
      <c r="B31" s="23">
        <v>2</v>
      </c>
      <c r="C31" s="22">
        <v>2</v>
      </c>
      <c r="D31" s="22">
        <v>1</v>
      </c>
      <c r="E31" s="22">
        <v>1</v>
      </c>
      <c r="F31" s="23">
        <v>39</v>
      </c>
      <c r="G31" s="22">
        <v>39</v>
      </c>
      <c r="H31" s="22">
        <v>38</v>
      </c>
      <c r="I31" s="22">
        <v>38</v>
      </c>
      <c r="J31" s="23">
        <v>394</v>
      </c>
    </row>
    <row r="32" spans="1:10" ht="13.5">
      <c r="A32" s="5" t="s">
        <v>110</v>
      </c>
      <c r="B32" s="23">
        <v>-167</v>
      </c>
      <c r="C32" s="22">
        <v>-149</v>
      </c>
      <c r="D32" s="22">
        <v>-113</v>
      </c>
      <c r="E32" s="22">
        <v>-69</v>
      </c>
      <c r="F32" s="23">
        <v>-182</v>
      </c>
      <c r="G32" s="22">
        <v>-133</v>
      </c>
      <c r="H32" s="22">
        <v>-82</v>
      </c>
      <c r="I32" s="22">
        <v>-30</v>
      </c>
      <c r="J32" s="23">
        <v>-114</v>
      </c>
    </row>
    <row r="33" spans="1:10" ht="13.5">
      <c r="A33" s="5" t="s">
        <v>113</v>
      </c>
      <c r="B33" s="23">
        <v>1088</v>
      </c>
      <c r="C33" s="22">
        <v>1088</v>
      </c>
      <c r="D33" s="22">
        <v>865</v>
      </c>
      <c r="E33" s="22">
        <v>565</v>
      </c>
      <c r="F33" s="23"/>
      <c r="G33" s="22"/>
      <c r="H33" s="22"/>
      <c r="I33" s="22"/>
      <c r="J33" s="23"/>
    </row>
    <row r="34" spans="1:10" ht="13.5">
      <c r="A34" s="5" t="s">
        <v>52</v>
      </c>
      <c r="B34" s="23">
        <v>-173</v>
      </c>
      <c r="C34" s="22">
        <v>-227</v>
      </c>
      <c r="D34" s="22">
        <v>-116</v>
      </c>
      <c r="E34" s="22">
        <v>-25</v>
      </c>
      <c r="F34" s="23">
        <v>1</v>
      </c>
      <c r="G34" s="22">
        <v>-3</v>
      </c>
      <c r="H34" s="22">
        <v>1</v>
      </c>
      <c r="I34" s="22">
        <v>1</v>
      </c>
      <c r="J34" s="23">
        <v>-25</v>
      </c>
    </row>
    <row r="35" spans="1:10" ht="14.25" thickBot="1">
      <c r="A35" s="4" t="s">
        <v>114</v>
      </c>
      <c r="B35" s="25">
        <v>142</v>
      </c>
      <c r="C35" s="24">
        <v>338</v>
      </c>
      <c r="D35" s="24">
        <v>247</v>
      </c>
      <c r="E35" s="24">
        <v>242</v>
      </c>
      <c r="F35" s="25">
        <v>-718</v>
      </c>
      <c r="G35" s="24">
        <v>-1160</v>
      </c>
      <c r="H35" s="24">
        <v>-194</v>
      </c>
      <c r="I35" s="24">
        <v>-145</v>
      </c>
      <c r="J35" s="25">
        <v>-1527</v>
      </c>
    </row>
    <row r="36" spans="1:10" ht="14.25" thickTop="1">
      <c r="A36" s="5" t="s">
        <v>115</v>
      </c>
      <c r="B36" s="23">
        <v>0</v>
      </c>
      <c r="C36" s="22">
        <v>0</v>
      </c>
      <c r="D36" s="22">
        <v>0</v>
      </c>
      <c r="E36" s="22"/>
      <c r="F36" s="23">
        <v>0</v>
      </c>
      <c r="G36" s="22">
        <v>0</v>
      </c>
      <c r="H36" s="22">
        <v>0</v>
      </c>
      <c r="I36" s="22"/>
      <c r="J36" s="23">
        <v>0</v>
      </c>
    </row>
    <row r="37" spans="1:10" ht="13.5">
      <c r="A37" s="5" t="s">
        <v>116</v>
      </c>
      <c r="B37" s="23">
        <v>-349</v>
      </c>
      <c r="C37" s="22">
        <v>-349</v>
      </c>
      <c r="D37" s="22">
        <v>-190</v>
      </c>
      <c r="E37" s="22">
        <v>-190</v>
      </c>
      <c r="F37" s="23">
        <v>-382</v>
      </c>
      <c r="G37" s="22">
        <v>-381</v>
      </c>
      <c r="H37" s="22">
        <v>-190</v>
      </c>
      <c r="I37" s="22">
        <v>-190</v>
      </c>
      <c r="J37" s="23">
        <v>-380</v>
      </c>
    </row>
    <row r="38" spans="1:10" ht="14.25" thickBot="1">
      <c r="A38" s="4" t="s">
        <v>117</v>
      </c>
      <c r="B38" s="25">
        <v>-349</v>
      </c>
      <c r="C38" s="24">
        <v>-349</v>
      </c>
      <c r="D38" s="24">
        <v>-190</v>
      </c>
      <c r="E38" s="24">
        <v>-190</v>
      </c>
      <c r="F38" s="25">
        <v>-377</v>
      </c>
      <c r="G38" s="24">
        <v>-377</v>
      </c>
      <c r="H38" s="24">
        <v>-186</v>
      </c>
      <c r="I38" s="24">
        <v>-186</v>
      </c>
      <c r="J38" s="25">
        <v>-373</v>
      </c>
    </row>
    <row r="39" spans="1:10" ht="14.25" thickTop="1">
      <c r="A39" s="6" t="s">
        <v>168</v>
      </c>
      <c r="B39" s="23"/>
      <c r="C39" s="22"/>
      <c r="D39" s="22"/>
      <c r="E39" s="22"/>
      <c r="F39" s="23"/>
      <c r="G39" s="22"/>
      <c r="H39" s="22"/>
      <c r="I39" s="22"/>
      <c r="J39" s="23"/>
    </row>
    <row r="40" spans="1:10" ht="13.5">
      <c r="A40" s="6" t="s">
        <v>118</v>
      </c>
      <c r="B40" s="23">
        <v>622</v>
      </c>
      <c r="C40" s="22">
        <v>756</v>
      </c>
      <c r="D40" s="22">
        <v>1760</v>
      </c>
      <c r="E40" s="22">
        <v>1508</v>
      </c>
      <c r="F40" s="23">
        <v>378</v>
      </c>
      <c r="G40" s="22">
        <v>-240</v>
      </c>
      <c r="H40" s="22">
        <v>1862</v>
      </c>
      <c r="I40" s="22">
        <v>1239</v>
      </c>
      <c r="J40" s="23">
        <v>-879</v>
      </c>
    </row>
    <row r="41" spans="1:10" ht="13.5">
      <c r="A41" s="6" t="s">
        <v>119</v>
      </c>
      <c r="B41" s="23">
        <v>3138</v>
      </c>
      <c r="C41" s="22">
        <v>3138</v>
      </c>
      <c r="D41" s="22">
        <v>3138</v>
      </c>
      <c r="E41" s="22">
        <v>3138</v>
      </c>
      <c r="F41" s="23">
        <v>2759</v>
      </c>
      <c r="G41" s="22">
        <v>2759</v>
      </c>
      <c r="H41" s="22">
        <v>2759</v>
      </c>
      <c r="I41" s="22">
        <v>2759</v>
      </c>
      <c r="J41" s="23">
        <v>3638</v>
      </c>
    </row>
    <row r="42" spans="1:10" ht="14.25" thickBot="1">
      <c r="A42" s="6" t="s">
        <v>119</v>
      </c>
      <c r="B42" s="23">
        <v>3760</v>
      </c>
      <c r="C42" s="22">
        <v>3894</v>
      </c>
      <c r="D42" s="22">
        <v>4899</v>
      </c>
      <c r="E42" s="22">
        <v>4647</v>
      </c>
      <c r="F42" s="23">
        <v>3138</v>
      </c>
      <c r="G42" s="22">
        <v>2519</v>
      </c>
      <c r="H42" s="22">
        <v>4622</v>
      </c>
      <c r="I42" s="22">
        <v>3998</v>
      </c>
      <c r="J42" s="23">
        <v>2759</v>
      </c>
    </row>
    <row r="43" spans="1:10" ht="14.25" thickTop="1">
      <c r="A43" s="7"/>
      <c r="B43" s="26"/>
      <c r="C43" s="26"/>
      <c r="D43" s="26"/>
      <c r="E43" s="26"/>
      <c r="F43" s="26"/>
      <c r="G43" s="26"/>
      <c r="H43" s="26"/>
      <c r="I43" s="26"/>
      <c r="J43" s="26"/>
    </row>
    <row r="45" ht="13.5">
      <c r="A45" s="19" t="s">
        <v>86</v>
      </c>
    </row>
    <row r="46" ht="13.5">
      <c r="A46" s="19" t="s">
        <v>87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J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9" t="s">
        <v>82</v>
      </c>
      <c r="B2" s="13">
        <v>7949</v>
      </c>
      <c r="C2" s="13"/>
      <c r="D2" s="13"/>
      <c r="E2" s="13"/>
      <c r="F2" s="13"/>
      <c r="G2" s="13"/>
      <c r="H2" s="13"/>
      <c r="I2" s="13"/>
      <c r="J2" s="13"/>
    </row>
    <row r="3" spans="1:10" ht="14.25" thickBot="1">
      <c r="A3" s="10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9" t="s">
        <v>0</v>
      </c>
      <c r="B4" s="14" t="str">
        <f>HYPERLINK("http://www.kabupro.jp/mark/20110623/S0008JID.htm","有価証券報告書")</f>
        <v>有価証券報告書</v>
      </c>
      <c r="C4" s="14" t="str">
        <f>HYPERLINK("http://www.kabupro.jp/mark/20100212/S00053DI.htm","四半期報告書")</f>
        <v>四半期報告書</v>
      </c>
      <c r="D4" s="14" t="str">
        <f>HYPERLINK("http://www.kabupro.jp/mark/20091110/S0004G8D.htm","四半期報告書")</f>
        <v>四半期報告書</v>
      </c>
      <c r="E4" s="14" t="str">
        <f>HYPERLINK("http://www.kabupro.jp/mark/20090810/S0003TFR.htm","四半期報告書")</f>
        <v>四半期報告書</v>
      </c>
      <c r="F4" s="14" t="str">
        <f>HYPERLINK("http://www.kabupro.jp/mark/20100624/S0005Y0B.htm","有価証券報告書")</f>
        <v>有価証券報告書</v>
      </c>
      <c r="G4" s="14" t="str">
        <f>HYPERLINK("http://www.kabupro.jp/mark/20090212/S0002EV4.htm","四半期報告書")</f>
        <v>四半期報告書</v>
      </c>
      <c r="H4" s="14" t="str">
        <f>HYPERLINK("http://www.kabupro.jp/mark/20081113/S0001R5C.htm","四半期報告書")</f>
        <v>四半期報告書</v>
      </c>
      <c r="I4" s="14" t="str">
        <f>HYPERLINK("http://www.kabupro.jp/mark/20080811/S00010W1.htm","四半期報告書")</f>
        <v>四半期報告書</v>
      </c>
      <c r="J4" s="14" t="str">
        <f>HYPERLINK("http://www.kabupro.jp/mark/20090625/S0003D4P.htm","有価証券報告書")</f>
        <v>有価証券報告書</v>
      </c>
    </row>
    <row r="5" spans="1:10" ht="14.25" thickBot="1">
      <c r="A5" s="10" t="s">
        <v>1</v>
      </c>
      <c r="B5" s="1" t="s">
        <v>38</v>
      </c>
      <c r="C5" s="1" t="s">
        <v>147</v>
      </c>
      <c r="D5" s="1" t="s">
        <v>149</v>
      </c>
      <c r="E5" s="1" t="s">
        <v>151</v>
      </c>
      <c r="F5" s="1" t="s">
        <v>40</v>
      </c>
      <c r="G5" s="1" t="s">
        <v>153</v>
      </c>
      <c r="H5" s="1" t="s">
        <v>155</v>
      </c>
      <c r="I5" s="1" t="s">
        <v>157</v>
      </c>
      <c r="J5" s="1" t="s">
        <v>42</v>
      </c>
    </row>
    <row r="6" spans="1:10" ht="15" thickBot="1" thickTop="1">
      <c r="A6" s="9" t="s">
        <v>2</v>
      </c>
      <c r="B6" s="17" t="s">
        <v>164</v>
      </c>
      <c r="C6" s="18"/>
      <c r="D6" s="18"/>
      <c r="E6" s="18"/>
      <c r="F6" s="18"/>
      <c r="G6" s="18"/>
      <c r="H6" s="18"/>
      <c r="I6" s="18"/>
      <c r="J6" s="18"/>
    </row>
    <row r="7" spans="1:10" ht="14.25" thickTop="1">
      <c r="A7" s="11" t="s">
        <v>3</v>
      </c>
      <c r="B7" s="15" t="s">
        <v>14</v>
      </c>
      <c r="C7" s="13" t="s">
        <v>8</v>
      </c>
      <c r="D7" s="13" t="s">
        <v>8</v>
      </c>
      <c r="E7" s="13" t="s">
        <v>8</v>
      </c>
      <c r="F7" s="15" t="s">
        <v>14</v>
      </c>
      <c r="G7" s="13" t="s">
        <v>8</v>
      </c>
      <c r="H7" s="13" t="s">
        <v>8</v>
      </c>
      <c r="I7" s="13" t="s">
        <v>8</v>
      </c>
      <c r="J7" s="15" t="s">
        <v>14</v>
      </c>
    </row>
    <row r="8" spans="1:10" ht="13.5">
      <c r="A8" s="12" t="s">
        <v>4</v>
      </c>
      <c r="B8" s="16"/>
      <c r="C8" s="1"/>
      <c r="D8" s="1"/>
      <c r="E8" s="1"/>
      <c r="F8" s="16"/>
      <c r="G8" s="1"/>
      <c r="H8" s="1"/>
      <c r="I8" s="1"/>
      <c r="J8" s="16"/>
    </row>
    <row r="9" spans="1:10" ht="13.5">
      <c r="A9" s="12" t="s">
        <v>5</v>
      </c>
      <c r="B9" s="16" t="s">
        <v>39</v>
      </c>
      <c r="C9" s="1" t="s">
        <v>148</v>
      </c>
      <c r="D9" s="1" t="s">
        <v>150</v>
      </c>
      <c r="E9" s="1" t="s">
        <v>152</v>
      </c>
      <c r="F9" s="16" t="s">
        <v>41</v>
      </c>
      <c r="G9" s="1" t="s">
        <v>154</v>
      </c>
      <c r="H9" s="1" t="s">
        <v>156</v>
      </c>
      <c r="I9" s="1" t="s">
        <v>158</v>
      </c>
      <c r="J9" s="16" t="s">
        <v>43</v>
      </c>
    </row>
    <row r="10" spans="1:10" ht="14.25" thickBot="1">
      <c r="A10" s="12" t="s">
        <v>6</v>
      </c>
      <c r="B10" s="16" t="s">
        <v>45</v>
      </c>
      <c r="C10" s="1" t="s">
        <v>45</v>
      </c>
      <c r="D10" s="1" t="s">
        <v>45</v>
      </c>
      <c r="E10" s="1" t="s">
        <v>45</v>
      </c>
      <c r="F10" s="16" t="s">
        <v>45</v>
      </c>
      <c r="G10" s="1" t="s">
        <v>45</v>
      </c>
      <c r="H10" s="1" t="s">
        <v>45</v>
      </c>
      <c r="I10" s="1" t="s">
        <v>45</v>
      </c>
      <c r="J10" s="16" t="s">
        <v>45</v>
      </c>
    </row>
    <row r="11" spans="1:10" ht="14.25" thickTop="1">
      <c r="A11" s="8" t="s">
        <v>44</v>
      </c>
      <c r="B11" s="21">
        <v>7760</v>
      </c>
      <c r="C11" s="20">
        <v>7894</v>
      </c>
      <c r="D11" s="20">
        <v>9299</v>
      </c>
      <c r="E11" s="20">
        <v>9047</v>
      </c>
      <c r="F11" s="21">
        <v>7338</v>
      </c>
      <c r="G11" s="20">
        <v>7219</v>
      </c>
      <c r="H11" s="20">
        <v>8422</v>
      </c>
      <c r="I11" s="20">
        <v>7798</v>
      </c>
      <c r="J11" s="21">
        <v>6559</v>
      </c>
    </row>
    <row r="12" spans="1:10" ht="13.5">
      <c r="A12" s="2" t="s">
        <v>46</v>
      </c>
      <c r="B12" s="23">
        <v>8781</v>
      </c>
      <c r="C12" s="22">
        <v>7417</v>
      </c>
      <c r="D12" s="22">
        <v>6573</v>
      </c>
      <c r="E12" s="22">
        <v>6391</v>
      </c>
      <c r="F12" s="23">
        <v>8550</v>
      </c>
      <c r="G12" s="22">
        <v>5955</v>
      </c>
      <c r="H12" s="22">
        <v>5862</v>
      </c>
      <c r="I12" s="22">
        <v>6379</v>
      </c>
      <c r="J12" s="23">
        <v>8811</v>
      </c>
    </row>
    <row r="13" spans="1:10" ht="13.5">
      <c r="A13" s="2" t="s">
        <v>48</v>
      </c>
      <c r="B13" s="23">
        <v>300</v>
      </c>
      <c r="C13" s="22">
        <v>300</v>
      </c>
      <c r="D13" s="22"/>
      <c r="E13" s="22"/>
      <c r="F13" s="23"/>
      <c r="G13" s="22"/>
      <c r="H13" s="22"/>
      <c r="I13" s="22"/>
      <c r="J13" s="23"/>
    </row>
    <row r="14" spans="1:10" ht="13.5">
      <c r="A14" s="2" t="s">
        <v>159</v>
      </c>
      <c r="B14" s="23">
        <v>401</v>
      </c>
      <c r="C14" s="22"/>
      <c r="D14" s="22"/>
      <c r="E14" s="22"/>
      <c r="F14" s="23">
        <v>1601</v>
      </c>
      <c r="G14" s="22"/>
      <c r="H14" s="22"/>
      <c r="I14" s="22"/>
      <c r="J14" s="23">
        <v>2056</v>
      </c>
    </row>
    <row r="15" spans="1:10" ht="13.5">
      <c r="A15" s="2" t="s">
        <v>160</v>
      </c>
      <c r="B15" s="23">
        <v>237</v>
      </c>
      <c r="C15" s="22"/>
      <c r="D15" s="22"/>
      <c r="E15" s="22"/>
      <c r="F15" s="23">
        <v>322</v>
      </c>
      <c r="G15" s="22"/>
      <c r="H15" s="22"/>
      <c r="I15" s="22"/>
      <c r="J15" s="23">
        <v>346</v>
      </c>
    </row>
    <row r="16" spans="1:10" ht="13.5">
      <c r="A16" s="2" t="s">
        <v>52</v>
      </c>
      <c r="B16" s="23">
        <v>244</v>
      </c>
      <c r="C16" s="22">
        <v>698</v>
      </c>
      <c r="D16" s="22">
        <v>504</v>
      </c>
      <c r="E16" s="22">
        <v>579</v>
      </c>
      <c r="F16" s="23">
        <v>112</v>
      </c>
      <c r="G16" s="22">
        <v>807</v>
      </c>
      <c r="H16" s="22">
        <v>433</v>
      </c>
      <c r="I16" s="22">
        <v>523</v>
      </c>
      <c r="J16" s="23">
        <v>99</v>
      </c>
    </row>
    <row r="17" spans="1:10" ht="13.5">
      <c r="A17" s="2" t="s">
        <v>53</v>
      </c>
      <c r="B17" s="23">
        <v>-72</v>
      </c>
      <c r="C17" s="22">
        <v>-70</v>
      </c>
      <c r="D17" s="22">
        <v>-63</v>
      </c>
      <c r="E17" s="22">
        <v>-65</v>
      </c>
      <c r="F17" s="23">
        <v>-51</v>
      </c>
      <c r="G17" s="22">
        <v>-37</v>
      </c>
      <c r="H17" s="22">
        <v>-36</v>
      </c>
      <c r="I17" s="22">
        <v>-36</v>
      </c>
      <c r="J17" s="23">
        <v>-50</v>
      </c>
    </row>
    <row r="18" spans="1:10" ht="13.5">
      <c r="A18" s="2" t="s">
        <v>54</v>
      </c>
      <c r="B18" s="23">
        <v>17652</v>
      </c>
      <c r="C18" s="22">
        <v>17283</v>
      </c>
      <c r="D18" s="22">
        <v>17502</v>
      </c>
      <c r="E18" s="22">
        <v>17816</v>
      </c>
      <c r="F18" s="23">
        <v>17874</v>
      </c>
      <c r="G18" s="22">
        <v>17611</v>
      </c>
      <c r="H18" s="22">
        <v>17470</v>
      </c>
      <c r="I18" s="22">
        <v>17294</v>
      </c>
      <c r="J18" s="23">
        <v>17823</v>
      </c>
    </row>
    <row r="19" spans="1:10" ht="13.5">
      <c r="A19" s="3" t="s">
        <v>55</v>
      </c>
      <c r="B19" s="23">
        <v>5492</v>
      </c>
      <c r="C19" s="22">
        <v>5481</v>
      </c>
      <c r="D19" s="22">
        <v>5469</v>
      </c>
      <c r="E19" s="22">
        <v>5422</v>
      </c>
      <c r="F19" s="23">
        <v>5420</v>
      </c>
      <c r="G19" s="22">
        <v>5421</v>
      </c>
      <c r="H19" s="22">
        <v>5417</v>
      </c>
      <c r="I19" s="22">
        <v>5415</v>
      </c>
      <c r="J19" s="23">
        <v>5361</v>
      </c>
    </row>
    <row r="20" spans="1:10" ht="13.5">
      <c r="A20" s="3" t="s">
        <v>56</v>
      </c>
      <c r="B20" s="23">
        <v>2792</v>
      </c>
      <c r="C20" s="22"/>
      <c r="D20" s="22"/>
      <c r="E20" s="22"/>
      <c r="F20" s="23">
        <v>2691</v>
      </c>
      <c r="G20" s="22"/>
      <c r="H20" s="22"/>
      <c r="I20" s="22"/>
      <c r="J20" s="23">
        <v>2726</v>
      </c>
    </row>
    <row r="21" spans="1:10" ht="13.5">
      <c r="A21" s="3" t="s">
        <v>57</v>
      </c>
      <c r="B21" s="23">
        <v>3636</v>
      </c>
      <c r="C21" s="22">
        <v>3636</v>
      </c>
      <c r="D21" s="22">
        <v>3636</v>
      </c>
      <c r="E21" s="22">
        <v>3636</v>
      </c>
      <c r="F21" s="23">
        <v>3636</v>
      </c>
      <c r="G21" s="22">
        <v>3636</v>
      </c>
      <c r="H21" s="22">
        <v>3636</v>
      </c>
      <c r="I21" s="22">
        <v>3636</v>
      </c>
      <c r="J21" s="23">
        <v>3667</v>
      </c>
    </row>
    <row r="22" spans="1:10" ht="13.5">
      <c r="A22" s="3" t="s">
        <v>52</v>
      </c>
      <c r="B22" s="23">
        <v>1060</v>
      </c>
      <c r="C22" s="22">
        <v>3637</v>
      </c>
      <c r="D22" s="22">
        <v>3649</v>
      </c>
      <c r="E22" s="22">
        <v>3538</v>
      </c>
      <c r="F22" s="23">
        <v>864</v>
      </c>
      <c r="G22" s="22">
        <v>3559</v>
      </c>
      <c r="H22" s="22">
        <v>3581</v>
      </c>
      <c r="I22" s="22">
        <v>3588</v>
      </c>
      <c r="J22" s="23">
        <v>921</v>
      </c>
    </row>
    <row r="23" spans="1:10" ht="13.5">
      <c r="A23" s="3" t="s">
        <v>58</v>
      </c>
      <c r="B23" s="23">
        <v>-6040</v>
      </c>
      <c r="C23" s="22">
        <v>-5951</v>
      </c>
      <c r="D23" s="22">
        <v>-5902</v>
      </c>
      <c r="E23" s="22">
        <v>-5824</v>
      </c>
      <c r="F23" s="23">
        <v>-5794</v>
      </c>
      <c r="G23" s="22">
        <v>-5695</v>
      </c>
      <c r="H23" s="22">
        <v>-5625</v>
      </c>
      <c r="I23" s="22">
        <v>-5536</v>
      </c>
      <c r="J23" s="23">
        <v>-5497</v>
      </c>
    </row>
    <row r="24" spans="1:10" ht="13.5">
      <c r="A24" s="3" t="s">
        <v>59</v>
      </c>
      <c r="B24" s="23">
        <v>6941</v>
      </c>
      <c r="C24" s="22">
        <v>6803</v>
      </c>
      <c r="D24" s="22">
        <v>6853</v>
      </c>
      <c r="E24" s="22">
        <v>6773</v>
      </c>
      <c r="F24" s="23">
        <v>6819</v>
      </c>
      <c r="G24" s="22">
        <v>6921</v>
      </c>
      <c r="H24" s="22">
        <v>7009</v>
      </c>
      <c r="I24" s="22">
        <v>7104</v>
      </c>
      <c r="J24" s="23">
        <v>7179</v>
      </c>
    </row>
    <row r="25" spans="1:10" ht="13.5">
      <c r="A25" s="2" t="s">
        <v>60</v>
      </c>
      <c r="B25" s="23">
        <v>406</v>
      </c>
      <c r="C25" s="22">
        <v>398</v>
      </c>
      <c r="D25" s="22">
        <v>408</v>
      </c>
      <c r="E25" s="22">
        <v>378</v>
      </c>
      <c r="F25" s="23">
        <v>385</v>
      </c>
      <c r="G25" s="22">
        <v>337</v>
      </c>
      <c r="H25" s="22">
        <v>331</v>
      </c>
      <c r="I25" s="22">
        <v>293</v>
      </c>
      <c r="J25" s="23">
        <v>290</v>
      </c>
    </row>
    <row r="26" spans="1:10" ht="13.5">
      <c r="A26" s="3" t="s">
        <v>161</v>
      </c>
      <c r="B26" s="23">
        <v>431</v>
      </c>
      <c r="C26" s="22"/>
      <c r="D26" s="22"/>
      <c r="E26" s="22"/>
      <c r="F26" s="23">
        <v>431</v>
      </c>
      <c r="G26" s="22"/>
      <c r="H26" s="22"/>
      <c r="I26" s="22"/>
      <c r="J26" s="23">
        <v>536</v>
      </c>
    </row>
    <row r="27" spans="1:10" ht="13.5">
      <c r="A27" s="3" t="s">
        <v>61</v>
      </c>
      <c r="B27" s="23">
        <v>2381</v>
      </c>
      <c r="C27" s="22">
        <v>2359</v>
      </c>
      <c r="D27" s="22">
        <v>2448</v>
      </c>
      <c r="E27" s="22">
        <v>2691</v>
      </c>
      <c r="F27" s="23">
        <v>3140</v>
      </c>
      <c r="G27" s="22">
        <v>3103</v>
      </c>
      <c r="H27" s="22">
        <v>3064</v>
      </c>
      <c r="I27" s="22">
        <v>3031</v>
      </c>
      <c r="J27" s="23">
        <v>2995</v>
      </c>
    </row>
    <row r="28" spans="1:10" ht="13.5">
      <c r="A28" s="3" t="s">
        <v>160</v>
      </c>
      <c r="B28" s="23">
        <v>351</v>
      </c>
      <c r="C28" s="22"/>
      <c r="D28" s="22"/>
      <c r="E28" s="22"/>
      <c r="F28" s="23">
        <v>431</v>
      </c>
      <c r="G28" s="22"/>
      <c r="H28" s="22"/>
      <c r="I28" s="22"/>
      <c r="J28" s="23">
        <v>357</v>
      </c>
    </row>
    <row r="29" spans="1:10" ht="13.5">
      <c r="A29" s="3" t="s">
        <v>52</v>
      </c>
      <c r="B29" s="23">
        <v>436</v>
      </c>
      <c r="C29" s="22">
        <v>1336</v>
      </c>
      <c r="D29" s="22">
        <v>1405</v>
      </c>
      <c r="E29" s="22">
        <v>1330</v>
      </c>
      <c r="F29" s="23">
        <v>377</v>
      </c>
      <c r="G29" s="22">
        <v>1245</v>
      </c>
      <c r="H29" s="22">
        <v>1264</v>
      </c>
      <c r="I29" s="22">
        <v>1273</v>
      </c>
      <c r="J29" s="23">
        <v>377</v>
      </c>
    </row>
    <row r="30" spans="1:10" ht="13.5">
      <c r="A30" s="3" t="s">
        <v>53</v>
      </c>
      <c r="B30" s="23">
        <v>-132</v>
      </c>
      <c r="C30" s="22">
        <v>-119</v>
      </c>
      <c r="D30" s="22">
        <v>-169</v>
      </c>
      <c r="E30" s="22">
        <v>-173</v>
      </c>
      <c r="F30" s="23">
        <v>-88</v>
      </c>
      <c r="G30" s="22">
        <v>-95</v>
      </c>
      <c r="H30" s="22">
        <v>-81</v>
      </c>
      <c r="I30" s="22">
        <v>-82</v>
      </c>
      <c r="J30" s="23">
        <v>-76</v>
      </c>
    </row>
    <row r="31" spans="1:10" ht="13.5">
      <c r="A31" s="3" t="s">
        <v>62</v>
      </c>
      <c r="B31" s="23">
        <v>3468</v>
      </c>
      <c r="C31" s="22">
        <v>3576</v>
      </c>
      <c r="D31" s="22">
        <v>3684</v>
      </c>
      <c r="E31" s="22">
        <v>3848</v>
      </c>
      <c r="F31" s="23">
        <v>4293</v>
      </c>
      <c r="G31" s="22">
        <v>4252</v>
      </c>
      <c r="H31" s="22">
        <v>4247</v>
      </c>
      <c r="I31" s="22">
        <v>4222</v>
      </c>
      <c r="J31" s="23">
        <v>4190</v>
      </c>
    </row>
    <row r="32" spans="1:10" ht="13.5">
      <c r="A32" s="2" t="s">
        <v>63</v>
      </c>
      <c r="B32" s="23">
        <v>10816</v>
      </c>
      <c r="C32" s="22">
        <v>10779</v>
      </c>
      <c r="D32" s="22">
        <v>10946</v>
      </c>
      <c r="E32" s="22">
        <v>11000</v>
      </c>
      <c r="F32" s="23">
        <v>11498</v>
      </c>
      <c r="G32" s="22">
        <v>11511</v>
      </c>
      <c r="H32" s="22">
        <v>11588</v>
      </c>
      <c r="I32" s="22">
        <v>11620</v>
      </c>
      <c r="J32" s="23">
        <v>11660</v>
      </c>
    </row>
    <row r="33" spans="1:10" ht="14.25" thickBot="1">
      <c r="A33" s="4" t="s">
        <v>64</v>
      </c>
      <c r="B33" s="25">
        <v>28469</v>
      </c>
      <c r="C33" s="24">
        <v>28062</v>
      </c>
      <c r="D33" s="24">
        <v>28448</v>
      </c>
      <c r="E33" s="24">
        <v>28816</v>
      </c>
      <c r="F33" s="25">
        <v>29372</v>
      </c>
      <c r="G33" s="24">
        <v>29123</v>
      </c>
      <c r="H33" s="24">
        <v>29059</v>
      </c>
      <c r="I33" s="24">
        <v>28915</v>
      </c>
      <c r="J33" s="25">
        <v>29484</v>
      </c>
    </row>
    <row r="34" spans="1:10" ht="14.25" thickTop="1">
      <c r="A34" s="2" t="s">
        <v>65</v>
      </c>
      <c r="B34" s="23">
        <v>1533</v>
      </c>
      <c r="C34" s="22">
        <v>1138</v>
      </c>
      <c r="D34" s="22">
        <v>1115</v>
      </c>
      <c r="E34" s="22">
        <v>915</v>
      </c>
      <c r="F34" s="23">
        <v>1494</v>
      </c>
      <c r="G34" s="22">
        <v>1339</v>
      </c>
      <c r="H34" s="22">
        <v>1345</v>
      </c>
      <c r="I34" s="22">
        <v>1042</v>
      </c>
      <c r="J34" s="23">
        <v>1567</v>
      </c>
    </row>
    <row r="35" spans="1:10" ht="13.5">
      <c r="A35" s="2" t="s">
        <v>162</v>
      </c>
      <c r="B35" s="23">
        <v>668</v>
      </c>
      <c r="C35" s="22"/>
      <c r="D35" s="22"/>
      <c r="E35" s="22"/>
      <c r="F35" s="23">
        <v>651</v>
      </c>
      <c r="G35" s="22"/>
      <c r="H35" s="22"/>
      <c r="I35" s="22"/>
      <c r="J35" s="23">
        <v>660</v>
      </c>
    </row>
    <row r="36" spans="1:10" ht="13.5">
      <c r="A36" s="2" t="s">
        <v>163</v>
      </c>
      <c r="B36" s="23">
        <v>27</v>
      </c>
      <c r="C36" s="22"/>
      <c r="D36" s="22"/>
      <c r="E36" s="22"/>
      <c r="F36" s="23">
        <v>306</v>
      </c>
      <c r="G36" s="22"/>
      <c r="H36" s="22"/>
      <c r="I36" s="22"/>
      <c r="J36" s="23">
        <v>417</v>
      </c>
    </row>
    <row r="37" spans="1:10" ht="13.5">
      <c r="A37" s="2" t="s">
        <v>67</v>
      </c>
      <c r="B37" s="23">
        <v>494</v>
      </c>
      <c r="C37" s="22">
        <v>251</v>
      </c>
      <c r="D37" s="22">
        <v>496</v>
      </c>
      <c r="E37" s="22">
        <v>273</v>
      </c>
      <c r="F37" s="23">
        <v>641</v>
      </c>
      <c r="G37" s="22">
        <v>297</v>
      </c>
      <c r="H37" s="22">
        <v>601</v>
      </c>
      <c r="I37" s="22">
        <v>338</v>
      </c>
      <c r="J37" s="23">
        <v>691</v>
      </c>
    </row>
    <row r="38" spans="1:10" ht="13.5">
      <c r="A38" s="2" t="s">
        <v>52</v>
      </c>
      <c r="B38" s="23">
        <v>83</v>
      </c>
      <c r="C38" s="22">
        <v>1094</v>
      </c>
      <c r="D38" s="22">
        <v>1026</v>
      </c>
      <c r="E38" s="22">
        <v>2063</v>
      </c>
      <c r="F38" s="23">
        <v>159</v>
      </c>
      <c r="G38" s="22">
        <v>2048</v>
      </c>
      <c r="H38" s="22">
        <v>1306</v>
      </c>
      <c r="I38" s="22">
        <v>2003</v>
      </c>
      <c r="J38" s="23">
        <v>160</v>
      </c>
    </row>
    <row r="39" spans="1:10" ht="13.5">
      <c r="A39" s="2" t="s">
        <v>68</v>
      </c>
      <c r="B39" s="23">
        <v>2807</v>
      </c>
      <c r="C39" s="22">
        <v>2484</v>
      </c>
      <c r="D39" s="22">
        <v>2684</v>
      </c>
      <c r="E39" s="22">
        <v>3262</v>
      </c>
      <c r="F39" s="23">
        <v>3335</v>
      </c>
      <c r="G39" s="22">
        <v>3692</v>
      </c>
      <c r="H39" s="22">
        <v>3323</v>
      </c>
      <c r="I39" s="22">
        <v>3388</v>
      </c>
      <c r="J39" s="23">
        <v>3664</v>
      </c>
    </row>
    <row r="40" spans="1:10" ht="13.5">
      <c r="A40" s="2" t="s">
        <v>69</v>
      </c>
      <c r="B40" s="23">
        <v>1158</v>
      </c>
      <c r="C40" s="22">
        <v>1129</v>
      </c>
      <c r="D40" s="22">
        <v>1092</v>
      </c>
      <c r="E40" s="22">
        <v>1055</v>
      </c>
      <c r="F40" s="23">
        <v>1016</v>
      </c>
      <c r="G40" s="22">
        <v>1005</v>
      </c>
      <c r="H40" s="22">
        <v>972</v>
      </c>
      <c r="I40" s="22">
        <v>939</v>
      </c>
      <c r="J40" s="23">
        <v>904</v>
      </c>
    </row>
    <row r="41" spans="1:10" ht="13.5">
      <c r="A41" s="2" t="s">
        <v>70</v>
      </c>
      <c r="B41" s="23">
        <v>211</v>
      </c>
      <c r="C41" s="22">
        <v>250</v>
      </c>
      <c r="D41" s="22">
        <v>250</v>
      </c>
      <c r="E41" s="22">
        <v>250</v>
      </c>
      <c r="F41" s="23">
        <v>334</v>
      </c>
      <c r="G41" s="22">
        <v>338</v>
      </c>
      <c r="H41" s="22">
        <v>332</v>
      </c>
      <c r="I41" s="22">
        <v>328</v>
      </c>
      <c r="J41" s="23">
        <v>332</v>
      </c>
    </row>
    <row r="42" spans="1:10" ht="13.5">
      <c r="A42" s="2" t="s">
        <v>52</v>
      </c>
      <c r="B42" s="23">
        <v>17</v>
      </c>
      <c r="C42" s="22">
        <v>17</v>
      </c>
      <c r="D42" s="22">
        <v>17</v>
      </c>
      <c r="E42" s="22">
        <v>17</v>
      </c>
      <c r="F42" s="23">
        <v>22</v>
      </c>
      <c r="G42" s="22">
        <v>15</v>
      </c>
      <c r="H42" s="22">
        <v>15</v>
      </c>
      <c r="I42" s="22">
        <v>15</v>
      </c>
      <c r="J42" s="23">
        <v>10</v>
      </c>
    </row>
    <row r="43" spans="1:10" ht="13.5">
      <c r="A43" s="2" t="s">
        <v>71</v>
      </c>
      <c r="B43" s="23">
        <v>1387</v>
      </c>
      <c r="C43" s="22">
        <v>1397</v>
      </c>
      <c r="D43" s="22">
        <v>1359</v>
      </c>
      <c r="E43" s="22">
        <v>1323</v>
      </c>
      <c r="F43" s="23">
        <v>1373</v>
      </c>
      <c r="G43" s="22">
        <v>1360</v>
      </c>
      <c r="H43" s="22">
        <v>1321</v>
      </c>
      <c r="I43" s="22">
        <v>1283</v>
      </c>
      <c r="J43" s="23">
        <v>1246</v>
      </c>
    </row>
    <row r="44" spans="1:10" ht="14.25" thickBot="1">
      <c r="A44" s="4" t="s">
        <v>72</v>
      </c>
      <c r="B44" s="25">
        <v>4195</v>
      </c>
      <c r="C44" s="24">
        <v>3881</v>
      </c>
      <c r="D44" s="24">
        <v>4044</v>
      </c>
      <c r="E44" s="24">
        <v>4585</v>
      </c>
      <c r="F44" s="25">
        <v>4709</v>
      </c>
      <c r="G44" s="24">
        <v>5052</v>
      </c>
      <c r="H44" s="24">
        <v>4645</v>
      </c>
      <c r="I44" s="24">
        <v>4671</v>
      </c>
      <c r="J44" s="25">
        <v>4910</v>
      </c>
    </row>
    <row r="45" spans="1:10" ht="14.25" thickTop="1">
      <c r="A45" s="2" t="s">
        <v>73</v>
      </c>
      <c r="B45" s="23">
        <v>3099</v>
      </c>
      <c r="C45" s="22">
        <v>3099</v>
      </c>
      <c r="D45" s="22">
        <v>3099</v>
      </c>
      <c r="E45" s="22">
        <v>3099</v>
      </c>
      <c r="F45" s="23">
        <v>3099</v>
      </c>
      <c r="G45" s="22">
        <v>3099</v>
      </c>
      <c r="H45" s="22">
        <v>3099</v>
      </c>
      <c r="I45" s="22">
        <v>3099</v>
      </c>
      <c r="J45" s="23">
        <v>3099</v>
      </c>
    </row>
    <row r="46" spans="1:10" ht="13.5">
      <c r="A46" s="2" t="s">
        <v>74</v>
      </c>
      <c r="B46" s="23">
        <v>3031</v>
      </c>
      <c r="C46" s="22">
        <v>3031</v>
      </c>
      <c r="D46" s="22">
        <v>3031</v>
      </c>
      <c r="E46" s="22">
        <v>3031</v>
      </c>
      <c r="F46" s="23">
        <v>3031</v>
      </c>
      <c r="G46" s="22">
        <v>3031</v>
      </c>
      <c r="H46" s="22">
        <v>3031</v>
      </c>
      <c r="I46" s="22">
        <v>3031</v>
      </c>
      <c r="J46" s="23">
        <v>3031</v>
      </c>
    </row>
    <row r="47" spans="1:10" ht="13.5">
      <c r="A47" s="2" t="s">
        <v>75</v>
      </c>
      <c r="B47" s="23">
        <v>18602</v>
      </c>
      <c r="C47" s="22">
        <v>18515</v>
      </c>
      <c r="D47" s="22">
        <v>18722</v>
      </c>
      <c r="E47" s="22">
        <v>18551</v>
      </c>
      <c r="F47" s="23">
        <v>18991</v>
      </c>
      <c r="G47" s="22">
        <v>18407</v>
      </c>
      <c r="H47" s="22">
        <v>18707</v>
      </c>
      <c r="I47" s="22">
        <v>18511</v>
      </c>
      <c r="J47" s="23">
        <v>18851</v>
      </c>
    </row>
    <row r="48" spans="1:10" ht="13.5">
      <c r="A48" s="2" t="s">
        <v>76</v>
      </c>
      <c r="B48" s="23">
        <v>-461</v>
      </c>
      <c r="C48" s="22">
        <v>-461</v>
      </c>
      <c r="D48" s="22">
        <v>-461</v>
      </c>
      <c r="E48" s="22">
        <v>-461</v>
      </c>
      <c r="F48" s="23">
        <v>-461</v>
      </c>
      <c r="G48" s="22">
        <v>-461</v>
      </c>
      <c r="H48" s="22">
        <v>-461</v>
      </c>
      <c r="I48" s="22">
        <v>-461</v>
      </c>
      <c r="J48" s="23">
        <v>-466</v>
      </c>
    </row>
    <row r="49" spans="1:10" ht="13.5">
      <c r="A49" s="2" t="s">
        <v>77</v>
      </c>
      <c r="B49" s="23">
        <v>24271</v>
      </c>
      <c r="C49" s="22">
        <v>24185</v>
      </c>
      <c r="D49" s="22">
        <v>24392</v>
      </c>
      <c r="E49" s="22">
        <v>24221</v>
      </c>
      <c r="F49" s="23">
        <v>24661</v>
      </c>
      <c r="G49" s="22">
        <v>24077</v>
      </c>
      <c r="H49" s="22">
        <v>24377</v>
      </c>
      <c r="I49" s="22">
        <v>24181</v>
      </c>
      <c r="J49" s="23">
        <v>24516</v>
      </c>
    </row>
    <row r="50" spans="1:10" ht="13.5">
      <c r="A50" s="2" t="s">
        <v>78</v>
      </c>
      <c r="B50" s="23">
        <v>2</v>
      </c>
      <c r="C50" s="22">
        <v>-4</v>
      </c>
      <c r="D50" s="22">
        <v>11</v>
      </c>
      <c r="E50" s="22">
        <v>10</v>
      </c>
      <c r="F50" s="23">
        <v>0</v>
      </c>
      <c r="G50" s="22">
        <v>-7</v>
      </c>
      <c r="H50" s="22">
        <v>36</v>
      </c>
      <c r="I50" s="22">
        <v>62</v>
      </c>
      <c r="J50" s="23">
        <v>56</v>
      </c>
    </row>
    <row r="51" spans="1:10" ht="13.5">
      <c r="A51" s="2" t="s">
        <v>79</v>
      </c>
      <c r="B51" s="23">
        <v>2</v>
      </c>
      <c r="C51" s="22"/>
      <c r="D51" s="22"/>
      <c r="E51" s="22"/>
      <c r="F51" s="23"/>
      <c r="G51" s="22"/>
      <c r="H51" s="22"/>
      <c r="I51" s="22"/>
      <c r="J51" s="23"/>
    </row>
    <row r="52" spans="1:10" ht="13.5">
      <c r="A52" s="5" t="s">
        <v>80</v>
      </c>
      <c r="B52" s="23">
        <v>24273</v>
      </c>
      <c r="C52" s="22">
        <v>24180</v>
      </c>
      <c r="D52" s="22">
        <v>24403</v>
      </c>
      <c r="E52" s="22">
        <v>24231</v>
      </c>
      <c r="F52" s="23">
        <v>24662</v>
      </c>
      <c r="G52" s="22">
        <v>24070</v>
      </c>
      <c r="H52" s="22">
        <v>24414</v>
      </c>
      <c r="I52" s="22">
        <v>24243</v>
      </c>
      <c r="J52" s="23">
        <v>24573</v>
      </c>
    </row>
    <row r="53" spans="1:10" ht="14.25" thickBot="1">
      <c r="A53" s="6" t="s">
        <v>81</v>
      </c>
      <c r="B53" s="23">
        <v>28469</v>
      </c>
      <c r="C53" s="22">
        <v>28062</v>
      </c>
      <c r="D53" s="22">
        <v>28448</v>
      </c>
      <c r="E53" s="22">
        <v>28816</v>
      </c>
      <c r="F53" s="23">
        <v>29372</v>
      </c>
      <c r="G53" s="22">
        <v>29123</v>
      </c>
      <c r="H53" s="22">
        <v>29059</v>
      </c>
      <c r="I53" s="22">
        <v>28915</v>
      </c>
      <c r="J53" s="23">
        <v>29484</v>
      </c>
    </row>
    <row r="54" spans="1:10" ht="14.25" thickTop="1">
      <c r="A54" s="7"/>
      <c r="B54" s="26"/>
      <c r="C54" s="26"/>
      <c r="D54" s="26"/>
      <c r="E54" s="26"/>
      <c r="F54" s="26"/>
      <c r="G54" s="26"/>
      <c r="H54" s="26"/>
      <c r="I54" s="26"/>
      <c r="J54" s="26"/>
    </row>
    <row r="56" ht="13.5">
      <c r="A56" s="19" t="s">
        <v>86</v>
      </c>
    </row>
    <row r="57" ht="13.5">
      <c r="A57" s="19" t="s">
        <v>87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S3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9" t="s">
        <v>82</v>
      </c>
      <c r="B2" s="13">
        <v>7949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4.25" thickBot="1">
      <c r="A3" s="10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9" t="s">
        <v>0</v>
      </c>
      <c r="B4" s="14" t="str">
        <f>HYPERLINK("http://www.kabupro.jp/mark/20140210/S10012MA.htm","四半期報告書")</f>
        <v>四半期報告書</v>
      </c>
      <c r="C4" s="14" t="str">
        <f>HYPERLINK("http://www.kabupro.jp/mark/20131111/S1000C3S.htm","四半期報告書")</f>
        <v>四半期報告書</v>
      </c>
      <c r="D4" s="14" t="str">
        <f>HYPERLINK("http://www.kabupro.jp/mark/20130812/S000E79B.htm","四半期報告書")</f>
        <v>四半期報告書</v>
      </c>
      <c r="E4" s="14" t="str">
        <f>HYPERLINK("http://www.kabupro.jp/mark/20130625/S000DNLQ.htm","有価証券報告書")</f>
        <v>有価証券報告書</v>
      </c>
      <c r="F4" s="14" t="str">
        <f>HYPERLINK("http://www.kabupro.jp/mark/20140210/S10012MA.htm","四半期報告書")</f>
        <v>四半期報告書</v>
      </c>
      <c r="G4" s="14" t="str">
        <f>HYPERLINK("http://www.kabupro.jp/mark/20131111/S1000C3S.htm","四半期報告書")</f>
        <v>四半期報告書</v>
      </c>
      <c r="H4" s="14" t="str">
        <f>HYPERLINK("http://www.kabupro.jp/mark/20130812/S000E79B.htm","四半期報告書")</f>
        <v>四半期報告書</v>
      </c>
      <c r="I4" s="14" t="str">
        <f>HYPERLINK("http://www.kabupro.jp/mark/20130625/S000DNLQ.htm","有価証券報告書")</f>
        <v>有価証券報告書</v>
      </c>
      <c r="J4" s="14" t="str">
        <f>HYPERLINK("http://www.kabupro.jp/mark/20130212/S000CRQV.htm","四半期報告書")</f>
        <v>四半期報告書</v>
      </c>
      <c r="K4" s="14" t="str">
        <f>HYPERLINK("http://www.kabupro.jp/mark/20121112/S000C7LS.htm","四半期報告書")</f>
        <v>四半期報告書</v>
      </c>
      <c r="L4" s="14" t="str">
        <f>HYPERLINK("http://www.kabupro.jp/mark/20120809/S000BM5J.htm","四半期報告書")</f>
        <v>四半期報告書</v>
      </c>
      <c r="M4" s="14" t="str">
        <f>HYPERLINK("http://www.kabupro.jp/mark/20120626/S000B34A.htm","有価証券報告書")</f>
        <v>有価証券報告書</v>
      </c>
      <c r="N4" s="14" t="str">
        <f>HYPERLINK("http://www.kabupro.jp/mark/20120210/S000A9A9.htm","四半期報告書")</f>
        <v>四半期報告書</v>
      </c>
      <c r="O4" s="14" t="str">
        <f>HYPERLINK("http://www.kabupro.jp/mark/20111110/S0009NYV.htm","四半期報告書")</f>
        <v>四半期報告書</v>
      </c>
      <c r="P4" s="14" t="str">
        <f>HYPERLINK("http://www.kabupro.jp/mark/20110810/S00091YF.htm","四半期報告書")</f>
        <v>四半期報告書</v>
      </c>
      <c r="Q4" s="14" t="str">
        <f>HYPERLINK("http://www.kabupro.jp/mark/20110623/S0008JID.htm","有価証券報告書")</f>
        <v>有価証券報告書</v>
      </c>
      <c r="R4" s="14" t="str">
        <f>HYPERLINK("http://www.kabupro.jp/mark/20100624/S0005Y0B.htm","有価証券報告書")</f>
        <v>有価証券報告書</v>
      </c>
      <c r="S4" s="14" t="str">
        <f>HYPERLINK("http://www.kabupro.jp/mark/20090625/S0003D4P.htm","有価証券報告書")</f>
        <v>有価証券報告書</v>
      </c>
    </row>
    <row r="5" spans="1:19" ht="14.25" thickBot="1">
      <c r="A5" s="10" t="s">
        <v>1</v>
      </c>
      <c r="B5" s="1" t="s">
        <v>7</v>
      </c>
      <c r="C5" s="1" t="s">
        <v>10</v>
      </c>
      <c r="D5" s="1" t="s">
        <v>12</v>
      </c>
      <c r="E5" s="1" t="s">
        <v>22</v>
      </c>
      <c r="F5" s="1" t="s">
        <v>7</v>
      </c>
      <c r="G5" s="1" t="s">
        <v>10</v>
      </c>
      <c r="H5" s="1" t="s">
        <v>12</v>
      </c>
      <c r="I5" s="1" t="s">
        <v>22</v>
      </c>
      <c r="J5" s="1" t="s">
        <v>16</v>
      </c>
      <c r="K5" s="1" t="s">
        <v>18</v>
      </c>
      <c r="L5" s="1" t="s">
        <v>20</v>
      </c>
      <c r="M5" s="1" t="s">
        <v>30</v>
      </c>
      <c r="N5" s="1" t="s">
        <v>24</v>
      </c>
      <c r="O5" s="1" t="s">
        <v>26</v>
      </c>
      <c r="P5" s="1" t="s">
        <v>28</v>
      </c>
      <c r="Q5" s="1" t="s">
        <v>38</v>
      </c>
      <c r="R5" s="1" t="s">
        <v>40</v>
      </c>
      <c r="S5" s="1" t="s">
        <v>42</v>
      </c>
    </row>
    <row r="6" spans="1:19" ht="15" thickBot="1" thickTop="1">
      <c r="A6" s="9" t="s">
        <v>2</v>
      </c>
      <c r="B6" s="17" t="s">
        <v>146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4.25" thickTop="1">
      <c r="A7" s="11" t="s">
        <v>3</v>
      </c>
      <c r="B7" s="13" t="s">
        <v>88</v>
      </c>
      <c r="C7" s="13" t="s">
        <v>88</v>
      </c>
      <c r="D7" s="13" t="s">
        <v>88</v>
      </c>
      <c r="E7" s="15" t="s">
        <v>14</v>
      </c>
      <c r="F7" s="13" t="s">
        <v>88</v>
      </c>
      <c r="G7" s="13" t="s">
        <v>88</v>
      </c>
      <c r="H7" s="13" t="s">
        <v>88</v>
      </c>
      <c r="I7" s="15" t="s">
        <v>14</v>
      </c>
      <c r="J7" s="13" t="s">
        <v>88</v>
      </c>
      <c r="K7" s="13" t="s">
        <v>88</v>
      </c>
      <c r="L7" s="13" t="s">
        <v>88</v>
      </c>
      <c r="M7" s="15" t="s">
        <v>14</v>
      </c>
      <c r="N7" s="13" t="s">
        <v>88</v>
      </c>
      <c r="O7" s="13" t="s">
        <v>88</v>
      </c>
      <c r="P7" s="13" t="s">
        <v>88</v>
      </c>
      <c r="Q7" s="15" t="s">
        <v>14</v>
      </c>
      <c r="R7" s="15" t="s">
        <v>14</v>
      </c>
      <c r="S7" s="15" t="s">
        <v>14</v>
      </c>
    </row>
    <row r="8" spans="1:19" ht="13.5">
      <c r="A8" s="12" t="s">
        <v>4</v>
      </c>
      <c r="B8" s="1" t="s">
        <v>89</v>
      </c>
      <c r="C8" s="1" t="s">
        <v>89</v>
      </c>
      <c r="D8" s="1" t="s">
        <v>89</v>
      </c>
      <c r="E8" s="16" t="s">
        <v>90</v>
      </c>
      <c r="F8" s="1" t="s">
        <v>90</v>
      </c>
      <c r="G8" s="1" t="s">
        <v>90</v>
      </c>
      <c r="H8" s="1" t="s">
        <v>90</v>
      </c>
      <c r="I8" s="16" t="s">
        <v>91</v>
      </c>
      <c r="J8" s="1" t="s">
        <v>91</v>
      </c>
      <c r="K8" s="1" t="s">
        <v>91</v>
      </c>
      <c r="L8" s="1" t="s">
        <v>91</v>
      </c>
      <c r="M8" s="16" t="s">
        <v>92</v>
      </c>
      <c r="N8" s="1" t="s">
        <v>92</v>
      </c>
      <c r="O8" s="1" t="s">
        <v>92</v>
      </c>
      <c r="P8" s="1" t="s">
        <v>92</v>
      </c>
      <c r="Q8" s="16" t="s">
        <v>121</v>
      </c>
      <c r="R8" s="16" t="s">
        <v>122</v>
      </c>
      <c r="S8" s="16" t="s">
        <v>123</v>
      </c>
    </row>
    <row r="9" spans="1:19" ht="13.5">
      <c r="A9" s="12" t="s">
        <v>5</v>
      </c>
      <c r="B9" s="1" t="s">
        <v>9</v>
      </c>
      <c r="C9" s="1" t="s">
        <v>11</v>
      </c>
      <c r="D9" s="1" t="s">
        <v>13</v>
      </c>
      <c r="E9" s="16" t="s">
        <v>15</v>
      </c>
      <c r="F9" s="1" t="s">
        <v>17</v>
      </c>
      <c r="G9" s="1" t="s">
        <v>19</v>
      </c>
      <c r="H9" s="1" t="s">
        <v>21</v>
      </c>
      <c r="I9" s="16" t="s">
        <v>23</v>
      </c>
      <c r="J9" s="1" t="s">
        <v>25</v>
      </c>
      <c r="K9" s="1" t="s">
        <v>27</v>
      </c>
      <c r="L9" s="1" t="s">
        <v>29</v>
      </c>
      <c r="M9" s="16" t="s">
        <v>31</v>
      </c>
      <c r="N9" s="1" t="s">
        <v>33</v>
      </c>
      <c r="O9" s="1" t="s">
        <v>35</v>
      </c>
      <c r="P9" s="1" t="s">
        <v>37</v>
      </c>
      <c r="Q9" s="16" t="s">
        <v>39</v>
      </c>
      <c r="R9" s="16" t="s">
        <v>41</v>
      </c>
      <c r="S9" s="16" t="s">
        <v>43</v>
      </c>
    </row>
    <row r="10" spans="1:19" ht="14.25" thickBot="1">
      <c r="A10" s="12" t="s">
        <v>6</v>
      </c>
      <c r="B10" s="1" t="s">
        <v>45</v>
      </c>
      <c r="C10" s="1" t="s">
        <v>45</v>
      </c>
      <c r="D10" s="1" t="s">
        <v>45</v>
      </c>
      <c r="E10" s="16" t="s">
        <v>45</v>
      </c>
      <c r="F10" s="1" t="s">
        <v>45</v>
      </c>
      <c r="G10" s="1" t="s">
        <v>45</v>
      </c>
      <c r="H10" s="1" t="s">
        <v>45</v>
      </c>
      <c r="I10" s="16" t="s">
        <v>45</v>
      </c>
      <c r="J10" s="1" t="s">
        <v>45</v>
      </c>
      <c r="K10" s="1" t="s">
        <v>45</v>
      </c>
      <c r="L10" s="1" t="s">
        <v>45</v>
      </c>
      <c r="M10" s="16" t="s">
        <v>45</v>
      </c>
      <c r="N10" s="1" t="s">
        <v>45</v>
      </c>
      <c r="O10" s="1" t="s">
        <v>45</v>
      </c>
      <c r="P10" s="1" t="s">
        <v>45</v>
      </c>
      <c r="Q10" s="16" t="s">
        <v>45</v>
      </c>
      <c r="R10" s="16" t="s">
        <v>45</v>
      </c>
      <c r="S10" s="16" t="s">
        <v>45</v>
      </c>
    </row>
    <row r="11" spans="1:19" ht="14.25" thickTop="1">
      <c r="A11" s="29" t="s">
        <v>124</v>
      </c>
      <c r="B11" s="20">
        <v>20055</v>
      </c>
      <c r="C11" s="20">
        <v>12830</v>
      </c>
      <c r="D11" s="20">
        <v>5492</v>
      </c>
      <c r="E11" s="21">
        <v>28156</v>
      </c>
      <c r="F11" s="20">
        <v>20102</v>
      </c>
      <c r="G11" s="20">
        <v>12634</v>
      </c>
      <c r="H11" s="20">
        <v>5714</v>
      </c>
      <c r="I11" s="21">
        <v>24644</v>
      </c>
      <c r="J11" s="20">
        <v>16758</v>
      </c>
      <c r="K11" s="20">
        <v>10887</v>
      </c>
      <c r="L11" s="20">
        <v>4600</v>
      </c>
      <c r="M11" s="21">
        <v>25605</v>
      </c>
      <c r="N11" s="20">
        <v>17671</v>
      </c>
      <c r="O11" s="20">
        <v>11054</v>
      </c>
      <c r="P11" s="20">
        <v>4178</v>
      </c>
      <c r="Q11" s="21">
        <v>24592</v>
      </c>
      <c r="R11" s="21">
        <v>26024</v>
      </c>
      <c r="S11" s="21">
        <v>26731</v>
      </c>
    </row>
    <row r="12" spans="1:19" ht="13.5">
      <c r="A12" s="6" t="s">
        <v>125</v>
      </c>
      <c r="B12" s="22">
        <v>12616</v>
      </c>
      <c r="C12" s="22">
        <v>8120</v>
      </c>
      <c r="D12" s="22">
        <v>3579</v>
      </c>
      <c r="E12" s="23">
        <v>18192</v>
      </c>
      <c r="F12" s="22">
        <v>13102</v>
      </c>
      <c r="G12" s="22">
        <v>8357</v>
      </c>
      <c r="H12" s="22">
        <v>3859</v>
      </c>
      <c r="I12" s="23">
        <v>17204</v>
      </c>
      <c r="J12" s="22">
        <v>11924</v>
      </c>
      <c r="K12" s="22">
        <v>7808</v>
      </c>
      <c r="L12" s="22">
        <v>3412</v>
      </c>
      <c r="M12" s="23">
        <v>19780</v>
      </c>
      <c r="N12" s="22">
        <v>13819</v>
      </c>
      <c r="O12" s="22">
        <v>8719</v>
      </c>
      <c r="P12" s="22">
        <v>3269</v>
      </c>
      <c r="Q12" s="23">
        <v>18390</v>
      </c>
      <c r="R12" s="23">
        <v>19056</v>
      </c>
      <c r="S12" s="23">
        <v>19068</v>
      </c>
    </row>
    <row r="13" spans="1:19" ht="13.5">
      <c r="A13" s="6" t="s">
        <v>126</v>
      </c>
      <c r="B13" s="22">
        <v>7438</v>
      </c>
      <c r="C13" s="22">
        <v>4710</v>
      </c>
      <c r="D13" s="22">
        <v>1912</v>
      </c>
      <c r="E13" s="23">
        <v>9964</v>
      </c>
      <c r="F13" s="22">
        <v>7000</v>
      </c>
      <c r="G13" s="22">
        <v>4276</v>
      </c>
      <c r="H13" s="22">
        <v>1855</v>
      </c>
      <c r="I13" s="23">
        <v>7439</v>
      </c>
      <c r="J13" s="22">
        <v>4833</v>
      </c>
      <c r="K13" s="22">
        <v>3079</v>
      </c>
      <c r="L13" s="22">
        <v>1188</v>
      </c>
      <c r="M13" s="23">
        <v>5825</v>
      </c>
      <c r="N13" s="22">
        <v>3851</v>
      </c>
      <c r="O13" s="22">
        <v>2335</v>
      </c>
      <c r="P13" s="22">
        <v>908</v>
      </c>
      <c r="Q13" s="23">
        <v>6202</v>
      </c>
      <c r="R13" s="23">
        <v>6967</v>
      </c>
      <c r="S13" s="23">
        <v>7663</v>
      </c>
    </row>
    <row r="14" spans="1:19" ht="13.5">
      <c r="A14" s="6" t="s">
        <v>127</v>
      </c>
      <c r="B14" s="22">
        <v>5202</v>
      </c>
      <c r="C14" s="22">
        <v>3407</v>
      </c>
      <c r="D14" s="22">
        <v>1640</v>
      </c>
      <c r="E14" s="23">
        <v>6755</v>
      </c>
      <c r="F14" s="22">
        <v>4936</v>
      </c>
      <c r="G14" s="22">
        <v>3243</v>
      </c>
      <c r="H14" s="22">
        <v>1520</v>
      </c>
      <c r="I14" s="23">
        <v>6203</v>
      </c>
      <c r="J14" s="22">
        <v>4503</v>
      </c>
      <c r="K14" s="22">
        <v>2998</v>
      </c>
      <c r="L14" s="22">
        <v>1497</v>
      </c>
      <c r="M14" s="23">
        <v>6347</v>
      </c>
      <c r="N14" s="22">
        <v>4707</v>
      </c>
      <c r="O14" s="22">
        <v>3019</v>
      </c>
      <c r="P14" s="22">
        <v>1450</v>
      </c>
      <c r="Q14" s="23">
        <v>6286</v>
      </c>
      <c r="R14" s="23">
        <v>6290</v>
      </c>
      <c r="S14" s="23">
        <v>6170</v>
      </c>
    </row>
    <row r="15" spans="1:19" ht="14.25" thickBot="1">
      <c r="A15" s="28" t="s">
        <v>128</v>
      </c>
      <c r="B15" s="24">
        <v>2236</v>
      </c>
      <c r="C15" s="24">
        <v>1302</v>
      </c>
      <c r="D15" s="24">
        <v>271</v>
      </c>
      <c r="E15" s="25">
        <v>3208</v>
      </c>
      <c r="F15" s="24">
        <v>2063</v>
      </c>
      <c r="G15" s="24">
        <v>1033</v>
      </c>
      <c r="H15" s="24">
        <v>334</v>
      </c>
      <c r="I15" s="25">
        <v>1236</v>
      </c>
      <c r="J15" s="24">
        <v>330</v>
      </c>
      <c r="K15" s="24">
        <v>80</v>
      </c>
      <c r="L15" s="24">
        <v>-309</v>
      </c>
      <c r="M15" s="25">
        <v>-522</v>
      </c>
      <c r="N15" s="24">
        <v>-856</v>
      </c>
      <c r="O15" s="24">
        <v>-684</v>
      </c>
      <c r="P15" s="24">
        <v>-541</v>
      </c>
      <c r="Q15" s="25">
        <v>-84</v>
      </c>
      <c r="R15" s="25">
        <v>676</v>
      </c>
      <c r="S15" s="25">
        <v>1492</v>
      </c>
    </row>
    <row r="16" spans="1:19" ht="14.25" thickTop="1">
      <c r="A16" s="5" t="s">
        <v>129</v>
      </c>
      <c r="B16" s="22">
        <v>5</v>
      </c>
      <c r="C16" s="22">
        <v>3</v>
      </c>
      <c r="D16" s="22">
        <v>1</v>
      </c>
      <c r="E16" s="23">
        <v>7</v>
      </c>
      <c r="F16" s="22">
        <v>5</v>
      </c>
      <c r="G16" s="22">
        <v>4</v>
      </c>
      <c r="H16" s="22">
        <v>1</v>
      </c>
      <c r="I16" s="23">
        <v>4</v>
      </c>
      <c r="J16" s="22">
        <v>2</v>
      </c>
      <c r="K16" s="22">
        <v>1</v>
      </c>
      <c r="L16" s="22">
        <v>0</v>
      </c>
      <c r="M16" s="23">
        <v>13</v>
      </c>
      <c r="N16" s="22">
        <v>12</v>
      </c>
      <c r="O16" s="22">
        <v>8</v>
      </c>
      <c r="P16" s="22">
        <v>4</v>
      </c>
      <c r="Q16" s="23">
        <v>26</v>
      </c>
      <c r="R16" s="23">
        <v>33</v>
      </c>
      <c r="S16" s="23">
        <v>26</v>
      </c>
    </row>
    <row r="17" spans="1:19" ht="13.5">
      <c r="A17" s="5" t="s">
        <v>130</v>
      </c>
      <c r="B17" s="22">
        <v>7</v>
      </c>
      <c r="C17" s="22">
        <v>4</v>
      </c>
      <c r="D17" s="22">
        <v>4</v>
      </c>
      <c r="E17" s="23">
        <v>7</v>
      </c>
      <c r="F17" s="22">
        <v>6</v>
      </c>
      <c r="G17" s="22">
        <v>3</v>
      </c>
      <c r="H17" s="22">
        <v>3</v>
      </c>
      <c r="I17" s="23">
        <v>7</v>
      </c>
      <c r="J17" s="22">
        <v>6</v>
      </c>
      <c r="K17" s="22">
        <v>3</v>
      </c>
      <c r="L17" s="22">
        <v>3</v>
      </c>
      <c r="M17" s="23">
        <v>6</v>
      </c>
      <c r="N17" s="22">
        <v>5</v>
      </c>
      <c r="O17" s="22">
        <v>3</v>
      </c>
      <c r="P17" s="22">
        <v>3</v>
      </c>
      <c r="Q17" s="23">
        <v>39</v>
      </c>
      <c r="R17" s="23">
        <v>101</v>
      </c>
      <c r="S17" s="23">
        <v>102</v>
      </c>
    </row>
    <row r="18" spans="1:19" ht="13.5">
      <c r="A18" s="5" t="s">
        <v>131</v>
      </c>
      <c r="B18" s="22">
        <v>87</v>
      </c>
      <c r="C18" s="22">
        <v>87</v>
      </c>
      <c r="D18" s="22"/>
      <c r="E18" s="23">
        <v>86</v>
      </c>
      <c r="F18" s="22">
        <v>85</v>
      </c>
      <c r="G18" s="22">
        <v>85</v>
      </c>
      <c r="H18" s="22"/>
      <c r="I18" s="23">
        <v>14</v>
      </c>
      <c r="J18" s="22">
        <v>11</v>
      </c>
      <c r="K18" s="22">
        <v>0</v>
      </c>
      <c r="L18" s="22"/>
      <c r="M18" s="23">
        <v>61</v>
      </c>
      <c r="N18" s="22">
        <v>59</v>
      </c>
      <c r="O18" s="22">
        <v>50</v>
      </c>
      <c r="P18" s="22">
        <v>20</v>
      </c>
      <c r="Q18" s="23">
        <v>142</v>
      </c>
      <c r="R18" s="23">
        <v>2</v>
      </c>
      <c r="S18" s="23">
        <v>2</v>
      </c>
    </row>
    <row r="19" spans="1:19" ht="13.5">
      <c r="A19" s="5" t="s">
        <v>132</v>
      </c>
      <c r="B19" s="22">
        <v>20</v>
      </c>
      <c r="C19" s="22">
        <v>13</v>
      </c>
      <c r="D19" s="22">
        <v>7</v>
      </c>
      <c r="E19" s="23">
        <v>26</v>
      </c>
      <c r="F19" s="22">
        <v>20</v>
      </c>
      <c r="G19" s="22">
        <v>13</v>
      </c>
      <c r="H19" s="22">
        <v>6</v>
      </c>
      <c r="I19" s="23">
        <v>17</v>
      </c>
      <c r="J19" s="22">
        <v>12</v>
      </c>
      <c r="K19" s="22">
        <v>8</v>
      </c>
      <c r="L19" s="22">
        <v>3</v>
      </c>
      <c r="M19" s="23">
        <v>15</v>
      </c>
      <c r="N19" s="22">
        <v>11</v>
      </c>
      <c r="O19" s="22">
        <v>8</v>
      </c>
      <c r="P19" s="22">
        <v>4</v>
      </c>
      <c r="Q19" s="23">
        <v>32</v>
      </c>
      <c r="R19" s="23">
        <v>30</v>
      </c>
      <c r="S19" s="23">
        <v>20</v>
      </c>
    </row>
    <row r="20" spans="1:19" ht="13.5">
      <c r="A20" s="5" t="s">
        <v>52</v>
      </c>
      <c r="B20" s="22">
        <v>5</v>
      </c>
      <c r="C20" s="22">
        <v>3</v>
      </c>
      <c r="D20" s="22">
        <v>2</v>
      </c>
      <c r="E20" s="23">
        <v>6</v>
      </c>
      <c r="F20" s="22">
        <v>4</v>
      </c>
      <c r="G20" s="22">
        <v>3</v>
      </c>
      <c r="H20" s="22">
        <v>1</v>
      </c>
      <c r="I20" s="23">
        <v>8</v>
      </c>
      <c r="J20" s="22">
        <v>6</v>
      </c>
      <c r="K20" s="22">
        <v>5</v>
      </c>
      <c r="L20" s="22">
        <v>3</v>
      </c>
      <c r="M20" s="23">
        <v>11</v>
      </c>
      <c r="N20" s="22">
        <v>9</v>
      </c>
      <c r="O20" s="22">
        <v>7</v>
      </c>
      <c r="P20" s="22">
        <v>5</v>
      </c>
      <c r="Q20" s="23">
        <v>18</v>
      </c>
      <c r="R20" s="23">
        <v>18</v>
      </c>
      <c r="S20" s="23">
        <v>16</v>
      </c>
    </row>
    <row r="21" spans="1:19" ht="13.5">
      <c r="A21" s="5" t="s">
        <v>133</v>
      </c>
      <c r="B21" s="22">
        <v>126</v>
      </c>
      <c r="C21" s="22">
        <v>112</v>
      </c>
      <c r="D21" s="22">
        <v>16</v>
      </c>
      <c r="E21" s="23">
        <v>134</v>
      </c>
      <c r="F21" s="22">
        <v>123</v>
      </c>
      <c r="G21" s="22">
        <v>110</v>
      </c>
      <c r="H21" s="22">
        <v>14</v>
      </c>
      <c r="I21" s="23">
        <v>52</v>
      </c>
      <c r="J21" s="22">
        <v>40</v>
      </c>
      <c r="K21" s="22">
        <v>19</v>
      </c>
      <c r="L21" s="22">
        <v>11</v>
      </c>
      <c r="M21" s="23">
        <v>108</v>
      </c>
      <c r="N21" s="22">
        <v>99</v>
      </c>
      <c r="O21" s="22">
        <v>78</v>
      </c>
      <c r="P21" s="22">
        <v>38</v>
      </c>
      <c r="Q21" s="23">
        <v>260</v>
      </c>
      <c r="R21" s="23">
        <v>186</v>
      </c>
      <c r="S21" s="23">
        <v>167</v>
      </c>
    </row>
    <row r="22" spans="1:19" ht="13.5">
      <c r="A22" s="5" t="s">
        <v>134</v>
      </c>
      <c r="B22" s="22">
        <v>16</v>
      </c>
      <c r="C22" s="22">
        <v>11</v>
      </c>
      <c r="D22" s="22">
        <v>5</v>
      </c>
      <c r="E22" s="23">
        <v>20</v>
      </c>
      <c r="F22" s="22">
        <v>14</v>
      </c>
      <c r="G22" s="22">
        <v>9</v>
      </c>
      <c r="H22" s="22">
        <v>5</v>
      </c>
      <c r="I22" s="23">
        <v>18</v>
      </c>
      <c r="J22" s="22">
        <v>14</v>
      </c>
      <c r="K22" s="22">
        <v>10</v>
      </c>
      <c r="L22" s="22">
        <v>6</v>
      </c>
      <c r="M22" s="23">
        <v>20</v>
      </c>
      <c r="N22" s="22">
        <v>13</v>
      </c>
      <c r="O22" s="22">
        <v>6</v>
      </c>
      <c r="P22" s="22">
        <v>3</v>
      </c>
      <c r="Q22" s="23">
        <v>18</v>
      </c>
      <c r="R22" s="23">
        <v>22</v>
      </c>
      <c r="S22" s="23">
        <v>23</v>
      </c>
    </row>
    <row r="23" spans="1:19" ht="13.5">
      <c r="A23" s="5" t="s">
        <v>135</v>
      </c>
      <c r="B23" s="22">
        <v>16</v>
      </c>
      <c r="C23" s="22">
        <v>11</v>
      </c>
      <c r="D23" s="22">
        <v>5</v>
      </c>
      <c r="E23" s="23">
        <v>20</v>
      </c>
      <c r="F23" s="22">
        <v>14</v>
      </c>
      <c r="G23" s="22">
        <v>9</v>
      </c>
      <c r="H23" s="22">
        <v>5</v>
      </c>
      <c r="I23" s="23">
        <v>19</v>
      </c>
      <c r="J23" s="22">
        <v>14</v>
      </c>
      <c r="K23" s="22">
        <v>10</v>
      </c>
      <c r="L23" s="22">
        <v>6</v>
      </c>
      <c r="M23" s="23">
        <v>21</v>
      </c>
      <c r="N23" s="22">
        <v>13</v>
      </c>
      <c r="O23" s="22">
        <v>6</v>
      </c>
      <c r="P23" s="22">
        <v>3</v>
      </c>
      <c r="Q23" s="23">
        <v>20</v>
      </c>
      <c r="R23" s="23">
        <v>22</v>
      </c>
      <c r="S23" s="23">
        <v>24</v>
      </c>
    </row>
    <row r="24" spans="1:19" ht="14.25" thickBot="1">
      <c r="A24" s="28" t="s">
        <v>136</v>
      </c>
      <c r="B24" s="24">
        <v>2345</v>
      </c>
      <c r="C24" s="24">
        <v>1404</v>
      </c>
      <c r="D24" s="24">
        <v>282</v>
      </c>
      <c r="E24" s="25">
        <v>3322</v>
      </c>
      <c r="F24" s="24">
        <v>2171</v>
      </c>
      <c r="G24" s="24">
        <v>1133</v>
      </c>
      <c r="H24" s="24">
        <v>343</v>
      </c>
      <c r="I24" s="25">
        <v>1268</v>
      </c>
      <c r="J24" s="24">
        <v>356</v>
      </c>
      <c r="K24" s="24">
        <v>89</v>
      </c>
      <c r="L24" s="24">
        <v>-303</v>
      </c>
      <c r="M24" s="25">
        <v>-435</v>
      </c>
      <c r="N24" s="24">
        <v>-769</v>
      </c>
      <c r="O24" s="24">
        <v>-613</v>
      </c>
      <c r="P24" s="24">
        <v>-506</v>
      </c>
      <c r="Q24" s="25">
        <v>156</v>
      </c>
      <c r="R24" s="25">
        <v>840</v>
      </c>
      <c r="S24" s="25">
        <v>1635</v>
      </c>
    </row>
    <row r="25" spans="1:19" ht="14.25" thickTop="1">
      <c r="A25" s="5" t="s">
        <v>137</v>
      </c>
      <c r="B25" s="22">
        <v>0</v>
      </c>
      <c r="C25" s="22">
        <v>0</v>
      </c>
      <c r="D25" s="22"/>
      <c r="E25" s="23">
        <v>1</v>
      </c>
      <c r="F25" s="22">
        <v>1</v>
      </c>
      <c r="G25" s="22">
        <v>0</v>
      </c>
      <c r="H25" s="22">
        <v>0</v>
      </c>
      <c r="I25" s="23">
        <v>5</v>
      </c>
      <c r="J25" s="22">
        <v>5</v>
      </c>
      <c r="K25" s="22">
        <v>0</v>
      </c>
      <c r="L25" s="22">
        <v>0</v>
      </c>
      <c r="M25" s="23">
        <v>0</v>
      </c>
      <c r="N25" s="22">
        <v>0</v>
      </c>
      <c r="O25" s="22">
        <v>0</v>
      </c>
      <c r="P25" s="22"/>
      <c r="Q25" s="23">
        <v>1</v>
      </c>
      <c r="R25" s="23">
        <v>7</v>
      </c>
      <c r="S25" s="23">
        <v>224</v>
      </c>
    </row>
    <row r="26" spans="1:19" ht="13.5">
      <c r="A26" s="5" t="s">
        <v>138</v>
      </c>
      <c r="B26" s="22">
        <v>2</v>
      </c>
      <c r="C26" s="22">
        <v>2</v>
      </c>
      <c r="D26" s="22"/>
      <c r="E26" s="23">
        <v>0</v>
      </c>
      <c r="F26" s="22">
        <v>0</v>
      </c>
      <c r="G26" s="22">
        <v>0</v>
      </c>
      <c r="H26" s="22"/>
      <c r="I26" s="23"/>
      <c r="J26" s="22"/>
      <c r="K26" s="22"/>
      <c r="L26" s="22"/>
      <c r="M26" s="23"/>
      <c r="N26" s="22"/>
      <c r="O26" s="22"/>
      <c r="P26" s="22"/>
      <c r="Q26" s="23"/>
      <c r="R26" s="23"/>
      <c r="S26" s="23"/>
    </row>
    <row r="27" spans="1:19" ht="13.5">
      <c r="A27" s="5" t="s">
        <v>139</v>
      </c>
      <c r="B27" s="22">
        <v>3</v>
      </c>
      <c r="C27" s="22">
        <v>3</v>
      </c>
      <c r="D27" s="22"/>
      <c r="E27" s="23">
        <v>1</v>
      </c>
      <c r="F27" s="22">
        <v>1</v>
      </c>
      <c r="G27" s="22">
        <v>0</v>
      </c>
      <c r="H27" s="22">
        <v>0</v>
      </c>
      <c r="I27" s="23">
        <v>5</v>
      </c>
      <c r="J27" s="22">
        <v>5</v>
      </c>
      <c r="K27" s="22">
        <v>0</v>
      </c>
      <c r="L27" s="22">
        <v>0</v>
      </c>
      <c r="M27" s="23">
        <v>562</v>
      </c>
      <c r="N27" s="22">
        <v>562</v>
      </c>
      <c r="O27" s="22">
        <v>562</v>
      </c>
      <c r="P27" s="22">
        <v>565</v>
      </c>
      <c r="Q27" s="23">
        <v>1063</v>
      </c>
      <c r="R27" s="23">
        <v>112</v>
      </c>
      <c r="S27" s="23">
        <v>224</v>
      </c>
    </row>
    <row r="28" spans="1:19" ht="13.5">
      <c r="A28" s="5" t="s">
        <v>140</v>
      </c>
      <c r="B28" s="22">
        <v>35</v>
      </c>
      <c r="C28" s="22">
        <v>33</v>
      </c>
      <c r="D28" s="22">
        <v>28</v>
      </c>
      <c r="E28" s="23"/>
      <c r="F28" s="22">
        <v>8</v>
      </c>
      <c r="G28" s="22">
        <v>6</v>
      </c>
      <c r="H28" s="22">
        <v>4</v>
      </c>
      <c r="I28" s="23"/>
      <c r="J28" s="22">
        <v>12</v>
      </c>
      <c r="K28" s="22">
        <v>8</v>
      </c>
      <c r="L28" s="22">
        <v>3</v>
      </c>
      <c r="M28" s="23"/>
      <c r="N28" s="22">
        <v>22</v>
      </c>
      <c r="O28" s="22">
        <v>21</v>
      </c>
      <c r="P28" s="22">
        <v>10</v>
      </c>
      <c r="Q28" s="23"/>
      <c r="R28" s="23"/>
      <c r="S28" s="23"/>
    </row>
    <row r="29" spans="1:19" ht="13.5">
      <c r="A29" s="5" t="s">
        <v>141</v>
      </c>
      <c r="B29" s="22">
        <v>35</v>
      </c>
      <c r="C29" s="22">
        <v>33</v>
      </c>
      <c r="D29" s="22">
        <v>28</v>
      </c>
      <c r="E29" s="23">
        <v>16</v>
      </c>
      <c r="F29" s="22">
        <v>8</v>
      </c>
      <c r="G29" s="22">
        <v>6</v>
      </c>
      <c r="H29" s="22">
        <v>4</v>
      </c>
      <c r="I29" s="23">
        <v>18</v>
      </c>
      <c r="J29" s="22">
        <v>12</v>
      </c>
      <c r="K29" s="22">
        <v>8</v>
      </c>
      <c r="L29" s="22">
        <v>3</v>
      </c>
      <c r="M29" s="23">
        <v>259</v>
      </c>
      <c r="N29" s="22">
        <v>49</v>
      </c>
      <c r="O29" s="22">
        <v>48</v>
      </c>
      <c r="P29" s="22">
        <v>22</v>
      </c>
      <c r="Q29" s="23">
        <v>20</v>
      </c>
      <c r="R29" s="23">
        <v>24</v>
      </c>
      <c r="S29" s="23">
        <v>42</v>
      </c>
    </row>
    <row r="30" spans="1:19" ht="13.5">
      <c r="A30" s="6" t="s">
        <v>93</v>
      </c>
      <c r="B30" s="22">
        <v>2312</v>
      </c>
      <c r="C30" s="22">
        <v>1373</v>
      </c>
      <c r="D30" s="22">
        <v>253</v>
      </c>
      <c r="E30" s="23">
        <v>3308</v>
      </c>
      <c r="F30" s="22">
        <v>2165</v>
      </c>
      <c r="G30" s="22">
        <v>1127</v>
      </c>
      <c r="H30" s="22">
        <v>339</v>
      </c>
      <c r="I30" s="23">
        <v>1256</v>
      </c>
      <c r="J30" s="22">
        <v>350</v>
      </c>
      <c r="K30" s="22">
        <v>80</v>
      </c>
      <c r="L30" s="22">
        <v>-307</v>
      </c>
      <c r="M30" s="23">
        <v>-132</v>
      </c>
      <c r="N30" s="22">
        <v>-256</v>
      </c>
      <c r="O30" s="22">
        <v>-99</v>
      </c>
      <c r="P30" s="22">
        <v>35</v>
      </c>
      <c r="Q30" s="23">
        <v>1199</v>
      </c>
      <c r="R30" s="23">
        <v>928</v>
      </c>
      <c r="S30" s="23">
        <v>1817</v>
      </c>
    </row>
    <row r="31" spans="1:19" ht="13.5">
      <c r="A31" s="6" t="s">
        <v>142</v>
      </c>
      <c r="B31" s="22">
        <v>639</v>
      </c>
      <c r="C31" s="22">
        <v>479</v>
      </c>
      <c r="D31" s="22">
        <v>10</v>
      </c>
      <c r="E31" s="23">
        <v>1467</v>
      </c>
      <c r="F31" s="22">
        <v>810</v>
      </c>
      <c r="G31" s="22">
        <v>545</v>
      </c>
      <c r="H31" s="22">
        <v>14</v>
      </c>
      <c r="I31" s="23">
        <v>462</v>
      </c>
      <c r="J31" s="22">
        <v>44</v>
      </c>
      <c r="K31" s="22">
        <v>30</v>
      </c>
      <c r="L31" s="22">
        <v>16</v>
      </c>
      <c r="M31" s="23">
        <v>50</v>
      </c>
      <c r="N31" s="22">
        <v>36</v>
      </c>
      <c r="O31" s="22">
        <v>23</v>
      </c>
      <c r="P31" s="22">
        <v>11</v>
      </c>
      <c r="Q31" s="23">
        <v>68</v>
      </c>
      <c r="R31" s="23">
        <v>400</v>
      </c>
      <c r="S31" s="23">
        <v>609</v>
      </c>
    </row>
    <row r="32" spans="1:19" ht="13.5">
      <c r="A32" s="6" t="s">
        <v>143</v>
      </c>
      <c r="B32" s="22">
        <v>282</v>
      </c>
      <c r="C32" s="22">
        <v>68</v>
      </c>
      <c r="D32" s="22">
        <v>98</v>
      </c>
      <c r="E32" s="23">
        <v>-166</v>
      </c>
      <c r="F32" s="22">
        <v>66</v>
      </c>
      <c r="G32" s="22">
        <v>-83</v>
      </c>
      <c r="H32" s="22">
        <v>132</v>
      </c>
      <c r="I32" s="23">
        <v>141</v>
      </c>
      <c r="J32" s="22">
        <v>205</v>
      </c>
      <c r="K32" s="22">
        <v>45</v>
      </c>
      <c r="L32" s="22">
        <v>-104</v>
      </c>
      <c r="M32" s="23">
        <v>-152</v>
      </c>
      <c r="N32" s="22">
        <v>-291</v>
      </c>
      <c r="O32" s="22">
        <v>-235</v>
      </c>
      <c r="P32" s="22">
        <v>-192</v>
      </c>
      <c r="Q32" s="23">
        <v>132</v>
      </c>
      <c r="R32" s="23">
        <v>-24</v>
      </c>
      <c r="S32" s="23">
        <v>218</v>
      </c>
    </row>
    <row r="33" spans="1:19" ht="13.5">
      <c r="A33" s="6" t="s">
        <v>144</v>
      </c>
      <c r="B33" s="22">
        <v>922</v>
      </c>
      <c r="C33" s="22">
        <v>548</v>
      </c>
      <c r="D33" s="22">
        <v>108</v>
      </c>
      <c r="E33" s="23">
        <v>1301</v>
      </c>
      <c r="F33" s="22">
        <v>877</v>
      </c>
      <c r="G33" s="22">
        <v>461</v>
      </c>
      <c r="H33" s="22">
        <v>147</v>
      </c>
      <c r="I33" s="23">
        <v>604</v>
      </c>
      <c r="J33" s="22">
        <v>249</v>
      </c>
      <c r="K33" s="22">
        <v>76</v>
      </c>
      <c r="L33" s="22">
        <v>-87</v>
      </c>
      <c r="M33" s="23">
        <v>-102</v>
      </c>
      <c r="N33" s="22">
        <v>-254</v>
      </c>
      <c r="O33" s="22">
        <v>-211</v>
      </c>
      <c r="P33" s="22">
        <v>-181</v>
      </c>
      <c r="Q33" s="23">
        <v>201</v>
      </c>
      <c r="R33" s="23">
        <v>376</v>
      </c>
      <c r="S33" s="23">
        <v>827</v>
      </c>
    </row>
    <row r="34" spans="1:19" ht="14.25" thickBot="1">
      <c r="A34" s="6" t="s">
        <v>145</v>
      </c>
      <c r="B34" s="22">
        <v>1390</v>
      </c>
      <c r="C34" s="22">
        <v>824</v>
      </c>
      <c r="D34" s="22">
        <v>144</v>
      </c>
      <c r="E34" s="23">
        <v>2006</v>
      </c>
      <c r="F34" s="22">
        <v>1287</v>
      </c>
      <c r="G34" s="22">
        <v>665</v>
      </c>
      <c r="H34" s="22">
        <v>192</v>
      </c>
      <c r="I34" s="23">
        <v>652</v>
      </c>
      <c r="J34" s="22">
        <v>100</v>
      </c>
      <c r="K34" s="22">
        <v>4</v>
      </c>
      <c r="L34" s="22">
        <v>-219</v>
      </c>
      <c r="M34" s="23">
        <v>-30</v>
      </c>
      <c r="N34" s="22">
        <v>-1</v>
      </c>
      <c r="O34" s="22">
        <v>112</v>
      </c>
      <c r="P34" s="22">
        <v>216</v>
      </c>
      <c r="Q34" s="23">
        <v>998</v>
      </c>
      <c r="R34" s="23">
        <v>552</v>
      </c>
      <c r="S34" s="23">
        <v>990</v>
      </c>
    </row>
    <row r="35" spans="1:19" ht="14.25" thickTop="1">
      <c r="A35" s="7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7" ht="13.5">
      <c r="A37" s="19" t="s">
        <v>86</v>
      </c>
    </row>
    <row r="38" ht="13.5">
      <c r="A38" s="19" t="s">
        <v>87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J4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9" t="s">
        <v>82</v>
      </c>
      <c r="B2" s="13">
        <v>7949</v>
      </c>
      <c r="C2" s="13"/>
      <c r="D2" s="13"/>
      <c r="E2" s="13"/>
      <c r="F2" s="13"/>
      <c r="G2" s="13"/>
      <c r="H2" s="13"/>
      <c r="I2" s="13"/>
      <c r="J2" s="13"/>
    </row>
    <row r="3" spans="1:10" ht="14.25" thickBot="1">
      <c r="A3" s="10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9" t="s">
        <v>0</v>
      </c>
      <c r="B4" s="14" t="str">
        <f>HYPERLINK("http://www.kabupro.jp/mark/20131111/S1000C3S.htm","四半期報告書")</f>
        <v>四半期報告書</v>
      </c>
      <c r="C4" s="14" t="str">
        <f>HYPERLINK("http://www.kabupro.jp/mark/20130625/S000DNLQ.htm","有価証券報告書")</f>
        <v>有価証券報告書</v>
      </c>
      <c r="D4" s="14" t="str">
        <f>HYPERLINK("http://www.kabupro.jp/mark/20131111/S1000C3S.htm","四半期報告書")</f>
        <v>四半期報告書</v>
      </c>
      <c r="E4" s="14" t="str">
        <f>HYPERLINK("http://www.kabupro.jp/mark/20130625/S000DNLQ.htm","有価証券報告書")</f>
        <v>有価証券報告書</v>
      </c>
      <c r="F4" s="14" t="str">
        <f>HYPERLINK("http://www.kabupro.jp/mark/20121112/S000C7LS.htm","四半期報告書")</f>
        <v>四半期報告書</v>
      </c>
      <c r="G4" s="14" t="str">
        <f>HYPERLINK("http://www.kabupro.jp/mark/20120626/S000B34A.htm","有価証券報告書")</f>
        <v>有価証券報告書</v>
      </c>
      <c r="H4" s="14" t="str">
        <f>HYPERLINK("http://www.kabupro.jp/mark/20110210/S0007Q2V.htm","四半期報告書")</f>
        <v>四半期報告書</v>
      </c>
      <c r="I4" s="14" t="str">
        <f>HYPERLINK("http://www.kabupro.jp/mark/20111110/S0009NYV.htm","四半期報告書")</f>
        <v>四半期報告書</v>
      </c>
      <c r="J4" s="14" t="str">
        <f>HYPERLINK("http://www.kabupro.jp/mark/20100810/S0006I90.htm","四半期報告書")</f>
        <v>四半期報告書</v>
      </c>
    </row>
    <row r="5" spans="1:10" ht="14.25" thickBot="1">
      <c r="A5" s="10" t="s">
        <v>1</v>
      </c>
      <c r="B5" s="1" t="s">
        <v>10</v>
      </c>
      <c r="C5" s="1" t="s">
        <v>22</v>
      </c>
      <c r="D5" s="1" t="s">
        <v>10</v>
      </c>
      <c r="E5" s="1" t="s">
        <v>22</v>
      </c>
      <c r="F5" s="1" t="s">
        <v>18</v>
      </c>
      <c r="G5" s="1" t="s">
        <v>30</v>
      </c>
      <c r="H5" s="1" t="s">
        <v>32</v>
      </c>
      <c r="I5" s="1" t="s">
        <v>26</v>
      </c>
      <c r="J5" s="1" t="s">
        <v>36</v>
      </c>
    </row>
    <row r="6" spans="1:10" ht="15" thickBot="1" thickTop="1">
      <c r="A6" s="9" t="s">
        <v>2</v>
      </c>
      <c r="B6" s="17" t="s">
        <v>120</v>
      </c>
      <c r="C6" s="18"/>
      <c r="D6" s="18"/>
      <c r="E6" s="18"/>
      <c r="F6" s="18"/>
      <c r="G6" s="18"/>
      <c r="H6" s="18"/>
      <c r="I6" s="18"/>
      <c r="J6" s="18"/>
    </row>
    <row r="7" spans="1:10" ht="14.25" thickTop="1">
      <c r="A7" s="11" t="s">
        <v>3</v>
      </c>
      <c r="B7" s="13" t="s">
        <v>88</v>
      </c>
      <c r="C7" s="15" t="s">
        <v>14</v>
      </c>
      <c r="D7" s="13" t="s">
        <v>88</v>
      </c>
      <c r="E7" s="15" t="s">
        <v>14</v>
      </c>
      <c r="F7" s="13" t="s">
        <v>88</v>
      </c>
      <c r="G7" s="15" t="s">
        <v>14</v>
      </c>
      <c r="H7" s="13" t="s">
        <v>88</v>
      </c>
      <c r="I7" s="13" t="s">
        <v>88</v>
      </c>
      <c r="J7" s="13" t="s">
        <v>88</v>
      </c>
    </row>
    <row r="8" spans="1:10" ht="13.5">
      <c r="A8" s="12" t="s">
        <v>4</v>
      </c>
      <c r="B8" s="1" t="s">
        <v>89</v>
      </c>
      <c r="C8" s="16" t="s">
        <v>90</v>
      </c>
      <c r="D8" s="1" t="s">
        <v>90</v>
      </c>
      <c r="E8" s="16" t="s">
        <v>91</v>
      </c>
      <c r="F8" s="1" t="s">
        <v>91</v>
      </c>
      <c r="G8" s="16" t="s">
        <v>92</v>
      </c>
      <c r="H8" s="1" t="s">
        <v>92</v>
      </c>
      <c r="I8" s="1" t="s">
        <v>92</v>
      </c>
      <c r="J8" s="1" t="s">
        <v>92</v>
      </c>
    </row>
    <row r="9" spans="1:10" ht="13.5">
      <c r="A9" s="12" t="s">
        <v>5</v>
      </c>
      <c r="B9" s="1" t="s">
        <v>11</v>
      </c>
      <c r="C9" s="16" t="s">
        <v>15</v>
      </c>
      <c r="D9" s="1" t="s">
        <v>19</v>
      </c>
      <c r="E9" s="16" t="s">
        <v>23</v>
      </c>
      <c r="F9" s="1" t="s">
        <v>27</v>
      </c>
      <c r="G9" s="16" t="s">
        <v>31</v>
      </c>
      <c r="H9" s="1" t="s">
        <v>33</v>
      </c>
      <c r="I9" s="1" t="s">
        <v>35</v>
      </c>
      <c r="J9" s="1" t="s">
        <v>37</v>
      </c>
    </row>
    <row r="10" spans="1:10" ht="14.25" thickBot="1">
      <c r="A10" s="12" t="s">
        <v>6</v>
      </c>
      <c r="B10" s="1" t="s">
        <v>45</v>
      </c>
      <c r="C10" s="16" t="s">
        <v>45</v>
      </c>
      <c r="D10" s="1" t="s">
        <v>45</v>
      </c>
      <c r="E10" s="16" t="s">
        <v>45</v>
      </c>
      <c r="F10" s="1" t="s">
        <v>45</v>
      </c>
      <c r="G10" s="16" t="s">
        <v>45</v>
      </c>
      <c r="H10" s="1" t="s">
        <v>45</v>
      </c>
      <c r="I10" s="1" t="s">
        <v>45</v>
      </c>
      <c r="J10" s="1" t="s">
        <v>45</v>
      </c>
    </row>
    <row r="11" spans="1:10" ht="14.25" thickTop="1">
      <c r="A11" s="27" t="s">
        <v>93</v>
      </c>
      <c r="B11" s="20">
        <v>1373</v>
      </c>
      <c r="C11" s="21">
        <v>3308</v>
      </c>
      <c r="D11" s="20">
        <v>1127</v>
      </c>
      <c r="E11" s="21">
        <v>1256</v>
      </c>
      <c r="F11" s="20">
        <v>80</v>
      </c>
      <c r="G11" s="21">
        <v>-132</v>
      </c>
      <c r="H11" s="20">
        <v>-256</v>
      </c>
      <c r="I11" s="20">
        <v>-99</v>
      </c>
      <c r="J11" s="20">
        <v>35</v>
      </c>
    </row>
    <row r="12" spans="1:10" ht="13.5">
      <c r="A12" s="5" t="s">
        <v>94</v>
      </c>
      <c r="B12" s="22">
        <v>291</v>
      </c>
      <c r="C12" s="23">
        <v>634</v>
      </c>
      <c r="D12" s="22">
        <v>299</v>
      </c>
      <c r="E12" s="23">
        <v>691</v>
      </c>
      <c r="F12" s="22">
        <v>335</v>
      </c>
      <c r="G12" s="23">
        <v>659</v>
      </c>
      <c r="H12" s="22">
        <v>461</v>
      </c>
      <c r="I12" s="22">
        <v>273</v>
      </c>
      <c r="J12" s="22">
        <v>117</v>
      </c>
    </row>
    <row r="13" spans="1:10" ht="13.5">
      <c r="A13" s="5" t="s">
        <v>95</v>
      </c>
      <c r="B13" s="22">
        <v>-11</v>
      </c>
      <c r="C13" s="23">
        <v>-151</v>
      </c>
      <c r="D13" s="22">
        <v>-8</v>
      </c>
      <c r="E13" s="23">
        <v>-44</v>
      </c>
      <c r="F13" s="22">
        <v>-61</v>
      </c>
      <c r="G13" s="23">
        <v>107</v>
      </c>
      <c r="H13" s="22">
        <v>92</v>
      </c>
      <c r="I13" s="22">
        <v>8</v>
      </c>
      <c r="J13" s="22">
        <v>-3</v>
      </c>
    </row>
    <row r="14" spans="1:10" ht="13.5">
      <c r="A14" s="5" t="s">
        <v>96</v>
      </c>
      <c r="B14" s="22">
        <v>-8</v>
      </c>
      <c r="C14" s="23">
        <v>-15</v>
      </c>
      <c r="D14" s="22">
        <v>-7</v>
      </c>
      <c r="E14" s="23">
        <v>-12</v>
      </c>
      <c r="F14" s="22">
        <v>-5</v>
      </c>
      <c r="G14" s="23">
        <v>-19</v>
      </c>
      <c r="H14" s="22">
        <v>-18</v>
      </c>
      <c r="I14" s="22">
        <v>-11</v>
      </c>
      <c r="J14" s="22">
        <v>-7</v>
      </c>
    </row>
    <row r="15" spans="1:10" ht="13.5">
      <c r="A15" s="5" t="s">
        <v>97</v>
      </c>
      <c r="B15" s="22">
        <v>2412</v>
      </c>
      <c r="C15" s="23">
        <v>-582</v>
      </c>
      <c r="D15" s="22">
        <v>1115</v>
      </c>
      <c r="E15" s="23">
        <v>737</v>
      </c>
      <c r="F15" s="22">
        <v>3250</v>
      </c>
      <c r="G15" s="23">
        <v>-1822</v>
      </c>
      <c r="H15" s="22">
        <v>-641</v>
      </c>
      <c r="I15" s="22">
        <v>692</v>
      </c>
      <c r="J15" s="22">
        <v>1715</v>
      </c>
    </row>
    <row r="16" spans="1:10" ht="13.5">
      <c r="A16" s="5" t="s">
        <v>98</v>
      </c>
      <c r="B16" s="22">
        <v>-122</v>
      </c>
      <c r="C16" s="23">
        <v>5</v>
      </c>
      <c r="D16" s="22">
        <v>-51</v>
      </c>
      <c r="E16" s="23">
        <v>27</v>
      </c>
      <c r="F16" s="22">
        <v>-27</v>
      </c>
      <c r="G16" s="23">
        <v>-80</v>
      </c>
      <c r="H16" s="22">
        <v>-148</v>
      </c>
      <c r="I16" s="22">
        <v>-94</v>
      </c>
      <c r="J16" s="22">
        <v>-48</v>
      </c>
    </row>
    <row r="17" spans="1:10" ht="13.5">
      <c r="A17" s="5" t="s">
        <v>99</v>
      </c>
      <c r="B17" s="22">
        <v>-245</v>
      </c>
      <c r="C17" s="23">
        <v>-131</v>
      </c>
      <c r="D17" s="22">
        <v>-330</v>
      </c>
      <c r="E17" s="23">
        <v>-241</v>
      </c>
      <c r="F17" s="22">
        <v>-590</v>
      </c>
      <c r="G17" s="23">
        <v>216</v>
      </c>
      <c r="H17" s="22">
        <v>-2</v>
      </c>
      <c r="I17" s="22">
        <v>12</v>
      </c>
      <c r="J17" s="22">
        <v>-517</v>
      </c>
    </row>
    <row r="18" spans="1:10" ht="13.5">
      <c r="A18" s="5" t="s">
        <v>100</v>
      </c>
      <c r="B18" s="22">
        <v>24</v>
      </c>
      <c r="C18" s="23">
        <v>-32</v>
      </c>
      <c r="D18" s="22">
        <v>-15</v>
      </c>
      <c r="E18" s="23">
        <v>-30</v>
      </c>
      <c r="F18" s="22">
        <v>-14</v>
      </c>
      <c r="G18" s="23">
        <v>39</v>
      </c>
      <c r="H18" s="22">
        <v>31</v>
      </c>
      <c r="I18" s="22">
        <v>21</v>
      </c>
      <c r="J18" s="22">
        <v>12</v>
      </c>
    </row>
    <row r="19" spans="1:10" ht="13.5">
      <c r="A19" s="5" t="s">
        <v>101</v>
      </c>
      <c r="B19" s="22">
        <v>-18</v>
      </c>
      <c r="C19" s="23"/>
      <c r="D19" s="22"/>
      <c r="E19" s="23"/>
      <c r="F19" s="22"/>
      <c r="G19" s="23"/>
      <c r="H19" s="22"/>
      <c r="I19" s="22"/>
      <c r="J19" s="22"/>
    </row>
    <row r="20" spans="1:10" ht="13.5">
      <c r="A20" s="5" t="s">
        <v>52</v>
      </c>
      <c r="B20" s="22">
        <v>-437</v>
      </c>
      <c r="C20" s="23">
        <v>345</v>
      </c>
      <c r="D20" s="22">
        <v>-36</v>
      </c>
      <c r="E20" s="23">
        <v>503</v>
      </c>
      <c r="F20" s="22">
        <v>-50</v>
      </c>
      <c r="G20" s="23">
        <v>-167</v>
      </c>
      <c r="H20" s="22">
        <v>-221</v>
      </c>
      <c r="I20" s="22">
        <v>-295</v>
      </c>
      <c r="J20" s="22">
        <v>163</v>
      </c>
    </row>
    <row r="21" spans="1:10" ht="13.5">
      <c r="A21" s="5" t="s">
        <v>102</v>
      </c>
      <c r="B21" s="22">
        <v>3260</v>
      </c>
      <c r="C21" s="23">
        <v>3380</v>
      </c>
      <c r="D21" s="22">
        <v>2092</v>
      </c>
      <c r="E21" s="23">
        <v>2887</v>
      </c>
      <c r="F21" s="22">
        <v>2914</v>
      </c>
      <c r="G21" s="23">
        <v>-1541</v>
      </c>
      <c r="H21" s="22">
        <v>-1251</v>
      </c>
      <c r="I21" s="22">
        <v>-40</v>
      </c>
      <c r="J21" s="22">
        <v>903</v>
      </c>
    </row>
    <row r="22" spans="1:10" ht="13.5">
      <c r="A22" s="5" t="s">
        <v>103</v>
      </c>
      <c r="B22" s="22">
        <v>6</v>
      </c>
      <c r="C22" s="23">
        <v>14</v>
      </c>
      <c r="D22" s="22">
        <v>6</v>
      </c>
      <c r="E22" s="23">
        <v>10</v>
      </c>
      <c r="F22" s="22">
        <v>5</v>
      </c>
      <c r="G22" s="23">
        <v>26</v>
      </c>
      <c r="H22" s="22">
        <v>25</v>
      </c>
      <c r="I22" s="22">
        <v>12</v>
      </c>
      <c r="J22" s="22">
        <v>12</v>
      </c>
    </row>
    <row r="23" spans="1:10" ht="13.5">
      <c r="A23" s="5" t="s">
        <v>104</v>
      </c>
      <c r="B23" s="22">
        <v>-1226</v>
      </c>
      <c r="C23" s="23">
        <v>-697</v>
      </c>
      <c r="D23" s="22">
        <v>-459</v>
      </c>
      <c r="E23" s="23">
        <v>-26</v>
      </c>
      <c r="F23" s="22">
        <v>-21</v>
      </c>
      <c r="G23" s="23">
        <v>-65</v>
      </c>
      <c r="H23" s="22">
        <v>-63</v>
      </c>
      <c r="I23" s="22">
        <v>-27</v>
      </c>
      <c r="J23" s="22">
        <v>-12</v>
      </c>
    </row>
    <row r="24" spans="1:10" ht="14.25" thickBot="1">
      <c r="A24" s="4" t="s">
        <v>105</v>
      </c>
      <c r="B24" s="24">
        <v>2040</v>
      </c>
      <c r="C24" s="25">
        <v>2696</v>
      </c>
      <c r="D24" s="24">
        <v>1638</v>
      </c>
      <c r="E24" s="25">
        <v>2880</v>
      </c>
      <c r="F24" s="24">
        <v>2901</v>
      </c>
      <c r="G24" s="25">
        <v>-1412</v>
      </c>
      <c r="H24" s="24">
        <v>-1121</v>
      </c>
      <c r="I24" s="24">
        <v>111</v>
      </c>
      <c r="J24" s="24">
        <v>910</v>
      </c>
    </row>
    <row r="25" spans="1:10" ht="14.25" thickTop="1">
      <c r="A25" s="5" t="s">
        <v>106</v>
      </c>
      <c r="B25" s="22">
        <v>-3100</v>
      </c>
      <c r="C25" s="23">
        <v>-7500</v>
      </c>
      <c r="D25" s="22">
        <v>-3000</v>
      </c>
      <c r="E25" s="23">
        <v>-5700</v>
      </c>
      <c r="F25" s="22">
        <v>-2000</v>
      </c>
      <c r="G25" s="23">
        <v>-4500</v>
      </c>
      <c r="H25" s="22">
        <v>-4500</v>
      </c>
      <c r="I25" s="22">
        <v>-3000</v>
      </c>
      <c r="J25" s="22">
        <v>-3000</v>
      </c>
    </row>
    <row r="26" spans="1:10" ht="13.5">
      <c r="A26" s="5" t="s">
        <v>107</v>
      </c>
      <c r="B26" s="22">
        <v>3200</v>
      </c>
      <c r="C26" s="23">
        <v>6700</v>
      </c>
      <c r="D26" s="22">
        <v>2500</v>
      </c>
      <c r="E26" s="23">
        <v>3500</v>
      </c>
      <c r="F26" s="22">
        <v>1500</v>
      </c>
      <c r="G26" s="23">
        <v>7000</v>
      </c>
      <c r="H26" s="22">
        <v>7000</v>
      </c>
      <c r="I26" s="22">
        <v>2800</v>
      </c>
      <c r="J26" s="22">
        <v>2800</v>
      </c>
    </row>
    <row r="27" spans="1:10" ht="13.5">
      <c r="A27" s="5" t="s">
        <v>108</v>
      </c>
      <c r="B27" s="22">
        <v>-499</v>
      </c>
      <c r="C27" s="23">
        <v>-367</v>
      </c>
      <c r="D27" s="22">
        <v>-204</v>
      </c>
      <c r="E27" s="23">
        <v>-321</v>
      </c>
      <c r="F27" s="22">
        <v>-116</v>
      </c>
      <c r="G27" s="23">
        <v>-1027</v>
      </c>
      <c r="H27" s="22">
        <v>-646</v>
      </c>
      <c r="I27" s="22">
        <v>-598</v>
      </c>
      <c r="J27" s="22">
        <v>-349</v>
      </c>
    </row>
    <row r="28" spans="1:10" ht="13.5">
      <c r="A28" s="5" t="s">
        <v>109</v>
      </c>
      <c r="B28" s="22">
        <v>0</v>
      </c>
      <c r="C28" s="23">
        <v>3</v>
      </c>
      <c r="D28" s="22">
        <v>1</v>
      </c>
      <c r="E28" s="23">
        <v>25</v>
      </c>
      <c r="F28" s="22">
        <v>0</v>
      </c>
      <c r="G28" s="23">
        <v>1</v>
      </c>
      <c r="H28" s="22">
        <v>1</v>
      </c>
      <c r="I28" s="22">
        <v>1</v>
      </c>
      <c r="J28" s="22"/>
    </row>
    <row r="29" spans="1:10" ht="13.5">
      <c r="A29" s="5" t="s">
        <v>110</v>
      </c>
      <c r="B29" s="22">
        <v>-44</v>
      </c>
      <c r="C29" s="23">
        <v>-76</v>
      </c>
      <c r="D29" s="22">
        <v>-34</v>
      </c>
      <c r="E29" s="23">
        <v>-92</v>
      </c>
      <c r="F29" s="22">
        <v>-43</v>
      </c>
      <c r="G29" s="23">
        <v>-163</v>
      </c>
      <c r="H29" s="22">
        <v>-119</v>
      </c>
      <c r="I29" s="22">
        <v>-79</v>
      </c>
      <c r="J29" s="22">
        <v>-39</v>
      </c>
    </row>
    <row r="30" spans="1:10" ht="13.5">
      <c r="A30" s="5" t="s">
        <v>111</v>
      </c>
      <c r="B30" s="22">
        <v>-9</v>
      </c>
      <c r="C30" s="23"/>
      <c r="D30" s="22"/>
      <c r="E30" s="23"/>
      <c r="F30" s="22"/>
      <c r="G30" s="23"/>
      <c r="H30" s="22"/>
      <c r="I30" s="22"/>
      <c r="J30" s="22"/>
    </row>
    <row r="31" spans="1:10" ht="13.5">
      <c r="A31" s="5" t="s">
        <v>112</v>
      </c>
      <c r="B31" s="22">
        <v>5</v>
      </c>
      <c r="C31" s="23"/>
      <c r="D31" s="22">
        <v>0</v>
      </c>
      <c r="E31" s="23"/>
      <c r="F31" s="22"/>
      <c r="G31" s="23"/>
      <c r="H31" s="22"/>
      <c r="I31" s="22"/>
      <c r="J31" s="22"/>
    </row>
    <row r="32" spans="1:10" ht="13.5">
      <c r="A32" s="5" t="s">
        <v>113</v>
      </c>
      <c r="B32" s="22">
        <v>626</v>
      </c>
      <c r="C32" s="23">
        <v>454</v>
      </c>
      <c r="D32" s="22">
        <v>427</v>
      </c>
      <c r="E32" s="23">
        <v>30</v>
      </c>
      <c r="F32" s="22"/>
      <c r="G32" s="23">
        <v>514</v>
      </c>
      <c r="H32" s="22">
        <v>513</v>
      </c>
      <c r="I32" s="22">
        <v>455</v>
      </c>
      <c r="J32" s="22">
        <v>2</v>
      </c>
    </row>
    <row r="33" spans="1:10" ht="13.5">
      <c r="A33" s="5" t="s">
        <v>52</v>
      </c>
      <c r="B33" s="22">
        <v>-119</v>
      </c>
      <c r="C33" s="23">
        <v>-6</v>
      </c>
      <c r="D33" s="22">
        <v>2</v>
      </c>
      <c r="E33" s="23">
        <v>-54</v>
      </c>
      <c r="F33" s="22">
        <v>-19</v>
      </c>
      <c r="G33" s="23">
        <v>-45</v>
      </c>
      <c r="H33" s="22">
        <v>-39</v>
      </c>
      <c r="I33" s="22">
        <v>-32</v>
      </c>
      <c r="J33" s="22">
        <v>-12</v>
      </c>
    </row>
    <row r="34" spans="1:10" ht="14.25" thickBot="1">
      <c r="A34" s="4" t="s">
        <v>114</v>
      </c>
      <c r="B34" s="24">
        <v>59</v>
      </c>
      <c r="C34" s="25">
        <v>-792</v>
      </c>
      <c r="D34" s="24">
        <v>-307</v>
      </c>
      <c r="E34" s="25">
        <v>-2607</v>
      </c>
      <c r="F34" s="24">
        <v>-673</v>
      </c>
      <c r="G34" s="25">
        <v>2080</v>
      </c>
      <c r="H34" s="24">
        <v>2509</v>
      </c>
      <c r="I34" s="24">
        <v>-153</v>
      </c>
      <c r="J34" s="24">
        <v>-301</v>
      </c>
    </row>
    <row r="35" spans="1:10" ht="14.25" thickTop="1">
      <c r="A35" s="5" t="s">
        <v>115</v>
      </c>
      <c r="B35" s="22">
        <v>0</v>
      </c>
      <c r="C35" s="23">
        <v>0</v>
      </c>
      <c r="D35" s="22">
        <v>0</v>
      </c>
      <c r="E35" s="23">
        <v>-236</v>
      </c>
      <c r="F35" s="22"/>
      <c r="G35" s="23">
        <v>-143</v>
      </c>
      <c r="H35" s="22">
        <v>-143</v>
      </c>
      <c r="I35" s="22">
        <v>0</v>
      </c>
      <c r="J35" s="22">
        <v>0</v>
      </c>
    </row>
    <row r="36" spans="1:10" ht="13.5">
      <c r="A36" s="5" t="s">
        <v>116</v>
      </c>
      <c r="B36" s="22">
        <v>-252</v>
      </c>
      <c r="C36" s="23">
        <v>-303</v>
      </c>
      <c r="D36" s="22">
        <v>-151</v>
      </c>
      <c r="E36" s="23">
        <v>-270</v>
      </c>
      <c r="F36" s="22">
        <v>-135</v>
      </c>
      <c r="G36" s="23">
        <v>-318</v>
      </c>
      <c r="H36" s="22">
        <v>-318</v>
      </c>
      <c r="I36" s="22">
        <v>-159</v>
      </c>
      <c r="J36" s="22">
        <v>-159</v>
      </c>
    </row>
    <row r="37" spans="1:10" ht="14.25" thickBot="1">
      <c r="A37" s="4" t="s">
        <v>117</v>
      </c>
      <c r="B37" s="24">
        <v>-252</v>
      </c>
      <c r="C37" s="25">
        <v>-303</v>
      </c>
      <c r="D37" s="24">
        <v>-151</v>
      </c>
      <c r="E37" s="25">
        <v>-506</v>
      </c>
      <c r="F37" s="24">
        <v>-135</v>
      </c>
      <c r="G37" s="25">
        <v>-462</v>
      </c>
      <c r="H37" s="24">
        <v>-462</v>
      </c>
      <c r="I37" s="24">
        <v>-159</v>
      </c>
      <c r="J37" s="24">
        <v>-159</v>
      </c>
    </row>
    <row r="38" spans="1:10" ht="14.25" thickTop="1">
      <c r="A38" s="6" t="s">
        <v>118</v>
      </c>
      <c r="B38" s="22">
        <v>1847</v>
      </c>
      <c r="C38" s="23">
        <v>1600</v>
      </c>
      <c r="D38" s="22">
        <v>1180</v>
      </c>
      <c r="E38" s="23">
        <v>-233</v>
      </c>
      <c r="F38" s="22">
        <v>2092</v>
      </c>
      <c r="G38" s="23">
        <v>206</v>
      </c>
      <c r="H38" s="22">
        <v>925</v>
      </c>
      <c r="I38" s="22">
        <v>-200</v>
      </c>
      <c r="J38" s="22">
        <v>450</v>
      </c>
    </row>
    <row r="39" spans="1:10" ht="13.5">
      <c r="A39" s="6" t="s">
        <v>119</v>
      </c>
      <c r="B39" s="22">
        <v>5333</v>
      </c>
      <c r="C39" s="23">
        <v>3732</v>
      </c>
      <c r="D39" s="22">
        <v>3732</v>
      </c>
      <c r="E39" s="23">
        <v>3966</v>
      </c>
      <c r="F39" s="22">
        <v>3966</v>
      </c>
      <c r="G39" s="23">
        <v>3420</v>
      </c>
      <c r="H39" s="22">
        <v>3420</v>
      </c>
      <c r="I39" s="22">
        <v>3420</v>
      </c>
      <c r="J39" s="22">
        <v>3420</v>
      </c>
    </row>
    <row r="40" spans="1:10" ht="14.25" thickBot="1">
      <c r="A40" s="6" t="s">
        <v>119</v>
      </c>
      <c r="B40" s="22">
        <v>7181</v>
      </c>
      <c r="C40" s="23">
        <v>5333</v>
      </c>
      <c r="D40" s="22">
        <v>4913</v>
      </c>
      <c r="E40" s="23">
        <v>3732</v>
      </c>
      <c r="F40" s="22">
        <v>6059</v>
      </c>
      <c r="G40" s="23">
        <v>3966</v>
      </c>
      <c r="H40" s="22">
        <v>4686</v>
      </c>
      <c r="I40" s="22">
        <v>3559</v>
      </c>
      <c r="J40" s="22">
        <v>4210</v>
      </c>
    </row>
    <row r="41" spans="1:10" ht="14.25" thickTop="1">
      <c r="A41" s="7"/>
      <c r="B41" s="26"/>
      <c r="C41" s="26"/>
      <c r="D41" s="26"/>
      <c r="E41" s="26"/>
      <c r="F41" s="26"/>
      <c r="G41" s="26"/>
      <c r="H41" s="26"/>
      <c r="I41" s="26"/>
      <c r="J41" s="26"/>
    </row>
    <row r="43" ht="13.5">
      <c r="A43" s="19" t="s">
        <v>86</v>
      </c>
    </row>
    <row r="44" ht="13.5">
      <c r="A44" s="19" t="s">
        <v>87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S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9" t="s">
        <v>82</v>
      </c>
      <c r="B2" s="13">
        <v>7949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4.25" thickBot="1">
      <c r="A3" s="10" t="s">
        <v>83</v>
      </c>
      <c r="B3" s="1" t="s">
        <v>84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9" t="s">
        <v>0</v>
      </c>
      <c r="B4" s="14" t="str">
        <f>HYPERLINK("http://www.kabupro.jp/mark/20140210/S10012MA.htm","四半期報告書")</f>
        <v>四半期報告書</v>
      </c>
      <c r="C4" s="14" t="str">
        <f>HYPERLINK("http://www.kabupro.jp/mark/20131111/S1000C3S.htm","四半期報告書")</f>
        <v>四半期報告書</v>
      </c>
      <c r="D4" s="14" t="str">
        <f>HYPERLINK("http://www.kabupro.jp/mark/20130812/S000E79B.htm","四半期報告書")</f>
        <v>四半期報告書</v>
      </c>
      <c r="E4" s="14" t="str">
        <f>HYPERLINK("http://www.kabupro.jp/mark/20140210/S10012MA.htm","四半期報告書")</f>
        <v>四半期報告書</v>
      </c>
      <c r="F4" s="14" t="str">
        <f>HYPERLINK("http://www.kabupro.jp/mark/20130212/S000CRQV.htm","四半期報告書")</f>
        <v>四半期報告書</v>
      </c>
      <c r="G4" s="14" t="str">
        <f>HYPERLINK("http://www.kabupro.jp/mark/20121112/S000C7LS.htm","四半期報告書")</f>
        <v>四半期報告書</v>
      </c>
      <c r="H4" s="14" t="str">
        <f>HYPERLINK("http://www.kabupro.jp/mark/20120809/S000BM5J.htm","四半期報告書")</f>
        <v>四半期報告書</v>
      </c>
      <c r="I4" s="14" t="str">
        <f>HYPERLINK("http://www.kabupro.jp/mark/20130625/S000DNLQ.htm","有価証券報告書")</f>
        <v>有価証券報告書</v>
      </c>
      <c r="J4" s="14" t="str">
        <f>HYPERLINK("http://www.kabupro.jp/mark/20120210/S000A9A9.htm","四半期報告書")</f>
        <v>四半期報告書</v>
      </c>
      <c r="K4" s="14" t="str">
        <f>HYPERLINK("http://www.kabupro.jp/mark/20111110/S0009NYV.htm","四半期報告書")</f>
        <v>四半期報告書</v>
      </c>
      <c r="L4" s="14" t="str">
        <f>HYPERLINK("http://www.kabupro.jp/mark/20110810/S00091YF.htm","四半期報告書")</f>
        <v>四半期報告書</v>
      </c>
      <c r="M4" s="14" t="str">
        <f>HYPERLINK("http://www.kabupro.jp/mark/20120626/S000B34A.htm","有価証券報告書")</f>
        <v>有価証券報告書</v>
      </c>
      <c r="N4" s="14" t="str">
        <f>HYPERLINK("http://www.kabupro.jp/mark/20110210/S0007Q2V.htm","四半期報告書")</f>
        <v>四半期報告書</v>
      </c>
      <c r="O4" s="14" t="str">
        <f>HYPERLINK("http://www.kabupro.jp/mark/20101110/S00072S5.htm","四半期報告書")</f>
        <v>四半期報告書</v>
      </c>
      <c r="P4" s="14" t="str">
        <f>HYPERLINK("http://www.kabupro.jp/mark/20100810/S0006I90.htm","四半期報告書")</f>
        <v>四半期報告書</v>
      </c>
      <c r="Q4" s="14" t="str">
        <f>HYPERLINK("http://www.kabupro.jp/mark/20110623/S0008JID.htm","有価証券報告書")</f>
        <v>有価証券報告書</v>
      </c>
      <c r="R4" s="14" t="str">
        <f>HYPERLINK("http://www.kabupro.jp/mark/20100624/S0005Y0B.htm","有価証券報告書")</f>
        <v>有価証券報告書</v>
      </c>
      <c r="S4" s="14" t="str">
        <f>HYPERLINK("http://www.kabupro.jp/mark/20090625/S0003D4P.htm","有価証券報告書")</f>
        <v>有価証券報告書</v>
      </c>
    </row>
    <row r="5" spans="1:19" ht="14.25" thickBot="1">
      <c r="A5" s="10" t="s">
        <v>1</v>
      </c>
      <c r="B5" s="1" t="s">
        <v>7</v>
      </c>
      <c r="C5" s="1" t="s">
        <v>10</v>
      </c>
      <c r="D5" s="1" t="s">
        <v>12</v>
      </c>
      <c r="E5" s="1" t="s">
        <v>7</v>
      </c>
      <c r="F5" s="1" t="s">
        <v>16</v>
      </c>
      <c r="G5" s="1" t="s">
        <v>18</v>
      </c>
      <c r="H5" s="1" t="s">
        <v>20</v>
      </c>
      <c r="I5" s="1" t="s">
        <v>22</v>
      </c>
      <c r="J5" s="1" t="s">
        <v>24</v>
      </c>
      <c r="K5" s="1" t="s">
        <v>26</v>
      </c>
      <c r="L5" s="1" t="s">
        <v>28</v>
      </c>
      <c r="M5" s="1" t="s">
        <v>30</v>
      </c>
      <c r="N5" s="1" t="s">
        <v>32</v>
      </c>
      <c r="O5" s="1" t="s">
        <v>34</v>
      </c>
      <c r="P5" s="1" t="s">
        <v>36</v>
      </c>
      <c r="Q5" s="1" t="s">
        <v>38</v>
      </c>
      <c r="R5" s="1" t="s">
        <v>40</v>
      </c>
      <c r="S5" s="1" t="s">
        <v>42</v>
      </c>
    </row>
    <row r="6" spans="1:19" ht="15" thickBot="1" thickTop="1">
      <c r="A6" s="9" t="s">
        <v>2</v>
      </c>
      <c r="B6" s="17" t="s">
        <v>85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4.25" thickTop="1">
      <c r="A7" s="11" t="s">
        <v>3</v>
      </c>
      <c r="B7" s="13" t="s">
        <v>8</v>
      </c>
      <c r="C7" s="13" t="s">
        <v>8</v>
      </c>
      <c r="D7" s="13" t="s">
        <v>8</v>
      </c>
      <c r="E7" s="15" t="s">
        <v>14</v>
      </c>
      <c r="F7" s="13" t="s">
        <v>8</v>
      </c>
      <c r="G7" s="13" t="s">
        <v>8</v>
      </c>
      <c r="H7" s="13" t="s">
        <v>8</v>
      </c>
      <c r="I7" s="15" t="s">
        <v>14</v>
      </c>
      <c r="J7" s="13" t="s">
        <v>8</v>
      </c>
      <c r="K7" s="13" t="s">
        <v>8</v>
      </c>
      <c r="L7" s="13" t="s">
        <v>8</v>
      </c>
      <c r="M7" s="15" t="s">
        <v>14</v>
      </c>
      <c r="N7" s="13" t="s">
        <v>8</v>
      </c>
      <c r="O7" s="13" t="s">
        <v>8</v>
      </c>
      <c r="P7" s="13" t="s">
        <v>8</v>
      </c>
      <c r="Q7" s="15" t="s">
        <v>14</v>
      </c>
      <c r="R7" s="15" t="s">
        <v>14</v>
      </c>
      <c r="S7" s="15" t="s">
        <v>14</v>
      </c>
    </row>
    <row r="8" spans="1:19" ht="13.5">
      <c r="A8" s="12" t="s">
        <v>4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6"/>
      <c r="S8" s="16"/>
    </row>
    <row r="9" spans="1:19" ht="13.5">
      <c r="A9" s="12" t="s">
        <v>5</v>
      </c>
      <c r="B9" s="1" t="s">
        <v>9</v>
      </c>
      <c r="C9" s="1" t="s">
        <v>11</v>
      </c>
      <c r="D9" s="1" t="s">
        <v>13</v>
      </c>
      <c r="E9" s="16" t="s">
        <v>15</v>
      </c>
      <c r="F9" s="1" t="s">
        <v>17</v>
      </c>
      <c r="G9" s="1" t="s">
        <v>19</v>
      </c>
      <c r="H9" s="1" t="s">
        <v>21</v>
      </c>
      <c r="I9" s="16" t="s">
        <v>23</v>
      </c>
      <c r="J9" s="1" t="s">
        <v>25</v>
      </c>
      <c r="K9" s="1" t="s">
        <v>27</v>
      </c>
      <c r="L9" s="1" t="s">
        <v>29</v>
      </c>
      <c r="M9" s="16" t="s">
        <v>31</v>
      </c>
      <c r="N9" s="1" t="s">
        <v>33</v>
      </c>
      <c r="O9" s="1" t="s">
        <v>35</v>
      </c>
      <c r="P9" s="1" t="s">
        <v>37</v>
      </c>
      <c r="Q9" s="16" t="s">
        <v>39</v>
      </c>
      <c r="R9" s="16" t="s">
        <v>41</v>
      </c>
      <c r="S9" s="16" t="s">
        <v>43</v>
      </c>
    </row>
    <row r="10" spans="1:19" ht="14.25" thickBot="1">
      <c r="A10" s="12" t="s">
        <v>6</v>
      </c>
      <c r="B10" s="1" t="s">
        <v>45</v>
      </c>
      <c r="C10" s="1" t="s">
        <v>45</v>
      </c>
      <c r="D10" s="1" t="s">
        <v>45</v>
      </c>
      <c r="E10" s="16" t="s">
        <v>45</v>
      </c>
      <c r="F10" s="1" t="s">
        <v>45</v>
      </c>
      <c r="G10" s="1" t="s">
        <v>45</v>
      </c>
      <c r="H10" s="1" t="s">
        <v>45</v>
      </c>
      <c r="I10" s="16" t="s">
        <v>45</v>
      </c>
      <c r="J10" s="1" t="s">
        <v>45</v>
      </c>
      <c r="K10" s="1" t="s">
        <v>45</v>
      </c>
      <c r="L10" s="1" t="s">
        <v>45</v>
      </c>
      <c r="M10" s="16" t="s">
        <v>45</v>
      </c>
      <c r="N10" s="1" t="s">
        <v>45</v>
      </c>
      <c r="O10" s="1" t="s">
        <v>45</v>
      </c>
      <c r="P10" s="1" t="s">
        <v>45</v>
      </c>
      <c r="Q10" s="16" t="s">
        <v>45</v>
      </c>
      <c r="R10" s="16" t="s">
        <v>45</v>
      </c>
      <c r="S10" s="16" t="s">
        <v>45</v>
      </c>
    </row>
    <row r="11" spans="1:19" ht="14.25" thickTop="1">
      <c r="A11" s="8" t="s">
        <v>44</v>
      </c>
      <c r="B11" s="20">
        <v>10588</v>
      </c>
      <c r="C11" s="20">
        <v>11581</v>
      </c>
      <c r="D11" s="20">
        <v>10405</v>
      </c>
      <c r="E11" s="21">
        <v>9833</v>
      </c>
      <c r="F11" s="20">
        <v>9052</v>
      </c>
      <c r="G11" s="20">
        <v>9113</v>
      </c>
      <c r="H11" s="20">
        <v>7898</v>
      </c>
      <c r="I11" s="21">
        <v>7432</v>
      </c>
      <c r="J11" s="20">
        <v>7492</v>
      </c>
      <c r="K11" s="20">
        <v>8059</v>
      </c>
      <c r="L11" s="20">
        <v>7057</v>
      </c>
      <c r="M11" s="21">
        <v>5466</v>
      </c>
      <c r="N11" s="20">
        <v>6186</v>
      </c>
      <c r="O11" s="20">
        <v>7759</v>
      </c>
      <c r="P11" s="20">
        <v>8410</v>
      </c>
      <c r="Q11" s="21">
        <v>7420</v>
      </c>
      <c r="R11" s="21">
        <v>6236</v>
      </c>
      <c r="S11" s="21">
        <v>5443</v>
      </c>
    </row>
    <row r="12" spans="1:19" ht="13.5">
      <c r="A12" s="2" t="s">
        <v>46</v>
      </c>
      <c r="B12" s="22">
        <v>8695</v>
      </c>
      <c r="C12" s="22">
        <v>7870</v>
      </c>
      <c r="D12" s="22">
        <v>8038</v>
      </c>
      <c r="E12" s="23">
        <v>10316</v>
      </c>
      <c r="F12" s="22">
        <v>9484</v>
      </c>
      <c r="G12" s="22">
        <v>8710</v>
      </c>
      <c r="H12" s="22">
        <v>8720</v>
      </c>
      <c r="I12" s="23"/>
      <c r="J12" s="22">
        <v>7946</v>
      </c>
      <c r="K12" s="22">
        <v>7297</v>
      </c>
      <c r="L12" s="22">
        <v>7845</v>
      </c>
      <c r="M12" s="23"/>
      <c r="N12" s="22">
        <v>9323</v>
      </c>
      <c r="O12" s="22">
        <v>8070</v>
      </c>
      <c r="P12" s="22">
        <v>7055</v>
      </c>
      <c r="Q12" s="23"/>
      <c r="R12" s="23"/>
      <c r="S12" s="23"/>
    </row>
    <row r="13" spans="1:19" ht="13.5">
      <c r="A13" s="2" t="s">
        <v>47</v>
      </c>
      <c r="B13" s="22">
        <v>320</v>
      </c>
      <c r="C13" s="22">
        <v>253</v>
      </c>
      <c r="D13" s="22">
        <v>214</v>
      </c>
      <c r="E13" s="23">
        <v>225</v>
      </c>
      <c r="F13" s="22"/>
      <c r="G13" s="22"/>
      <c r="H13" s="22"/>
      <c r="I13" s="23">
        <v>18</v>
      </c>
      <c r="J13" s="22"/>
      <c r="K13" s="22"/>
      <c r="L13" s="22"/>
      <c r="M13" s="23"/>
      <c r="N13" s="22"/>
      <c r="O13" s="22"/>
      <c r="P13" s="22"/>
      <c r="Q13" s="23"/>
      <c r="R13" s="23"/>
      <c r="S13" s="23"/>
    </row>
    <row r="14" spans="1:19" ht="13.5">
      <c r="A14" s="2" t="s">
        <v>48</v>
      </c>
      <c r="B14" s="22">
        <v>8</v>
      </c>
      <c r="C14" s="22"/>
      <c r="D14" s="22"/>
      <c r="E14" s="23">
        <v>0</v>
      </c>
      <c r="F14" s="22"/>
      <c r="G14" s="22"/>
      <c r="H14" s="22"/>
      <c r="I14" s="23"/>
      <c r="J14" s="22"/>
      <c r="K14" s="22"/>
      <c r="L14" s="22"/>
      <c r="M14" s="23">
        <v>5</v>
      </c>
      <c r="N14" s="22">
        <v>5</v>
      </c>
      <c r="O14" s="22">
        <v>5</v>
      </c>
      <c r="P14" s="22"/>
      <c r="Q14" s="23">
        <v>300</v>
      </c>
      <c r="R14" s="23"/>
      <c r="S14" s="23"/>
    </row>
    <row r="15" spans="1:19" ht="13.5">
      <c r="A15" s="2" t="s">
        <v>49</v>
      </c>
      <c r="B15" s="22">
        <v>93</v>
      </c>
      <c r="C15" s="22">
        <v>94</v>
      </c>
      <c r="D15" s="22">
        <v>103</v>
      </c>
      <c r="E15" s="23">
        <v>82</v>
      </c>
      <c r="F15" s="22">
        <v>85</v>
      </c>
      <c r="G15" s="22">
        <v>82</v>
      </c>
      <c r="H15" s="22">
        <v>95</v>
      </c>
      <c r="I15" s="23">
        <v>91</v>
      </c>
      <c r="J15" s="22">
        <v>97</v>
      </c>
      <c r="K15" s="22">
        <v>112</v>
      </c>
      <c r="L15" s="22">
        <v>123</v>
      </c>
      <c r="M15" s="23">
        <v>107</v>
      </c>
      <c r="N15" s="22">
        <v>96</v>
      </c>
      <c r="O15" s="22">
        <v>83</v>
      </c>
      <c r="P15" s="22">
        <v>91</v>
      </c>
      <c r="Q15" s="23">
        <v>86</v>
      </c>
      <c r="R15" s="23">
        <v>107</v>
      </c>
      <c r="S15" s="23">
        <v>116</v>
      </c>
    </row>
    <row r="16" spans="1:19" ht="13.5">
      <c r="A16" s="2" t="s">
        <v>50</v>
      </c>
      <c r="B16" s="22">
        <v>296</v>
      </c>
      <c r="C16" s="22">
        <v>227</v>
      </c>
      <c r="D16" s="22">
        <v>167</v>
      </c>
      <c r="E16" s="23">
        <v>134</v>
      </c>
      <c r="F16" s="22">
        <v>232</v>
      </c>
      <c r="G16" s="22">
        <v>177</v>
      </c>
      <c r="H16" s="22">
        <v>141</v>
      </c>
      <c r="I16" s="23">
        <v>134</v>
      </c>
      <c r="J16" s="22">
        <v>281</v>
      </c>
      <c r="K16" s="22">
        <v>157</v>
      </c>
      <c r="L16" s="22">
        <v>174</v>
      </c>
      <c r="M16" s="23">
        <v>141</v>
      </c>
      <c r="N16" s="22">
        <v>208</v>
      </c>
      <c r="O16" s="22">
        <v>181</v>
      </c>
      <c r="P16" s="22">
        <v>139</v>
      </c>
      <c r="Q16" s="23">
        <v>103</v>
      </c>
      <c r="R16" s="23">
        <v>102</v>
      </c>
      <c r="S16" s="23">
        <v>111</v>
      </c>
    </row>
    <row r="17" spans="1:19" ht="13.5">
      <c r="A17" s="2" t="s">
        <v>51</v>
      </c>
      <c r="B17" s="22">
        <v>281</v>
      </c>
      <c r="C17" s="22">
        <v>250</v>
      </c>
      <c r="D17" s="22">
        <v>274</v>
      </c>
      <c r="E17" s="23">
        <v>232</v>
      </c>
      <c r="F17" s="22">
        <v>273</v>
      </c>
      <c r="G17" s="22">
        <v>246</v>
      </c>
      <c r="H17" s="22">
        <v>254</v>
      </c>
      <c r="I17" s="23">
        <v>228</v>
      </c>
      <c r="J17" s="22">
        <v>253</v>
      </c>
      <c r="K17" s="22">
        <v>240</v>
      </c>
      <c r="L17" s="22">
        <v>266</v>
      </c>
      <c r="M17" s="23">
        <v>232</v>
      </c>
      <c r="N17" s="22">
        <v>245</v>
      </c>
      <c r="O17" s="22">
        <v>230</v>
      </c>
      <c r="P17" s="22">
        <v>218</v>
      </c>
      <c r="Q17" s="23">
        <v>210</v>
      </c>
      <c r="R17" s="23">
        <v>191</v>
      </c>
      <c r="S17" s="23"/>
    </row>
    <row r="18" spans="1:19" ht="13.5">
      <c r="A18" s="2" t="s">
        <v>52</v>
      </c>
      <c r="B18" s="22">
        <v>354</v>
      </c>
      <c r="C18" s="22">
        <v>527</v>
      </c>
      <c r="D18" s="22">
        <v>453</v>
      </c>
      <c r="E18" s="23">
        <v>587</v>
      </c>
      <c r="F18" s="22">
        <v>314</v>
      </c>
      <c r="G18" s="22">
        <v>457</v>
      </c>
      <c r="H18" s="22">
        <v>240</v>
      </c>
      <c r="I18" s="23">
        <v>34</v>
      </c>
      <c r="J18" s="22">
        <v>262</v>
      </c>
      <c r="K18" s="22">
        <v>456</v>
      </c>
      <c r="L18" s="22">
        <v>563</v>
      </c>
      <c r="M18" s="23">
        <v>115</v>
      </c>
      <c r="N18" s="22">
        <v>712</v>
      </c>
      <c r="O18" s="22">
        <v>694</v>
      </c>
      <c r="P18" s="22">
        <v>847</v>
      </c>
      <c r="Q18" s="23">
        <v>200</v>
      </c>
      <c r="R18" s="23">
        <v>71</v>
      </c>
      <c r="S18" s="23">
        <v>62</v>
      </c>
    </row>
    <row r="19" spans="1:19" ht="13.5">
      <c r="A19" s="2" t="s">
        <v>53</v>
      </c>
      <c r="B19" s="22">
        <v>-61</v>
      </c>
      <c r="C19" s="22">
        <v>-56</v>
      </c>
      <c r="D19" s="22">
        <v>-57</v>
      </c>
      <c r="E19" s="23">
        <v>-72</v>
      </c>
      <c r="F19" s="22">
        <v>-103</v>
      </c>
      <c r="G19" s="22">
        <v>-95</v>
      </c>
      <c r="H19" s="22">
        <v>-96</v>
      </c>
      <c r="I19" s="23">
        <v>-109</v>
      </c>
      <c r="J19" s="22">
        <v>-77</v>
      </c>
      <c r="K19" s="22">
        <v>-71</v>
      </c>
      <c r="L19" s="22">
        <v>-76</v>
      </c>
      <c r="M19" s="23">
        <v>-111</v>
      </c>
      <c r="N19" s="22">
        <v>-76</v>
      </c>
      <c r="O19" s="22">
        <v>-65</v>
      </c>
      <c r="P19" s="22">
        <v>-59</v>
      </c>
      <c r="Q19" s="23">
        <v>-72</v>
      </c>
      <c r="R19" s="23">
        <v>-51</v>
      </c>
      <c r="S19" s="23">
        <v>-50</v>
      </c>
    </row>
    <row r="20" spans="1:19" ht="13.5">
      <c r="A20" s="2" t="s">
        <v>54</v>
      </c>
      <c r="B20" s="22">
        <v>20578</v>
      </c>
      <c r="C20" s="22">
        <v>20748</v>
      </c>
      <c r="D20" s="22">
        <v>19599</v>
      </c>
      <c r="E20" s="23">
        <v>21340</v>
      </c>
      <c r="F20" s="22">
        <v>19338</v>
      </c>
      <c r="G20" s="22">
        <v>18692</v>
      </c>
      <c r="H20" s="22">
        <v>17253</v>
      </c>
      <c r="I20" s="23">
        <v>17983</v>
      </c>
      <c r="J20" s="22">
        <v>16256</v>
      </c>
      <c r="K20" s="22">
        <v>16251</v>
      </c>
      <c r="L20" s="22">
        <v>15954</v>
      </c>
      <c r="M20" s="23">
        <v>16880</v>
      </c>
      <c r="N20" s="22">
        <v>16700</v>
      </c>
      <c r="O20" s="22">
        <v>16960</v>
      </c>
      <c r="P20" s="22">
        <v>16703</v>
      </c>
      <c r="Q20" s="23">
        <v>17278</v>
      </c>
      <c r="R20" s="23">
        <v>16699</v>
      </c>
      <c r="S20" s="23">
        <v>16605</v>
      </c>
    </row>
    <row r="21" spans="1:19" ht="13.5">
      <c r="A21" s="3" t="s">
        <v>55</v>
      </c>
      <c r="B21" s="22">
        <v>5532</v>
      </c>
      <c r="C21" s="22">
        <v>5384</v>
      </c>
      <c r="D21" s="22">
        <v>5370</v>
      </c>
      <c r="E21" s="23">
        <v>5449</v>
      </c>
      <c r="F21" s="22">
        <v>5407</v>
      </c>
      <c r="G21" s="22">
        <v>5386</v>
      </c>
      <c r="H21" s="22">
        <v>5368</v>
      </c>
      <c r="I21" s="23"/>
      <c r="J21" s="22">
        <v>5351</v>
      </c>
      <c r="K21" s="22">
        <v>5361</v>
      </c>
      <c r="L21" s="22">
        <v>5331</v>
      </c>
      <c r="M21" s="23"/>
      <c r="N21" s="22">
        <v>5448</v>
      </c>
      <c r="O21" s="22">
        <v>5448</v>
      </c>
      <c r="P21" s="22">
        <v>5443</v>
      </c>
      <c r="Q21" s="23"/>
      <c r="R21" s="23"/>
      <c r="S21" s="23"/>
    </row>
    <row r="22" spans="1:19" ht="13.5">
      <c r="A22" s="3" t="s">
        <v>56</v>
      </c>
      <c r="B22" s="22">
        <v>4030</v>
      </c>
      <c r="C22" s="22">
        <v>3937</v>
      </c>
      <c r="D22" s="22">
        <v>3820</v>
      </c>
      <c r="E22" s="23">
        <v>3820</v>
      </c>
      <c r="F22" s="22">
        <v>3833</v>
      </c>
      <c r="G22" s="22">
        <v>3729</v>
      </c>
      <c r="H22" s="22">
        <v>3651</v>
      </c>
      <c r="I22" s="23"/>
      <c r="J22" s="22">
        <v>3679</v>
      </c>
      <c r="K22" s="22">
        <v>3654</v>
      </c>
      <c r="L22" s="22">
        <v>3629</v>
      </c>
      <c r="M22" s="23"/>
      <c r="N22" s="22">
        <v>3603</v>
      </c>
      <c r="O22" s="22">
        <v>3598</v>
      </c>
      <c r="P22" s="22">
        <v>2765</v>
      </c>
      <c r="Q22" s="23"/>
      <c r="R22" s="23"/>
      <c r="S22" s="23"/>
    </row>
    <row r="23" spans="1:19" ht="13.5">
      <c r="A23" s="3" t="s">
        <v>57</v>
      </c>
      <c r="B23" s="22">
        <v>3751</v>
      </c>
      <c r="C23" s="22">
        <v>3670</v>
      </c>
      <c r="D23" s="22">
        <v>3670</v>
      </c>
      <c r="E23" s="23">
        <v>3670</v>
      </c>
      <c r="F23" s="22">
        <v>3670</v>
      </c>
      <c r="G23" s="22">
        <v>3670</v>
      </c>
      <c r="H23" s="22">
        <v>3670</v>
      </c>
      <c r="I23" s="23">
        <v>3669</v>
      </c>
      <c r="J23" s="22">
        <v>3669</v>
      </c>
      <c r="K23" s="22">
        <v>3631</v>
      </c>
      <c r="L23" s="22">
        <v>3631</v>
      </c>
      <c r="M23" s="23">
        <v>3631</v>
      </c>
      <c r="N23" s="22">
        <v>3631</v>
      </c>
      <c r="O23" s="22">
        <v>3631</v>
      </c>
      <c r="P23" s="22">
        <v>3636</v>
      </c>
      <c r="Q23" s="23">
        <v>3428</v>
      </c>
      <c r="R23" s="23">
        <v>3240</v>
      </c>
      <c r="S23" s="23">
        <v>3271</v>
      </c>
    </row>
    <row r="24" spans="1:19" ht="13.5">
      <c r="A24" s="3" t="s">
        <v>52</v>
      </c>
      <c r="B24" s="22">
        <v>867</v>
      </c>
      <c r="C24" s="22">
        <v>943</v>
      </c>
      <c r="D24" s="22">
        <v>851</v>
      </c>
      <c r="E24" s="23">
        <v>824</v>
      </c>
      <c r="F24" s="22">
        <v>779</v>
      </c>
      <c r="G24" s="22">
        <v>834</v>
      </c>
      <c r="H24" s="22">
        <v>864</v>
      </c>
      <c r="I24" s="23"/>
      <c r="J24" s="22">
        <v>853</v>
      </c>
      <c r="K24" s="22">
        <v>806</v>
      </c>
      <c r="L24" s="22">
        <v>799</v>
      </c>
      <c r="M24" s="23"/>
      <c r="N24" s="22">
        <v>866</v>
      </c>
      <c r="O24" s="22">
        <v>862</v>
      </c>
      <c r="P24" s="22">
        <v>1378</v>
      </c>
      <c r="Q24" s="23"/>
      <c r="R24" s="23"/>
      <c r="S24" s="23"/>
    </row>
    <row r="25" spans="1:19" ht="13.5">
      <c r="A25" s="3" t="s">
        <v>58</v>
      </c>
      <c r="B25" s="22">
        <v>-6953</v>
      </c>
      <c r="C25" s="22">
        <v>-6902</v>
      </c>
      <c r="D25" s="22">
        <v>-6817</v>
      </c>
      <c r="E25" s="23">
        <v>-6861</v>
      </c>
      <c r="F25" s="22">
        <v>-6804</v>
      </c>
      <c r="G25" s="22">
        <v>-6697</v>
      </c>
      <c r="H25" s="22">
        <v>-6610</v>
      </c>
      <c r="I25" s="23"/>
      <c r="J25" s="22">
        <v>-6535</v>
      </c>
      <c r="K25" s="22">
        <v>-6413</v>
      </c>
      <c r="L25" s="22">
        <v>-6307</v>
      </c>
      <c r="M25" s="23"/>
      <c r="N25" s="22">
        <v>-6175</v>
      </c>
      <c r="O25" s="22">
        <v>-6030</v>
      </c>
      <c r="P25" s="22">
        <v>-6038</v>
      </c>
      <c r="Q25" s="23"/>
      <c r="R25" s="23"/>
      <c r="S25" s="23"/>
    </row>
    <row r="26" spans="1:19" ht="13.5">
      <c r="A26" s="3" t="s">
        <v>59</v>
      </c>
      <c r="B26" s="22">
        <v>7228</v>
      </c>
      <c r="C26" s="22">
        <v>7033</v>
      </c>
      <c r="D26" s="22">
        <v>6896</v>
      </c>
      <c r="E26" s="23">
        <v>6904</v>
      </c>
      <c r="F26" s="22">
        <v>6886</v>
      </c>
      <c r="G26" s="22">
        <v>6923</v>
      </c>
      <c r="H26" s="22">
        <v>6945</v>
      </c>
      <c r="I26" s="23">
        <v>6942</v>
      </c>
      <c r="J26" s="22">
        <v>7019</v>
      </c>
      <c r="K26" s="22">
        <v>7041</v>
      </c>
      <c r="L26" s="22">
        <v>7084</v>
      </c>
      <c r="M26" s="23">
        <v>7187</v>
      </c>
      <c r="N26" s="22">
        <v>7375</v>
      </c>
      <c r="O26" s="22">
        <v>7510</v>
      </c>
      <c r="P26" s="22">
        <v>7185</v>
      </c>
      <c r="Q26" s="23">
        <v>6620</v>
      </c>
      <c r="R26" s="23">
        <v>6195</v>
      </c>
      <c r="S26" s="23">
        <v>6527</v>
      </c>
    </row>
    <row r="27" spans="1:19" ht="13.5">
      <c r="A27" s="2" t="s">
        <v>60</v>
      </c>
      <c r="B27" s="22">
        <v>283</v>
      </c>
      <c r="C27" s="22">
        <v>296</v>
      </c>
      <c r="D27" s="22">
        <v>309</v>
      </c>
      <c r="E27" s="23">
        <v>319</v>
      </c>
      <c r="F27" s="22">
        <v>324</v>
      </c>
      <c r="G27" s="22">
        <v>342</v>
      </c>
      <c r="H27" s="22">
        <v>361</v>
      </c>
      <c r="I27" s="23">
        <v>378</v>
      </c>
      <c r="J27" s="22">
        <v>394</v>
      </c>
      <c r="K27" s="22">
        <v>411</v>
      </c>
      <c r="L27" s="22">
        <v>421</v>
      </c>
      <c r="M27" s="23">
        <v>434</v>
      </c>
      <c r="N27" s="22">
        <v>424</v>
      </c>
      <c r="O27" s="22">
        <v>435</v>
      </c>
      <c r="P27" s="22">
        <v>412</v>
      </c>
      <c r="Q27" s="23">
        <v>418</v>
      </c>
      <c r="R27" s="23">
        <v>403</v>
      </c>
      <c r="S27" s="23">
        <v>315</v>
      </c>
    </row>
    <row r="28" spans="1:19" ht="13.5">
      <c r="A28" s="3" t="s">
        <v>61</v>
      </c>
      <c r="B28" s="22">
        <v>1244</v>
      </c>
      <c r="C28" s="22">
        <v>1264</v>
      </c>
      <c r="D28" s="22">
        <v>1699</v>
      </c>
      <c r="E28" s="23">
        <v>1692</v>
      </c>
      <c r="F28" s="22">
        <v>1709</v>
      </c>
      <c r="G28" s="22">
        <v>1702</v>
      </c>
      <c r="H28" s="22">
        <v>2034</v>
      </c>
      <c r="I28" s="23">
        <v>2022</v>
      </c>
      <c r="J28" s="22">
        <v>2007</v>
      </c>
      <c r="K28" s="22">
        <v>2013</v>
      </c>
      <c r="L28" s="22">
        <v>2001</v>
      </c>
      <c r="M28" s="23">
        <v>1988</v>
      </c>
      <c r="N28" s="22">
        <v>1975</v>
      </c>
      <c r="O28" s="22">
        <v>2010</v>
      </c>
      <c r="P28" s="22">
        <v>2219</v>
      </c>
      <c r="Q28" s="23">
        <v>2381</v>
      </c>
      <c r="R28" s="23">
        <v>3107</v>
      </c>
      <c r="S28" s="23">
        <v>2964</v>
      </c>
    </row>
    <row r="29" spans="1:19" ht="13.5">
      <c r="A29" s="3" t="s">
        <v>52</v>
      </c>
      <c r="B29" s="22">
        <v>1069</v>
      </c>
      <c r="C29" s="22">
        <v>1073</v>
      </c>
      <c r="D29" s="22">
        <v>1017</v>
      </c>
      <c r="E29" s="23">
        <v>1031</v>
      </c>
      <c r="F29" s="22">
        <v>1066</v>
      </c>
      <c r="G29" s="22">
        <v>1143</v>
      </c>
      <c r="H29" s="22">
        <v>1158</v>
      </c>
      <c r="I29" s="23">
        <v>253</v>
      </c>
      <c r="J29" s="22">
        <v>1186</v>
      </c>
      <c r="K29" s="22">
        <v>1259</v>
      </c>
      <c r="L29" s="22">
        <v>1350</v>
      </c>
      <c r="M29" s="23">
        <v>249</v>
      </c>
      <c r="N29" s="22">
        <v>1323</v>
      </c>
      <c r="O29" s="22">
        <v>1223</v>
      </c>
      <c r="P29" s="22">
        <v>1209</v>
      </c>
      <c r="Q29" s="23">
        <v>258</v>
      </c>
      <c r="R29" s="23">
        <v>247</v>
      </c>
      <c r="S29" s="23">
        <v>252</v>
      </c>
    </row>
    <row r="30" spans="1:19" ht="13.5">
      <c r="A30" s="3" t="s">
        <v>53</v>
      </c>
      <c r="B30" s="22">
        <v>-49</v>
      </c>
      <c r="C30" s="22">
        <v>-51</v>
      </c>
      <c r="D30" s="22">
        <v>-44</v>
      </c>
      <c r="E30" s="23">
        <v>-46</v>
      </c>
      <c r="F30" s="22">
        <v>-97</v>
      </c>
      <c r="G30" s="22">
        <v>-166</v>
      </c>
      <c r="H30" s="22">
        <v>-161</v>
      </c>
      <c r="I30" s="23">
        <v>-160</v>
      </c>
      <c r="J30" s="22">
        <v>-168</v>
      </c>
      <c r="K30" s="22">
        <v>-181</v>
      </c>
      <c r="L30" s="22">
        <v>-226</v>
      </c>
      <c r="M30" s="23">
        <v>-203</v>
      </c>
      <c r="N30" s="22">
        <v>-222</v>
      </c>
      <c r="O30" s="22">
        <v>-149</v>
      </c>
      <c r="P30" s="22">
        <v>-142</v>
      </c>
      <c r="Q30" s="23">
        <v>-132</v>
      </c>
      <c r="R30" s="23">
        <v>-88</v>
      </c>
      <c r="S30" s="23">
        <v>-76</v>
      </c>
    </row>
    <row r="31" spans="1:19" ht="13.5">
      <c r="A31" s="3" t="s">
        <v>62</v>
      </c>
      <c r="B31" s="22">
        <v>2263</v>
      </c>
      <c r="C31" s="22">
        <v>2286</v>
      </c>
      <c r="D31" s="22">
        <v>2672</v>
      </c>
      <c r="E31" s="23">
        <v>2677</v>
      </c>
      <c r="F31" s="22">
        <v>2678</v>
      </c>
      <c r="G31" s="22">
        <v>2679</v>
      </c>
      <c r="H31" s="22">
        <v>3031</v>
      </c>
      <c r="I31" s="23">
        <v>3027</v>
      </c>
      <c r="J31" s="22">
        <v>3025</v>
      </c>
      <c r="K31" s="22">
        <v>3091</v>
      </c>
      <c r="L31" s="22">
        <v>3125</v>
      </c>
      <c r="M31" s="23">
        <v>3067</v>
      </c>
      <c r="N31" s="22">
        <v>3075</v>
      </c>
      <c r="O31" s="22">
        <v>3084</v>
      </c>
      <c r="P31" s="22">
        <v>3286</v>
      </c>
      <c r="Q31" s="23">
        <v>3442</v>
      </c>
      <c r="R31" s="23">
        <v>4249</v>
      </c>
      <c r="S31" s="23">
        <v>4140</v>
      </c>
    </row>
    <row r="32" spans="1:19" ht="13.5">
      <c r="A32" s="2" t="s">
        <v>63</v>
      </c>
      <c r="B32" s="22">
        <v>9775</v>
      </c>
      <c r="C32" s="22">
        <v>9616</v>
      </c>
      <c r="D32" s="22">
        <v>9877</v>
      </c>
      <c r="E32" s="23">
        <v>9901</v>
      </c>
      <c r="F32" s="22">
        <v>9889</v>
      </c>
      <c r="G32" s="22">
        <v>9945</v>
      </c>
      <c r="H32" s="22">
        <v>10337</v>
      </c>
      <c r="I32" s="23">
        <v>10348</v>
      </c>
      <c r="J32" s="22">
        <v>10439</v>
      </c>
      <c r="K32" s="22">
        <v>10544</v>
      </c>
      <c r="L32" s="22">
        <v>10631</v>
      </c>
      <c r="M32" s="23">
        <v>10689</v>
      </c>
      <c r="N32" s="22">
        <v>10875</v>
      </c>
      <c r="O32" s="22">
        <v>11030</v>
      </c>
      <c r="P32" s="22">
        <v>10884</v>
      </c>
      <c r="Q32" s="23">
        <v>10480</v>
      </c>
      <c r="R32" s="23">
        <v>10847</v>
      </c>
      <c r="S32" s="23">
        <v>10983</v>
      </c>
    </row>
    <row r="33" spans="1:19" ht="14.25" thickBot="1">
      <c r="A33" s="4" t="s">
        <v>64</v>
      </c>
      <c r="B33" s="24">
        <v>30354</v>
      </c>
      <c r="C33" s="24">
        <v>30364</v>
      </c>
      <c r="D33" s="24">
        <v>29477</v>
      </c>
      <c r="E33" s="25">
        <v>31242</v>
      </c>
      <c r="F33" s="24">
        <v>29227</v>
      </c>
      <c r="G33" s="24">
        <v>28637</v>
      </c>
      <c r="H33" s="24">
        <v>27590</v>
      </c>
      <c r="I33" s="25">
        <v>28332</v>
      </c>
      <c r="J33" s="24">
        <v>26696</v>
      </c>
      <c r="K33" s="24">
        <v>26796</v>
      </c>
      <c r="L33" s="24">
        <v>26586</v>
      </c>
      <c r="M33" s="25">
        <v>27569</v>
      </c>
      <c r="N33" s="24">
        <v>27576</v>
      </c>
      <c r="O33" s="24">
        <v>27990</v>
      </c>
      <c r="P33" s="24">
        <v>27587</v>
      </c>
      <c r="Q33" s="25">
        <v>27759</v>
      </c>
      <c r="R33" s="25">
        <v>27547</v>
      </c>
      <c r="S33" s="25">
        <v>27589</v>
      </c>
    </row>
    <row r="34" spans="1:19" ht="14.25" thickTop="1">
      <c r="A34" s="2" t="s">
        <v>65</v>
      </c>
      <c r="B34" s="22">
        <v>1247</v>
      </c>
      <c r="C34" s="22">
        <v>1132</v>
      </c>
      <c r="D34" s="22">
        <v>871</v>
      </c>
      <c r="E34" s="23">
        <v>1378</v>
      </c>
      <c r="F34" s="22">
        <v>1389</v>
      </c>
      <c r="G34" s="22">
        <v>1179</v>
      </c>
      <c r="H34" s="22">
        <v>1003</v>
      </c>
      <c r="I34" s="23">
        <v>1509</v>
      </c>
      <c r="J34" s="22">
        <v>1287</v>
      </c>
      <c r="K34" s="22">
        <v>1159</v>
      </c>
      <c r="L34" s="22">
        <v>950</v>
      </c>
      <c r="M34" s="23">
        <v>1750</v>
      </c>
      <c r="N34" s="22">
        <v>1531</v>
      </c>
      <c r="O34" s="22">
        <v>1546</v>
      </c>
      <c r="P34" s="22">
        <v>1016</v>
      </c>
      <c r="Q34" s="23">
        <v>1608</v>
      </c>
      <c r="R34" s="23">
        <v>1600</v>
      </c>
      <c r="S34" s="23">
        <v>1665</v>
      </c>
    </row>
    <row r="35" spans="1:19" ht="13.5">
      <c r="A35" s="2" t="s">
        <v>66</v>
      </c>
      <c r="B35" s="22"/>
      <c r="C35" s="22">
        <v>503</v>
      </c>
      <c r="D35" s="22">
        <v>19</v>
      </c>
      <c r="E35" s="23">
        <v>1258</v>
      </c>
      <c r="F35" s="22">
        <v>586</v>
      </c>
      <c r="G35" s="22">
        <v>564</v>
      </c>
      <c r="H35" s="22">
        <v>22</v>
      </c>
      <c r="I35" s="23">
        <v>480</v>
      </c>
      <c r="J35" s="22">
        <v>50</v>
      </c>
      <c r="K35" s="22">
        <v>42</v>
      </c>
      <c r="L35" s="22">
        <v>18</v>
      </c>
      <c r="M35" s="23">
        <v>31</v>
      </c>
      <c r="N35" s="22">
        <v>8</v>
      </c>
      <c r="O35" s="22">
        <v>37</v>
      </c>
      <c r="P35" s="22">
        <v>3</v>
      </c>
      <c r="Q35" s="23"/>
      <c r="R35" s="23">
        <v>51</v>
      </c>
      <c r="S35" s="23">
        <v>105</v>
      </c>
    </row>
    <row r="36" spans="1:19" ht="13.5">
      <c r="A36" s="2" t="s">
        <v>67</v>
      </c>
      <c r="B36" s="22">
        <v>400</v>
      </c>
      <c r="C36" s="22">
        <v>820</v>
      </c>
      <c r="D36" s="22">
        <v>402</v>
      </c>
      <c r="E36" s="23">
        <v>879</v>
      </c>
      <c r="F36" s="22">
        <v>400</v>
      </c>
      <c r="G36" s="22">
        <v>724</v>
      </c>
      <c r="H36" s="22">
        <v>286</v>
      </c>
      <c r="I36" s="23">
        <v>565</v>
      </c>
      <c r="J36" s="22">
        <v>208</v>
      </c>
      <c r="K36" s="22">
        <v>392</v>
      </c>
      <c r="L36" s="22">
        <v>197</v>
      </c>
      <c r="M36" s="23">
        <v>389</v>
      </c>
      <c r="N36" s="22">
        <v>194</v>
      </c>
      <c r="O36" s="22">
        <v>361</v>
      </c>
      <c r="P36" s="22">
        <v>239</v>
      </c>
      <c r="Q36" s="23">
        <v>448</v>
      </c>
      <c r="R36" s="23">
        <v>567</v>
      </c>
      <c r="S36" s="23">
        <v>602</v>
      </c>
    </row>
    <row r="37" spans="1:19" ht="13.5">
      <c r="A37" s="2" t="s">
        <v>52</v>
      </c>
      <c r="B37" s="22">
        <v>1263</v>
      </c>
      <c r="C37" s="22">
        <v>842</v>
      </c>
      <c r="D37" s="22">
        <v>1836</v>
      </c>
      <c r="E37" s="23">
        <v>1250</v>
      </c>
      <c r="F37" s="22">
        <v>1126</v>
      </c>
      <c r="G37" s="22">
        <v>920</v>
      </c>
      <c r="H37" s="22">
        <v>1486</v>
      </c>
      <c r="I37" s="23"/>
      <c r="J37" s="22">
        <v>953</v>
      </c>
      <c r="K37" s="22">
        <v>717</v>
      </c>
      <c r="L37" s="22">
        <v>1148</v>
      </c>
      <c r="M37" s="23"/>
      <c r="N37" s="22">
        <v>1190</v>
      </c>
      <c r="O37" s="22">
        <v>973</v>
      </c>
      <c r="P37" s="22">
        <v>1159</v>
      </c>
      <c r="Q37" s="23"/>
      <c r="R37" s="23"/>
      <c r="S37" s="23"/>
    </row>
    <row r="38" spans="1:19" ht="13.5">
      <c r="A38" s="2" t="s">
        <v>68</v>
      </c>
      <c r="B38" s="22">
        <v>2911</v>
      </c>
      <c r="C38" s="22">
        <v>3299</v>
      </c>
      <c r="D38" s="22">
        <v>3129</v>
      </c>
      <c r="E38" s="23">
        <v>4766</v>
      </c>
      <c r="F38" s="22">
        <v>3502</v>
      </c>
      <c r="G38" s="22">
        <v>3388</v>
      </c>
      <c r="H38" s="22">
        <v>2798</v>
      </c>
      <c r="I38" s="23">
        <v>3571</v>
      </c>
      <c r="J38" s="22">
        <v>2498</v>
      </c>
      <c r="K38" s="22">
        <v>2312</v>
      </c>
      <c r="L38" s="22">
        <v>2315</v>
      </c>
      <c r="M38" s="23">
        <v>2937</v>
      </c>
      <c r="N38" s="22">
        <v>2924</v>
      </c>
      <c r="O38" s="22">
        <v>2919</v>
      </c>
      <c r="P38" s="22">
        <v>2419</v>
      </c>
      <c r="Q38" s="23">
        <v>2733</v>
      </c>
      <c r="R38" s="23">
        <v>3212</v>
      </c>
      <c r="S38" s="23">
        <v>3529</v>
      </c>
    </row>
    <row r="39" spans="1:19" ht="13.5">
      <c r="A39" s="2" t="s">
        <v>69</v>
      </c>
      <c r="B39" s="22">
        <v>1171</v>
      </c>
      <c r="C39" s="22">
        <v>1159</v>
      </c>
      <c r="D39" s="22">
        <v>1147</v>
      </c>
      <c r="E39" s="23">
        <v>1134</v>
      </c>
      <c r="F39" s="22">
        <v>1142</v>
      </c>
      <c r="G39" s="22">
        <v>1151</v>
      </c>
      <c r="H39" s="22">
        <v>1160</v>
      </c>
      <c r="I39" s="23">
        <v>1167</v>
      </c>
      <c r="J39" s="22">
        <v>1174</v>
      </c>
      <c r="K39" s="22">
        <v>1182</v>
      </c>
      <c r="L39" s="22">
        <v>1191</v>
      </c>
      <c r="M39" s="23">
        <v>1197</v>
      </c>
      <c r="N39" s="22">
        <v>1190</v>
      </c>
      <c r="O39" s="22">
        <v>1180</v>
      </c>
      <c r="P39" s="22">
        <v>1170</v>
      </c>
      <c r="Q39" s="23">
        <v>1078</v>
      </c>
      <c r="R39" s="23">
        <v>948</v>
      </c>
      <c r="S39" s="23">
        <v>811</v>
      </c>
    </row>
    <row r="40" spans="1:19" ht="13.5">
      <c r="A40" s="2" t="s">
        <v>70</v>
      </c>
      <c r="B40" s="22">
        <v>193</v>
      </c>
      <c r="C40" s="22">
        <v>193</v>
      </c>
      <c r="D40" s="22">
        <v>193</v>
      </c>
      <c r="E40" s="23">
        <v>211</v>
      </c>
      <c r="F40" s="22">
        <v>211</v>
      </c>
      <c r="G40" s="22">
        <v>211</v>
      </c>
      <c r="H40" s="22">
        <v>211</v>
      </c>
      <c r="I40" s="23">
        <v>211</v>
      </c>
      <c r="J40" s="22">
        <v>211</v>
      </c>
      <c r="K40" s="22">
        <v>211</v>
      </c>
      <c r="L40" s="22">
        <v>211</v>
      </c>
      <c r="M40" s="23">
        <v>211</v>
      </c>
      <c r="N40" s="22">
        <v>211</v>
      </c>
      <c r="O40" s="22">
        <v>211</v>
      </c>
      <c r="P40" s="22">
        <v>211</v>
      </c>
      <c r="Q40" s="23">
        <v>211</v>
      </c>
      <c r="R40" s="23">
        <v>300</v>
      </c>
      <c r="S40" s="23">
        <v>290</v>
      </c>
    </row>
    <row r="41" spans="1:19" ht="13.5">
      <c r="A41" s="2" t="s">
        <v>52</v>
      </c>
      <c r="B41" s="22">
        <v>21</v>
      </c>
      <c r="C41" s="22">
        <v>21</v>
      </c>
      <c r="D41" s="22">
        <v>23</v>
      </c>
      <c r="E41" s="23">
        <v>23</v>
      </c>
      <c r="F41" s="22">
        <v>23</v>
      </c>
      <c r="G41" s="22">
        <v>23</v>
      </c>
      <c r="H41" s="22">
        <v>23</v>
      </c>
      <c r="I41" s="23">
        <v>23</v>
      </c>
      <c r="J41" s="22">
        <v>23</v>
      </c>
      <c r="K41" s="22">
        <v>19</v>
      </c>
      <c r="L41" s="22">
        <v>19</v>
      </c>
      <c r="M41" s="23">
        <v>19</v>
      </c>
      <c r="N41" s="22">
        <v>19</v>
      </c>
      <c r="O41" s="22">
        <v>19</v>
      </c>
      <c r="P41" s="22">
        <v>19</v>
      </c>
      <c r="Q41" s="23">
        <v>17</v>
      </c>
      <c r="R41" s="23">
        <v>15</v>
      </c>
      <c r="S41" s="23">
        <v>10</v>
      </c>
    </row>
    <row r="42" spans="1:19" ht="13.5">
      <c r="A42" s="2" t="s">
        <v>71</v>
      </c>
      <c r="B42" s="22">
        <v>1386</v>
      </c>
      <c r="C42" s="22">
        <v>1374</v>
      </c>
      <c r="D42" s="22">
        <v>1364</v>
      </c>
      <c r="E42" s="23">
        <v>1369</v>
      </c>
      <c r="F42" s="22">
        <v>1378</v>
      </c>
      <c r="G42" s="22">
        <v>1386</v>
      </c>
      <c r="H42" s="22">
        <v>1395</v>
      </c>
      <c r="I42" s="23">
        <v>1402</v>
      </c>
      <c r="J42" s="22">
        <v>1410</v>
      </c>
      <c r="K42" s="22">
        <v>1414</v>
      </c>
      <c r="L42" s="22">
        <v>1422</v>
      </c>
      <c r="M42" s="23">
        <v>1429</v>
      </c>
      <c r="N42" s="22">
        <v>1421</v>
      </c>
      <c r="O42" s="22">
        <v>1411</v>
      </c>
      <c r="P42" s="22">
        <v>1401</v>
      </c>
      <c r="Q42" s="23">
        <v>1307</v>
      </c>
      <c r="R42" s="23">
        <v>1264</v>
      </c>
      <c r="S42" s="23">
        <v>1112</v>
      </c>
    </row>
    <row r="43" spans="1:19" ht="14.25" thickBot="1">
      <c r="A43" s="4" t="s">
        <v>72</v>
      </c>
      <c r="B43" s="24">
        <v>4297</v>
      </c>
      <c r="C43" s="24">
        <v>4673</v>
      </c>
      <c r="D43" s="24">
        <v>4494</v>
      </c>
      <c r="E43" s="25">
        <v>6136</v>
      </c>
      <c r="F43" s="24">
        <v>4880</v>
      </c>
      <c r="G43" s="24">
        <v>4775</v>
      </c>
      <c r="H43" s="24">
        <v>4194</v>
      </c>
      <c r="I43" s="25">
        <v>4974</v>
      </c>
      <c r="J43" s="24">
        <v>3908</v>
      </c>
      <c r="K43" s="24">
        <v>3726</v>
      </c>
      <c r="L43" s="24">
        <v>3737</v>
      </c>
      <c r="M43" s="25">
        <v>4366</v>
      </c>
      <c r="N43" s="24">
        <v>4346</v>
      </c>
      <c r="O43" s="24">
        <v>4330</v>
      </c>
      <c r="P43" s="24">
        <v>3821</v>
      </c>
      <c r="Q43" s="25">
        <v>4040</v>
      </c>
      <c r="R43" s="25">
        <v>4476</v>
      </c>
      <c r="S43" s="25">
        <v>4641</v>
      </c>
    </row>
    <row r="44" spans="1:19" ht="14.25" thickTop="1">
      <c r="A44" s="2" t="s">
        <v>73</v>
      </c>
      <c r="B44" s="22">
        <v>3099</v>
      </c>
      <c r="C44" s="22">
        <v>3099</v>
      </c>
      <c r="D44" s="22">
        <v>3099</v>
      </c>
      <c r="E44" s="23">
        <v>3099</v>
      </c>
      <c r="F44" s="22">
        <v>3099</v>
      </c>
      <c r="G44" s="22">
        <v>3099</v>
      </c>
      <c r="H44" s="22">
        <v>3099</v>
      </c>
      <c r="I44" s="23">
        <v>3099</v>
      </c>
      <c r="J44" s="22">
        <v>3099</v>
      </c>
      <c r="K44" s="22">
        <v>3099</v>
      </c>
      <c r="L44" s="22">
        <v>3099</v>
      </c>
      <c r="M44" s="23">
        <v>3099</v>
      </c>
      <c r="N44" s="22">
        <v>3099</v>
      </c>
      <c r="O44" s="22">
        <v>3099</v>
      </c>
      <c r="P44" s="22">
        <v>3099</v>
      </c>
      <c r="Q44" s="23">
        <v>3099</v>
      </c>
      <c r="R44" s="23">
        <v>3099</v>
      </c>
      <c r="S44" s="23">
        <v>3099</v>
      </c>
    </row>
    <row r="45" spans="1:19" ht="13.5">
      <c r="A45" s="2" t="s">
        <v>74</v>
      </c>
      <c r="B45" s="22">
        <v>3031</v>
      </c>
      <c r="C45" s="22">
        <v>3031</v>
      </c>
      <c r="D45" s="22">
        <v>3031</v>
      </c>
      <c r="E45" s="23">
        <v>3031</v>
      </c>
      <c r="F45" s="22">
        <v>3031</v>
      </c>
      <c r="G45" s="22">
        <v>3031</v>
      </c>
      <c r="H45" s="22">
        <v>3031</v>
      </c>
      <c r="I45" s="23">
        <v>3031</v>
      </c>
      <c r="J45" s="22">
        <v>3031</v>
      </c>
      <c r="K45" s="22">
        <v>3031</v>
      </c>
      <c r="L45" s="22">
        <v>3031</v>
      </c>
      <c r="M45" s="23">
        <v>3031</v>
      </c>
      <c r="N45" s="22">
        <v>3031</v>
      </c>
      <c r="O45" s="22">
        <v>3031</v>
      </c>
      <c r="P45" s="22">
        <v>3031</v>
      </c>
      <c r="Q45" s="23">
        <v>3031</v>
      </c>
      <c r="R45" s="23">
        <v>3031</v>
      </c>
      <c r="S45" s="23">
        <v>3031</v>
      </c>
    </row>
    <row r="46" spans="1:19" ht="13.5">
      <c r="A46" s="2" t="s">
        <v>75</v>
      </c>
      <c r="B46" s="22">
        <v>20719</v>
      </c>
      <c r="C46" s="22">
        <v>20356</v>
      </c>
      <c r="D46" s="22">
        <v>19676</v>
      </c>
      <c r="E46" s="23">
        <v>19783</v>
      </c>
      <c r="F46" s="22">
        <v>19064</v>
      </c>
      <c r="G46" s="22">
        <v>18594</v>
      </c>
      <c r="H46" s="22">
        <v>18121</v>
      </c>
      <c r="I46" s="23">
        <v>18080</v>
      </c>
      <c r="J46" s="22">
        <v>17528</v>
      </c>
      <c r="K46" s="22">
        <v>17567</v>
      </c>
      <c r="L46" s="22">
        <v>17343</v>
      </c>
      <c r="M46" s="23">
        <v>17698</v>
      </c>
      <c r="N46" s="22">
        <v>17727</v>
      </c>
      <c r="O46" s="22">
        <v>17999</v>
      </c>
      <c r="P46" s="22">
        <v>18104</v>
      </c>
      <c r="Q46" s="23">
        <v>18046</v>
      </c>
      <c r="R46" s="23">
        <v>17398</v>
      </c>
      <c r="S46" s="23">
        <v>17228</v>
      </c>
    </row>
    <row r="47" spans="1:19" ht="13.5">
      <c r="A47" s="2" t="s">
        <v>76</v>
      </c>
      <c r="B47" s="22">
        <v>-842</v>
      </c>
      <c r="C47" s="22">
        <v>-842</v>
      </c>
      <c r="D47" s="22">
        <v>-842</v>
      </c>
      <c r="E47" s="23">
        <v>-842</v>
      </c>
      <c r="F47" s="22">
        <v>-842</v>
      </c>
      <c r="G47" s="22">
        <v>-842</v>
      </c>
      <c r="H47" s="22">
        <v>-842</v>
      </c>
      <c r="I47" s="23">
        <v>-842</v>
      </c>
      <c r="J47" s="22">
        <v>-842</v>
      </c>
      <c r="K47" s="22">
        <v>-605</v>
      </c>
      <c r="L47" s="22">
        <v>-605</v>
      </c>
      <c r="M47" s="23">
        <v>-605</v>
      </c>
      <c r="N47" s="22">
        <v>-605</v>
      </c>
      <c r="O47" s="22">
        <v>-461</v>
      </c>
      <c r="P47" s="22">
        <v>-461</v>
      </c>
      <c r="Q47" s="23">
        <v>-461</v>
      </c>
      <c r="R47" s="23">
        <v>-461</v>
      </c>
      <c r="S47" s="23">
        <v>-466</v>
      </c>
    </row>
    <row r="48" spans="1:19" ht="13.5">
      <c r="A48" s="2" t="s">
        <v>77</v>
      </c>
      <c r="B48" s="22">
        <v>26008</v>
      </c>
      <c r="C48" s="22">
        <v>25645</v>
      </c>
      <c r="D48" s="22">
        <v>24965</v>
      </c>
      <c r="E48" s="23">
        <v>25073</v>
      </c>
      <c r="F48" s="22">
        <v>24354</v>
      </c>
      <c r="G48" s="22">
        <v>23883</v>
      </c>
      <c r="H48" s="22">
        <v>23410</v>
      </c>
      <c r="I48" s="23">
        <v>23369</v>
      </c>
      <c r="J48" s="22">
        <v>22818</v>
      </c>
      <c r="K48" s="22">
        <v>23093</v>
      </c>
      <c r="L48" s="22">
        <v>22869</v>
      </c>
      <c r="M48" s="23">
        <v>23224</v>
      </c>
      <c r="N48" s="22">
        <v>23253</v>
      </c>
      <c r="O48" s="22">
        <v>23669</v>
      </c>
      <c r="P48" s="22">
        <v>23774</v>
      </c>
      <c r="Q48" s="23">
        <v>23716</v>
      </c>
      <c r="R48" s="23">
        <v>23068</v>
      </c>
      <c r="S48" s="23">
        <v>22892</v>
      </c>
    </row>
    <row r="49" spans="1:19" ht="13.5">
      <c r="A49" s="2" t="s">
        <v>78</v>
      </c>
      <c r="B49" s="22">
        <v>48</v>
      </c>
      <c r="C49" s="22">
        <v>45</v>
      </c>
      <c r="D49" s="22">
        <v>17</v>
      </c>
      <c r="E49" s="23">
        <v>32</v>
      </c>
      <c r="F49" s="22">
        <v>-6</v>
      </c>
      <c r="G49" s="22">
        <v>-21</v>
      </c>
      <c r="H49" s="22">
        <v>-13</v>
      </c>
      <c r="I49" s="23">
        <v>-12</v>
      </c>
      <c r="J49" s="22">
        <v>-30</v>
      </c>
      <c r="K49" s="22">
        <v>-24</v>
      </c>
      <c r="L49" s="22">
        <v>-21</v>
      </c>
      <c r="M49" s="23">
        <v>-21</v>
      </c>
      <c r="N49" s="22">
        <v>-22</v>
      </c>
      <c r="O49" s="22">
        <v>-9</v>
      </c>
      <c r="P49" s="22">
        <v>-8</v>
      </c>
      <c r="Q49" s="23">
        <v>2</v>
      </c>
      <c r="R49" s="23">
        <v>2</v>
      </c>
      <c r="S49" s="23">
        <v>55</v>
      </c>
    </row>
    <row r="50" spans="1:19" ht="13.5">
      <c r="A50" s="2" t="s">
        <v>79</v>
      </c>
      <c r="B50" s="22">
        <v>48</v>
      </c>
      <c r="C50" s="22">
        <v>45</v>
      </c>
      <c r="D50" s="22">
        <v>17</v>
      </c>
      <c r="E50" s="23">
        <v>32</v>
      </c>
      <c r="F50" s="22">
        <v>-6</v>
      </c>
      <c r="G50" s="22">
        <v>-21</v>
      </c>
      <c r="H50" s="22">
        <v>-13</v>
      </c>
      <c r="I50" s="23">
        <v>-12</v>
      </c>
      <c r="J50" s="22">
        <v>-30</v>
      </c>
      <c r="K50" s="22">
        <v>-24</v>
      </c>
      <c r="L50" s="22">
        <v>-21</v>
      </c>
      <c r="M50" s="23">
        <v>-21</v>
      </c>
      <c r="N50" s="22">
        <v>-22</v>
      </c>
      <c r="O50" s="22">
        <v>-9</v>
      </c>
      <c r="P50" s="22">
        <v>-8</v>
      </c>
      <c r="Q50" s="23">
        <v>2</v>
      </c>
      <c r="R50" s="23">
        <v>2</v>
      </c>
      <c r="S50" s="23">
        <v>55</v>
      </c>
    </row>
    <row r="51" spans="1:19" ht="13.5">
      <c r="A51" s="5" t="s">
        <v>80</v>
      </c>
      <c r="B51" s="22">
        <v>26057</v>
      </c>
      <c r="C51" s="22">
        <v>25691</v>
      </c>
      <c r="D51" s="22">
        <v>24982</v>
      </c>
      <c r="E51" s="23">
        <v>25105</v>
      </c>
      <c r="F51" s="22">
        <v>24347</v>
      </c>
      <c r="G51" s="22">
        <v>23862</v>
      </c>
      <c r="H51" s="22">
        <v>23396</v>
      </c>
      <c r="I51" s="23">
        <v>23357</v>
      </c>
      <c r="J51" s="22">
        <v>22787</v>
      </c>
      <c r="K51" s="22">
        <v>23069</v>
      </c>
      <c r="L51" s="22">
        <v>22848</v>
      </c>
      <c r="M51" s="23">
        <v>23202</v>
      </c>
      <c r="N51" s="22">
        <v>23230</v>
      </c>
      <c r="O51" s="22">
        <v>23659</v>
      </c>
      <c r="P51" s="22">
        <v>23766</v>
      </c>
      <c r="Q51" s="23">
        <v>23718</v>
      </c>
      <c r="R51" s="23">
        <v>23070</v>
      </c>
      <c r="S51" s="23">
        <v>22948</v>
      </c>
    </row>
    <row r="52" spans="1:19" ht="14.25" thickBot="1">
      <c r="A52" s="6" t="s">
        <v>81</v>
      </c>
      <c r="B52" s="22">
        <v>30354</v>
      </c>
      <c r="C52" s="22">
        <v>30364</v>
      </c>
      <c r="D52" s="22">
        <v>29477</v>
      </c>
      <c r="E52" s="23">
        <v>31242</v>
      </c>
      <c r="F52" s="22">
        <v>29227</v>
      </c>
      <c r="G52" s="22">
        <v>28637</v>
      </c>
      <c r="H52" s="22">
        <v>27590</v>
      </c>
      <c r="I52" s="23">
        <v>28332</v>
      </c>
      <c r="J52" s="22">
        <v>26696</v>
      </c>
      <c r="K52" s="22">
        <v>26796</v>
      </c>
      <c r="L52" s="22">
        <v>26586</v>
      </c>
      <c r="M52" s="23">
        <v>27569</v>
      </c>
      <c r="N52" s="22">
        <v>27576</v>
      </c>
      <c r="O52" s="22">
        <v>27990</v>
      </c>
      <c r="P52" s="22">
        <v>27587</v>
      </c>
      <c r="Q52" s="23">
        <v>27759</v>
      </c>
      <c r="R52" s="23">
        <v>27547</v>
      </c>
      <c r="S52" s="23">
        <v>27589</v>
      </c>
    </row>
    <row r="53" spans="1:19" ht="14.25" thickTop="1">
      <c r="A53" s="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5" ht="13.5">
      <c r="A55" s="19" t="s">
        <v>86</v>
      </c>
    </row>
    <row r="56" ht="13.5">
      <c r="A56" s="19" t="s">
        <v>87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2014-02-11T04:58:52Z</dcterms:created>
  <dcterms:modified xsi:type="dcterms:W3CDTF">2014-02-11T04:58:59Z</dcterms:modified>
  <cp:category/>
  <cp:version/>
  <cp:contentType/>
  <cp:contentStatus/>
</cp:coreProperties>
</file>