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<sst xmlns="http://schemas.openxmlformats.org/spreadsheetml/2006/main" count="746" uniqueCount="307">
  <si>
    <t>為替差益</t>
  </si>
  <si>
    <t>助成金収入</t>
  </si>
  <si>
    <t>開業費償却</t>
  </si>
  <si>
    <t>為替差損</t>
  </si>
  <si>
    <t>ゴルフ会員権売却益</t>
  </si>
  <si>
    <t>負ののれん発生益</t>
  </si>
  <si>
    <t>少数株主損益調整前四半期純利益</t>
  </si>
  <si>
    <t>賃貸事業等売上高</t>
  </si>
  <si>
    <t>連結・損益計算書</t>
  </si>
  <si>
    <t>四半期純利益</t>
  </si>
  <si>
    <t>個別・損益計算書</t>
  </si>
  <si>
    <t>2014/02/12</t>
  </si>
  <si>
    <t>四半期</t>
  </si>
  <si>
    <t>2013/12/31</t>
  </si>
  <si>
    <t>2013/11/13</t>
  </si>
  <si>
    <t>2013/09/30</t>
  </si>
  <si>
    <t>2013/02/12</t>
  </si>
  <si>
    <t>2012/12/31</t>
  </si>
  <si>
    <t>2012/11/12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</si>
  <si>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</si>
  <si>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</si>
  <si>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</si>
  <si>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</si>
  <si>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</si>
  <si>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</si>
  <si>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</si>
  <si>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2011/08/10</t>
  </si>
  <si>
    <t>2011/06/30</t>
  </si>
  <si>
    <t>2010/11/12</t>
  </si>
  <si>
    <t>2010/09/30</t>
  </si>
  <si>
    <t>2010/08/11</t>
  </si>
  <si>
    <t>2010/06/30</t>
  </si>
  <si>
    <t>2010/02/12</t>
  </si>
  <si>
    <t>2009/12/31</t>
  </si>
  <si>
    <t>2009/11/13</t>
  </si>
  <si>
    <t>2009/09/30</t>
  </si>
  <si>
    <t>2009/08/12</t>
  </si>
  <si>
    <t>2009/06/30</t>
  </si>
  <si>
    <t>2009/02/12</t>
  </si>
  <si>
    <t>2008/12/31</t>
  </si>
  <si>
    <t>2008/11/14</t>
  </si>
  <si>
    <t>2008/09/30</t>
  </si>
  <si>
    <t>2008/08/12</t>
  </si>
  <si>
    <t>2008/06/30</t>
  </si>
  <si>
    <t>受取手形及び営業未収入金</t>
  </si>
  <si>
    <t>たな卸資産</t>
  </si>
  <si>
    <t>仕掛品</t>
  </si>
  <si>
    <t>建物及び構築物（純額）</t>
  </si>
  <si>
    <t>機械装置及び運搬具（純額）</t>
  </si>
  <si>
    <t>支払手形及び買掛金</t>
  </si>
  <si>
    <t>事業整理損失引当金</t>
  </si>
  <si>
    <t>負ののれん</t>
  </si>
  <si>
    <t>資本剰余金</t>
  </si>
  <si>
    <t>為替換算調整勘定</t>
  </si>
  <si>
    <t>少数株主持分</t>
  </si>
  <si>
    <t>連結・貸借対照表</t>
  </si>
  <si>
    <t>累積四半期</t>
  </si>
  <si>
    <t>2013/04/01</t>
  </si>
  <si>
    <t>負ののれん償却額</t>
  </si>
  <si>
    <t>製品保証引当金の増減額（△は減少）</t>
  </si>
  <si>
    <t>退職給付引当金の増減額（△は減少）</t>
  </si>
  <si>
    <t>受取利息及び受取配当金</t>
  </si>
  <si>
    <t>為替差損益（△は益）</t>
  </si>
  <si>
    <t>開業費償却額</t>
  </si>
  <si>
    <t>事業整理損失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</si>
  <si>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</si>
  <si>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</si>
  <si>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</si>
  <si>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</si>
  <si>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</si>
  <si>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</si>
  <si>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</si>
  <si>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</si>
  <si>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</si>
  <si>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</si>
  <si>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</si>
  <si>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</si>
  <si>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</si>
  <si>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</si>
  <si>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貸付けによる支出</t>
  </si>
  <si>
    <t>貸付金の回収による収入</t>
  </si>
  <si>
    <t>関係会社株式の取得による支出</t>
  </si>
  <si>
    <t>営業譲受による支出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</si>
  <si>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</si>
  <si>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</si>
  <si>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</si>
  <si>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</si>
  <si>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</si>
  <si>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リース債務の返済による支出</t>
  </si>
  <si>
    <t>配当金の支払額</t>
  </si>
  <si>
    <t>少数株主への配当金の支払額</t>
  </si>
  <si>
    <t>ファイナンス・リース債務の返済による支出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</si>
  <si>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</si>
  <si>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</si>
  <si>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</si>
  <si>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</si>
  <si>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</si>
  <si>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</si>
  <si>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2010/12/31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</si>
  <si>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</si>
  <si>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</si>
  <si>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</si>
  <si>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</si>
  <si>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</si>
  <si>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</si>
  <si>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</si>
  <si>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</si>
  <si>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</si>
  <si>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</si>
  <si>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</si>
  <si>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2012/06/27</t>
  </si>
  <si>
    <t>2011/03/31</t>
  </si>
  <si>
    <t>2011/06/27</t>
  </si>
  <si>
    <t>2010/03/31</t>
  </si>
  <si>
    <t>2010/06/25</t>
  </si>
  <si>
    <t>2009/03/31</t>
  </si>
  <si>
    <t>2009/06/26</t>
  </si>
  <si>
    <t>2008/03/31</t>
  </si>
  <si>
    <t>現金及び預金</t>
  </si>
  <si>
    <t>百万円</t>
  </si>
  <si>
    <t>受取手形</t>
  </si>
  <si>
    <t>電子記録債権</t>
  </si>
  <si>
    <t>売掛金</t>
  </si>
  <si>
    <t>有価証券</t>
  </si>
  <si>
    <t>商品</t>
  </si>
  <si>
    <t>製品</t>
  </si>
  <si>
    <t>商品及び製品</t>
  </si>
  <si>
    <t>仕掛品</t>
  </si>
  <si>
    <t>原材料</t>
  </si>
  <si>
    <t>貯蔵品</t>
  </si>
  <si>
    <t>原材料及び貯蔵品</t>
  </si>
  <si>
    <t>前払費用</t>
  </si>
  <si>
    <t>繰延税金資産</t>
  </si>
  <si>
    <t>未収入金</t>
  </si>
  <si>
    <t>短期貸付金</t>
  </si>
  <si>
    <t>関係会社短期貸付金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</si>
  <si>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</si>
  <si>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</si>
  <si>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</si>
  <si>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</si>
  <si>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</si>
  <si>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</si>
  <si>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</si>
  <si>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</si>
  <si>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</si>
  <si>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</si>
  <si>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</si>
  <si>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</si>
  <si>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</si>
  <si>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</si>
  <si>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</si>
  <si>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</si>
  <si>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</si>
  <si>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</si>
  <si>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のれん</t>
  </si>
  <si>
    <t>借地権</t>
  </si>
  <si>
    <t>ソフトウエア</t>
  </si>
  <si>
    <t>電話加入権</t>
  </si>
  <si>
    <t>施設利用権</t>
  </si>
  <si>
    <t>無形固定資産</t>
  </si>
  <si>
    <t>無形固定資産</t>
  </si>
  <si>
    <t>投資有価証券</t>
  </si>
  <si>
    <t>関係会社株式</t>
  </si>
  <si>
    <t>関係会社出資金</t>
  </si>
  <si>
    <t>長期貸付金</t>
  </si>
  <si>
    <t>関係会社長期貸付金</t>
  </si>
  <si>
    <t>長期前払費用</t>
  </si>
  <si>
    <t>前払年金費用</t>
  </si>
  <si>
    <t>敷金及び保証金</t>
  </si>
  <si>
    <t>投資不動産</t>
  </si>
  <si>
    <t>投資損失引当金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</si>
  <si>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</si>
  <si>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</si>
  <si>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</si>
  <si>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</si>
  <si>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</si>
  <si>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</si>
  <si>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</si>
  <si>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</si>
  <si>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</si>
  <si>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</si>
  <si>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</si>
  <si>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</si>
  <si>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繰延税金負債</t>
  </si>
  <si>
    <t>預り金</t>
  </si>
  <si>
    <t>前受収益</t>
  </si>
  <si>
    <t>賞与引当金</t>
  </si>
  <si>
    <t>未払役員賞与</t>
  </si>
  <si>
    <t>製品保証引当金</t>
  </si>
  <si>
    <t>設備関係支払手形</t>
  </si>
  <si>
    <t>その他</t>
  </si>
  <si>
    <t>流動負債</t>
  </si>
  <si>
    <t>長期借入金</t>
  </si>
  <si>
    <t>リース債務</t>
  </si>
  <si>
    <t>退職給付引当金</t>
  </si>
  <si>
    <t>退職給付引当金</t>
  </si>
  <si>
    <t>役員退職慰労引当金</t>
  </si>
  <si>
    <t>債務保証損失引当金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</si>
  <si>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</si>
  <si>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</si>
  <si>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</si>
  <si>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</si>
  <si>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</si>
  <si>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</si>
  <si>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</si>
  <si>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</si>
  <si>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</si>
  <si>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</si>
  <si>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</si>
  <si>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</si>
  <si>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</si>
  <si>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</si>
  <si>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</si>
  <si>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</si>
  <si>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</si>
  <si>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</si>
  <si>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</si>
  <si>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</si>
  <si>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</si>
  <si>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</si>
  <si>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ニチハ株式会社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</si>
  <si>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</si>
  <si>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</si>
  <si>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</si>
  <si>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</si>
  <si>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</si>
  <si>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</si>
  <si>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</si>
  <si>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</si>
  <si>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</si>
  <si>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</si>
  <si>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</si>
  <si>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売上高</t>
  </si>
  <si>
    <t>売上高</t>
  </si>
  <si>
    <t>商品及び製品期首たな卸高</t>
  </si>
  <si>
    <t>当期製品製造原価</t>
  </si>
  <si>
    <t>当期製品仕入高</t>
  </si>
  <si>
    <t>当期商品仕入高</t>
  </si>
  <si>
    <t>合計</t>
  </si>
  <si>
    <t>他勘定振替高</t>
  </si>
  <si>
    <t>商品及び製品期末たな卸高</t>
  </si>
  <si>
    <t>売上原価</t>
  </si>
  <si>
    <t>売上総利益</t>
  </si>
  <si>
    <t>運賃及び荷造費</t>
  </si>
  <si>
    <t>広告宣伝費</t>
  </si>
  <si>
    <t>販売促進費</t>
  </si>
  <si>
    <t>貸倒引当金繰入額</t>
  </si>
  <si>
    <t>給料及び賞与</t>
  </si>
  <si>
    <t>（うち賞与引当金繰入額）</t>
  </si>
  <si>
    <t>役員賞与引当金繰入額</t>
  </si>
  <si>
    <t>（うち退職給付費用）</t>
  </si>
  <si>
    <t>（うち役員退職慰労引当金繰入額）</t>
  </si>
  <si>
    <t>福利厚生費</t>
  </si>
  <si>
    <t>旅費及び通信費</t>
  </si>
  <si>
    <t>租税公課</t>
  </si>
  <si>
    <t>減価償却費</t>
  </si>
  <si>
    <t>試験研究費</t>
  </si>
  <si>
    <t>製品保証引当金繰入額</t>
  </si>
  <si>
    <t>のれん償却額</t>
  </si>
  <si>
    <t>販売費・一般管理費</t>
  </si>
  <si>
    <t>営業利益</t>
  </si>
  <si>
    <t>受取利息</t>
  </si>
  <si>
    <t>受取配当金</t>
  </si>
  <si>
    <t>受取配当金</t>
  </si>
  <si>
    <t>不動産賃貸料</t>
  </si>
  <si>
    <t>為替差益</t>
  </si>
  <si>
    <t>営業外収益</t>
  </si>
  <si>
    <t>支払利息</t>
  </si>
  <si>
    <t>デリバティブ解約損</t>
  </si>
  <si>
    <t>不動産賃貸原価</t>
  </si>
  <si>
    <t>関係会社貸倒引当金繰入額</t>
  </si>
  <si>
    <t>為替差損</t>
  </si>
  <si>
    <t>営業外費用</t>
  </si>
  <si>
    <t>経常利益</t>
  </si>
  <si>
    <t>固定資産売却益</t>
  </si>
  <si>
    <t>投資有価証券売却益</t>
  </si>
  <si>
    <t>関係会社貸倒引当金戻入額</t>
  </si>
  <si>
    <t>債務保証損失引当金戻入額</t>
  </si>
  <si>
    <t>補助金収入</t>
  </si>
  <si>
    <t>保険差益</t>
  </si>
  <si>
    <t>製品保証引当金戻入額</t>
  </si>
  <si>
    <t>特別利益</t>
  </si>
  <si>
    <t>特別利益</t>
  </si>
  <si>
    <t>固定資産売却損</t>
  </si>
  <si>
    <t>固定資産除却損</t>
  </si>
  <si>
    <t>固定資産圧縮損</t>
  </si>
  <si>
    <t>投資有価証券売却損</t>
  </si>
  <si>
    <t>投資有価証券評価損</t>
  </si>
  <si>
    <t>関係会社株式評価損</t>
  </si>
  <si>
    <t>減損損失</t>
  </si>
  <si>
    <t>関係会社貸倒引当金繰入額</t>
  </si>
  <si>
    <t>債務保証損失引当金繰入額</t>
  </si>
  <si>
    <t>ゴルフ会員権評価損</t>
  </si>
  <si>
    <t>出資金売却損</t>
  </si>
  <si>
    <t>たな卸資産評価損</t>
  </si>
  <si>
    <t>事業整理損</t>
  </si>
  <si>
    <t>環境対策費</t>
  </si>
  <si>
    <t>退職給付制度改定損</t>
  </si>
  <si>
    <t>災害による損失</t>
  </si>
  <si>
    <t>製品保証引当金繰入額</t>
  </si>
  <si>
    <t>特別損失</t>
  </si>
  <si>
    <t>税引前四半期純利益</t>
  </si>
  <si>
    <t>法人税、住民税及び事業税</t>
  </si>
  <si>
    <t>法人税等還付税額</t>
  </si>
  <si>
    <t>過年度法人税等</t>
  </si>
  <si>
    <t>法人税等調整額</t>
  </si>
  <si>
    <t>法人税等合計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</si>
</sst>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218</v>
      </c>
      <c r="B2" s="14">
        <v>7943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219</v>
      </c>
      <c r="B3" s="1" t="s">
        <v>220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99</v>
      </c>
      <c r="B4" s="15" t="str">
        <f>HYPERLINK("http://www.kabupro.jp/mark/20140212/S10014PX.htm","四半期報告書")</f>
        <v>四半期報告書</v>
      </c>
      <c r="C4" s="15" t="str">
        <f>HYPERLINK("http://www.kabupro.jp/mark/20131113/S1000GWU.htm","四半期報告書")</f>
        <v>四半期報告書</v>
      </c>
      <c r="D4" s="15" t="str">
        <f>HYPERLINK("http://www.kabupro.jp/mark/20130627/S000DSP7.htm","有価証券報告書")</f>
        <v>有価証券報告書</v>
      </c>
      <c r="E4" s="15" t="str">
        <f>HYPERLINK("http://www.kabupro.jp/mark/20140212/S10014PX.htm","四半期報告書")</f>
        <v>四半期報告書</v>
      </c>
      <c r="F4" s="15" t="str">
        <f>HYPERLINK("http://www.kabupro.jp/mark/20131113/S1000GWU.htm","四半期報告書")</f>
        <v>四半期報告書</v>
      </c>
      <c r="G4" s="15" t="str">
        <f>HYPERLINK("http://www.kabupro.jp/mark/20120810/S000BOKJ.htm","四半期報告書")</f>
        <v>四半期報告書</v>
      </c>
      <c r="H4" s="15" t="str">
        <f>HYPERLINK("http://www.kabupro.jp/mark/20130627/S000DSP7.htm","有価証券報告書")</f>
        <v>有価証券報告書</v>
      </c>
      <c r="I4" s="15" t="str">
        <f>HYPERLINK("http://www.kabupro.jp/mark/20130212/S000CSSK.htm","四半期報告書")</f>
        <v>四半期報告書</v>
      </c>
      <c r="J4" s="15" t="str">
        <f>HYPERLINK("http://www.kabupro.jp/mark/20121112/S000C7KA.htm","四半期報告書")</f>
        <v>四半期報告書</v>
      </c>
      <c r="K4" s="15" t="str">
        <f>HYPERLINK("http://www.kabupro.jp/mark/20120810/S000BOKJ.htm","四半期報告書")</f>
        <v>四半期報告書</v>
      </c>
      <c r="L4" s="15" t="str">
        <f>HYPERLINK("http://www.kabupro.jp/mark/20120627/S000B7UT.htm","有価証券報告書")</f>
        <v>有価証券報告書</v>
      </c>
      <c r="M4" s="15" t="str">
        <f>HYPERLINK("http://www.kabupro.jp/mark/20120213/S000AA6R.htm","四半期報告書")</f>
        <v>四半期報告書</v>
      </c>
      <c r="N4" s="15" t="str">
        <f>HYPERLINK("http://www.kabupro.jp/mark/20111111/S0009OTS.htm","四半期報告書")</f>
        <v>四半期報告書</v>
      </c>
      <c r="O4" s="15" t="str">
        <f>HYPERLINK("http://www.kabupro.jp/mark/20110810/S00093NE.htm","四半期報告書")</f>
        <v>四半期報告書</v>
      </c>
      <c r="P4" s="15" t="str">
        <f>HYPERLINK("http://www.kabupro.jp/mark/20110627/S0008N5U.htm","有価証券報告書")</f>
        <v>有価証券報告書</v>
      </c>
      <c r="Q4" s="15" t="str">
        <f>HYPERLINK("http://www.kabupro.jp/mark/20100212/S00054H0.htm","四半期報告書")</f>
        <v>四半期報告書</v>
      </c>
      <c r="R4" s="15" t="str">
        <f>HYPERLINK("http://www.kabupro.jp/mark/20101112/S00075N1.htm","四半期報告書")</f>
        <v>四半期報告書</v>
      </c>
      <c r="S4" s="15" t="str">
        <f>HYPERLINK("http://www.kabupro.jp/mark/20100811/S0006KDX.htm","四半期報告書")</f>
        <v>四半期報告書</v>
      </c>
      <c r="T4" s="15" t="str">
        <f>HYPERLINK("http://www.kabupro.jp/mark/20100625/S00061QE.htm","有価証券報告書")</f>
        <v>有価証券報告書</v>
      </c>
      <c r="U4" s="15" t="str">
        <f>HYPERLINK("http://www.kabupro.jp/mark/20100212/S00054H0.htm","四半期報告書")</f>
        <v>四半期報告書</v>
      </c>
      <c r="V4" s="15" t="str">
        <f>HYPERLINK("http://www.kabupro.jp/mark/20091113/S0004L86.htm","四半期報告書")</f>
        <v>四半期報告書</v>
      </c>
      <c r="W4" s="15" t="str">
        <f>HYPERLINK("http://www.kabupro.jp/mark/20090812/S0003X4U.htm","四半期報告書")</f>
        <v>四半期報告書</v>
      </c>
      <c r="X4" s="15" t="str">
        <f>HYPERLINK("http://www.kabupro.jp/mark/20090626/S0003IB7.htm","有価証券報告書")</f>
        <v>有価証券報告書</v>
      </c>
    </row>
    <row r="5" spans="1:24" ht="14.25" thickBot="1">
      <c r="A5" s="11" t="s">
        <v>100</v>
      </c>
      <c r="B5" s="1" t="s">
        <v>11</v>
      </c>
      <c r="C5" s="1" t="s">
        <v>14</v>
      </c>
      <c r="D5" s="1" t="s">
        <v>106</v>
      </c>
      <c r="E5" s="1" t="s">
        <v>11</v>
      </c>
      <c r="F5" s="1" t="s">
        <v>14</v>
      </c>
      <c r="G5" s="1" t="s">
        <v>20</v>
      </c>
      <c r="H5" s="1" t="s">
        <v>106</v>
      </c>
      <c r="I5" s="1" t="s">
        <v>16</v>
      </c>
      <c r="J5" s="1" t="s">
        <v>18</v>
      </c>
      <c r="K5" s="1" t="s">
        <v>20</v>
      </c>
      <c r="L5" s="1" t="s">
        <v>110</v>
      </c>
      <c r="M5" s="1" t="s">
        <v>22</v>
      </c>
      <c r="N5" s="1" t="s">
        <v>24</v>
      </c>
      <c r="O5" s="1" t="s">
        <v>26</v>
      </c>
      <c r="P5" s="1" t="s">
        <v>112</v>
      </c>
      <c r="Q5" s="1" t="s">
        <v>32</v>
      </c>
      <c r="R5" s="1" t="s">
        <v>28</v>
      </c>
      <c r="S5" s="1" t="s">
        <v>30</v>
      </c>
      <c r="T5" s="1" t="s">
        <v>114</v>
      </c>
      <c r="U5" s="1" t="s">
        <v>32</v>
      </c>
      <c r="V5" s="1" t="s">
        <v>34</v>
      </c>
      <c r="W5" s="1" t="s">
        <v>36</v>
      </c>
      <c r="X5" s="1" t="s">
        <v>116</v>
      </c>
    </row>
    <row r="6" spans="1:24" ht="15" thickBot="1" thickTop="1">
      <c r="A6" s="10" t="s">
        <v>101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102</v>
      </c>
      <c r="B7" s="14" t="s">
        <v>56</v>
      </c>
      <c r="C7" s="14" t="s">
        <v>56</v>
      </c>
      <c r="D7" s="16" t="s">
        <v>107</v>
      </c>
      <c r="E7" s="14" t="s">
        <v>56</v>
      </c>
      <c r="F7" s="14" t="s">
        <v>56</v>
      </c>
      <c r="G7" s="14" t="s">
        <v>56</v>
      </c>
      <c r="H7" s="16" t="s">
        <v>107</v>
      </c>
      <c r="I7" s="14" t="s">
        <v>56</v>
      </c>
      <c r="J7" s="14" t="s">
        <v>56</v>
      </c>
      <c r="K7" s="14" t="s">
        <v>56</v>
      </c>
      <c r="L7" s="16" t="s">
        <v>107</v>
      </c>
      <c r="M7" s="14" t="s">
        <v>56</v>
      </c>
      <c r="N7" s="14" t="s">
        <v>56</v>
      </c>
      <c r="O7" s="14" t="s">
        <v>56</v>
      </c>
      <c r="P7" s="16" t="s">
        <v>107</v>
      </c>
      <c r="Q7" s="14" t="s">
        <v>56</v>
      </c>
      <c r="R7" s="14" t="s">
        <v>56</v>
      </c>
      <c r="S7" s="14" t="s">
        <v>56</v>
      </c>
      <c r="T7" s="16" t="s">
        <v>107</v>
      </c>
      <c r="U7" s="14" t="s">
        <v>56</v>
      </c>
      <c r="V7" s="14" t="s">
        <v>56</v>
      </c>
      <c r="W7" s="14" t="s">
        <v>56</v>
      </c>
      <c r="X7" s="16" t="s">
        <v>107</v>
      </c>
    </row>
    <row r="8" spans="1:24" ht="13.5">
      <c r="A8" s="13" t="s">
        <v>103</v>
      </c>
      <c r="B8" s="1" t="s">
        <v>57</v>
      </c>
      <c r="C8" s="1" t="s">
        <v>57</v>
      </c>
      <c r="D8" s="17" t="s">
        <v>224</v>
      </c>
      <c r="E8" s="1" t="s">
        <v>224</v>
      </c>
      <c r="F8" s="1" t="s">
        <v>224</v>
      </c>
      <c r="G8" s="1" t="s">
        <v>224</v>
      </c>
      <c r="H8" s="17" t="s">
        <v>225</v>
      </c>
      <c r="I8" s="1" t="s">
        <v>225</v>
      </c>
      <c r="J8" s="1" t="s">
        <v>225</v>
      </c>
      <c r="K8" s="1" t="s">
        <v>225</v>
      </c>
      <c r="L8" s="17" t="s">
        <v>226</v>
      </c>
      <c r="M8" s="1" t="s">
        <v>226</v>
      </c>
      <c r="N8" s="1" t="s">
        <v>226</v>
      </c>
      <c r="O8" s="1" t="s">
        <v>226</v>
      </c>
      <c r="P8" s="17" t="s">
        <v>227</v>
      </c>
      <c r="Q8" s="1" t="s">
        <v>227</v>
      </c>
      <c r="R8" s="1" t="s">
        <v>227</v>
      </c>
      <c r="S8" s="1" t="s">
        <v>227</v>
      </c>
      <c r="T8" s="17" t="s">
        <v>228</v>
      </c>
      <c r="U8" s="1" t="s">
        <v>228</v>
      </c>
      <c r="V8" s="1" t="s">
        <v>228</v>
      </c>
      <c r="W8" s="1" t="s">
        <v>228</v>
      </c>
      <c r="X8" s="17" t="s">
        <v>229</v>
      </c>
    </row>
    <row r="9" spans="1:24" ht="13.5">
      <c r="A9" s="13" t="s">
        <v>104</v>
      </c>
      <c r="B9" s="1" t="s">
        <v>13</v>
      </c>
      <c r="C9" s="1" t="s">
        <v>15</v>
      </c>
      <c r="D9" s="17" t="s">
        <v>108</v>
      </c>
      <c r="E9" s="1" t="s">
        <v>17</v>
      </c>
      <c r="F9" s="1" t="s">
        <v>19</v>
      </c>
      <c r="G9" s="1" t="s">
        <v>21</v>
      </c>
      <c r="H9" s="17" t="s">
        <v>109</v>
      </c>
      <c r="I9" s="1" t="s">
        <v>23</v>
      </c>
      <c r="J9" s="1" t="s">
        <v>25</v>
      </c>
      <c r="K9" s="1" t="s">
        <v>27</v>
      </c>
      <c r="L9" s="17" t="s">
        <v>111</v>
      </c>
      <c r="M9" s="1" t="s">
        <v>98</v>
      </c>
      <c r="N9" s="1" t="s">
        <v>29</v>
      </c>
      <c r="O9" s="1" t="s">
        <v>31</v>
      </c>
      <c r="P9" s="17" t="s">
        <v>113</v>
      </c>
      <c r="Q9" s="1" t="s">
        <v>33</v>
      </c>
      <c r="R9" s="1" t="s">
        <v>35</v>
      </c>
      <c r="S9" s="1" t="s">
        <v>37</v>
      </c>
      <c r="T9" s="17" t="s">
        <v>115</v>
      </c>
      <c r="U9" s="1" t="s">
        <v>39</v>
      </c>
      <c r="V9" s="1" t="s">
        <v>41</v>
      </c>
      <c r="W9" s="1" t="s">
        <v>43</v>
      </c>
      <c r="X9" s="17" t="s">
        <v>117</v>
      </c>
    </row>
    <row r="10" spans="1:24" ht="14.25" thickBot="1">
      <c r="A10" s="13" t="s">
        <v>105</v>
      </c>
      <c r="B10" s="1" t="s">
        <v>119</v>
      </c>
      <c r="C10" s="1" t="s">
        <v>119</v>
      </c>
      <c r="D10" s="17" t="s">
        <v>119</v>
      </c>
      <c r="E10" s="1" t="s">
        <v>119</v>
      </c>
      <c r="F10" s="1" t="s">
        <v>119</v>
      </c>
      <c r="G10" s="1" t="s">
        <v>119</v>
      </c>
      <c r="H10" s="17" t="s">
        <v>119</v>
      </c>
      <c r="I10" s="1" t="s">
        <v>119</v>
      </c>
      <c r="J10" s="1" t="s">
        <v>119</v>
      </c>
      <c r="K10" s="1" t="s">
        <v>119</v>
      </c>
      <c r="L10" s="17" t="s">
        <v>119</v>
      </c>
      <c r="M10" s="1" t="s">
        <v>119</v>
      </c>
      <c r="N10" s="1" t="s">
        <v>119</v>
      </c>
      <c r="O10" s="1" t="s">
        <v>119</v>
      </c>
      <c r="P10" s="17" t="s">
        <v>119</v>
      </c>
      <c r="Q10" s="1" t="s">
        <v>119</v>
      </c>
      <c r="R10" s="1" t="s">
        <v>119</v>
      </c>
      <c r="S10" s="1" t="s">
        <v>119</v>
      </c>
      <c r="T10" s="17" t="s">
        <v>119</v>
      </c>
      <c r="U10" s="1" t="s">
        <v>119</v>
      </c>
      <c r="V10" s="1" t="s">
        <v>119</v>
      </c>
      <c r="W10" s="1" t="s">
        <v>119</v>
      </c>
      <c r="X10" s="17" t="s">
        <v>119</v>
      </c>
    </row>
    <row r="11" spans="1:24" ht="14.25" thickTop="1">
      <c r="A11" s="30" t="s">
        <v>232</v>
      </c>
      <c r="B11" s="27">
        <v>86055</v>
      </c>
      <c r="C11" s="27">
        <v>55828</v>
      </c>
      <c r="D11" s="21">
        <v>101006</v>
      </c>
      <c r="E11" s="27">
        <v>75712</v>
      </c>
      <c r="F11" s="27">
        <v>48677</v>
      </c>
      <c r="G11" s="27">
        <v>23119</v>
      </c>
      <c r="H11" s="21">
        <v>95888</v>
      </c>
      <c r="I11" s="27">
        <v>72825</v>
      </c>
      <c r="J11" s="27">
        <v>47500</v>
      </c>
      <c r="K11" s="27">
        <v>22104</v>
      </c>
      <c r="L11" s="21">
        <v>95333</v>
      </c>
      <c r="M11" s="27">
        <v>72470</v>
      </c>
      <c r="N11" s="27">
        <v>46637</v>
      </c>
      <c r="O11" s="27">
        <v>21651</v>
      </c>
      <c r="P11" s="21">
        <v>88087</v>
      </c>
      <c r="Q11" s="27">
        <v>66345</v>
      </c>
      <c r="R11" s="27">
        <v>42948</v>
      </c>
      <c r="S11" s="27">
        <v>20103</v>
      </c>
      <c r="T11" s="21">
        <v>92453</v>
      </c>
      <c r="U11" s="27">
        <v>73218</v>
      </c>
      <c r="V11" s="27">
        <v>48372</v>
      </c>
      <c r="W11" s="27">
        <v>23695</v>
      </c>
      <c r="X11" s="21">
        <v>95278</v>
      </c>
    </row>
    <row r="12" spans="1:24" ht="13.5">
      <c r="A12" s="7" t="s">
        <v>241</v>
      </c>
      <c r="B12" s="28">
        <v>54982</v>
      </c>
      <c r="C12" s="28">
        <v>35851</v>
      </c>
      <c r="D12" s="22">
        <v>65434</v>
      </c>
      <c r="E12" s="28">
        <v>48502</v>
      </c>
      <c r="F12" s="28">
        <v>31182</v>
      </c>
      <c r="G12" s="28">
        <v>14910</v>
      </c>
      <c r="H12" s="22">
        <v>62687</v>
      </c>
      <c r="I12" s="28">
        <v>47313</v>
      </c>
      <c r="J12" s="28">
        <v>30954</v>
      </c>
      <c r="K12" s="28">
        <v>14433</v>
      </c>
      <c r="L12" s="22">
        <v>63783</v>
      </c>
      <c r="M12" s="28">
        <v>48030</v>
      </c>
      <c r="N12" s="28">
        <v>31325</v>
      </c>
      <c r="O12" s="28">
        <v>14507</v>
      </c>
      <c r="P12" s="22">
        <v>60810</v>
      </c>
      <c r="Q12" s="28">
        <v>45790</v>
      </c>
      <c r="R12" s="28">
        <v>30256</v>
      </c>
      <c r="S12" s="28">
        <v>14664</v>
      </c>
      <c r="T12" s="22">
        <v>66894</v>
      </c>
      <c r="U12" s="28">
        <v>52715</v>
      </c>
      <c r="V12" s="28">
        <v>34595</v>
      </c>
      <c r="W12" s="28">
        <v>16800</v>
      </c>
      <c r="X12" s="22">
        <v>65967</v>
      </c>
    </row>
    <row r="13" spans="1:24" ht="13.5">
      <c r="A13" s="7" t="s">
        <v>242</v>
      </c>
      <c r="B13" s="28">
        <v>31073</v>
      </c>
      <c r="C13" s="28">
        <v>19976</v>
      </c>
      <c r="D13" s="22">
        <v>35572</v>
      </c>
      <c r="E13" s="28">
        <v>27209</v>
      </c>
      <c r="F13" s="28">
        <v>17494</v>
      </c>
      <c r="G13" s="28">
        <v>8208</v>
      </c>
      <c r="H13" s="22">
        <v>33201</v>
      </c>
      <c r="I13" s="28">
        <v>25511</v>
      </c>
      <c r="J13" s="28">
        <v>16546</v>
      </c>
      <c r="K13" s="28">
        <v>7670</v>
      </c>
      <c r="L13" s="22">
        <v>31550</v>
      </c>
      <c r="M13" s="28">
        <v>24439</v>
      </c>
      <c r="N13" s="28">
        <v>15311</v>
      </c>
      <c r="O13" s="28">
        <v>7143</v>
      </c>
      <c r="P13" s="22">
        <v>27277</v>
      </c>
      <c r="Q13" s="28">
        <v>20555</v>
      </c>
      <c r="R13" s="28">
        <v>12691</v>
      </c>
      <c r="S13" s="28">
        <v>5438</v>
      </c>
      <c r="T13" s="22">
        <v>25559</v>
      </c>
      <c r="U13" s="28">
        <v>20503</v>
      </c>
      <c r="V13" s="28">
        <v>13777</v>
      </c>
      <c r="W13" s="28">
        <v>6895</v>
      </c>
      <c r="X13" s="22">
        <v>29311</v>
      </c>
    </row>
    <row r="14" spans="1:24" ht="13.5">
      <c r="A14" s="7" t="s">
        <v>259</v>
      </c>
      <c r="B14" s="28">
        <v>23605</v>
      </c>
      <c r="C14" s="28">
        <v>15626</v>
      </c>
      <c r="D14" s="22">
        <v>28405</v>
      </c>
      <c r="E14" s="28">
        <v>21397</v>
      </c>
      <c r="F14" s="28">
        <v>13880</v>
      </c>
      <c r="G14" s="28">
        <v>6785</v>
      </c>
      <c r="H14" s="22">
        <v>26297</v>
      </c>
      <c r="I14" s="28">
        <v>19638</v>
      </c>
      <c r="J14" s="28">
        <v>12880</v>
      </c>
      <c r="K14" s="28">
        <v>6261</v>
      </c>
      <c r="L14" s="22">
        <v>26357</v>
      </c>
      <c r="M14" s="28">
        <v>20082</v>
      </c>
      <c r="N14" s="28">
        <v>13183</v>
      </c>
      <c r="O14" s="28">
        <v>6552</v>
      </c>
      <c r="P14" s="22">
        <v>25012</v>
      </c>
      <c r="Q14" s="28">
        <v>19086</v>
      </c>
      <c r="R14" s="28">
        <v>12572</v>
      </c>
      <c r="S14" s="28">
        <v>6234</v>
      </c>
      <c r="T14" s="22">
        <v>26618</v>
      </c>
      <c r="U14" s="28">
        <v>20778</v>
      </c>
      <c r="V14" s="28">
        <v>13675</v>
      </c>
      <c r="W14" s="28">
        <v>6920</v>
      </c>
      <c r="X14" s="22">
        <v>28403</v>
      </c>
    </row>
    <row r="15" spans="1:24" ht="14.25" thickBot="1">
      <c r="A15" s="25" t="s">
        <v>260</v>
      </c>
      <c r="B15" s="29">
        <v>7467</v>
      </c>
      <c r="C15" s="29">
        <v>4350</v>
      </c>
      <c r="D15" s="23">
        <v>7166</v>
      </c>
      <c r="E15" s="29">
        <v>5811</v>
      </c>
      <c r="F15" s="29">
        <v>3614</v>
      </c>
      <c r="G15" s="29">
        <v>1423</v>
      </c>
      <c r="H15" s="23">
        <v>6903</v>
      </c>
      <c r="I15" s="29">
        <v>5873</v>
      </c>
      <c r="J15" s="29">
        <v>3666</v>
      </c>
      <c r="K15" s="29">
        <v>1409</v>
      </c>
      <c r="L15" s="23">
        <v>5192</v>
      </c>
      <c r="M15" s="29">
        <v>4356</v>
      </c>
      <c r="N15" s="29">
        <v>2128</v>
      </c>
      <c r="O15" s="29">
        <v>591</v>
      </c>
      <c r="P15" s="23">
        <v>2265</v>
      </c>
      <c r="Q15" s="29">
        <v>1468</v>
      </c>
      <c r="R15" s="29">
        <v>119</v>
      </c>
      <c r="S15" s="29">
        <v>-795</v>
      </c>
      <c r="T15" s="23">
        <v>-1059</v>
      </c>
      <c r="U15" s="29">
        <v>-275</v>
      </c>
      <c r="V15" s="29">
        <v>101</v>
      </c>
      <c r="W15" s="29">
        <v>-25</v>
      </c>
      <c r="X15" s="23">
        <v>908</v>
      </c>
    </row>
    <row r="16" spans="1:24" ht="14.25" thickTop="1">
      <c r="A16" s="6" t="s">
        <v>261</v>
      </c>
      <c r="B16" s="28">
        <v>7</v>
      </c>
      <c r="C16" s="28">
        <v>5</v>
      </c>
      <c r="D16" s="22">
        <v>9</v>
      </c>
      <c r="E16" s="28">
        <v>6</v>
      </c>
      <c r="F16" s="28">
        <v>4</v>
      </c>
      <c r="G16" s="28">
        <v>2</v>
      </c>
      <c r="H16" s="22">
        <v>19</v>
      </c>
      <c r="I16" s="28">
        <v>16</v>
      </c>
      <c r="J16" s="28">
        <v>14</v>
      </c>
      <c r="K16" s="28">
        <v>7</v>
      </c>
      <c r="L16" s="22">
        <v>21</v>
      </c>
      <c r="M16" s="28">
        <v>16</v>
      </c>
      <c r="N16" s="28">
        <v>12</v>
      </c>
      <c r="O16" s="28">
        <v>4</v>
      </c>
      <c r="P16" s="22">
        <v>21</v>
      </c>
      <c r="Q16" s="28">
        <v>15</v>
      </c>
      <c r="R16" s="28">
        <v>10</v>
      </c>
      <c r="S16" s="28">
        <v>4</v>
      </c>
      <c r="T16" s="22">
        <v>25</v>
      </c>
      <c r="U16" s="28">
        <v>19</v>
      </c>
      <c r="V16" s="28">
        <v>14</v>
      </c>
      <c r="W16" s="28">
        <v>4</v>
      </c>
      <c r="X16" s="22">
        <v>71</v>
      </c>
    </row>
    <row r="17" spans="1:24" ht="13.5">
      <c r="A17" s="6" t="s">
        <v>262</v>
      </c>
      <c r="B17" s="28">
        <v>44</v>
      </c>
      <c r="C17" s="28">
        <v>42</v>
      </c>
      <c r="D17" s="22">
        <v>66</v>
      </c>
      <c r="E17" s="28">
        <v>27</v>
      </c>
      <c r="F17" s="28">
        <v>25</v>
      </c>
      <c r="G17" s="28">
        <v>4</v>
      </c>
      <c r="H17" s="22">
        <v>59</v>
      </c>
      <c r="I17" s="28">
        <v>24</v>
      </c>
      <c r="J17" s="28">
        <v>21</v>
      </c>
      <c r="K17" s="28">
        <v>4</v>
      </c>
      <c r="L17" s="22">
        <v>50</v>
      </c>
      <c r="M17" s="28">
        <v>21</v>
      </c>
      <c r="N17" s="28">
        <v>19</v>
      </c>
      <c r="O17" s="28">
        <v>2</v>
      </c>
      <c r="P17" s="22">
        <v>57</v>
      </c>
      <c r="Q17" s="28">
        <v>30</v>
      </c>
      <c r="R17" s="28">
        <v>30</v>
      </c>
      <c r="S17" s="28">
        <v>13</v>
      </c>
      <c r="T17" s="22">
        <v>81</v>
      </c>
      <c r="U17" s="28">
        <v>56</v>
      </c>
      <c r="V17" s="28">
        <v>53</v>
      </c>
      <c r="W17" s="28">
        <v>29</v>
      </c>
      <c r="X17" s="22">
        <v>101</v>
      </c>
    </row>
    <row r="18" spans="1:24" ht="13.5">
      <c r="A18" s="6" t="s">
        <v>264</v>
      </c>
      <c r="B18" s="28"/>
      <c r="C18" s="28"/>
      <c r="D18" s="22">
        <v>80</v>
      </c>
      <c r="E18" s="28"/>
      <c r="F18" s="28"/>
      <c r="G18" s="28"/>
      <c r="H18" s="22">
        <v>86</v>
      </c>
      <c r="I18" s="28"/>
      <c r="J18" s="28"/>
      <c r="K18" s="28"/>
      <c r="L18" s="22">
        <v>84</v>
      </c>
      <c r="M18" s="28"/>
      <c r="N18" s="28"/>
      <c r="O18" s="28"/>
      <c r="P18" s="22">
        <v>100</v>
      </c>
      <c r="Q18" s="28">
        <v>73</v>
      </c>
      <c r="R18" s="28"/>
      <c r="S18" s="28"/>
      <c r="T18" s="22">
        <v>80</v>
      </c>
      <c r="U18" s="28">
        <v>60</v>
      </c>
      <c r="V18" s="28"/>
      <c r="W18" s="28"/>
      <c r="X18" s="22">
        <v>91</v>
      </c>
    </row>
    <row r="19" spans="1:24" ht="13.5">
      <c r="A19" s="6" t="s">
        <v>0</v>
      </c>
      <c r="B19" s="28">
        <v>186</v>
      </c>
      <c r="C19" s="28">
        <v>64</v>
      </c>
      <c r="D19" s="22">
        <v>125</v>
      </c>
      <c r="E19" s="28">
        <v>44</v>
      </c>
      <c r="F19" s="28"/>
      <c r="G19" s="28">
        <v>13</v>
      </c>
      <c r="H19" s="22"/>
      <c r="I19" s="28"/>
      <c r="J19" s="28"/>
      <c r="K19" s="28"/>
      <c r="L19" s="22"/>
      <c r="M19" s="28"/>
      <c r="N19" s="28"/>
      <c r="O19" s="28"/>
      <c r="P19" s="22"/>
      <c r="Q19" s="28"/>
      <c r="R19" s="28"/>
      <c r="S19" s="28">
        <v>9</v>
      </c>
      <c r="T19" s="22"/>
      <c r="U19" s="28"/>
      <c r="V19" s="28">
        <v>66</v>
      </c>
      <c r="W19" s="28">
        <v>164</v>
      </c>
      <c r="X19" s="22"/>
    </row>
    <row r="20" spans="1:24" ht="13.5">
      <c r="A20" s="6" t="s">
        <v>1</v>
      </c>
      <c r="B20" s="28"/>
      <c r="C20" s="28"/>
      <c r="D20" s="22"/>
      <c r="E20" s="28"/>
      <c r="F20" s="28"/>
      <c r="G20" s="28"/>
      <c r="H20" s="22">
        <v>41</v>
      </c>
      <c r="I20" s="28"/>
      <c r="J20" s="28"/>
      <c r="K20" s="28"/>
      <c r="L20" s="22">
        <v>61</v>
      </c>
      <c r="M20" s="28"/>
      <c r="N20" s="28"/>
      <c r="O20" s="28">
        <v>20</v>
      </c>
      <c r="P20" s="22">
        <v>99</v>
      </c>
      <c r="Q20" s="28">
        <v>79</v>
      </c>
      <c r="R20" s="28">
        <v>68</v>
      </c>
      <c r="S20" s="28">
        <v>30</v>
      </c>
      <c r="T20" s="22"/>
      <c r="U20" s="28"/>
      <c r="V20" s="28"/>
      <c r="W20" s="28"/>
      <c r="X20" s="22"/>
    </row>
    <row r="21" spans="1:24" ht="13.5">
      <c r="A21" s="6" t="s">
        <v>190</v>
      </c>
      <c r="B21" s="28">
        <v>200</v>
      </c>
      <c r="C21" s="28">
        <v>113</v>
      </c>
      <c r="D21" s="22">
        <v>237</v>
      </c>
      <c r="E21" s="28">
        <v>291</v>
      </c>
      <c r="F21" s="28">
        <v>188</v>
      </c>
      <c r="G21" s="28">
        <v>103</v>
      </c>
      <c r="H21" s="22">
        <v>198</v>
      </c>
      <c r="I21" s="28">
        <v>308</v>
      </c>
      <c r="J21" s="28">
        <v>223</v>
      </c>
      <c r="K21" s="28">
        <v>120</v>
      </c>
      <c r="L21" s="22">
        <v>251</v>
      </c>
      <c r="M21" s="28">
        <v>340</v>
      </c>
      <c r="N21" s="28">
        <v>232</v>
      </c>
      <c r="O21" s="28">
        <v>80</v>
      </c>
      <c r="P21" s="22">
        <v>254</v>
      </c>
      <c r="Q21" s="28">
        <v>167</v>
      </c>
      <c r="R21" s="28">
        <v>194</v>
      </c>
      <c r="S21" s="28">
        <v>78</v>
      </c>
      <c r="T21" s="22">
        <v>217</v>
      </c>
      <c r="U21" s="28">
        <v>158</v>
      </c>
      <c r="V21" s="28">
        <v>206</v>
      </c>
      <c r="W21" s="28">
        <v>80</v>
      </c>
      <c r="X21" s="22">
        <v>125</v>
      </c>
    </row>
    <row r="22" spans="1:24" ht="13.5">
      <c r="A22" s="6" t="s">
        <v>266</v>
      </c>
      <c r="B22" s="28">
        <v>439</v>
      </c>
      <c r="C22" s="28">
        <v>225</v>
      </c>
      <c r="D22" s="22">
        <v>592</v>
      </c>
      <c r="E22" s="28">
        <v>370</v>
      </c>
      <c r="F22" s="28">
        <v>219</v>
      </c>
      <c r="G22" s="28">
        <v>124</v>
      </c>
      <c r="H22" s="22">
        <v>480</v>
      </c>
      <c r="I22" s="28">
        <v>349</v>
      </c>
      <c r="J22" s="28">
        <v>258</v>
      </c>
      <c r="K22" s="28">
        <v>132</v>
      </c>
      <c r="L22" s="22">
        <v>543</v>
      </c>
      <c r="M22" s="28">
        <v>378</v>
      </c>
      <c r="N22" s="28">
        <v>263</v>
      </c>
      <c r="O22" s="28">
        <v>107</v>
      </c>
      <c r="P22" s="22">
        <v>607</v>
      </c>
      <c r="Q22" s="28">
        <v>423</v>
      </c>
      <c r="R22" s="28">
        <v>304</v>
      </c>
      <c r="S22" s="28">
        <v>136</v>
      </c>
      <c r="T22" s="22">
        <v>464</v>
      </c>
      <c r="U22" s="28">
        <v>338</v>
      </c>
      <c r="V22" s="28">
        <v>342</v>
      </c>
      <c r="W22" s="28">
        <v>278</v>
      </c>
      <c r="X22" s="22">
        <v>389</v>
      </c>
    </row>
    <row r="23" spans="1:24" ht="13.5">
      <c r="A23" s="6" t="s">
        <v>267</v>
      </c>
      <c r="B23" s="28">
        <v>332</v>
      </c>
      <c r="C23" s="28">
        <v>227</v>
      </c>
      <c r="D23" s="22">
        <v>505</v>
      </c>
      <c r="E23" s="28">
        <v>390</v>
      </c>
      <c r="F23" s="28">
        <v>264</v>
      </c>
      <c r="G23" s="28">
        <v>133</v>
      </c>
      <c r="H23" s="22">
        <v>611</v>
      </c>
      <c r="I23" s="28">
        <v>465</v>
      </c>
      <c r="J23" s="28">
        <v>318</v>
      </c>
      <c r="K23" s="28">
        <v>161</v>
      </c>
      <c r="L23" s="22">
        <v>689</v>
      </c>
      <c r="M23" s="28">
        <v>528</v>
      </c>
      <c r="N23" s="28">
        <v>354</v>
      </c>
      <c r="O23" s="28">
        <v>176</v>
      </c>
      <c r="P23" s="22">
        <v>748</v>
      </c>
      <c r="Q23" s="28">
        <v>564</v>
      </c>
      <c r="R23" s="28">
        <v>379</v>
      </c>
      <c r="S23" s="28">
        <v>191</v>
      </c>
      <c r="T23" s="22">
        <v>671</v>
      </c>
      <c r="U23" s="28">
        <v>533</v>
      </c>
      <c r="V23" s="28">
        <v>352</v>
      </c>
      <c r="W23" s="28">
        <v>166</v>
      </c>
      <c r="X23" s="22">
        <v>630</v>
      </c>
    </row>
    <row r="24" spans="1:24" ht="13.5">
      <c r="A24" s="6" t="s">
        <v>2</v>
      </c>
      <c r="B24" s="28"/>
      <c r="C24" s="28"/>
      <c r="D24" s="22"/>
      <c r="E24" s="28"/>
      <c r="F24" s="28"/>
      <c r="G24" s="28"/>
      <c r="H24" s="22"/>
      <c r="I24" s="28"/>
      <c r="J24" s="28"/>
      <c r="K24" s="28"/>
      <c r="L24" s="22"/>
      <c r="M24" s="28"/>
      <c r="N24" s="28"/>
      <c r="O24" s="28"/>
      <c r="P24" s="22">
        <v>64</v>
      </c>
      <c r="Q24" s="28">
        <v>64</v>
      </c>
      <c r="R24" s="28">
        <v>64</v>
      </c>
      <c r="S24" s="28">
        <v>64</v>
      </c>
      <c r="T24" s="22"/>
      <c r="U24" s="28"/>
      <c r="V24" s="28"/>
      <c r="W24" s="28"/>
      <c r="X24" s="22">
        <v>173</v>
      </c>
    </row>
    <row r="25" spans="1:24" ht="13.5">
      <c r="A25" s="6" t="s">
        <v>3</v>
      </c>
      <c r="B25" s="28"/>
      <c r="C25" s="28"/>
      <c r="D25" s="22"/>
      <c r="E25" s="28"/>
      <c r="F25" s="28">
        <v>11</v>
      </c>
      <c r="G25" s="28"/>
      <c r="H25" s="22">
        <v>66</v>
      </c>
      <c r="I25" s="28">
        <v>72</v>
      </c>
      <c r="J25" s="28">
        <v>71</v>
      </c>
      <c r="K25" s="28">
        <v>11</v>
      </c>
      <c r="L25" s="22">
        <v>69</v>
      </c>
      <c r="M25" s="28">
        <v>70</v>
      </c>
      <c r="N25" s="28">
        <v>36</v>
      </c>
      <c r="O25" s="28">
        <v>6</v>
      </c>
      <c r="P25" s="22">
        <v>112</v>
      </c>
      <c r="Q25" s="28">
        <v>125</v>
      </c>
      <c r="R25" s="28">
        <v>137</v>
      </c>
      <c r="S25" s="28"/>
      <c r="T25" s="22">
        <v>176</v>
      </c>
      <c r="U25" s="28">
        <v>498</v>
      </c>
      <c r="V25" s="28"/>
      <c r="W25" s="28"/>
      <c r="X25" s="22">
        <v>491</v>
      </c>
    </row>
    <row r="26" spans="1:24" ht="13.5">
      <c r="A26" s="6" t="s">
        <v>136</v>
      </c>
      <c r="B26" s="28">
        <v>34</v>
      </c>
      <c r="C26" s="28">
        <v>23</v>
      </c>
      <c r="D26" s="22">
        <v>65</v>
      </c>
      <c r="E26" s="28">
        <v>130</v>
      </c>
      <c r="F26" s="28">
        <v>19</v>
      </c>
      <c r="G26" s="28">
        <v>10</v>
      </c>
      <c r="H26" s="22">
        <v>29</v>
      </c>
      <c r="I26" s="28">
        <v>26</v>
      </c>
      <c r="J26" s="28">
        <v>19</v>
      </c>
      <c r="K26" s="28">
        <v>8</v>
      </c>
      <c r="L26" s="22">
        <v>79</v>
      </c>
      <c r="M26" s="28">
        <v>45</v>
      </c>
      <c r="N26" s="28">
        <v>21</v>
      </c>
      <c r="O26" s="28">
        <v>6</v>
      </c>
      <c r="P26" s="22">
        <v>105</v>
      </c>
      <c r="Q26" s="28">
        <v>100</v>
      </c>
      <c r="R26" s="28">
        <v>10</v>
      </c>
      <c r="S26" s="28">
        <v>6</v>
      </c>
      <c r="T26" s="22">
        <v>93</v>
      </c>
      <c r="U26" s="28">
        <v>68</v>
      </c>
      <c r="V26" s="28">
        <v>55</v>
      </c>
      <c r="W26" s="28">
        <v>24</v>
      </c>
      <c r="X26" s="22">
        <v>105</v>
      </c>
    </row>
    <row r="27" spans="1:24" ht="13.5">
      <c r="A27" s="6" t="s">
        <v>272</v>
      </c>
      <c r="B27" s="28">
        <v>367</v>
      </c>
      <c r="C27" s="28">
        <v>250</v>
      </c>
      <c r="D27" s="22">
        <v>643</v>
      </c>
      <c r="E27" s="28">
        <v>520</v>
      </c>
      <c r="F27" s="28">
        <v>294</v>
      </c>
      <c r="G27" s="28">
        <v>144</v>
      </c>
      <c r="H27" s="22">
        <v>707</v>
      </c>
      <c r="I27" s="28">
        <v>564</v>
      </c>
      <c r="J27" s="28">
        <v>409</v>
      </c>
      <c r="K27" s="28">
        <v>181</v>
      </c>
      <c r="L27" s="22">
        <v>838</v>
      </c>
      <c r="M27" s="28">
        <v>644</v>
      </c>
      <c r="N27" s="28">
        <v>413</v>
      </c>
      <c r="O27" s="28">
        <v>189</v>
      </c>
      <c r="P27" s="22">
        <v>1029</v>
      </c>
      <c r="Q27" s="28">
        <v>854</v>
      </c>
      <c r="R27" s="28">
        <v>591</v>
      </c>
      <c r="S27" s="28">
        <v>262</v>
      </c>
      <c r="T27" s="22">
        <v>941</v>
      </c>
      <c r="U27" s="28">
        <v>1100</v>
      </c>
      <c r="V27" s="28">
        <v>408</v>
      </c>
      <c r="W27" s="28">
        <v>191</v>
      </c>
      <c r="X27" s="22">
        <v>1400</v>
      </c>
    </row>
    <row r="28" spans="1:24" ht="14.25" thickBot="1">
      <c r="A28" s="25" t="s">
        <v>273</v>
      </c>
      <c r="B28" s="29">
        <v>7539</v>
      </c>
      <c r="C28" s="29">
        <v>4326</v>
      </c>
      <c r="D28" s="23">
        <v>7115</v>
      </c>
      <c r="E28" s="29">
        <v>5661</v>
      </c>
      <c r="F28" s="29">
        <v>3538</v>
      </c>
      <c r="G28" s="29">
        <v>1403</v>
      </c>
      <c r="H28" s="23">
        <v>6676</v>
      </c>
      <c r="I28" s="29">
        <v>5658</v>
      </c>
      <c r="J28" s="29">
        <v>3515</v>
      </c>
      <c r="K28" s="29">
        <v>1360</v>
      </c>
      <c r="L28" s="23">
        <v>4897</v>
      </c>
      <c r="M28" s="29">
        <v>4091</v>
      </c>
      <c r="N28" s="29">
        <v>1979</v>
      </c>
      <c r="O28" s="29">
        <v>509</v>
      </c>
      <c r="P28" s="23">
        <v>1843</v>
      </c>
      <c r="Q28" s="29">
        <v>1037</v>
      </c>
      <c r="R28" s="29">
        <v>-167</v>
      </c>
      <c r="S28" s="29">
        <v>-922</v>
      </c>
      <c r="T28" s="23">
        <v>-1536</v>
      </c>
      <c r="U28" s="29">
        <v>-1037</v>
      </c>
      <c r="V28" s="29">
        <v>36</v>
      </c>
      <c r="W28" s="29">
        <v>62</v>
      </c>
      <c r="X28" s="23">
        <v>-102</v>
      </c>
    </row>
    <row r="29" spans="1:24" ht="14.25" thickTop="1">
      <c r="A29" s="6" t="s">
        <v>274</v>
      </c>
      <c r="B29" s="28">
        <v>28</v>
      </c>
      <c r="C29" s="28">
        <v>11</v>
      </c>
      <c r="D29" s="22">
        <v>15</v>
      </c>
      <c r="E29" s="28">
        <v>11</v>
      </c>
      <c r="F29" s="28">
        <v>11</v>
      </c>
      <c r="G29" s="28">
        <v>0</v>
      </c>
      <c r="H29" s="22">
        <v>22</v>
      </c>
      <c r="I29" s="28">
        <v>18</v>
      </c>
      <c r="J29" s="28">
        <v>12</v>
      </c>
      <c r="K29" s="28">
        <v>7</v>
      </c>
      <c r="L29" s="22">
        <v>14</v>
      </c>
      <c r="M29" s="28">
        <v>11</v>
      </c>
      <c r="N29" s="28">
        <v>1</v>
      </c>
      <c r="O29" s="28">
        <v>0</v>
      </c>
      <c r="P29" s="22">
        <v>33</v>
      </c>
      <c r="Q29" s="28">
        <v>30</v>
      </c>
      <c r="R29" s="28">
        <v>30</v>
      </c>
      <c r="S29" s="28">
        <v>0</v>
      </c>
      <c r="T29" s="22">
        <v>1</v>
      </c>
      <c r="U29" s="28">
        <v>0</v>
      </c>
      <c r="V29" s="28">
        <v>0</v>
      </c>
      <c r="W29" s="28">
        <v>0</v>
      </c>
      <c r="X29" s="22">
        <v>4</v>
      </c>
    </row>
    <row r="30" spans="1:24" ht="13.5">
      <c r="A30" s="6" t="s">
        <v>275</v>
      </c>
      <c r="B30" s="28">
        <v>1</v>
      </c>
      <c r="C30" s="28">
        <v>1</v>
      </c>
      <c r="D30" s="22">
        <v>2</v>
      </c>
      <c r="E30" s="28"/>
      <c r="F30" s="28"/>
      <c r="G30" s="28"/>
      <c r="H30" s="22">
        <v>457</v>
      </c>
      <c r="I30" s="28">
        <v>457</v>
      </c>
      <c r="J30" s="28">
        <v>457</v>
      </c>
      <c r="K30" s="28">
        <v>456</v>
      </c>
      <c r="L30" s="22">
        <v>2</v>
      </c>
      <c r="M30" s="28">
        <v>1</v>
      </c>
      <c r="N30" s="28"/>
      <c r="O30" s="28"/>
      <c r="P30" s="22">
        <v>98</v>
      </c>
      <c r="Q30" s="28">
        <v>10</v>
      </c>
      <c r="R30" s="28"/>
      <c r="S30" s="28"/>
      <c r="T30" s="22"/>
      <c r="U30" s="28"/>
      <c r="V30" s="28"/>
      <c r="W30" s="28"/>
      <c r="X30" s="22">
        <v>32</v>
      </c>
    </row>
    <row r="31" spans="1:24" ht="13.5">
      <c r="A31" s="6" t="s">
        <v>4</v>
      </c>
      <c r="B31" s="28"/>
      <c r="C31" s="28"/>
      <c r="D31" s="22">
        <v>0</v>
      </c>
      <c r="E31" s="28">
        <v>0</v>
      </c>
      <c r="F31" s="28"/>
      <c r="G31" s="28"/>
      <c r="H31" s="22"/>
      <c r="I31" s="28"/>
      <c r="J31" s="28"/>
      <c r="K31" s="28"/>
      <c r="L31" s="22"/>
      <c r="M31" s="28"/>
      <c r="N31" s="28"/>
      <c r="O31" s="28"/>
      <c r="P31" s="22"/>
      <c r="Q31" s="28"/>
      <c r="R31" s="28"/>
      <c r="S31" s="28"/>
      <c r="T31" s="22"/>
      <c r="U31" s="28"/>
      <c r="V31" s="28"/>
      <c r="W31" s="28"/>
      <c r="X31" s="22">
        <v>0</v>
      </c>
    </row>
    <row r="32" spans="1:24" ht="13.5">
      <c r="A32" s="6" t="s">
        <v>278</v>
      </c>
      <c r="B32" s="28"/>
      <c r="C32" s="28"/>
      <c r="D32" s="22">
        <v>22</v>
      </c>
      <c r="E32" s="28"/>
      <c r="F32" s="28"/>
      <c r="G32" s="28"/>
      <c r="H32" s="22">
        <v>48</v>
      </c>
      <c r="I32" s="28">
        <v>48</v>
      </c>
      <c r="J32" s="28">
        <v>48</v>
      </c>
      <c r="K32" s="28">
        <v>2</v>
      </c>
      <c r="L32" s="22"/>
      <c r="M32" s="28"/>
      <c r="N32" s="28"/>
      <c r="O32" s="28"/>
      <c r="P32" s="22">
        <v>98</v>
      </c>
      <c r="Q32" s="28"/>
      <c r="R32" s="28"/>
      <c r="S32" s="28"/>
      <c r="T32" s="22">
        <v>22</v>
      </c>
      <c r="U32" s="28"/>
      <c r="V32" s="28"/>
      <c r="W32" s="28"/>
      <c r="X32" s="22"/>
    </row>
    <row r="33" spans="1:24" ht="13.5">
      <c r="A33" s="6" t="s">
        <v>5</v>
      </c>
      <c r="B33" s="28"/>
      <c r="C33" s="28"/>
      <c r="D33" s="22"/>
      <c r="E33" s="28"/>
      <c r="F33" s="28"/>
      <c r="G33" s="28"/>
      <c r="H33" s="22">
        <v>36</v>
      </c>
      <c r="I33" s="28">
        <v>36</v>
      </c>
      <c r="J33" s="28"/>
      <c r="K33" s="28"/>
      <c r="L33" s="22"/>
      <c r="M33" s="28"/>
      <c r="N33" s="28"/>
      <c r="O33" s="28"/>
      <c r="P33" s="22"/>
      <c r="Q33" s="28"/>
      <c r="R33" s="28"/>
      <c r="S33" s="28"/>
      <c r="T33" s="22"/>
      <c r="U33" s="28"/>
      <c r="V33" s="28"/>
      <c r="W33" s="28"/>
      <c r="X33" s="22"/>
    </row>
    <row r="34" spans="1:24" ht="13.5">
      <c r="A34" s="6" t="s">
        <v>281</v>
      </c>
      <c r="B34" s="28">
        <v>29</v>
      </c>
      <c r="C34" s="28">
        <v>13</v>
      </c>
      <c r="D34" s="22">
        <v>40</v>
      </c>
      <c r="E34" s="28">
        <v>11</v>
      </c>
      <c r="F34" s="28">
        <v>11</v>
      </c>
      <c r="G34" s="28">
        <v>0</v>
      </c>
      <c r="H34" s="22">
        <v>1525</v>
      </c>
      <c r="I34" s="28">
        <v>1479</v>
      </c>
      <c r="J34" s="28">
        <v>1437</v>
      </c>
      <c r="K34" s="28">
        <v>466</v>
      </c>
      <c r="L34" s="22">
        <v>17</v>
      </c>
      <c r="M34" s="28">
        <v>13</v>
      </c>
      <c r="N34" s="28">
        <v>1</v>
      </c>
      <c r="O34" s="28">
        <v>0</v>
      </c>
      <c r="P34" s="22">
        <v>229</v>
      </c>
      <c r="Q34" s="28">
        <v>40</v>
      </c>
      <c r="R34" s="28">
        <v>30</v>
      </c>
      <c r="S34" s="28">
        <v>0</v>
      </c>
      <c r="T34" s="22">
        <v>23</v>
      </c>
      <c r="U34" s="28">
        <v>0</v>
      </c>
      <c r="V34" s="28">
        <v>0</v>
      </c>
      <c r="W34" s="28">
        <v>0</v>
      </c>
      <c r="X34" s="22">
        <v>38</v>
      </c>
    </row>
    <row r="35" spans="1:24" ht="13.5">
      <c r="A35" s="6" t="s">
        <v>283</v>
      </c>
      <c r="B35" s="28">
        <v>3</v>
      </c>
      <c r="C35" s="28">
        <v>3</v>
      </c>
      <c r="D35" s="22">
        <v>0</v>
      </c>
      <c r="E35" s="28">
        <v>0</v>
      </c>
      <c r="F35" s="28">
        <v>0</v>
      </c>
      <c r="G35" s="28">
        <v>0</v>
      </c>
      <c r="H35" s="22">
        <v>15</v>
      </c>
      <c r="I35" s="28">
        <v>15</v>
      </c>
      <c r="J35" s="28">
        <v>0</v>
      </c>
      <c r="K35" s="28"/>
      <c r="L35" s="22">
        <v>1</v>
      </c>
      <c r="M35" s="28">
        <v>1</v>
      </c>
      <c r="N35" s="28"/>
      <c r="O35" s="28"/>
      <c r="P35" s="22">
        <v>11</v>
      </c>
      <c r="Q35" s="28">
        <v>0</v>
      </c>
      <c r="R35" s="28">
        <v>0</v>
      </c>
      <c r="S35" s="28">
        <v>0</v>
      </c>
      <c r="T35" s="22">
        <v>0</v>
      </c>
      <c r="U35" s="28">
        <v>0</v>
      </c>
      <c r="V35" s="28">
        <v>0</v>
      </c>
      <c r="W35" s="28">
        <v>0</v>
      </c>
      <c r="X35" s="22">
        <v>0</v>
      </c>
    </row>
    <row r="36" spans="1:24" ht="13.5">
      <c r="A36" s="6" t="s">
        <v>284</v>
      </c>
      <c r="B36" s="28">
        <v>68</v>
      </c>
      <c r="C36" s="28">
        <v>50</v>
      </c>
      <c r="D36" s="22">
        <v>123</v>
      </c>
      <c r="E36" s="28">
        <v>52</v>
      </c>
      <c r="F36" s="28">
        <v>36</v>
      </c>
      <c r="G36" s="28">
        <v>19</v>
      </c>
      <c r="H36" s="22">
        <v>101</v>
      </c>
      <c r="I36" s="28">
        <v>50</v>
      </c>
      <c r="J36" s="28">
        <v>42</v>
      </c>
      <c r="K36" s="28">
        <v>11</v>
      </c>
      <c r="L36" s="22">
        <v>94</v>
      </c>
      <c r="M36" s="28">
        <v>67</v>
      </c>
      <c r="N36" s="28">
        <v>48</v>
      </c>
      <c r="O36" s="28">
        <v>8</v>
      </c>
      <c r="P36" s="22">
        <v>92</v>
      </c>
      <c r="Q36" s="28">
        <v>55</v>
      </c>
      <c r="R36" s="28">
        <v>29</v>
      </c>
      <c r="S36" s="28">
        <v>15</v>
      </c>
      <c r="T36" s="22">
        <v>158</v>
      </c>
      <c r="U36" s="28">
        <v>89</v>
      </c>
      <c r="V36" s="28">
        <v>79</v>
      </c>
      <c r="W36" s="28">
        <v>38</v>
      </c>
      <c r="X36" s="22">
        <v>165</v>
      </c>
    </row>
    <row r="37" spans="1:24" ht="13.5">
      <c r="A37" s="6" t="s">
        <v>285</v>
      </c>
      <c r="B37" s="28"/>
      <c r="C37" s="28"/>
      <c r="D37" s="22">
        <v>22</v>
      </c>
      <c r="E37" s="28"/>
      <c r="F37" s="28"/>
      <c r="G37" s="28"/>
      <c r="H37" s="22">
        <v>48</v>
      </c>
      <c r="I37" s="28">
        <v>48</v>
      </c>
      <c r="J37" s="28">
        <v>48</v>
      </c>
      <c r="K37" s="28">
        <v>2</v>
      </c>
      <c r="L37" s="22"/>
      <c r="M37" s="28"/>
      <c r="N37" s="28"/>
      <c r="O37" s="28"/>
      <c r="P37" s="22">
        <v>98</v>
      </c>
      <c r="Q37" s="28"/>
      <c r="R37" s="28"/>
      <c r="S37" s="28"/>
      <c r="T37" s="22"/>
      <c r="U37" s="28"/>
      <c r="V37" s="28"/>
      <c r="W37" s="28"/>
      <c r="X37" s="22"/>
    </row>
    <row r="38" spans="1:24" ht="13.5">
      <c r="A38" s="6" t="s">
        <v>286</v>
      </c>
      <c r="B38" s="28"/>
      <c r="C38" s="28"/>
      <c r="D38" s="22"/>
      <c r="E38" s="28"/>
      <c r="F38" s="28"/>
      <c r="G38" s="28"/>
      <c r="H38" s="22"/>
      <c r="I38" s="28"/>
      <c r="J38" s="28"/>
      <c r="K38" s="28"/>
      <c r="L38" s="22">
        <v>0</v>
      </c>
      <c r="M38" s="28">
        <v>0</v>
      </c>
      <c r="N38" s="28">
        <v>0</v>
      </c>
      <c r="O38" s="28"/>
      <c r="P38" s="22">
        <v>0</v>
      </c>
      <c r="Q38" s="28">
        <v>0</v>
      </c>
      <c r="R38" s="28">
        <v>0</v>
      </c>
      <c r="S38" s="28"/>
      <c r="T38" s="22"/>
      <c r="U38" s="28"/>
      <c r="V38" s="28"/>
      <c r="W38" s="28"/>
      <c r="X38" s="22"/>
    </row>
    <row r="39" spans="1:24" ht="13.5">
      <c r="A39" s="6" t="s">
        <v>287</v>
      </c>
      <c r="B39" s="28"/>
      <c r="C39" s="28"/>
      <c r="D39" s="22">
        <v>10</v>
      </c>
      <c r="E39" s="28">
        <v>8</v>
      </c>
      <c r="F39" s="28">
        <v>8</v>
      </c>
      <c r="G39" s="28">
        <v>8</v>
      </c>
      <c r="H39" s="22">
        <v>23</v>
      </c>
      <c r="I39" s="28">
        <v>27</v>
      </c>
      <c r="J39" s="28">
        <v>23</v>
      </c>
      <c r="K39" s="28"/>
      <c r="L39" s="22">
        <v>14</v>
      </c>
      <c r="M39" s="28">
        <v>11</v>
      </c>
      <c r="N39" s="28">
        <v>11</v>
      </c>
      <c r="O39" s="28">
        <v>11</v>
      </c>
      <c r="P39" s="22">
        <v>29</v>
      </c>
      <c r="Q39" s="28">
        <v>27</v>
      </c>
      <c r="R39" s="28">
        <v>26</v>
      </c>
      <c r="S39" s="28">
        <v>26</v>
      </c>
      <c r="T39" s="22">
        <v>323</v>
      </c>
      <c r="U39" s="28">
        <v>280</v>
      </c>
      <c r="V39" s="28">
        <v>133</v>
      </c>
      <c r="W39" s="28">
        <v>7</v>
      </c>
      <c r="X39" s="22">
        <v>364</v>
      </c>
    </row>
    <row r="40" spans="1:24" ht="13.5">
      <c r="A40" s="6" t="s">
        <v>292</v>
      </c>
      <c r="B40" s="28"/>
      <c r="C40" s="28"/>
      <c r="D40" s="22"/>
      <c r="E40" s="28"/>
      <c r="F40" s="28"/>
      <c r="G40" s="28"/>
      <c r="H40" s="22"/>
      <c r="I40" s="28"/>
      <c r="J40" s="28"/>
      <c r="K40" s="28"/>
      <c r="L40" s="22">
        <v>1</v>
      </c>
      <c r="M40" s="28">
        <v>1</v>
      </c>
      <c r="N40" s="28">
        <v>1</v>
      </c>
      <c r="O40" s="28"/>
      <c r="P40" s="22"/>
      <c r="Q40" s="28"/>
      <c r="R40" s="28"/>
      <c r="S40" s="28"/>
      <c r="T40" s="22">
        <v>30</v>
      </c>
      <c r="U40" s="28">
        <v>1</v>
      </c>
      <c r="V40" s="28">
        <v>1</v>
      </c>
      <c r="W40" s="28"/>
      <c r="X40" s="22">
        <v>0</v>
      </c>
    </row>
    <row r="41" spans="1:24" ht="13.5">
      <c r="A41" s="6" t="s">
        <v>294</v>
      </c>
      <c r="B41" s="28"/>
      <c r="C41" s="28"/>
      <c r="D41" s="22"/>
      <c r="E41" s="28"/>
      <c r="F41" s="28"/>
      <c r="G41" s="28"/>
      <c r="H41" s="22"/>
      <c r="I41" s="28"/>
      <c r="J41" s="28"/>
      <c r="K41" s="28"/>
      <c r="L41" s="22"/>
      <c r="M41" s="28"/>
      <c r="N41" s="28"/>
      <c r="O41" s="28"/>
      <c r="P41" s="22"/>
      <c r="Q41" s="28"/>
      <c r="R41" s="28"/>
      <c r="S41" s="28"/>
      <c r="T41" s="22">
        <v>650</v>
      </c>
      <c r="U41" s="28">
        <v>650</v>
      </c>
      <c r="V41" s="28">
        <v>650</v>
      </c>
      <c r="W41" s="28">
        <v>650</v>
      </c>
      <c r="X41" s="22"/>
    </row>
    <row r="42" spans="1:24" ht="13.5">
      <c r="A42" s="6" t="s">
        <v>289</v>
      </c>
      <c r="B42" s="28"/>
      <c r="C42" s="28"/>
      <c r="D42" s="22"/>
      <c r="E42" s="28"/>
      <c r="F42" s="28"/>
      <c r="G42" s="28"/>
      <c r="H42" s="22"/>
      <c r="I42" s="28"/>
      <c r="J42" s="28"/>
      <c r="K42" s="28"/>
      <c r="L42" s="22">
        <v>17</v>
      </c>
      <c r="M42" s="28"/>
      <c r="N42" s="28"/>
      <c r="O42" s="28"/>
      <c r="P42" s="22">
        <v>720</v>
      </c>
      <c r="Q42" s="28">
        <v>720</v>
      </c>
      <c r="R42" s="28">
        <v>666</v>
      </c>
      <c r="S42" s="28"/>
      <c r="T42" s="22">
        <v>4521</v>
      </c>
      <c r="U42" s="28">
        <v>84</v>
      </c>
      <c r="V42" s="28"/>
      <c r="W42" s="28"/>
      <c r="X42" s="22">
        <v>1148</v>
      </c>
    </row>
    <row r="43" spans="1:24" ht="13.5">
      <c r="A43" s="6" t="s">
        <v>298</v>
      </c>
      <c r="B43" s="28"/>
      <c r="C43" s="28"/>
      <c r="D43" s="22"/>
      <c r="E43" s="28"/>
      <c r="F43" s="28"/>
      <c r="G43" s="28"/>
      <c r="H43" s="22">
        <v>349</v>
      </c>
      <c r="I43" s="28">
        <v>171</v>
      </c>
      <c r="J43" s="28">
        <v>127</v>
      </c>
      <c r="K43" s="28">
        <v>127</v>
      </c>
      <c r="L43" s="22">
        <v>530</v>
      </c>
      <c r="M43" s="28"/>
      <c r="N43" s="28"/>
      <c r="O43" s="28"/>
      <c r="P43" s="22"/>
      <c r="Q43" s="28"/>
      <c r="R43" s="28"/>
      <c r="S43" s="28"/>
      <c r="T43" s="22"/>
      <c r="U43" s="28"/>
      <c r="V43" s="28"/>
      <c r="W43" s="28"/>
      <c r="X43" s="22"/>
    </row>
    <row r="44" spans="1:24" ht="13.5">
      <c r="A44" s="6" t="s">
        <v>295</v>
      </c>
      <c r="B44" s="28"/>
      <c r="C44" s="28"/>
      <c r="D44" s="22"/>
      <c r="E44" s="28"/>
      <c r="F44" s="28"/>
      <c r="G44" s="28"/>
      <c r="H44" s="22"/>
      <c r="I44" s="28"/>
      <c r="J44" s="28"/>
      <c r="K44" s="28"/>
      <c r="L44" s="22"/>
      <c r="M44" s="28"/>
      <c r="N44" s="28"/>
      <c r="O44" s="28"/>
      <c r="P44" s="22"/>
      <c r="Q44" s="28"/>
      <c r="R44" s="28"/>
      <c r="S44" s="28"/>
      <c r="T44" s="22">
        <v>911</v>
      </c>
      <c r="U44" s="28">
        <v>103</v>
      </c>
      <c r="V44" s="28">
        <v>98</v>
      </c>
      <c r="W44" s="28">
        <v>78</v>
      </c>
      <c r="X44" s="22"/>
    </row>
    <row r="45" spans="1:24" ht="13.5">
      <c r="A45" s="6" t="s">
        <v>300</v>
      </c>
      <c r="B45" s="28">
        <v>72</v>
      </c>
      <c r="C45" s="28">
        <v>54</v>
      </c>
      <c r="D45" s="22">
        <v>263</v>
      </c>
      <c r="E45" s="28">
        <v>61</v>
      </c>
      <c r="F45" s="28">
        <v>45</v>
      </c>
      <c r="G45" s="28">
        <v>28</v>
      </c>
      <c r="H45" s="22">
        <v>538</v>
      </c>
      <c r="I45" s="28">
        <v>313</v>
      </c>
      <c r="J45" s="28">
        <v>242</v>
      </c>
      <c r="K45" s="28">
        <v>141</v>
      </c>
      <c r="L45" s="22">
        <v>3388</v>
      </c>
      <c r="M45" s="28">
        <v>2807</v>
      </c>
      <c r="N45" s="28">
        <v>2786</v>
      </c>
      <c r="O45" s="28">
        <v>45</v>
      </c>
      <c r="P45" s="22">
        <v>951</v>
      </c>
      <c r="Q45" s="28">
        <v>803</v>
      </c>
      <c r="R45" s="28">
        <v>723</v>
      </c>
      <c r="S45" s="28">
        <v>42</v>
      </c>
      <c r="T45" s="22">
        <v>6613</v>
      </c>
      <c r="U45" s="28">
        <v>1210</v>
      </c>
      <c r="V45" s="28">
        <v>963</v>
      </c>
      <c r="W45" s="28">
        <v>775</v>
      </c>
      <c r="X45" s="22">
        <v>1811</v>
      </c>
    </row>
    <row r="46" spans="1:24" ht="13.5">
      <c r="A46" s="7" t="s">
        <v>301</v>
      </c>
      <c r="B46" s="28">
        <v>7496</v>
      </c>
      <c r="C46" s="28">
        <v>4284</v>
      </c>
      <c r="D46" s="22">
        <v>6892</v>
      </c>
      <c r="E46" s="28">
        <v>5612</v>
      </c>
      <c r="F46" s="28">
        <v>3505</v>
      </c>
      <c r="G46" s="28">
        <v>1375</v>
      </c>
      <c r="H46" s="22">
        <v>7663</v>
      </c>
      <c r="I46" s="28">
        <v>6825</v>
      </c>
      <c r="J46" s="28">
        <v>4710</v>
      </c>
      <c r="K46" s="28">
        <v>1685</v>
      </c>
      <c r="L46" s="22">
        <v>1526</v>
      </c>
      <c r="M46" s="28">
        <v>1297</v>
      </c>
      <c r="N46" s="28">
        <v>-805</v>
      </c>
      <c r="O46" s="28">
        <v>464</v>
      </c>
      <c r="P46" s="22">
        <v>1121</v>
      </c>
      <c r="Q46" s="28">
        <v>275</v>
      </c>
      <c r="R46" s="28">
        <v>-860</v>
      </c>
      <c r="S46" s="28">
        <v>-964</v>
      </c>
      <c r="T46" s="22">
        <v>-8126</v>
      </c>
      <c r="U46" s="28">
        <v>-2246</v>
      </c>
      <c r="V46" s="28">
        <v>-927</v>
      </c>
      <c r="W46" s="28">
        <v>-712</v>
      </c>
      <c r="X46" s="22">
        <v>-1875</v>
      </c>
    </row>
    <row r="47" spans="1:24" ht="13.5">
      <c r="A47" s="7" t="s">
        <v>302</v>
      </c>
      <c r="B47" s="28">
        <v>2407</v>
      </c>
      <c r="C47" s="28">
        <v>1641</v>
      </c>
      <c r="D47" s="22">
        <v>2512</v>
      </c>
      <c r="E47" s="28">
        <v>1681</v>
      </c>
      <c r="F47" s="28">
        <v>1262</v>
      </c>
      <c r="G47" s="28">
        <v>190</v>
      </c>
      <c r="H47" s="22">
        <v>2672</v>
      </c>
      <c r="I47" s="28">
        <v>1823</v>
      </c>
      <c r="J47" s="28">
        <v>1258</v>
      </c>
      <c r="K47" s="28">
        <v>253</v>
      </c>
      <c r="L47" s="22">
        <v>2120</v>
      </c>
      <c r="M47" s="28">
        <v>1626</v>
      </c>
      <c r="N47" s="28">
        <v>1086</v>
      </c>
      <c r="O47" s="28">
        <v>97</v>
      </c>
      <c r="P47" s="22">
        <v>861</v>
      </c>
      <c r="Q47" s="28">
        <v>437</v>
      </c>
      <c r="R47" s="28">
        <v>305</v>
      </c>
      <c r="S47" s="28">
        <v>48</v>
      </c>
      <c r="T47" s="22">
        <v>549</v>
      </c>
      <c r="U47" s="28">
        <v>449</v>
      </c>
      <c r="V47" s="28">
        <v>530</v>
      </c>
      <c r="W47" s="28">
        <v>91</v>
      </c>
      <c r="X47" s="22">
        <v>963</v>
      </c>
    </row>
    <row r="48" spans="1:24" ht="13.5">
      <c r="A48" s="7" t="s">
        <v>303</v>
      </c>
      <c r="B48" s="28"/>
      <c r="C48" s="28"/>
      <c r="D48" s="22"/>
      <c r="E48" s="28"/>
      <c r="F48" s="28"/>
      <c r="G48" s="28"/>
      <c r="H48" s="22"/>
      <c r="I48" s="28"/>
      <c r="J48" s="28"/>
      <c r="K48" s="28"/>
      <c r="L48" s="22"/>
      <c r="M48" s="28"/>
      <c r="N48" s="28"/>
      <c r="O48" s="28"/>
      <c r="P48" s="22">
        <v>-25</v>
      </c>
      <c r="Q48" s="28">
        <v>-13</v>
      </c>
      <c r="R48" s="28">
        <v>-12</v>
      </c>
      <c r="S48" s="28">
        <v>-9</v>
      </c>
      <c r="T48" s="22">
        <v>-51</v>
      </c>
      <c r="U48" s="28">
        <v>-40</v>
      </c>
      <c r="V48" s="28"/>
      <c r="W48" s="28"/>
      <c r="X48" s="22"/>
    </row>
    <row r="49" spans="1:24" ht="13.5">
      <c r="A49" s="7" t="s">
        <v>305</v>
      </c>
      <c r="B49" s="28">
        <v>73</v>
      </c>
      <c r="C49" s="28">
        <v>-183</v>
      </c>
      <c r="D49" s="22">
        <v>-109</v>
      </c>
      <c r="E49" s="28">
        <v>355</v>
      </c>
      <c r="F49" s="28">
        <v>37</v>
      </c>
      <c r="G49" s="28">
        <v>395</v>
      </c>
      <c r="H49" s="22">
        <v>558</v>
      </c>
      <c r="I49" s="28">
        <v>838</v>
      </c>
      <c r="J49" s="28">
        <v>559</v>
      </c>
      <c r="K49" s="28">
        <v>406</v>
      </c>
      <c r="L49" s="22">
        <v>-1218</v>
      </c>
      <c r="M49" s="28">
        <v>-867</v>
      </c>
      <c r="N49" s="28">
        <v>-1153</v>
      </c>
      <c r="O49" s="28">
        <v>251</v>
      </c>
      <c r="P49" s="22">
        <v>144</v>
      </c>
      <c r="Q49" s="28">
        <v>390</v>
      </c>
      <c r="R49" s="28">
        <v>25</v>
      </c>
      <c r="S49" s="28">
        <v>-60</v>
      </c>
      <c r="T49" s="22">
        <v>666</v>
      </c>
      <c r="U49" s="28">
        <v>59</v>
      </c>
      <c r="V49" s="28">
        <v>-44</v>
      </c>
      <c r="W49" s="28">
        <v>143</v>
      </c>
      <c r="X49" s="22">
        <v>89</v>
      </c>
    </row>
    <row r="50" spans="1:24" ht="13.5">
      <c r="A50" s="7" t="s">
        <v>306</v>
      </c>
      <c r="B50" s="28">
        <v>2480</v>
      </c>
      <c r="C50" s="28">
        <v>1457</v>
      </c>
      <c r="D50" s="22">
        <v>2403</v>
      </c>
      <c r="E50" s="28">
        <v>2037</v>
      </c>
      <c r="F50" s="28">
        <v>1300</v>
      </c>
      <c r="G50" s="28">
        <v>586</v>
      </c>
      <c r="H50" s="22">
        <v>3230</v>
      </c>
      <c r="I50" s="28">
        <v>2661</v>
      </c>
      <c r="J50" s="28">
        <v>1818</v>
      </c>
      <c r="K50" s="28">
        <v>660</v>
      </c>
      <c r="L50" s="22">
        <v>1025</v>
      </c>
      <c r="M50" s="28">
        <v>882</v>
      </c>
      <c r="N50" s="28">
        <v>-66</v>
      </c>
      <c r="O50" s="28">
        <v>348</v>
      </c>
      <c r="P50" s="22">
        <v>980</v>
      </c>
      <c r="Q50" s="28">
        <v>815</v>
      </c>
      <c r="R50" s="28">
        <v>318</v>
      </c>
      <c r="S50" s="28">
        <v>-20</v>
      </c>
      <c r="T50" s="22">
        <v>1163</v>
      </c>
      <c r="U50" s="28">
        <v>467</v>
      </c>
      <c r="V50" s="28">
        <v>486</v>
      </c>
      <c r="W50" s="28">
        <v>234</v>
      </c>
      <c r="X50" s="22">
        <v>1053</v>
      </c>
    </row>
    <row r="51" spans="1:24" ht="13.5">
      <c r="A51" s="7" t="s">
        <v>6</v>
      </c>
      <c r="B51" s="28">
        <v>5015</v>
      </c>
      <c r="C51" s="28">
        <v>2827</v>
      </c>
      <c r="D51" s="22">
        <v>4489</v>
      </c>
      <c r="E51" s="28">
        <v>3575</v>
      </c>
      <c r="F51" s="28">
        <v>2204</v>
      </c>
      <c r="G51" s="28">
        <v>789</v>
      </c>
      <c r="H51" s="22">
        <v>4433</v>
      </c>
      <c r="I51" s="28">
        <v>4163</v>
      </c>
      <c r="J51" s="28">
        <v>2892</v>
      </c>
      <c r="K51" s="28">
        <v>1025</v>
      </c>
      <c r="L51" s="22">
        <v>500</v>
      </c>
      <c r="M51" s="28">
        <v>415</v>
      </c>
      <c r="N51" s="28">
        <v>-738</v>
      </c>
      <c r="O51" s="28">
        <v>115</v>
      </c>
      <c r="P51" s="22"/>
      <c r="Q51" s="28"/>
      <c r="R51" s="28"/>
      <c r="S51" s="28"/>
      <c r="T51" s="22"/>
      <c r="U51" s="28"/>
      <c r="V51" s="28"/>
      <c r="W51" s="28"/>
      <c r="X51" s="22"/>
    </row>
    <row r="52" spans="1:24" ht="13.5">
      <c r="A52" s="7" t="s">
        <v>7</v>
      </c>
      <c r="B52" s="28">
        <v>-40</v>
      </c>
      <c r="C52" s="28">
        <v>-35</v>
      </c>
      <c r="D52" s="22">
        <v>-25</v>
      </c>
      <c r="E52" s="28">
        <v>-17</v>
      </c>
      <c r="F52" s="28">
        <v>-7</v>
      </c>
      <c r="G52" s="28">
        <v>0</v>
      </c>
      <c r="H52" s="22">
        <v>-1</v>
      </c>
      <c r="I52" s="28">
        <v>-1</v>
      </c>
      <c r="J52" s="28">
        <v>-11</v>
      </c>
      <c r="K52" s="28">
        <v>-6</v>
      </c>
      <c r="L52" s="22">
        <v>-28</v>
      </c>
      <c r="M52" s="28">
        <v>-19</v>
      </c>
      <c r="N52" s="28">
        <v>-13</v>
      </c>
      <c r="O52" s="28">
        <v>-6</v>
      </c>
      <c r="P52" s="22">
        <v>-92</v>
      </c>
      <c r="Q52" s="28">
        <v>-82</v>
      </c>
      <c r="R52" s="28">
        <v>-71</v>
      </c>
      <c r="S52" s="28">
        <v>-56</v>
      </c>
      <c r="T52" s="22">
        <v>-208</v>
      </c>
      <c r="U52" s="28">
        <v>-132</v>
      </c>
      <c r="V52" s="28">
        <v>-101</v>
      </c>
      <c r="W52" s="28">
        <v>-51</v>
      </c>
      <c r="X52" s="22">
        <v>-433</v>
      </c>
    </row>
    <row r="53" spans="1:24" ht="13.5">
      <c r="A53" s="7" t="s">
        <v>9</v>
      </c>
      <c r="B53" s="28">
        <v>5056</v>
      </c>
      <c r="C53" s="28">
        <v>2862</v>
      </c>
      <c r="D53" s="22">
        <v>4515</v>
      </c>
      <c r="E53" s="28">
        <v>3593</v>
      </c>
      <c r="F53" s="28">
        <v>2212</v>
      </c>
      <c r="G53" s="28">
        <v>788</v>
      </c>
      <c r="H53" s="22">
        <v>4434</v>
      </c>
      <c r="I53" s="28">
        <v>4165</v>
      </c>
      <c r="J53" s="28">
        <v>2903</v>
      </c>
      <c r="K53" s="28">
        <v>1032</v>
      </c>
      <c r="L53" s="22">
        <v>529</v>
      </c>
      <c r="M53" s="28">
        <v>434</v>
      </c>
      <c r="N53" s="28">
        <v>-725</v>
      </c>
      <c r="O53" s="28">
        <v>121</v>
      </c>
      <c r="P53" s="22">
        <v>232</v>
      </c>
      <c r="Q53" s="28">
        <v>-457</v>
      </c>
      <c r="R53" s="28">
        <v>-1107</v>
      </c>
      <c r="S53" s="28">
        <v>-886</v>
      </c>
      <c r="T53" s="22">
        <v>-9081</v>
      </c>
      <c r="U53" s="28">
        <v>-2581</v>
      </c>
      <c r="V53" s="28">
        <v>-1312</v>
      </c>
      <c r="W53" s="28">
        <v>-895</v>
      </c>
      <c r="X53" s="22">
        <v>-2495</v>
      </c>
    </row>
    <row r="54" spans="1:24" ht="13.5">
      <c r="A54" s="7"/>
      <c r="B54" s="28">
        <v>-40</v>
      </c>
      <c r="C54" s="28">
        <v>-35</v>
      </c>
      <c r="D54" s="22">
        <v>-25</v>
      </c>
      <c r="E54" s="28">
        <v>-17</v>
      </c>
      <c r="F54" s="28">
        <v>-7</v>
      </c>
      <c r="G54" s="28">
        <v>0</v>
      </c>
      <c r="H54" s="22">
        <v>-1</v>
      </c>
      <c r="I54" s="28">
        <v>-1</v>
      </c>
      <c r="J54" s="28">
        <v>-11</v>
      </c>
      <c r="K54" s="28">
        <v>-6</v>
      </c>
      <c r="L54" s="22">
        <v>-28</v>
      </c>
      <c r="M54" s="28">
        <v>-19</v>
      </c>
      <c r="N54" s="28">
        <v>-13</v>
      </c>
      <c r="O54" s="28">
        <v>-6</v>
      </c>
      <c r="P54" s="22"/>
      <c r="Q54" s="28"/>
      <c r="R54" s="28"/>
      <c r="S54" s="28"/>
      <c r="T54" s="22"/>
      <c r="U54" s="28"/>
      <c r="V54" s="28"/>
      <c r="W54" s="28"/>
      <c r="X54" s="22"/>
    </row>
    <row r="55" spans="1:24" ht="13.5">
      <c r="A55" s="7"/>
      <c r="B55" s="28">
        <v>5015</v>
      </c>
      <c r="C55" s="28">
        <v>2827</v>
      </c>
      <c r="D55" s="22">
        <v>4489</v>
      </c>
      <c r="E55" s="28">
        <v>3575</v>
      </c>
      <c r="F55" s="28">
        <v>2204</v>
      </c>
      <c r="G55" s="28">
        <v>789</v>
      </c>
      <c r="H55" s="22">
        <v>4433</v>
      </c>
      <c r="I55" s="28">
        <v>4163</v>
      </c>
      <c r="J55" s="28">
        <v>2892</v>
      </c>
      <c r="K55" s="28">
        <v>1025</v>
      </c>
      <c r="L55" s="22">
        <v>500</v>
      </c>
      <c r="M55" s="28">
        <v>415</v>
      </c>
      <c r="N55" s="28">
        <v>-738</v>
      </c>
      <c r="O55" s="28">
        <v>115</v>
      </c>
      <c r="P55" s="22"/>
      <c r="Q55" s="28"/>
      <c r="R55" s="28"/>
      <c r="S55" s="28"/>
      <c r="T55" s="22"/>
      <c r="U55" s="28"/>
      <c r="V55" s="28"/>
      <c r="W55" s="28"/>
      <c r="X55" s="22"/>
    </row>
    <row r="56" spans="1:24" ht="13.5">
      <c r="A56" s="6"/>
      <c r="B56" s="28">
        <v>531</v>
      </c>
      <c r="C56" s="28">
        <v>253</v>
      </c>
      <c r="D56" s="22">
        <v>763</v>
      </c>
      <c r="E56" s="28">
        <v>250</v>
      </c>
      <c r="F56" s="28">
        <v>-70</v>
      </c>
      <c r="G56" s="28">
        <v>-88</v>
      </c>
      <c r="H56" s="22">
        <v>116</v>
      </c>
      <c r="I56" s="28">
        <v>-166</v>
      </c>
      <c r="J56" s="28">
        <v>-127</v>
      </c>
      <c r="K56" s="28">
        <v>-77</v>
      </c>
      <c r="L56" s="22">
        <v>-39</v>
      </c>
      <c r="M56" s="28">
        <v>-86</v>
      </c>
      <c r="N56" s="28">
        <v>-243</v>
      </c>
      <c r="O56" s="28">
        <v>-228</v>
      </c>
      <c r="P56" s="22"/>
      <c r="Q56" s="28"/>
      <c r="R56" s="28"/>
      <c r="S56" s="28"/>
      <c r="T56" s="22"/>
      <c r="U56" s="28"/>
      <c r="V56" s="28"/>
      <c r="W56" s="28"/>
      <c r="X56" s="22"/>
    </row>
    <row r="57" spans="1:24" ht="13.5">
      <c r="A57" s="6"/>
      <c r="B57" s="28"/>
      <c r="C57" s="28"/>
      <c r="D57" s="22"/>
      <c r="E57" s="28"/>
      <c r="F57" s="28"/>
      <c r="G57" s="28"/>
      <c r="H57" s="22"/>
      <c r="I57" s="28"/>
      <c r="J57" s="28"/>
      <c r="K57" s="28"/>
      <c r="L57" s="22">
        <v>-1</v>
      </c>
      <c r="M57" s="28">
        <v>-1</v>
      </c>
      <c r="N57" s="28">
        <v>-1</v>
      </c>
      <c r="O57" s="28">
        <v>-1</v>
      </c>
      <c r="P57" s="22"/>
      <c r="Q57" s="28"/>
      <c r="R57" s="28"/>
      <c r="S57" s="28"/>
      <c r="T57" s="22"/>
      <c r="U57" s="28"/>
      <c r="V57" s="28"/>
      <c r="W57" s="28"/>
      <c r="X57" s="22"/>
    </row>
    <row r="58" spans="1:24" ht="13.5">
      <c r="A58" s="6"/>
      <c r="B58" s="28">
        <v>892</v>
      </c>
      <c r="C58" s="28">
        <v>1091</v>
      </c>
      <c r="D58" s="22">
        <v>743</v>
      </c>
      <c r="E58" s="28">
        <v>-70</v>
      </c>
      <c r="F58" s="28">
        <v>110</v>
      </c>
      <c r="G58" s="28">
        <v>382</v>
      </c>
      <c r="H58" s="22">
        <v>-130</v>
      </c>
      <c r="I58" s="28">
        <v>-219</v>
      </c>
      <c r="J58" s="28">
        <v>59</v>
      </c>
      <c r="K58" s="28">
        <v>132</v>
      </c>
      <c r="L58" s="22">
        <v>-582</v>
      </c>
      <c r="M58" s="28">
        <v>-458</v>
      </c>
      <c r="N58" s="28">
        <v>-192</v>
      </c>
      <c r="O58" s="28">
        <v>71</v>
      </c>
      <c r="P58" s="22"/>
      <c r="Q58" s="28"/>
      <c r="R58" s="28"/>
      <c r="S58" s="28"/>
      <c r="T58" s="22"/>
      <c r="U58" s="28"/>
      <c r="V58" s="28"/>
      <c r="W58" s="28"/>
      <c r="X58" s="22"/>
    </row>
    <row r="59" spans="1:24" ht="13.5">
      <c r="A59" s="6"/>
      <c r="B59" s="28">
        <v>1424</v>
      </c>
      <c r="C59" s="28">
        <v>1344</v>
      </c>
      <c r="D59" s="22">
        <v>1506</v>
      </c>
      <c r="E59" s="28">
        <v>180</v>
      </c>
      <c r="F59" s="28">
        <v>40</v>
      </c>
      <c r="G59" s="28">
        <v>294</v>
      </c>
      <c r="H59" s="22">
        <v>-14</v>
      </c>
      <c r="I59" s="28">
        <v>-386</v>
      </c>
      <c r="J59" s="28">
        <v>-67</v>
      </c>
      <c r="K59" s="28">
        <v>54</v>
      </c>
      <c r="L59" s="22">
        <v>-622</v>
      </c>
      <c r="M59" s="28">
        <v>-546</v>
      </c>
      <c r="N59" s="28">
        <v>-437</v>
      </c>
      <c r="O59" s="28">
        <v>-158</v>
      </c>
      <c r="P59" s="22"/>
      <c r="Q59" s="28"/>
      <c r="R59" s="28"/>
      <c r="S59" s="28"/>
      <c r="T59" s="22"/>
      <c r="U59" s="28"/>
      <c r="V59" s="28"/>
      <c r="W59" s="28"/>
      <c r="X59" s="22"/>
    </row>
    <row r="60" spans="1:24" ht="13.5">
      <c r="A60" s="7"/>
      <c r="B60" s="28">
        <v>6439</v>
      </c>
      <c r="C60" s="28">
        <v>4172</v>
      </c>
      <c r="D60" s="22">
        <v>5996</v>
      </c>
      <c r="E60" s="28">
        <v>3755</v>
      </c>
      <c r="F60" s="28">
        <v>2245</v>
      </c>
      <c r="G60" s="28">
        <v>1083</v>
      </c>
      <c r="H60" s="22">
        <v>4419</v>
      </c>
      <c r="I60" s="28">
        <v>3777</v>
      </c>
      <c r="J60" s="28">
        <v>2824</v>
      </c>
      <c r="K60" s="28">
        <v>1080</v>
      </c>
      <c r="L60" s="22">
        <v>-121</v>
      </c>
      <c r="M60" s="28">
        <v>-131</v>
      </c>
      <c r="N60" s="28">
        <v>-1176</v>
      </c>
      <c r="O60" s="28">
        <v>-43</v>
      </c>
      <c r="P60" s="22"/>
      <c r="Q60" s="28"/>
      <c r="R60" s="28"/>
      <c r="S60" s="28"/>
      <c r="T60" s="22"/>
      <c r="U60" s="28"/>
      <c r="V60" s="28"/>
      <c r="W60" s="28"/>
      <c r="X60" s="22"/>
    </row>
    <row r="61" spans="1:24" ht="13.5">
      <c r="A61" s="6"/>
      <c r="B61" s="28">
        <v>6477</v>
      </c>
      <c r="C61" s="28">
        <v>4203</v>
      </c>
      <c r="D61" s="22">
        <v>6019</v>
      </c>
      <c r="E61" s="28">
        <v>3773</v>
      </c>
      <c r="F61" s="28">
        <v>2252</v>
      </c>
      <c r="G61" s="28">
        <v>1081</v>
      </c>
      <c r="H61" s="22">
        <v>4422</v>
      </c>
      <c r="I61" s="28">
        <v>3782</v>
      </c>
      <c r="J61" s="28">
        <v>2836</v>
      </c>
      <c r="K61" s="28">
        <v>1085</v>
      </c>
      <c r="L61" s="22">
        <v>-83</v>
      </c>
      <c r="M61" s="28">
        <v>-104</v>
      </c>
      <c r="N61" s="28">
        <v>-1159</v>
      </c>
      <c r="O61" s="28">
        <v>-37</v>
      </c>
      <c r="P61" s="22"/>
      <c r="Q61" s="28"/>
      <c r="R61" s="28"/>
      <c r="S61" s="28"/>
      <c r="T61" s="22"/>
      <c r="U61" s="28"/>
      <c r="V61" s="28"/>
      <c r="W61" s="28"/>
      <c r="X61" s="22"/>
    </row>
    <row r="62" spans="1:24" ht="14.25" thickBot="1">
      <c r="A62" s="6"/>
      <c r="B62" s="28">
        <v>-37</v>
      </c>
      <c r="C62" s="28">
        <v>-31</v>
      </c>
      <c r="D62" s="22">
        <v>-22</v>
      </c>
      <c r="E62" s="28">
        <v>-18</v>
      </c>
      <c r="F62" s="28">
        <v>-7</v>
      </c>
      <c r="G62" s="28">
        <v>2</v>
      </c>
      <c r="H62" s="22">
        <v>-3</v>
      </c>
      <c r="I62" s="28">
        <v>-4</v>
      </c>
      <c r="J62" s="28">
        <v>-11</v>
      </c>
      <c r="K62" s="28">
        <v>-5</v>
      </c>
      <c r="L62" s="22">
        <v>-38</v>
      </c>
      <c r="M62" s="28">
        <v>-26</v>
      </c>
      <c r="N62" s="28">
        <v>-16</v>
      </c>
      <c r="O62" s="28">
        <v>-5</v>
      </c>
      <c r="P62" s="22"/>
      <c r="Q62" s="28"/>
      <c r="R62" s="28"/>
      <c r="S62" s="28"/>
      <c r="T62" s="22"/>
      <c r="U62" s="28"/>
      <c r="V62" s="28"/>
      <c r="W62" s="28"/>
      <c r="X62" s="22"/>
    </row>
    <row r="63" spans="1:24" ht="14.25" thickTop="1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5" ht="13.5">
      <c r="A65" s="20" t="s">
        <v>222</v>
      </c>
    </row>
    <row r="66" ht="13.5">
      <c r="A66" s="20" t="s">
        <v>223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218</v>
      </c>
      <c r="B2" s="14">
        <v>7943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219</v>
      </c>
      <c r="B3" s="1" t="s">
        <v>220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99</v>
      </c>
      <c r="B4" s="15" t="str">
        <f>HYPERLINK("http://www.kabupro.jp/mark/20131113/S1000GWU.htm","四半期報告書")</f>
        <v>四半期報告書</v>
      </c>
      <c r="C4" s="15" t="str">
        <f>HYPERLINK("http://www.kabupro.jp/mark/20130627/S000DSP7.htm","有価証券報告書")</f>
        <v>有価証券報告書</v>
      </c>
      <c r="D4" s="15" t="str">
        <f>HYPERLINK("http://www.kabupro.jp/mark/20131113/S1000GWU.htm","四半期報告書")</f>
        <v>四半期報告書</v>
      </c>
      <c r="E4" s="15" t="str">
        <f>HYPERLINK("http://www.kabupro.jp/mark/20130627/S000DSP7.htm","有価証券報告書")</f>
        <v>有価証券報告書</v>
      </c>
      <c r="F4" s="15" t="str">
        <f>HYPERLINK("http://www.kabupro.jp/mark/20121112/S000C7KA.htm","四半期報告書")</f>
        <v>四半期報告書</v>
      </c>
      <c r="G4" s="15" t="str">
        <f>HYPERLINK("http://www.kabupro.jp/mark/20120627/S000B7UT.htm","有価証券報告書")</f>
        <v>有価証券報告書</v>
      </c>
      <c r="H4" s="15" t="str">
        <f>HYPERLINK("http://www.kabupro.jp/mark/20111111/S0009OTS.htm","四半期報告書")</f>
        <v>四半期報告書</v>
      </c>
      <c r="I4" s="15" t="str">
        <f>HYPERLINK("http://www.kabupro.jp/mark/20100811/S0006KDX.htm","四半期報告書")</f>
        <v>四半期報告書</v>
      </c>
      <c r="J4" s="15" t="str">
        <f>HYPERLINK("http://www.kabupro.jp/mark/20110627/S0008N5U.htm","有価証券報告書")</f>
        <v>有価証券報告書</v>
      </c>
      <c r="K4" s="15" t="str">
        <f>HYPERLINK("http://www.kabupro.jp/mark/20100212/S00054H0.htm","四半期報告書")</f>
        <v>四半期報告書</v>
      </c>
      <c r="L4" s="15" t="str">
        <f>HYPERLINK("http://www.kabupro.jp/mark/20101112/S00075N1.htm","四半期報告書")</f>
        <v>四半期報告書</v>
      </c>
      <c r="M4" s="15" t="str">
        <f>HYPERLINK("http://www.kabupro.jp/mark/20100811/S0006KDX.htm","四半期報告書")</f>
        <v>四半期報告書</v>
      </c>
      <c r="N4" s="15" t="str">
        <f>HYPERLINK("http://www.kabupro.jp/mark/20100625/S00061QE.htm","有価証券報告書")</f>
        <v>有価証券報告書</v>
      </c>
      <c r="O4" s="15" t="str">
        <f>HYPERLINK("http://www.kabupro.jp/mark/20100212/S00054H0.htm","四半期報告書")</f>
        <v>四半期報告書</v>
      </c>
      <c r="P4" s="15" t="str">
        <f>HYPERLINK("http://www.kabupro.jp/mark/20091113/S0004L86.htm","四半期報告書")</f>
        <v>四半期報告書</v>
      </c>
      <c r="Q4" s="15" t="str">
        <f>HYPERLINK("http://www.kabupro.jp/mark/20090812/S0003X4U.htm","四半期報告書")</f>
        <v>四半期報告書</v>
      </c>
      <c r="R4" s="15" t="str">
        <f>HYPERLINK("http://www.kabupro.jp/mark/20090626/S0003IB7.htm","有価証券報告書")</f>
        <v>有価証券報告書</v>
      </c>
    </row>
    <row r="5" spans="1:18" ht="14.25" thickBot="1">
      <c r="A5" s="11" t="s">
        <v>100</v>
      </c>
      <c r="B5" s="1" t="s">
        <v>14</v>
      </c>
      <c r="C5" s="1" t="s">
        <v>106</v>
      </c>
      <c r="D5" s="1" t="s">
        <v>14</v>
      </c>
      <c r="E5" s="1" t="s">
        <v>106</v>
      </c>
      <c r="F5" s="1" t="s">
        <v>18</v>
      </c>
      <c r="G5" s="1" t="s">
        <v>110</v>
      </c>
      <c r="H5" s="1" t="s">
        <v>24</v>
      </c>
      <c r="I5" s="1" t="s">
        <v>30</v>
      </c>
      <c r="J5" s="1" t="s">
        <v>112</v>
      </c>
      <c r="K5" s="1" t="s">
        <v>32</v>
      </c>
      <c r="L5" s="1" t="s">
        <v>28</v>
      </c>
      <c r="M5" s="1" t="s">
        <v>30</v>
      </c>
      <c r="N5" s="1" t="s">
        <v>114</v>
      </c>
      <c r="O5" s="1" t="s">
        <v>32</v>
      </c>
      <c r="P5" s="1" t="s">
        <v>34</v>
      </c>
      <c r="Q5" s="1" t="s">
        <v>36</v>
      </c>
      <c r="R5" s="1" t="s">
        <v>116</v>
      </c>
    </row>
    <row r="6" spans="1:18" ht="15" thickBot="1" thickTop="1">
      <c r="A6" s="10" t="s">
        <v>101</v>
      </c>
      <c r="B6" s="18" t="s">
        <v>97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102</v>
      </c>
      <c r="B7" s="14" t="s">
        <v>56</v>
      </c>
      <c r="C7" s="16" t="s">
        <v>107</v>
      </c>
      <c r="D7" s="14" t="s">
        <v>56</v>
      </c>
      <c r="E7" s="16" t="s">
        <v>107</v>
      </c>
      <c r="F7" s="14" t="s">
        <v>56</v>
      </c>
      <c r="G7" s="16" t="s">
        <v>107</v>
      </c>
      <c r="H7" s="14" t="s">
        <v>56</v>
      </c>
      <c r="I7" s="14" t="s">
        <v>56</v>
      </c>
      <c r="J7" s="16" t="s">
        <v>107</v>
      </c>
      <c r="K7" s="14" t="s">
        <v>56</v>
      </c>
      <c r="L7" s="14" t="s">
        <v>56</v>
      </c>
      <c r="M7" s="14" t="s">
        <v>56</v>
      </c>
      <c r="N7" s="16" t="s">
        <v>107</v>
      </c>
      <c r="O7" s="14" t="s">
        <v>56</v>
      </c>
      <c r="P7" s="14" t="s">
        <v>56</v>
      </c>
      <c r="Q7" s="14" t="s">
        <v>56</v>
      </c>
      <c r="R7" s="16" t="s">
        <v>107</v>
      </c>
    </row>
    <row r="8" spans="1:18" ht="13.5">
      <c r="A8" s="13" t="s">
        <v>103</v>
      </c>
      <c r="B8" s="1" t="s">
        <v>57</v>
      </c>
      <c r="C8" s="17" t="s">
        <v>224</v>
      </c>
      <c r="D8" s="1" t="s">
        <v>224</v>
      </c>
      <c r="E8" s="17" t="s">
        <v>225</v>
      </c>
      <c r="F8" s="1" t="s">
        <v>225</v>
      </c>
      <c r="G8" s="17" t="s">
        <v>226</v>
      </c>
      <c r="H8" s="1" t="s">
        <v>226</v>
      </c>
      <c r="I8" s="1" t="s">
        <v>226</v>
      </c>
      <c r="J8" s="17" t="s">
        <v>227</v>
      </c>
      <c r="K8" s="1" t="s">
        <v>227</v>
      </c>
      <c r="L8" s="1" t="s">
        <v>227</v>
      </c>
      <c r="M8" s="1" t="s">
        <v>227</v>
      </c>
      <c r="N8" s="17" t="s">
        <v>228</v>
      </c>
      <c r="O8" s="1" t="s">
        <v>228</v>
      </c>
      <c r="P8" s="1" t="s">
        <v>228</v>
      </c>
      <c r="Q8" s="1" t="s">
        <v>228</v>
      </c>
      <c r="R8" s="17" t="s">
        <v>229</v>
      </c>
    </row>
    <row r="9" spans="1:18" ht="13.5">
      <c r="A9" s="13" t="s">
        <v>104</v>
      </c>
      <c r="B9" s="1" t="s">
        <v>15</v>
      </c>
      <c r="C9" s="17" t="s">
        <v>108</v>
      </c>
      <c r="D9" s="1" t="s">
        <v>19</v>
      </c>
      <c r="E9" s="17" t="s">
        <v>109</v>
      </c>
      <c r="F9" s="1" t="s">
        <v>25</v>
      </c>
      <c r="G9" s="17" t="s">
        <v>111</v>
      </c>
      <c r="H9" s="1" t="s">
        <v>29</v>
      </c>
      <c r="I9" s="1" t="s">
        <v>31</v>
      </c>
      <c r="J9" s="17" t="s">
        <v>113</v>
      </c>
      <c r="K9" s="1" t="s">
        <v>33</v>
      </c>
      <c r="L9" s="1" t="s">
        <v>35</v>
      </c>
      <c r="M9" s="1" t="s">
        <v>37</v>
      </c>
      <c r="N9" s="17" t="s">
        <v>115</v>
      </c>
      <c r="O9" s="1" t="s">
        <v>39</v>
      </c>
      <c r="P9" s="1" t="s">
        <v>41</v>
      </c>
      <c r="Q9" s="1" t="s">
        <v>43</v>
      </c>
      <c r="R9" s="17" t="s">
        <v>117</v>
      </c>
    </row>
    <row r="10" spans="1:18" ht="14.25" thickBot="1">
      <c r="A10" s="13" t="s">
        <v>105</v>
      </c>
      <c r="B10" s="1" t="s">
        <v>119</v>
      </c>
      <c r="C10" s="17" t="s">
        <v>119</v>
      </c>
      <c r="D10" s="1" t="s">
        <v>119</v>
      </c>
      <c r="E10" s="17" t="s">
        <v>119</v>
      </c>
      <c r="F10" s="1" t="s">
        <v>119</v>
      </c>
      <c r="G10" s="17" t="s">
        <v>119</v>
      </c>
      <c r="H10" s="1" t="s">
        <v>119</v>
      </c>
      <c r="I10" s="1" t="s">
        <v>119</v>
      </c>
      <c r="J10" s="17" t="s">
        <v>119</v>
      </c>
      <c r="K10" s="1" t="s">
        <v>119</v>
      </c>
      <c r="L10" s="1" t="s">
        <v>119</v>
      </c>
      <c r="M10" s="1" t="s">
        <v>119</v>
      </c>
      <c r="N10" s="17" t="s">
        <v>119</v>
      </c>
      <c r="O10" s="1" t="s">
        <v>119</v>
      </c>
      <c r="P10" s="1" t="s">
        <v>119</v>
      </c>
      <c r="Q10" s="1" t="s">
        <v>119</v>
      </c>
      <c r="R10" s="17" t="s">
        <v>119</v>
      </c>
    </row>
    <row r="11" spans="1:18" ht="14.25" thickTop="1">
      <c r="A11" s="26" t="s">
        <v>301</v>
      </c>
      <c r="B11" s="27">
        <v>4284</v>
      </c>
      <c r="C11" s="21">
        <v>6892</v>
      </c>
      <c r="D11" s="27">
        <v>3505</v>
      </c>
      <c r="E11" s="21">
        <v>7663</v>
      </c>
      <c r="F11" s="27">
        <v>4710</v>
      </c>
      <c r="G11" s="21">
        <v>1526</v>
      </c>
      <c r="H11" s="27">
        <v>-805</v>
      </c>
      <c r="I11" s="27">
        <v>464</v>
      </c>
      <c r="J11" s="21">
        <v>1121</v>
      </c>
      <c r="K11" s="27">
        <v>275</v>
      </c>
      <c r="L11" s="27">
        <v>-860</v>
      </c>
      <c r="M11" s="27">
        <v>-964</v>
      </c>
      <c r="N11" s="21">
        <v>-8126</v>
      </c>
      <c r="O11" s="27">
        <v>-2246</v>
      </c>
      <c r="P11" s="27">
        <v>-927</v>
      </c>
      <c r="Q11" s="27">
        <v>-712</v>
      </c>
      <c r="R11" s="21">
        <v>-1875</v>
      </c>
    </row>
    <row r="12" spans="1:18" ht="13.5">
      <c r="A12" s="6" t="s">
        <v>255</v>
      </c>
      <c r="B12" s="28">
        <v>2408</v>
      </c>
      <c r="C12" s="22">
        <v>5128</v>
      </c>
      <c r="D12" s="28">
        <v>2399</v>
      </c>
      <c r="E12" s="22">
        <v>5493</v>
      </c>
      <c r="F12" s="28">
        <v>2620</v>
      </c>
      <c r="G12" s="22">
        <v>5664</v>
      </c>
      <c r="H12" s="28">
        <v>2731</v>
      </c>
      <c r="I12" s="28">
        <v>1326</v>
      </c>
      <c r="J12" s="22">
        <v>5435</v>
      </c>
      <c r="K12" s="28">
        <v>3947</v>
      </c>
      <c r="L12" s="28">
        <v>2589</v>
      </c>
      <c r="M12" s="28">
        <v>1255</v>
      </c>
      <c r="N12" s="22">
        <v>6691</v>
      </c>
      <c r="O12" s="28">
        <v>5057</v>
      </c>
      <c r="P12" s="28">
        <v>3342</v>
      </c>
      <c r="Q12" s="28">
        <v>1614</v>
      </c>
      <c r="R12" s="22">
        <v>5951</v>
      </c>
    </row>
    <row r="13" spans="1:18" ht="13.5">
      <c r="A13" s="6" t="s">
        <v>289</v>
      </c>
      <c r="B13" s="28"/>
      <c r="C13" s="22"/>
      <c r="D13" s="28"/>
      <c r="E13" s="22"/>
      <c r="F13" s="28"/>
      <c r="G13" s="22">
        <v>17</v>
      </c>
      <c r="H13" s="28"/>
      <c r="I13" s="28"/>
      <c r="J13" s="22">
        <v>720</v>
      </c>
      <c r="K13" s="28">
        <v>720</v>
      </c>
      <c r="L13" s="28">
        <v>666</v>
      </c>
      <c r="M13" s="28"/>
      <c r="N13" s="22">
        <v>4521</v>
      </c>
      <c r="O13" s="28">
        <v>84</v>
      </c>
      <c r="P13" s="28"/>
      <c r="Q13" s="28"/>
      <c r="R13" s="22">
        <v>1148</v>
      </c>
    </row>
    <row r="14" spans="1:18" ht="13.5">
      <c r="A14" s="6" t="s">
        <v>258</v>
      </c>
      <c r="B14" s="28"/>
      <c r="C14" s="22"/>
      <c r="D14" s="28"/>
      <c r="E14" s="22"/>
      <c r="F14" s="28"/>
      <c r="G14" s="22"/>
      <c r="H14" s="28"/>
      <c r="I14" s="28"/>
      <c r="J14" s="22"/>
      <c r="K14" s="28"/>
      <c r="L14" s="28"/>
      <c r="M14" s="28"/>
      <c r="N14" s="22">
        <v>98</v>
      </c>
      <c r="O14" s="28">
        <v>73</v>
      </c>
      <c r="P14" s="28">
        <v>49</v>
      </c>
      <c r="Q14" s="28">
        <v>9</v>
      </c>
      <c r="R14" s="22">
        <v>184</v>
      </c>
    </row>
    <row r="15" spans="1:18" ht="13.5">
      <c r="A15" s="6" t="s">
        <v>58</v>
      </c>
      <c r="B15" s="28">
        <v>-7</v>
      </c>
      <c r="C15" s="22">
        <v>-74</v>
      </c>
      <c r="D15" s="28">
        <v>-37</v>
      </c>
      <c r="E15" s="22">
        <v>-74</v>
      </c>
      <c r="F15" s="28">
        <v>-37</v>
      </c>
      <c r="G15" s="22">
        <v>-74</v>
      </c>
      <c r="H15" s="28">
        <v>-37</v>
      </c>
      <c r="I15" s="28">
        <v>-18</v>
      </c>
      <c r="J15" s="22">
        <v>-74</v>
      </c>
      <c r="K15" s="28">
        <v>-55</v>
      </c>
      <c r="L15" s="28">
        <v>-37</v>
      </c>
      <c r="M15" s="28">
        <v>-18</v>
      </c>
      <c r="N15" s="22">
        <v>-60</v>
      </c>
      <c r="O15" s="28">
        <v>-45</v>
      </c>
      <c r="P15" s="28">
        <v>-30</v>
      </c>
      <c r="Q15" s="28"/>
      <c r="R15" s="22"/>
    </row>
    <row r="16" spans="1:18" ht="13.5">
      <c r="A16" s="6" t="s">
        <v>59</v>
      </c>
      <c r="B16" s="28">
        <v>144</v>
      </c>
      <c r="C16" s="22">
        <v>72</v>
      </c>
      <c r="D16" s="28">
        <v>2</v>
      </c>
      <c r="E16" s="22">
        <v>-1792</v>
      </c>
      <c r="F16" s="28">
        <v>-1669</v>
      </c>
      <c r="G16" s="22">
        <v>2698</v>
      </c>
      <c r="H16" s="28">
        <v>2816</v>
      </c>
      <c r="I16" s="28">
        <v>65</v>
      </c>
      <c r="J16" s="22">
        <v>-548</v>
      </c>
      <c r="K16" s="28">
        <v>-373</v>
      </c>
      <c r="L16" s="28">
        <v>-277</v>
      </c>
      <c r="M16" s="28">
        <v>-150</v>
      </c>
      <c r="N16" s="22">
        <v>-410</v>
      </c>
      <c r="O16" s="28">
        <v>-271</v>
      </c>
      <c r="P16" s="28">
        <v>-110</v>
      </c>
      <c r="Q16" s="28">
        <v>-11</v>
      </c>
      <c r="R16" s="22">
        <v>943</v>
      </c>
    </row>
    <row r="17" spans="1:18" ht="13.5">
      <c r="A17" s="6" t="s">
        <v>60</v>
      </c>
      <c r="B17" s="28">
        <v>9</v>
      </c>
      <c r="C17" s="22">
        <v>17</v>
      </c>
      <c r="D17" s="28">
        <v>-18</v>
      </c>
      <c r="E17" s="22">
        <v>-136</v>
      </c>
      <c r="F17" s="28">
        <v>6</v>
      </c>
      <c r="G17" s="22">
        <v>-63</v>
      </c>
      <c r="H17" s="28">
        <v>-19</v>
      </c>
      <c r="I17" s="28">
        <v>0</v>
      </c>
      <c r="J17" s="22">
        <v>-11</v>
      </c>
      <c r="K17" s="28">
        <v>-6</v>
      </c>
      <c r="L17" s="28">
        <v>-17</v>
      </c>
      <c r="M17" s="28">
        <v>-12</v>
      </c>
      <c r="N17" s="22">
        <v>80</v>
      </c>
      <c r="O17" s="28">
        <v>56</v>
      </c>
      <c r="P17" s="28">
        <v>37</v>
      </c>
      <c r="Q17" s="28">
        <v>10</v>
      </c>
      <c r="R17" s="22">
        <v>20</v>
      </c>
    </row>
    <row r="18" spans="1:18" ht="13.5">
      <c r="A18" s="6" t="s">
        <v>61</v>
      </c>
      <c r="B18" s="28">
        <v>-47</v>
      </c>
      <c r="C18" s="22">
        <v>-75</v>
      </c>
      <c r="D18" s="28">
        <v>-30</v>
      </c>
      <c r="E18" s="22">
        <v>-79</v>
      </c>
      <c r="F18" s="28">
        <v>-35</v>
      </c>
      <c r="G18" s="22">
        <v>-71</v>
      </c>
      <c r="H18" s="28">
        <v>-31</v>
      </c>
      <c r="I18" s="28">
        <v>-6</v>
      </c>
      <c r="J18" s="22">
        <v>-78</v>
      </c>
      <c r="K18" s="28">
        <v>-46</v>
      </c>
      <c r="L18" s="28">
        <v>-40</v>
      </c>
      <c r="M18" s="28">
        <v>-17</v>
      </c>
      <c r="N18" s="22">
        <v>-106</v>
      </c>
      <c r="O18" s="28">
        <v>-75</v>
      </c>
      <c r="P18" s="28">
        <v>-68</v>
      </c>
      <c r="Q18" s="28">
        <v>-33</v>
      </c>
      <c r="R18" s="22">
        <v>-172</v>
      </c>
    </row>
    <row r="19" spans="1:18" ht="13.5">
      <c r="A19" s="6" t="s">
        <v>267</v>
      </c>
      <c r="B19" s="28">
        <v>227</v>
      </c>
      <c r="C19" s="22">
        <v>505</v>
      </c>
      <c r="D19" s="28">
        <v>264</v>
      </c>
      <c r="E19" s="22">
        <v>611</v>
      </c>
      <c r="F19" s="28">
        <v>318</v>
      </c>
      <c r="G19" s="22">
        <v>689</v>
      </c>
      <c r="H19" s="28">
        <v>354</v>
      </c>
      <c r="I19" s="28">
        <v>176</v>
      </c>
      <c r="J19" s="22">
        <v>748</v>
      </c>
      <c r="K19" s="28">
        <v>564</v>
      </c>
      <c r="L19" s="28">
        <v>379</v>
      </c>
      <c r="M19" s="28">
        <v>191</v>
      </c>
      <c r="N19" s="22">
        <v>671</v>
      </c>
      <c r="O19" s="28">
        <v>533</v>
      </c>
      <c r="P19" s="28">
        <v>352</v>
      </c>
      <c r="Q19" s="28">
        <v>166</v>
      </c>
      <c r="R19" s="22">
        <v>630</v>
      </c>
    </row>
    <row r="20" spans="1:18" ht="13.5">
      <c r="A20" s="6" t="s">
        <v>62</v>
      </c>
      <c r="B20" s="28">
        <v>-79</v>
      </c>
      <c r="C20" s="22">
        <v>-147</v>
      </c>
      <c r="D20" s="28">
        <v>10</v>
      </c>
      <c r="E20" s="22">
        <v>58</v>
      </c>
      <c r="F20" s="28">
        <v>62</v>
      </c>
      <c r="G20" s="22">
        <v>73</v>
      </c>
      <c r="H20" s="28">
        <v>42</v>
      </c>
      <c r="I20" s="28">
        <v>5</v>
      </c>
      <c r="J20" s="22">
        <v>108</v>
      </c>
      <c r="K20" s="28">
        <v>130</v>
      </c>
      <c r="L20" s="28">
        <v>130</v>
      </c>
      <c r="M20" s="28">
        <v>-17</v>
      </c>
      <c r="N20" s="22">
        <v>204</v>
      </c>
      <c r="O20" s="28">
        <v>498</v>
      </c>
      <c r="P20" s="28">
        <v>-66</v>
      </c>
      <c r="Q20" s="28">
        <v>-177</v>
      </c>
      <c r="R20" s="22">
        <v>456</v>
      </c>
    </row>
    <row r="21" spans="1:18" ht="13.5">
      <c r="A21" s="6" t="s">
        <v>63</v>
      </c>
      <c r="B21" s="28"/>
      <c r="C21" s="22"/>
      <c r="D21" s="28"/>
      <c r="E21" s="22"/>
      <c r="F21" s="28"/>
      <c r="G21" s="22"/>
      <c r="H21" s="28"/>
      <c r="I21" s="28"/>
      <c r="J21" s="22"/>
      <c r="K21" s="28"/>
      <c r="L21" s="28"/>
      <c r="M21" s="28"/>
      <c r="N21" s="22"/>
      <c r="O21" s="28"/>
      <c r="P21" s="28"/>
      <c r="Q21" s="28"/>
      <c r="R21" s="22">
        <v>173</v>
      </c>
    </row>
    <row r="22" spans="1:18" ht="13.5">
      <c r="A22" s="6" t="s">
        <v>284</v>
      </c>
      <c r="B22" s="28">
        <v>50</v>
      </c>
      <c r="C22" s="22">
        <v>123</v>
      </c>
      <c r="D22" s="28">
        <v>36</v>
      </c>
      <c r="E22" s="22">
        <v>101</v>
      </c>
      <c r="F22" s="28">
        <v>42</v>
      </c>
      <c r="G22" s="22">
        <v>94</v>
      </c>
      <c r="H22" s="28">
        <v>48</v>
      </c>
      <c r="I22" s="28">
        <v>8</v>
      </c>
      <c r="J22" s="22">
        <v>92</v>
      </c>
      <c r="K22" s="28">
        <v>55</v>
      </c>
      <c r="L22" s="28">
        <v>29</v>
      </c>
      <c r="M22" s="28">
        <v>15</v>
      </c>
      <c r="N22" s="22">
        <v>158</v>
      </c>
      <c r="O22" s="28">
        <v>89</v>
      </c>
      <c r="P22" s="28">
        <v>79</v>
      </c>
      <c r="Q22" s="28">
        <v>38</v>
      </c>
      <c r="R22" s="22">
        <v>165</v>
      </c>
    </row>
    <row r="23" spans="1:18" ht="13.5">
      <c r="A23" s="6" t="s">
        <v>294</v>
      </c>
      <c r="B23" s="28"/>
      <c r="C23" s="22"/>
      <c r="D23" s="28"/>
      <c r="E23" s="22"/>
      <c r="F23" s="28"/>
      <c r="G23" s="22"/>
      <c r="H23" s="28"/>
      <c r="I23" s="28"/>
      <c r="J23" s="22"/>
      <c r="K23" s="28"/>
      <c r="L23" s="28"/>
      <c r="M23" s="28"/>
      <c r="N23" s="22">
        <v>650</v>
      </c>
      <c r="O23" s="28">
        <v>650</v>
      </c>
      <c r="P23" s="28">
        <v>650</v>
      </c>
      <c r="Q23" s="28">
        <v>650</v>
      </c>
      <c r="R23" s="22"/>
    </row>
    <row r="24" spans="1:18" ht="13.5">
      <c r="A24" s="6" t="s">
        <v>64</v>
      </c>
      <c r="B24" s="28"/>
      <c r="C24" s="22"/>
      <c r="D24" s="28"/>
      <c r="E24" s="22"/>
      <c r="F24" s="28"/>
      <c r="G24" s="22"/>
      <c r="H24" s="28"/>
      <c r="I24" s="28"/>
      <c r="J24" s="22"/>
      <c r="K24" s="28"/>
      <c r="L24" s="28"/>
      <c r="M24" s="28"/>
      <c r="N24" s="22">
        <v>911</v>
      </c>
      <c r="O24" s="28">
        <v>103</v>
      </c>
      <c r="P24" s="28">
        <v>98</v>
      </c>
      <c r="Q24" s="28">
        <v>78</v>
      </c>
      <c r="R24" s="22"/>
    </row>
    <row r="25" spans="1:18" ht="13.5">
      <c r="A25" s="6" t="s">
        <v>65</v>
      </c>
      <c r="B25" s="28">
        <v>-1425</v>
      </c>
      <c r="C25" s="22">
        <v>-1880</v>
      </c>
      <c r="D25" s="28">
        <v>-1913</v>
      </c>
      <c r="E25" s="22">
        <v>-1499</v>
      </c>
      <c r="F25" s="28">
        <v>-2579</v>
      </c>
      <c r="G25" s="22">
        <v>-1915</v>
      </c>
      <c r="H25" s="28">
        <v>-3322</v>
      </c>
      <c r="I25" s="28">
        <v>-175</v>
      </c>
      <c r="J25" s="22">
        <v>-1268</v>
      </c>
      <c r="K25" s="28">
        <v>-3072</v>
      </c>
      <c r="L25" s="28">
        <v>-2467</v>
      </c>
      <c r="M25" s="28">
        <v>311</v>
      </c>
      <c r="N25" s="22">
        <v>3367</v>
      </c>
      <c r="O25" s="28">
        <v>-841</v>
      </c>
      <c r="P25" s="28">
        <v>-863</v>
      </c>
      <c r="Q25" s="28">
        <v>6</v>
      </c>
      <c r="R25" s="22">
        <v>5146</v>
      </c>
    </row>
    <row r="26" spans="1:18" ht="13.5">
      <c r="A26" s="6" t="s">
        <v>66</v>
      </c>
      <c r="B26" s="28">
        <v>631</v>
      </c>
      <c r="C26" s="22">
        <v>-676</v>
      </c>
      <c r="D26" s="28">
        <v>-1126</v>
      </c>
      <c r="E26" s="22">
        <v>-2690</v>
      </c>
      <c r="F26" s="28">
        <v>-1647</v>
      </c>
      <c r="G26" s="22">
        <v>1689</v>
      </c>
      <c r="H26" s="28">
        <v>673</v>
      </c>
      <c r="I26" s="28">
        <v>-892</v>
      </c>
      <c r="J26" s="22">
        <v>2770</v>
      </c>
      <c r="K26" s="28">
        <v>2256</v>
      </c>
      <c r="L26" s="28">
        <v>2176</v>
      </c>
      <c r="M26" s="28">
        <v>1522</v>
      </c>
      <c r="N26" s="22">
        <v>-1480</v>
      </c>
      <c r="O26" s="28">
        <v>-1205</v>
      </c>
      <c r="P26" s="28">
        <v>-695</v>
      </c>
      <c r="Q26" s="28">
        <v>-434</v>
      </c>
      <c r="R26" s="22">
        <v>646</v>
      </c>
    </row>
    <row r="27" spans="1:18" ht="13.5">
      <c r="A27" s="6" t="s">
        <v>67</v>
      </c>
      <c r="B27" s="28">
        <v>846</v>
      </c>
      <c r="C27" s="22">
        <v>52</v>
      </c>
      <c r="D27" s="28">
        <v>271</v>
      </c>
      <c r="E27" s="22">
        <v>772</v>
      </c>
      <c r="F27" s="28">
        <v>767</v>
      </c>
      <c r="G27" s="22">
        <v>637</v>
      </c>
      <c r="H27" s="28">
        <v>433</v>
      </c>
      <c r="I27" s="28">
        <v>730</v>
      </c>
      <c r="J27" s="22">
        <v>-1578</v>
      </c>
      <c r="K27" s="28">
        <v>-218</v>
      </c>
      <c r="L27" s="28">
        <v>-1804</v>
      </c>
      <c r="M27" s="28">
        <v>-2819</v>
      </c>
      <c r="N27" s="22">
        <v>-754</v>
      </c>
      <c r="O27" s="28">
        <v>2184</v>
      </c>
      <c r="P27" s="28">
        <v>1562</v>
      </c>
      <c r="Q27" s="28">
        <v>1676</v>
      </c>
      <c r="R27" s="22">
        <v>-2064</v>
      </c>
    </row>
    <row r="28" spans="1:18" ht="13.5">
      <c r="A28" s="6" t="s">
        <v>136</v>
      </c>
      <c r="B28" s="28">
        <v>-107</v>
      </c>
      <c r="C28" s="22">
        <v>270</v>
      </c>
      <c r="D28" s="28">
        <v>160</v>
      </c>
      <c r="E28" s="22">
        <v>769</v>
      </c>
      <c r="F28" s="28">
        <v>-587</v>
      </c>
      <c r="G28" s="22">
        <v>835</v>
      </c>
      <c r="H28" s="28">
        <v>214</v>
      </c>
      <c r="I28" s="28">
        <v>-438</v>
      </c>
      <c r="J28" s="22">
        <v>225</v>
      </c>
      <c r="K28" s="28">
        <v>-56</v>
      </c>
      <c r="L28" s="28">
        <v>-32</v>
      </c>
      <c r="M28" s="28">
        <v>-235</v>
      </c>
      <c r="N28" s="22">
        <v>-526</v>
      </c>
      <c r="O28" s="28">
        <v>136</v>
      </c>
      <c r="P28" s="28">
        <v>231</v>
      </c>
      <c r="Q28" s="28">
        <v>115</v>
      </c>
      <c r="R28" s="22">
        <v>429</v>
      </c>
    </row>
    <row r="29" spans="1:18" ht="13.5">
      <c r="A29" s="6" t="s">
        <v>68</v>
      </c>
      <c r="B29" s="28">
        <v>6936</v>
      </c>
      <c r="C29" s="22">
        <v>10208</v>
      </c>
      <c r="D29" s="28">
        <v>3524</v>
      </c>
      <c r="E29" s="22">
        <v>9198</v>
      </c>
      <c r="F29" s="28">
        <v>1971</v>
      </c>
      <c r="G29" s="22">
        <v>11802</v>
      </c>
      <c r="H29" s="28">
        <v>3098</v>
      </c>
      <c r="I29" s="28">
        <v>1243</v>
      </c>
      <c r="J29" s="22">
        <v>7661</v>
      </c>
      <c r="K29" s="28">
        <v>4118</v>
      </c>
      <c r="L29" s="28">
        <v>435</v>
      </c>
      <c r="M29" s="28">
        <v>-938</v>
      </c>
      <c r="N29" s="22">
        <v>5891</v>
      </c>
      <c r="O29" s="28">
        <v>4784</v>
      </c>
      <c r="P29" s="28">
        <v>3641</v>
      </c>
      <c r="Q29" s="28">
        <v>2996</v>
      </c>
      <c r="R29" s="22">
        <v>11867</v>
      </c>
    </row>
    <row r="30" spans="1:18" ht="13.5">
      <c r="A30" s="6" t="s">
        <v>69</v>
      </c>
      <c r="B30" s="28">
        <v>53</v>
      </c>
      <c r="C30" s="22">
        <v>72</v>
      </c>
      <c r="D30" s="28">
        <v>45</v>
      </c>
      <c r="E30" s="22">
        <v>73</v>
      </c>
      <c r="F30" s="28">
        <v>48</v>
      </c>
      <c r="G30" s="22">
        <v>69</v>
      </c>
      <c r="H30" s="28">
        <v>41</v>
      </c>
      <c r="I30" s="28">
        <v>32</v>
      </c>
      <c r="J30" s="22">
        <v>72</v>
      </c>
      <c r="K30" s="28">
        <v>67</v>
      </c>
      <c r="L30" s="28">
        <v>47</v>
      </c>
      <c r="M30" s="28">
        <v>41</v>
      </c>
      <c r="N30" s="22">
        <v>112</v>
      </c>
      <c r="O30" s="28">
        <v>106</v>
      </c>
      <c r="P30" s="28">
        <v>78</v>
      </c>
      <c r="Q30" s="28">
        <v>67</v>
      </c>
      <c r="R30" s="22">
        <v>162</v>
      </c>
    </row>
    <row r="31" spans="1:18" ht="13.5">
      <c r="A31" s="6" t="s">
        <v>70</v>
      </c>
      <c r="B31" s="28">
        <v>-241</v>
      </c>
      <c r="C31" s="22">
        <v>-537</v>
      </c>
      <c r="D31" s="28">
        <v>-273</v>
      </c>
      <c r="E31" s="22">
        <v>-598</v>
      </c>
      <c r="F31" s="28">
        <v>-319</v>
      </c>
      <c r="G31" s="22">
        <v>-705</v>
      </c>
      <c r="H31" s="28">
        <v>-377</v>
      </c>
      <c r="I31" s="28">
        <v>-166</v>
      </c>
      <c r="J31" s="22">
        <v>-765</v>
      </c>
      <c r="K31" s="28">
        <v>-581</v>
      </c>
      <c r="L31" s="28">
        <v>-420</v>
      </c>
      <c r="M31" s="28">
        <v>-222</v>
      </c>
      <c r="N31" s="22">
        <v>-632</v>
      </c>
      <c r="O31" s="28">
        <v>-476</v>
      </c>
      <c r="P31" s="28">
        <v>-310</v>
      </c>
      <c r="Q31" s="28">
        <v>-128</v>
      </c>
      <c r="R31" s="22">
        <v>-656</v>
      </c>
    </row>
    <row r="32" spans="1:18" ht="13.5">
      <c r="A32" s="6" t="s">
        <v>71</v>
      </c>
      <c r="B32" s="28">
        <v>-1575</v>
      </c>
      <c r="C32" s="22">
        <v>-2629</v>
      </c>
      <c r="D32" s="28">
        <v>-1643</v>
      </c>
      <c r="E32" s="22">
        <v>-2821</v>
      </c>
      <c r="F32" s="28">
        <v>-1720</v>
      </c>
      <c r="G32" s="22">
        <v>-1240</v>
      </c>
      <c r="H32" s="28">
        <v>-702</v>
      </c>
      <c r="I32" s="28">
        <v>-698</v>
      </c>
      <c r="J32" s="22">
        <v>-503</v>
      </c>
      <c r="K32" s="28">
        <v>-502</v>
      </c>
      <c r="L32" s="28">
        <v>-261</v>
      </c>
      <c r="M32" s="28">
        <v>-258</v>
      </c>
      <c r="N32" s="22">
        <v>-496</v>
      </c>
      <c r="O32" s="28">
        <v>-479</v>
      </c>
      <c r="P32" s="28">
        <v>-258</v>
      </c>
      <c r="Q32" s="28">
        <v>-235</v>
      </c>
      <c r="R32" s="22">
        <v>-2263</v>
      </c>
    </row>
    <row r="33" spans="1:18" ht="13.5">
      <c r="A33" s="6" t="s">
        <v>72</v>
      </c>
      <c r="B33" s="28">
        <v>1</v>
      </c>
      <c r="C33" s="22">
        <v>3</v>
      </c>
      <c r="D33" s="28">
        <v>3</v>
      </c>
      <c r="E33" s="22">
        <v>17</v>
      </c>
      <c r="F33" s="28">
        <v>17</v>
      </c>
      <c r="G33" s="22">
        <v>33</v>
      </c>
      <c r="H33" s="28">
        <v>32</v>
      </c>
      <c r="I33" s="28"/>
      <c r="J33" s="22">
        <v>222</v>
      </c>
      <c r="K33" s="28">
        <v>222</v>
      </c>
      <c r="L33" s="28">
        <v>222</v>
      </c>
      <c r="M33" s="28">
        <v>9</v>
      </c>
      <c r="N33" s="22">
        <v>51</v>
      </c>
      <c r="O33" s="28">
        <v>40</v>
      </c>
      <c r="P33" s="28"/>
      <c r="Q33" s="28"/>
      <c r="R33" s="22"/>
    </row>
    <row r="34" spans="1:18" ht="14.25" thickBot="1">
      <c r="A34" s="5" t="s">
        <v>73</v>
      </c>
      <c r="B34" s="29">
        <v>5175</v>
      </c>
      <c r="C34" s="23">
        <v>7117</v>
      </c>
      <c r="D34" s="29">
        <v>1656</v>
      </c>
      <c r="E34" s="23">
        <v>5869</v>
      </c>
      <c r="F34" s="29">
        <v>-2</v>
      </c>
      <c r="G34" s="23">
        <v>9959</v>
      </c>
      <c r="H34" s="29">
        <v>2092</v>
      </c>
      <c r="I34" s="29">
        <v>411</v>
      </c>
      <c r="J34" s="23">
        <v>6687</v>
      </c>
      <c r="K34" s="29">
        <v>3324</v>
      </c>
      <c r="L34" s="29">
        <v>23</v>
      </c>
      <c r="M34" s="29">
        <v>-1369</v>
      </c>
      <c r="N34" s="23">
        <v>4925</v>
      </c>
      <c r="O34" s="29">
        <v>3975</v>
      </c>
      <c r="P34" s="29">
        <v>3150</v>
      </c>
      <c r="Q34" s="29">
        <v>2699</v>
      </c>
      <c r="R34" s="23">
        <v>8664</v>
      </c>
    </row>
    <row r="35" spans="1:18" ht="14.25" thickTop="1">
      <c r="A35" s="6" t="s">
        <v>74</v>
      </c>
      <c r="B35" s="28">
        <v>-2346</v>
      </c>
      <c r="C35" s="22">
        <v>-4312</v>
      </c>
      <c r="D35" s="28">
        <v>-1874</v>
      </c>
      <c r="E35" s="22">
        <v>-3360</v>
      </c>
      <c r="F35" s="28">
        <v>-1875</v>
      </c>
      <c r="G35" s="22">
        <v>-2583</v>
      </c>
      <c r="H35" s="28">
        <v>-1252</v>
      </c>
      <c r="I35" s="28">
        <v>-605</v>
      </c>
      <c r="J35" s="22">
        <v>-2294</v>
      </c>
      <c r="K35" s="28">
        <v>-1599</v>
      </c>
      <c r="L35" s="28">
        <v>-1203</v>
      </c>
      <c r="M35" s="28">
        <v>-532</v>
      </c>
      <c r="N35" s="22">
        <v>-2845</v>
      </c>
      <c r="O35" s="28">
        <v>-2276</v>
      </c>
      <c r="P35" s="28">
        <v>-1600</v>
      </c>
      <c r="Q35" s="28">
        <v>-686</v>
      </c>
      <c r="R35" s="22">
        <v>-8126</v>
      </c>
    </row>
    <row r="36" spans="1:18" ht="13.5">
      <c r="A36" s="6" t="s">
        <v>75</v>
      </c>
      <c r="B36" s="28">
        <v>110</v>
      </c>
      <c r="C36" s="22">
        <v>20</v>
      </c>
      <c r="D36" s="28">
        <v>16</v>
      </c>
      <c r="E36" s="22">
        <v>50</v>
      </c>
      <c r="F36" s="28">
        <v>15</v>
      </c>
      <c r="G36" s="22">
        <v>23</v>
      </c>
      <c r="H36" s="28">
        <v>1</v>
      </c>
      <c r="I36" s="28">
        <v>0</v>
      </c>
      <c r="J36" s="22">
        <v>54</v>
      </c>
      <c r="K36" s="28">
        <v>45</v>
      </c>
      <c r="L36" s="28">
        <v>44</v>
      </c>
      <c r="M36" s="28">
        <v>0</v>
      </c>
      <c r="N36" s="22">
        <v>2</v>
      </c>
      <c r="O36" s="28">
        <v>1</v>
      </c>
      <c r="P36" s="28">
        <v>1</v>
      </c>
      <c r="Q36" s="28">
        <v>0</v>
      </c>
      <c r="R36" s="22">
        <v>7</v>
      </c>
    </row>
    <row r="37" spans="1:18" ht="13.5">
      <c r="A37" s="6" t="s">
        <v>76</v>
      </c>
      <c r="B37" s="28">
        <v>-59</v>
      </c>
      <c r="C37" s="22">
        <v>-74</v>
      </c>
      <c r="D37" s="28">
        <v>-25</v>
      </c>
      <c r="E37" s="22">
        <v>-30</v>
      </c>
      <c r="F37" s="28">
        <v>-13</v>
      </c>
      <c r="G37" s="22">
        <v>-84</v>
      </c>
      <c r="H37" s="28">
        <v>-44</v>
      </c>
      <c r="I37" s="28">
        <v>-22</v>
      </c>
      <c r="J37" s="22">
        <v>-38</v>
      </c>
      <c r="K37" s="28">
        <v>-34</v>
      </c>
      <c r="L37" s="28">
        <v>-16</v>
      </c>
      <c r="M37" s="28">
        <v>-5</v>
      </c>
      <c r="N37" s="22">
        <v>-60</v>
      </c>
      <c r="O37" s="28">
        <v>-18</v>
      </c>
      <c r="P37" s="28">
        <v>-11</v>
      </c>
      <c r="Q37" s="28">
        <v>-8</v>
      </c>
      <c r="R37" s="22">
        <v>-217</v>
      </c>
    </row>
    <row r="38" spans="1:18" ht="13.5">
      <c r="A38" s="6" t="s">
        <v>77</v>
      </c>
      <c r="B38" s="28"/>
      <c r="C38" s="22">
        <v>-301</v>
      </c>
      <c r="D38" s="28"/>
      <c r="E38" s="22">
        <v>-77</v>
      </c>
      <c r="F38" s="28">
        <v>-9</v>
      </c>
      <c r="G38" s="22">
        <v>-1</v>
      </c>
      <c r="H38" s="28">
        <v>-1</v>
      </c>
      <c r="I38" s="28">
        <v>0</v>
      </c>
      <c r="J38" s="22">
        <v>-1</v>
      </c>
      <c r="K38" s="28">
        <v>-1</v>
      </c>
      <c r="L38" s="28">
        <v>0</v>
      </c>
      <c r="M38" s="28">
        <v>0</v>
      </c>
      <c r="N38" s="22">
        <v>-2</v>
      </c>
      <c r="O38" s="28">
        <v>-1</v>
      </c>
      <c r="P38" s="28">
        <v>-1</v>
      </c>
      <c r="Q38" s="28">
        <v>0</v>
      </c>
      <c r="R38" s="22">
        <v>-431</v>
      </c>
    </row>
    <row r="39" spans="1:18" ht="13.5">
      <c r="A39" s="6" t="s">
        <v>78</v>
      </c>
      <c r="B39" s="28">
        <v>1</v>
      </c>
      <c r="C39" s="22">
        <v>5</v>
      </c>
      <c r="D39" s="28"/>
      <c r="E39" s="22">
        <v>470</v>
      </c>
      <c r="F39" s="28">
        <v>470</v>
      </c>
      <c r="G39" s="22">
        <v>13</v>
      </c>
      <c r="H39" s="28">
        <v>0</v>
      </c>
      <c r="I39" s="28"/>
      <c r="J39" s="22">
        <v>289</v>
      </c>
      <c r="K39" s="28">
        <v>60</v>
      </c>
      <c r="L39" s="28">
        <v>0</v>
      </c>
      <c r="M39" s="28"/>
      <c r="N39" s="22"/>
      <c r="O39" s="28"/>
      <c r="P39" s="28"/>
      <c r="Q39" s="28"/>
      <c r="R39" s="22">
        <v>514</v>
      </c>
    </row>
    <row r="40" spans="1:18" ht="13.5">
      <c r="A40" s="6" t="s">
        <v>79</v>
      </c>
      <c r="B40" s="28"/>
      <c r="C40" s="22"/>
      <c r="D40" s="28"/>
      <c r="E40" s="22"/>
      <c r="F40" s="28"/>
      <c r="G40" s="22">
        <v>-1</v>
      </c>
      <c r="H40" s="28"/>
      <c r="I40" s="28"/>
      <c r="J40" s="22">
        <v>-7</v>
      </c>
      <c r="K40" s="28">
        <v>-6</v>
      </c>
      <c r="L40" s="28">
        <v>-6</v>
      </c>
      <c r="M40" s="28">
        <v>-6</v>
      </c>
      <c r="N40" s="22">
        <v>-2</v>
      </c>
      <c r="O40" s="28">
        <v>0</v>
      </c>
      <c r="P40" s="28">
        <v>0</v>
      </c>
      <c r="Q40" s="28"/>
      <c r="R40" s="22"/>
    </row>
    <row r="41" spans="1:18" ht="13.5">
      <c r="A41" s="6" t="s">
        <v>80</v>
      </c>
      <c r="B41" s="28"/>
      <c r="C41" s="22"/>
      <c r="D41" s="28"/>
      <c r="E41" s="22"/>
      <c r="F41" s="28"/>
      <c r="G41" s="22">
        <v>10</v>
      </c>
      <c r="H41" s="28">
        <v>5</v>
      </c>
      <c r="I41" s="28">
        <v>3</v>
      </c>
      <c r="J41" s="22">
        <v>717</v>
      </c>
      <c r="K41" s="28">
        <v>11</v>
      </c>
      <c r="L41" s="28">
        <v>6</v>
      </c>
      <c r="M41" s="28">
        <v>4</v>
      </c>
      <c r="N41" s="22">
        <v>2</v>
      </c>
      <c r="O41" s="28">
        <v>2</v>
      </c>
      <c r="P41" s="28">
        <v>1</v>
      </c>
      <c r="Q41" s="28">
        <v>1</v>
      </c>
      <c r="R41" s="22">
        <v>2</v>
      </c>
    </row>
    <row r="42" spans="1:18" ht="13.5">
      <c r="A42" s="6" t="s">
        <v>81</v>
      </c>
      <c r="B42" s="28"/>
      <c r="C42" s="22"/>
      <c r="D42" s="28"/>
      <c r="E42" s="22"/>
      <c r="F42" s="28"/>
      <c r="G42" s="22"/>
      <c r="H42" s="28"/>
      <c r="I42" s="28"/>
      <c r="J42" s="22"/>
      <c r="K42" s="28"/>
      <c r="L42" s="28"/>
      <c r="M42" s="28"/>
      <c r="N42" s="22"/>
      <c r="O42" s="28"/>
      <c r="P42" s="28"/>
      <c r="Q42" s="28"/>
      <c r="R42" s="22">
        <v>-1099</v>
      </c>
    </row>
    <row r="43" spans="1:18" ht="13.5">
      <c r="A43" s="6" t="s">
        <v>82</v>
      </c>
      <c r="B43" s="28"/>
      <c r="C43" s="22"/>
      <c r="D43" s="28"/>
      <c r="E43" s="22"/>
      <c r="F43" s="28"/>
      <c r="G43" s="22"/>
      <c r="H43" s="28"/>
      <c r="I43" s="28"/>
      <c r="J43" s="22">
        <v>-1644</v>
      </c>
      <c r="K43" s="28">
        <v>-1644</v>
      </c>
      <c r="L43" s="28">
        <v>-1644</v>
      </c>
      <c r="M43" s="28">
        <v>-1086</v>
      </c>
      <c r="N43" s="22"/>
      <c r="O43" s="28"/>
      <c r="P43" s="28"/>
      <c r="Q43" s="28"/>
      <c r="R43" s="22"/>
    </row>
    <row r="44" spans="1:18" ht="13.5">
      <c r="A44" s="6" t="s">
        <v>136</v>
      </c>
      <c r="B44" s="28">
        <v>23</v>
      </c>
      <c r="C44" s="22">
        <v>-33</v>
      </c>
      <c r="D44" s="28">
        <v>-14</v>
      </c>
      <c r="E44" s="22">
        <v>79</v>
      </c>
      <c r="F44" s="28">
        <v>83</v>
      </c>
      <c r="G44" s="22">
        <v>28</v>
      </c>
      <c r="H44" s="28">
        <v>52</v>
      </c>
      <c r="I44" s="28">
        <v>82</v>
      </c>
      <c r="J44" s="22">
        <v>-38</v>
      </c>
      <c r="K44" s="28">
        <v>-23</v>
      </c>
      <c r="L44" s="28">
        <v>-44</v>
      </c>
      <c r="M44" s="28">
        <v>54</v>
      </c>
      <c r="N44" s="22">
        <v>176</v>
      </c>
      <c r="O44" s="28">
        <v>224</v>
      </c>
      <c r="P44" s="28">
        <v>-26</v>
      </c>
      <c r="Q44" s="28">
        <v>-11</v>
      </c>
      <c r="R44" s="22">
        <v>38</v>
      </c>
    </row>
    <row r="45" spans="1:18" ht="14.25" thickBot="1">
      <c r="A45" s="5" t="s">
        <v>83</v>
      </c>
      <c r="B45" s="29">
        <v>-2270</v>
      </c>
      <c r="C45" s="23">
        <v>-4696</v>
      </c>
      <c r="D45" s="29">
        <v>-1898</v>
      </c>
      <c r="E45" s="23">
        <v>-2867</v>
      </c>
      <c r="F45" s="29">
        <v>-1328</v>
      </c>
      <c r="G45" s="23">
        <v>-2594</v>
      </c>
      <c r="H45" s="29">
        <v>-1238</v>
      </c>
      <c r="I45" s="29">
        <v>-544</v>
      </c>
      <c r="J45" s="23">
        <v>-2963</v>
      </c>
      <c r="K45" s="29">
        <v>-3193</v>
      </c>
      <c r="L45" s="29">
        <v>-2864</v>
      </c>
      <c r="M45" s="29">
        <v>-1571</v>
      </c>
      <c r="N45" s="23">
        <v>-2729</v>
      </c>
      <c r="O45" s="29">
        <v>-2069</v>
      </c>
      <c r="P45" s="29">
        <v>-1637</v>
      </c>
      <c r="Q45" s="29">
        <v>-704</v>
      </c>
      <c r="R45" s="23">
        <v>-9311</v>
      </c>
    </row>
    <row r="46" spans="1:18" ht="14.25" thickTop="1">
      <c r="A46" s="6" t="s">
        <v>84</v>
      </c>
      <c r="B46" s="28"/>
      <c r="C46" s="22">
        <v>10</v>
      </c>
      <c r="D46" s="28">
        <v>820</v>
      </c>
      <c r="E46" s="22">
        <v>-1833</v>
      </c>
      <c r="F46" s="28">
        <v>1230</v>
      </c>
      <c r="G46" s="22">
        <v>-6412</v>
      </c>
      <c r="H46" s="28">
        <v>-4550</v>
      </c>
      <c r="I46" s="28">
        <v>-1050</v>
      </c>
      <c r="J46" s="22">
        <v>357</v>
      </c>
      <c r="K46" s="28">
        <v>1111</v>
      </c>
      <c r="L46" s="28">
        <v>1378</v>
      </c>
      <c r="M46" s="28">
        <v>1214</v>
      </c>
      <c r="N46" s="22">
        <v>8566</v>
      </c>
      <c r="O46" s="28">
        <v>5891</v>
      </c>
      <c r="P46" s="28">
        <v>2484</v>
      </c>
      <c r="Q46" s="28">
        <v>1271</v>
      </c>
      <c r="R46" s="22">
        <v>-337</v>
      </c>
    </row>
    <row r="47" spans="1:18" ht="13.5">
      <c r="A47" s="6" t="s">
        <v>85</v>
      </c>
      <c r="B47" s="28">
        <v>1800</v>
      </c>
      <c r="C47" s="22">
        <v>11800</v>
      </c>
      <c r="D47" s="28">
        <v>4300</v>
      </c>
      <c r="E47" s="22">
        <v>9850</v>
      </c>
      <c r="F47" s="28">
        <v>3600</v>
      </c>
      <c r="G47" s="22">
        <v>7910</v>
      </c>
      <c r="H47" s="28">
        <v>7910</v>
      </c>
      <c r="I47" s="28">
        <v>2510</v>
      </c>
      <c r="J47" s="22">
        <v>6200</v>
      </c>
      <c r="K47" s="28">
        <v>5080</v>
      </c>
      <c r="L47" s="28">
        <v>4080</v>
      </c>
      <c r="M47" s="28">
        <v>3700</v>
      </c>
      <c r="N47" s="22">
        <v>2000</v>
      </c>
      <c r="O47" s="28">
        <v>2000</v>
      </c>
      <c r="P47" s="28">
        <v>1380</v>
      </c>
      <c r="Q47" s="28">
        <v>200</v>
      </c>
      <c r="R47" s="22">
        <v>3212</v>
      </c>
    </row>
    <row r="48" spans="1:18" ht="13.5">
      <c r="A48" s="6" t="s">
        <v>86</v>
      </c>
      <c r="B48" s="28">
        <v>-4256</v>
      </c>
      <c r="C48" s="22">
        <v>-11184</v>
      </c>
      <c r="D48" s="28">
        <v>-5062</v>
      </c>
      <c r="E48" s="22">
        <v>-8835</v>
      </c>
      <c r="F48" s="28">
        <v>-3693</v>
      </c>
      <c r="G48" s="22">
        <v>-7162</v>
      </c>
      <c r="H48" s="28">
        <v>-3450</v>
      </c>
      <c r="I48" s="28">
        <v>-1678</v>
      </c>
      <c r="J48" s="22">
        <v>-7281</v>
      </c>
      <c r="K48" s="28">
        <v>-4534</v>
      </c>
      <c r="L48" s="28">
        <v>-3303</v>
      </c>
      <c r="M48" s="28">
        <v>-1640</v>
      </c>
      <c r="N48" s="22">
        <v>-7148</v>
      </c>
      <c r="O48" s="28">
        <v>-5157</v>
      </c>
      <c r="P48" s="28">
        <v>-3748</v>
      </c>
      <c r="Q48" s="28">
        <v>-2006</v>
      </c>
      <c r="R48" s="22">
        <v>-8215</v>
      </c>
    </row>
    <row r="49" spans="1:18" ht="13.5">
      <c r="A49" s="6" t="s">
        <v>87</v>
      </c>
      <c r="B49" s="28"/>
      <c r="C49" s="22"/>
      <c r="D49" s="28"/>
      <c r="E49" s="22"/>
      <c r="F49" s="28"/>
      <c r="G49" s="22"/>
      <c r="H49" s="28"/>
      <c r="I49" s="28"/>
      <c r="J49" s="22"/>
      <c r="K49" s="28"/>
      <c r="L49" s="28"/>
      <c r="M49" s="28"/>
      <c r="N49" s="22">
        <v>-1</v>
      </c>
      <c r="O49" s="28"/>
      <c r="P49" s="28"/>
      <c r="Q49" s="28"/>
      <c r="R49" s="22">
        <v>-449</v>
      </c>
    </row>
    <row r="50" spans="1:18" ht="13.5">
      <c r="A50" s="6" t="s">
        <v>88</v>
      </c>
      <c r="B50" s="28">
        <v>-106</v>
      </c>
      <c r="C50" s="22">
        <v>-832</v>
      </c>
      <c r="D50" s="28">
        <v>-395</v>
      </c>
      <c r="E50" s="22">
        <v>-787</v>
      </c>
      <c r="F50" s="28">
        <v>-384</v>
      </c>
      <c r="G50" s="22">
        <v>-688</v>
      </c>
      <c r="H50" s="28">
        <v>-333</v>
      </c>
      <c r="I50" s="28">
        <v>-164</v>
      </c>
      <c r="J50" s="22">
        <v>-136</v>
      </c>
      <c r="K50" s="28">
        <v>-65</v>
      </c>
      <c r="L50" s="28">
        <v>-42</v>
      </c>
      <c r="M50" s="28">
        <v>-21</v>
      </c>
      <c r="N50" s="22">
        <v>-19</v>
      </c>
      <c r="O50" s="28"/>
      <c r="P50" s="28"/>
      <c r="Q50" s="28"/>
      <c r="R50" s="22"/>
    </row>
    <row r="51" spans="1:18" ht="13.5">
      <c r="A51" s="6" t="s">
        <v>89</v>
      </c>
      <c r="B51" s="28">
        <v>-552</v>
      </c>
      <c r="C51" s="22">
        <v>-920</v>
      </c>
      <c r="D51" s="28">
        <v>-552</v>
      </c>
      <c r="E51" s="22">
        <v>-515</v>
      </c>
      <c r="F51" s="28">
        <v>-147</v>
      </c>
      <c r="G51" s="22">
        <v>-73</v>
      </c>
      <c r="H51" s="28">
        <v>-73</v>
      </c>
      <c r="I51" s="28">
        <v>-73</v>
      </c>
      <c r="J51" s="22"/>
      <c r="K51" s="28"/>
      <c r="L51" s="28"/>
      <c r="M51" s="28"/>
      <c r="N51" s="22">
        <v>-662</v>
      </c>
      <c r="O51" s="28">
        <v>-662</v>
      </c>
      <c r="P51" s="28">
        <v>-368</v>
      </c>
      <c r="Q51" s="28">
        <v>-368</v>
      </c>
      <c r="R51" s="22">
        <v>-857</v>
      </c>
    </row>
    <row r="52" spans="1:18" ht="13.5">
      <c r="A52" s="6" t="s">
        <v>90</v>
      </c>
      <c r="B52" s="28"/>
      <c r="C52" s="22"/>
      <c r="D52" s="28"/>
      <c r="E52" s="22"/>
      <c r="F52" s="28"/>
      <c r="G52" s="22"/>
      <c r="H52" s="28"/>
      <c r="I52" s="28"/>
      <c r="J52" s="22"/>
      <c r="K52" s="28"/>
      <c r="L52" s="28"/>
      <c r="M52" s="28"/>
      <c r="N52" s="22">
        <v>-1</v>
      </c>
      <c r="O52" s="28">
        <v>-1</v>
      </c>
      <c r="P52" s="28">
        <v>-1</v>
      </c>
      <c r="Q52" s="28">
        <v>-1</v>
      </c>
      <c r="R52" s="22">
        <v>-3</v>
      </c>
    </row>
    <row r="53" spans="1:18" ht="13.5">
      <c r="A53" s="6" t="s">
        <v>91</v>
      </c>
      <c r="B53" s="28"/>
      <c r="C53" s="22"/>
      <c r="D53" s="28"/>
      <c r="E53" s="22"/>
      <c r="F53" s="28"/>
      <c r="G53" s="22"/>
      <c r="H53" s="28"/>
      <c r="I53" s="28"/>
      <c r="J53" s="22"/>
      <c r="K53" s="28"/>
      <c r="L53" s="28"/>
      <c r="M53" s="28"/>
      <c r="N53" s="22"/>
      <c r="O53" s="28"/>
      <c r="P53" s="28"/>
      <c r="Q53" s="28"/>
      <c r="R53" s="22"/>
    </row>
    <row r="54" spans="1:18" ht="13.5">
      <c r="A54" s="6" t="s">
        <v>136</v>
      </c>
      <c r="B54" s="28">
        <v>-1</v>
      </c>
      <c r="C54" s="22">
        <v>0</v>
      </c>
      <c r="D54" s="28">
        <v>0</v>
      </c>
      <c r="E54" s="22">
        <v>0</v>
      </c>
      <c r="F54" s="28">
        <v>0</v>
      </c>
      <c r="G54" s="22">
        <v>0</v>
      </c>
      <c r="H54" s="28">
        <v>0</v>
      </c>
      <c r="I54" s="28">
        <v>0</v>
      </c>
      <c r="J54" s="22">
        <v>0</v>
      </c>
      <c r="K54" s="28">
        <v>0</v>
      </c>
      <c r="L54" s="28">
        <v>0</v>
      </c>
      <c r="M54" s="28">
        <v>0</v>
      </c>
      <c r="N54" s="22">
        <v>0</v>
      </c>
      <c r="O54" s="28">
        <v>0</v>
      </c>
      <c r="P54" s="28">
        <v>0</v>
      </c>
      <c r="Q54" s="28">
        <v>0</v>
      </c>
      <c r="R54" s="22">
        <v>0</v>
      </c>
    </row>
    <row r="55" spans="1:18" ht="14.25" thickBot="1">
      <c r="A55" s="5" t="s">
        <v>92</v>
      </c>
      <c r="B55" s="29">
        <v>-3117</v>
      </c>
      <c r="C55" s="23">
        <v>-1128</v>
      </c>
      <c r="D55" s="29">
        <v>-890</v>
      </c>
      <c r="E55" s="23">
        <v>-2122</v>
      </c>
      <c r="F55" s="29">
        <v>605</v>
      </c>
      <c r="G55" s="23">
        <v>-6426</v>
      </c>
      <c r="H55" s="29">
        <v>-497</v>
      </c>
      <c r="I55" s="29">
        <v>-456</v>
      </c>
      <c r="J55" s="23">
        <v>-861</v>
      </c>
      <c r="K55" s="29">
        <v>1590</v>
      </c>
      <c r="L55" s="29">
        <v>2112</v>
      </c>
      <c r="M55" s="29">
        <v>3252</v>
      </c>
      <c r="N55" s="23">
        <v>2733</v>
      </c>
      <c r="O55" s="29">
        <v>2070</v>
      </c>
      <c r="P55" s="29">
        <v>-253</v>
      </c>
      <c r="Q55" s="29">
        <v>-904</v>
      </c>
      <c r="R55" s="23">
        <v>-6650</v>
      </c>
    </row>
    <row r="56" spans="1:18" ht="14.25" thickTop="1">
      <c r="A56" s="7" t="s">
        <v>93</v>
      </c>
      <c r="B56" s="28">
        <v>56</v>
      </c>
      <c r="C56" s="22">
        <v>65</v>
      </c>
      <c r="D56" s="28">
        <v>3</v>
      </c>
      <c r="E56" s="22">
        <v>-20</v>
      </c>
      <c r="F56" s="28">
        <v>2</v>
      </c>
      <c r="G56" s="22">
        <v>-77</v>
      </c>
      <c r="H56" s="28">
        <v>-27</v>
      </c>
      <c r="I56" s="28">
        <v>7</v>
      </c>
      <c r="J56" s="22">
        <v>3</v>
      </c>
      <c r="K56" s="28">
        <v>-2</v>
      </c>
      <c r="L56" s="28">
        <v>16</v>
      </c>
      <c r="M56" s="28">
        <v>24</v>
      </c>
      <c r="N56" s="22">
        <v>-47</v>
      </c>
      <c r="O56" s="28">
        <v>-15</v>
      </c>
      <c r="P56" s="28">
        <v>-9</v>
      </c>
      <c r="Q56" s="28">
        <v>-27</v>
      </c>
      <c r="R56" s="22">
        <v>-106</v>
      </c>
    </row>
    <row r="57" spans="1:18" ht="13.5">
      <c r="A57" s="7" t="s">
        <v>94</v>
      </c>
      <c r="B57" s="28">
        <v>-155</v>
      </c>
      <c r="C57" s="22">
        <v>1357</v>
      </c>
      <c r="D57" s="28">
        <v>-1129</v>
      </c>
      <c r="E57" s="22">
        <v>859</v>
      </c>
      <c r="F57" s="28">
        <v>-723</v>
      </c>
      <c r="G57" s="22">
        <v>860</v>
      </c>
      <c r="H57" s="28">
        <v>328</v>
      </c>
      <c r="I57" s="28">
        <v>-581</v>
      </c>
      <c r="J57" s="22">
        <v>2866</v>
      </c>
      <c r="K57" s="28">
        <v>1719</v>
      </c>
      <c r="L57" s="28">
        <v>-712</v>
      </c>
      <c r="M57" s="28">
        <v>336</v>
      </c>
      <c r="N57" s="22">
        <v>4882</v>
      </c>
      <c r="O57" s="28">
        <v>3961</v>
      </c>
      <c r="P57" s="28">
        <v>1250</v>
      </c>
      <c r="Q57" s="28">
        <v>1062</v>
      </c>
      <c r="R57" s="22">
        <v>-7404</v>
      </c>
    </row>
    <row r="58" spans="1:18" ht="13.5">
      <c r="A58" s="7" t="s">
        <v>95</v>
      </c>
      <c r="B58" s="28">
        <v>16085</v>
      </c>
      <c r="C58" s="22">
        <v>14727</v>
      </c>
      <c r="D58" s="28">
        <v>14727</v>
      </c>
      <c r="E58" s="22">
        <v>13868</v>
      </c>
      <c r="F58" s="28">
        <v>13868</v>
      </c>
      <c r="G58" s="22">
        <v>13008</v>
      </c>
      <c r="H58" s="28">
        <v>13008</v>
      </c>
      <c r="I58" s="28">
        <v>13008</v>
      </c>
      <c r="J58" s="22">
        <v>10141</v>
      </c>
      <c r="K58" s="28">
        <v>10141</v>
      </c>
      <c r="L58" s="28">
        <v>10141</v>
      </c>
      <c r="M58" s="28">
        <v>10141</v>
      </c>
      <c r="N58" s="22">
        <v>5259</v>
      </c>
      <c r="O58" s="28">
        <v>5259</v>
      </c>
      <c r="P58" s="28">
        <v>5259</v>
      </c>
      <c r="Q58" s="28">
        <v>5259</v>
      </c>
      <c r="R58" s="22">
        <v>12271</v>
      </c>
    </row>
    <row r="59" spans="1:18" ht="13.5">
      <c r="A59" s="7" t="s">
        <v>96</v>
      </c>
      <c r="B59" s="28"/>
      <c r="C59" s="22"/>
      <c r="D59" s="28"/>
      <c r="E59" s="22"/>
      <c r="F59" s="28"/>
      <c r="G59" s="22"/>
      <c r="H59" s="28"/>
      <c r="I59" s="28"/>
      <c r="J59" s="22"/>
      <c r="K59" s="28"/>
      <c r="L59" s="28"/>
      <c r="M59" s="28"/>
      <c r="N59" s="22"/>
      <c r="O59" s="28"/>
      <c r="P59" s="28"/>
      <c r="Q59" s="28"/>
      <c r="R59" s="22">
        <v>392</v>
      </c>
    </row>
    <row r="60" spans="1:18" ht="14.25" thickBot="1">
      <c r="A60" s="7" t="s">
        <v>95</v>
      </c>
      <c r="B60" s="28">
        <v>15930</v>
      </c>
      <c r="C60" s="22">
        <v>16085</v>
      </c>
      <c r="D60" s="28">
        <v>13598</v>
      </c>
      <c r="E60" s="22">
        <v>14727</v>
      </c>
      <c r="F60" s="28">
        <v>13145</v>
      </c>
      <c r="G60" s="22">
        <v>13868</v>
      </c>
      <c r="H60" s="28">
        <v>13336</v>
      </c>
      <c r="I60" s="28">
        <v>12426</v>
      </c>
      <c r="J60" s="22">
        <v>13008</v>
      </c>
      <c r="K60" s="28">
        <v>11860</v>
      </c>
      <c r="L60" s="28">
        <v>9429</v>
      </c>
      <c r="M60" s="28">
        <v>10477</v>
      </c>
      <c r="N60" s="22">
        <v>10141</v>
      </c>
      <c r="O60" s="28">
        <v>9221</v>
      </c>
      <c r="P60" s="28">
        <v>6510</v>
      </c>
      <c r="Q60" s="28">
        <v>6322</v>
      </c>
      <c r="R60" s="22">
        <v>5259</v>
      </c>
    </row>
    <row r="61" spans="1:18" ht="14.25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3" ht="13.5">
      <c r="A63" s="20" t="s">
        <v>222</v>
      </c>
    </row>
    <row r="64" ht="13.5">
      <c r="A64" s="20" t="s">
        <v>223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W7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3" width="17.625" style="0" customWidth="1"/>
  </cols>
  <sheetData>
    <row r="1" ht="14.25" thickBot="1"/>
    <row r="2" spans="1:23" ht="14.25" thickTop="1">
      <c r="A2" s="10" t="s">
        <v>218</v>
      </c>
      <c r="B2" s="14">
        <v>7943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4.25" thickBot="1">
      <c r="A3" s="11" t="s">
        <v>219</v>
      </c>
      <c r="B3" s="1" t="s">
        <v>220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thickTop="1">
      <c r="A4" s="10" t="s">
        <v>99</v>
      </c>
      <c r="B4" s="15" t="str">
        <f>HYPERLINK("http://www.kabupro.jp/mark/20140212/S10014PX.htm","四半期報告書")</f>
        <v>四半期報告書</v>
      </c>
      <c r="C4" s="15" t="str">
        <f>HYPERLINK("http://www.kabupro.jp/mark/20131113/S1000GWU.htm","四半期報告書")</f>
        <v>四半期報告書</v>
      </c>
      <c r="D4" s="15" t="str">
        <f>HYPERLINK("http://www.kabupro.jp/mark/20140212/S10014PX.htm","四半期報告書")</f>
        <v>四半期報告書</v>
      </c>
      <c r="E4" s="15" t="str">
        <f>HYPERLINK("http://www.kabupro.jp/mark/20130212/S000CSSK.htm","四半期報告書")</f>
        <v>四半期報告書</v>
      </c>
      <c r="F4" s="15" t="str">
        <f>HYPERLINK("http://www.kabupro.jp/mark/20121112/S000C7KA.htm","四半期報告書")</f>
        <v>四半期報告書</v>
      </c>
      <c r="G4" s="15" t="str">
        <f>HYPERLINK("http://www.kabupro.jp/mark/20120810/S000BOKJ.htm","四半期報告書")</f>
        <v>四半期報告書</v>
      </c>
      <c r="H4" s="15" t="str">
        <f>HYPERLINK("http://www.kabupro.jp/mark/20130627/S000DSP7.htm","有価証券報告書")</f>
        <v>有価証券報告書</v>
      </c>
      <c r="I4" s="15" t="str">
        <f>HYPERLINK("http://www.kabupro.jp/mark/20120213/S000AA6R.htm","四半期報告書")</f>
        <v>四半期報告書</v>
      </c>
      <c r="J4" s="15" t="str">
        <f>HYPERLINK("http://www.kabupro.jp/mark/20111111/S0009OTS.htm","四半期報告書")</f>
        <v>四半期報告書</v>
      </c>
      <c r="K4" s="15" t="str">
        <f>HYPERLINK("http://www.kabupro.jp/mark/20110810/S00093NE.htm","四半期報告書")</f>
        <v>四半期報告書</v>
      </c>
      <c r="L4" s="15" t="str">
        <f>HYPERLINK("http://www.kabupro.jp/mark/20120627/S000B7UT.htm","有価証券報告書")</f>
        <v>有価証券報告書</v>
      </c>
      <c r="M4" s="15" t="str">
        <f>HYPERLINK("http://www.kabupro.jp/mark/20101112/S00075N1.htm","四半期報告書")</f>
        <v>四半期報告書</v>
      </c>
      <c r="N4" s="15" t="str">
        <f>HYPERLINK("http://www.kabupro.jp/mark/20100811/S0006KDX.htm","四半期報告書")</f>
        <v>四半期報告書</v>
      </c>
      <c r="O4" s="15" t="str">
        <f>HYPERLINK("http://www.kabupro.jp/mark/20110627/S0008N5U.htm","有価証券報告書")</f>
        <v>有価証券報告書</v>
      </c>
      <c r="P4" s="15" t="str">
        <f>HYPERLINK("http://www.kabupro.jp/mark/20100212/S00054H0.htm","四半期報告書")</f>
        <v>四半期報告書</v>
      </c>
      <c r="Q4" s="15" t="str">
        <f>HYPERLINK("http://www.kabupro.jp/mark/20091113/S0004L86.htm","四半期報告書")</f>
        <v>四半期報告書</v>
      </c>
      <c r="R4" s="15" t="str">
        <f>HYPERLINK("http://www.kabupro.jp/mark/20090812/S0003X4U.htm","四半期報告書")</f>
        <v>四半期報告書</v>
      </c>
      <c r="S4" s="15" t="str">
        <f>HYPERLINK("http://www.kabupro.jp/mark/20100625/S00061QE.htm","有価証券報告書")</f>
        <v>有価証券報告書</v>
      </c>
      <c r="T4" s="15" t="str">
        <f>HYPERLINK("http://www.kabupro.jp/mark/20090212/S0002FXP.htm","四半期報告書")</f>
        <v>四半期報告書</v>
      </c>
      <c r="U4" s="15" t="str">
        <f>HYPERLINK("http://www.kabupro.jp/mark/20081114/S0001UJY.htm","四半期報告書")</f>
        <v>四半期報告書</v>
      </c>
      <c r="V4" s="15" t="str">
        <f>HYPERLINK("http://www.kabupro.jp/mark/20080812/S00013D3.htm","四半期報告書")</f>
        <v>四半期報告書</v>
      </c>
      <c r="W4" s="15" t="str">
        <f>HYPERLINK("http://www.kabupro.jp/mark/20090626/S0003IB7.htm","有価証券報告書")</f>
        <v>有価証券報告書</v>
      </c>
    </row>
    <row r="5" spans="1:23" ht="14.25" thickBot="1">
      <c r="A5" s="11" t="s">
        <v>100</v>
      </c>
      <c r="B5" s="1" t="s">
        <v>11</v>
      </c>
      <c r="C5" s="1" t="s">
        <v>14</v>
      </c>
      <c r="D5" s="1" t="s">
        <v>11</v>
      </c>
      <c r="E5" s="1" t="s">
        <v>16</v>
      </c>
      <c r="F5" s="1" t="s">
        <v>18</v>
      </c>
      <c r="G5" s="1" t="s">
        <v>20</v>
      </c>
      <c r="H5" s="1" t="s">
        <v>106</v>
      </c>
      <c r="I5" s="1" t="s">
        <v>22</v>
      </c>
      <c r="J5" s="1" t="s">
        <v>24</v>
      </c>
      <c r="K5" s="1" t="s">
        <v>26</v>
      </c>
      <c r="L5" s="1" t="s">
        <v>110</v>
      </c>
      <c r="M5" s="1" t="s">
        <v>28</v>
      </c>
      <c r="N5" s="1" t="s">
        <v>30</v>
      </c>
      <c r="O5" s="1" t="s">
        <v>112</v>
      </c>
      <c r="P5" s="1" t="s">
        <v>32</v>
      </c>
      <c r="Q5" s="1" t="s">
        <v>34</v>
      </c>
      <c r="R5" s="1" t="s">
        <v>36</v>
      </c>
      <c r="S5" s="1" t="s">
        <v>114</v>
      </c>
      <c r="T5" s="1" t="s">
        <v>38</v>
      </c>
      <c r="U5" s="1" t="s">
        <v>40</v>
      </c>
      <c r="V5" s="1" t="s">
        <v>42</v>
      </c>
      <c r="W5" s="1" t="s">
        <v>116</v>
      </c>
    </row>
    <row r="6" spans="1:23" ht="15" thickBot="1" thickTop="1">
      <c r="A6" s="10" t="s">
        <v>101</v>
      </c>
      <c r="B6" s="18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4.25" thickTop="1">
      <c r="A7" s="12" t="s">
        <v>102</v>
      </c>
      <c r="B7" s="14" t="s">
        <v>12</v>
      </c>
      <c r="C7" s="14" t="s">
        <v>12</v>
      </c>
      <c r="D7" s="16" t="s">
        <v>107</v>
      </c>
      <c r="E7" s="14" t="s">
        <v>12</v>
      </c>
      <c r="F7" s="14" t="s">
        <v>12</v>
      </c>
      <c r="G7" s="14" t="s">
        <v>12</v>
      </c>
      <c r="H7" s="16" t="s">
        <v>107</v>
      </c>
      <c r="I7" s="14" t="s">
        <v>12</v>
      </c>
      <c r="J7" s="14" t="s">
        <v>12</v>
      </c>
      <c r="K7" s="14" t="s">
        <v>12</v>
      </c>
      <c r="L7" s="16" t="s">
        <v>107</v>
      </c>
      <c r="M7" s="14" t="s">
        <v>12</v>
      </c>
      <c r="N7" s="14" t="s">
        <v>12</v>
      </c>
      <c r="O7" s="16" t="s">
        <v>107</v>
      </c>
      <c r="P7" s="14" t="s">
        <v>12</v>
      </c>
      <c r="Q7" s="14" t="s">
        <v>12</v>
      </c>
      <c r="R7" s="14" t="s">
        <v>12</v>
      </c>
      <c r="S7" s="16" t="s">
        <v>107</v>
      </c>
      <c r="T7" s="14" t="s">
        <v>12</v>
      </c>
      <c r="U7" s="14" t="s">
        <v>12</v>
      </c>
      <c r="V7" s="14" t="s">
        <v>12</v>
      </c>
      <c r="W7" s="16" t="s">
        <v>107</v>
      </c>
    </row>
    <row r="8" spans="1:23" ht="13.5">
      <c r="A8" s="13" t="s">
        <v>103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7"/>
      <c r="P8" s="1"/>
      <c r="Q8" s="1"/>
      <c r="R8" s="1"/>
      <c r="S8" s="17"/>
      <c r="T8" s="1"/>
      <c r="U8" s="1"/>
      <c r="V8" s="1"/>
      <c r="W8" s="17"/>
    </row>
    <row r="9" spans="1:23" ht="13.5">
      <c r="A9" s="13" t="s">
        <v>104</v>
      </c>
      <c r="B9" s="1" t="s">
        <v>13</v>
      </c>
      <c r="C9" s="1" t="s">
        <v>15</v>
      </c>
      <c r="D9" s="17" t="s">
        <v>108</v>
      </c>
      <c r="E9" s="1" t="s">
        <v>17</v>
      </c>
      <c r="F9" s="1" t="s">
        <v>19</v>
      </c>
      <c r="G9" s="1" t="s">
        <v>21</v>
      </c>
      <c r="H9" s="17" t="s">
        <v>109</v>
      </c>
      <c r="I9" s="1" t="s">
        <v>23</v>
      </c>
      <c r="J9" s="1" t="s">
        <v>25</v>
      </c>
      <c r="K9" s="1" t="s">
        <v>27</v>
      </c>
      <c r="L9" s="17" t="s">
        <v>111</v>
      </c>
      <c r="M9" s="1" t="s">
        <v>29</v>
      </c>
      <c r="N9" s="1" t="s">
        <v>31</v>
      </c>
      <c r="O9" s="17" t="s">
        <v>113</v>
      </c>
      <c r="P9" s="1" t="s">
        <v>33</v>
      </c>
      <c r="Q9" s="1" t="s">
        <v>35</v>
      </c>
      <c r="R9" s="1" t="s">
        <v>37</v>
      </c>
      <c r="S9" s="17" t="s">
        <v>115</v>
      </c>
      <c r="T9" s="1" t="s">
        <v>39</v>
      </c>
      <c r="U9" s="1" t="s">
        <v>41</v>
      </c>
      <c r="V9" s="1" t="s">
        <v>43</v>
      </c>
      <c r="W9" s="17" t="s">
        <v>117</v>
      </c>
    </row>
    <row r="10" spans="1:23" ht="14.25" thickBot="1">
      <c r="A10" s="13" t="s">
        <v>105</v>
      </c>
      <c r="B10" s="1" t="s">
        <v>119</v>
      </c>
      <c r="C10" s="1" t="s">
        <v>119</v>
      </c>
      <c r="D10" s="17" t="s">
        <v>119</v>
      </c>
      <c r="E10" s="1" t="s">
        <v>119</v>
      </c>
      <c r="F10" s="1" t="s">
        <v>119</v>
      </c>
      <c r="G10" s="1" t="s">
        <v>119</v>
      </c>
      <c r="H10" s="17" t="s">
        <v>119</v>
      </c>
      <c r="I10" s="1" t="s">
        <v>119</v>
      </c>
      <c r="J10" s="1" t="s">
        <v>119</v>
      </c>
      <c r="K10" s="1" t="s">
        <v>119</v>
      </c>
      <c r="L10" s="17" t="s">
        <v>119</v>
      </c>
      <c r="M10" s="1" t="s">
        <v>119</v>
      </c>
      <c r="N10" s="1" t="s">
        <v>119</v>
      </c>
      <c r="O10" s="17" t="s">
        <v>119</v>
      </c>
      <c r="P10" s="1" t="s">
        <v>119</v>
      </c>
      <c r="Q10" s="1" t="s">
        <v>119</v>
      </c>
      <c r="R10" s="1" t="s">
        <v>119</v>
      </c>
      <c r="S10" s="17" t="s">
        <v>119</v>
      </c>
      <c r="T10" s="1" t="s">
        <v>119</v>
      </c>
      <c r="U10" s="1" t="s">
        <v>119</v>
      </c>
      <c r="V10" s="1" t="s">
        <v>119</v>
      </c>
      <c r="W10" s="17" t="s">
        <v>119</v>
      </c>
    </row>
    <row r="11" spans="1:23" ht="14.25" thickTop="1">
      <c r="A11" s="9" t="s">
        <v>118</v>
      </c>
      <c r="B11" s="27">
        <v>14111</v>
      </c>
      <c r="C11" s="27">
        <v>16007</v>
      </c>
      <c r="D11" s="21">
        <v>16162</v>
      </c>
      <c r="E11" s="27">
        <v>11985</v>
      </c>
      <c r="F11" s="27">
        <v>13675</v>
      </c>
      <c r="G11" s="27">
        <v>12661</v>
      </c>
      <c r="H11" s="21">
        <v>14804</v>
      </c>
      <c r="I11" s="27">
        <v>12286</v>
      </c>
      <c r="J11" s="27">
        <v>13265</v>
      </c>
      <c r="K11" s="27">
        <v>14090</v>
      </c>
      <c r="L11" s="21">
        <v>14028</v>
      </c>
      <c r="M11" s="27">
        <v>13466</v>
      </c>
      <c r="N11" s="27">
        <v>12536</v>
      </c>
      <c r="O11" s="21">
        <v>13098</v>
      </c>
      <c r="P11" s="27">
        <v>11937</v>
      </c>
      <c r="Q11" s="27">
        <v>9535</v>
      </c>
      <c r="R11" s="27">
        <v>10487</v>
      </c>
      <c r="S11" s="21">
        <v>10208</v>
      </c>
      <c r="T11" s="27">
        <v>9298</v>
      </c>
      <c r="U11" s="27">
        <v>6587</v>
      </c>
      <c r="V11" s="27">
        <v>6399</v>
      </c>
      <c r="W11" s="21">
        <v>5336</v>
      </c>
    </row>
    <row r="12" spans="1:23" ht="13.5">
      <c r="A12" s="2" t="s">
        <v>44</v>
      </c>
      <c r="B12" s="28">
        <v>30318</v>
      </c>
      <c r="C12" s="28">
        <v>27622</v>
      </c>
      <c r="D12" s="22">
        <v>26100</v>
      </c>
      <c r="E12" s="28">
        <v>27060</v>
      </c>
      <c r="F12" s="28">
        <v>26098</v>
      </c>
      <c r="G12" s="28">
        <v>23149</v>
      </c>
      <c r="H12" s="22">
        <v>24179</v>
      </c>
      <c r="I12" s="28">
        <v>25464</v>
      </c>
      <c r="J12" s="28">
        <v>25267</v>
      </c>
      <c r="K12" s="28">
        <v>21800</v>
      </c>
      <c r="L12" s="22">
        <v>22688</v>
      </c>
      <c r="M12" s="28">
        <v>24115</v>
      </c>
      <c r="N12" s="28">
        <v>20981</v>
      </c>
      <c r="O12" s="22">
        <v>20803</v>
      </c>
      <c r="P12" s="28">
        <v>22602</v>
      </c>
      <c r="Q12" s="28">
        <v>22012</v>
      </c>
      <c r="R12" s="28">
        <v>19208</v>
      </c>
      <c r="S12" s="22">
        <v>19501</v>
      </c>
      <c r="T12" s="28">
        <v>23740</v>
      </c>
      <c r="U12" s="28">
        <v>23769</v>
      </c>
      <c r="V12" s="28">
        <v>22882</v>
      </c>
      <c r="W12" s="22">
        <v>22918</v>
      </c>
    </row>
    <row r="13" spans="1:23" ht="13.5">
      <c r="A13" s="2" t="s">
        <v>123</v>
      </c>
      <c r="B13" s="28"/>
      <c r="C13" s="28"/>
      <c r="D13" s="22"/>
      <c r="E13" s="28"/>
      <c r="F13" s="28"/>
      <c r="G13" s="28"/>
      <c r="H13" s="22"/>
      <c r="I13" s="28"/>
      <c r="J13" s="28"/>
      <c r="K13" s="28"/>
      <c r="L13" s="22"/>
      <c r="M13" s="28"/>
      <c r="N13" s="28"/>
      <c r="O13" s="22"/>
      <c r="P13" s="28"/>
      <c r="Q13" s="28"/>
      <c r="R13" s="28"/>
      <c r="S13" s="22"/>
      <c r="T13" s="28">
        <v>1</v>
      </c>
      <c r="U13" s="28">
        <v>1</v>
      </c>
      <c r="V13" s="28">
        <v>1</v>
      </c>
      <c r="W13" s="22"/>
    </row>
    <row r="14" spans="1:23" ht="13.5">
      <c r="A14" s="2" t="s">
        <v>45</v>
      </c>
      <c r="B14" s="28"/>
      <c r="C14" s="28"/>
      <c r="D14" s="22"/>
      <c r="E14" s="28"/>
      <c r="F14" s="28"/>
      <c r="G14" s="28"/>
      <c r="H14" s="22"/>
      <c r="I14" s="28"/>
      <c r="J14" s="28"/>
      <c r="K14" s="28"/>
      <c r="L14" s="22"/>
      <c r="M14" s="28"/>
      <c r="N14" s="28"/>
      <c r="O14" s="22"/>
      <c r="P14" s="28"/>
      <c r="Q14" s="28"/>
      <c r="R14" s="28"/>
      <c r="S14" s="22"/>
      <c r="T14" s="28"/>
      <c r="U14" s="28"/>
      <c r="V14" s="28"/>
      <c r="W14" s="22">
        <v>16065</v>
      </c>
    </row>
    <row r="15" spans="1:23" ht="13.5">
      <c r="A15" s="2" t="s">
        <v>126</v>
      </c>
      <c r="B15" s="28">
        <v>10213</v>
      </c>
      <c r="C15" s="28">
        <v>10538</v>
      </c>
      <c r="D15" s="22">
        <v>11044</v>
      </c>
      <c r="E15" s="28">
        <v>11637</v>
      </c>
      <c r="F15" s="28">
        <v>11352</v>
      </c>
      <c r="G15" s="28">
        <v>11398</v>
      </c>
      <c r="H15" s="22">
        <v>10238</v>
      </c>
      <c r="I15" s="28">
        <v>9910</v>
      </c>
      <c r="J15" s="28">
        <v>9086</v>
      </c>
      <c r="K15" s="28">
        <v>9343</v>
      </c>
      <c r="L15" s="22">
        <v>7950</v>
      </c>
      <c r="M15" s="28">
        <v>9120</v>
      </c>
      <c r="N15" s="28">
        <v>10397</v>
      </c>
      <c r="O15" s="22">
        <v>9873</v>
      </c>
      <c r="P15" s="28">
        <v>10226</v>
      </c>
      <c r="Q15" s="28">
        <v>10172</v>
      </c>
      <c r="R15" s="28">
        <v>11103</v>
      </c>
      <c r="S15" s="22">
        <v>12332</v>
      </c>
      <c r="T15" s="28">
        <v>12124</v>
      </c>
      <c r="U15" s="28">
        <v>11074</v>
      </c>
      <c r="V15" s="28">
        <v>10682</v>
      </c>
      <c r="W15" s="22"/>
    </row>
    <row r="16" spans="1:23" ht="13.5">
      <c r="A16" s="2" t="s">
        <v>46</v>
      </c>
      <c r="B16" s="28">
        <v>1802</v>
      </c>
      <c r="C16" s="28">
        <v>1946</v>
      </c>
      <c r="D16" s="22">
        <v>1895</v>
      </c>
      <c r="E16" s="28">
        <v>1707</v>
      </c>
      <c r="F16" s="28">
        <v>2093</v>
      </c>
      <c r="G16" s="28">
        <v>2027</v>
      </c>
      <c r="H16" s="22">
        <v>2042</v>
      </c>
      <c r="I16" s="28">
        <v>1659</v>
      </c>
      <c r="J16" s="28">
        <v>1987</v>
      </c>
      <c r="K16" s="28">
        <v>1829</v>
      </c>
      <c r="L16" s="22">
        <v>1592</v>
      </c>
      <c r="M16" s="28">
        <v>2009</v>
      </c>
      <c r="N16" s="28">
        <v>2301</v>
      </c>
      <c r="O16" s="22">
        <v>2247</v>
      </c>
      <c r="P16" s="28">
        <v>2235</v>
      </c>
      <c r="Q16" s="28">
        <v>2534</v>
      </c>
      <c r="R16" s="28">
        <v>2387</v>
      </c>
      <c r="S16" s="22">
        <v>2155</v>
      </c>
      <c r="T16" s="28">
        <v>2103</v>
      </c>
      <c r="U16" s="28">
        <v>2498</v>
      </c>
      <c r="V16" s="28">
        <v>2430</v>
      </c>
      <c r="W16" s="22"/>
    </row>
    <row r="17" spans="1:23" ht="13.5">
      <c r="A17" s="2" t="s">
        <v>130</v>
      </c>
      <c r="B17" s="28">
        <v>2611</v>
      </c>
      <c r="C17" s="28">
        <v>2600</v>
      </c>
      <c r="D17" s="22">
        <v>2543</v>
      </c>
      <c r="E17" s="28">
        <v>2559</v>
      </c>
      <c r="F17" s="28">
        <v>2362</v>
      </c>
      <c r="G17" s="28">
        <v>2466</v>
      </c>
      <c r="H17" s="22">
        <v>2394</v>
      </c>
      <c r="I17" s="28">
        <v>2534</v>
      </c>
      <c r="J17" s="28">
        <v>2626</v>
      </c>
      <c r="K17" s="28">
        <v>2629</v>
      </c>
      <c r="L17" s="22">
        <v>2550</v>
      </c>
      <c r="M17" s="28">
        <v>2149</v>
      </c>
      <c r="N17" s="28">
        <v>2266</v>
      </c>
      <c r="O17" s="22">
        <v>1934</v>
      </c>
      <c r="P17" s="28">
        <v>2063</v>
      </c>
      <c r="Q17" s="28">
        <v>2048</v>
      </c>
      <c r="R17" s="28">
        <v>2204</v>
      </c>
      <c r="S17" s="22">
        <v>2036</v>
      </c>
      <c r="T17" s="28">
        <v>2210</v>
      </c>
      <c r="U17" s="28">
        <v>2404</v>
      </c>
      <c r="V17" s="28">
        <v>2526</v>
      </c>
      <c r="W17" s="22"/>
    </row>
    <row r="18" spans="1:23" ht="13.5">
      <c r="A18" s="2" t="s">
        <v>132</v>
      </c>
      <c r="B18" s="28">
        <v>1462</v>
      </c>
      <c r="C18" s="28">
        <v>1708</v>
      </c>
      <c r="D18" s="22">
        <v>1526</v>
      </c>
      <c r="E18" s="28">
        <v>1088</v>
      </c>
      <c r="F18" s="28">
        <v>1410</v>
      </c>
      <c r="G18" s="28">
        <v>1043</v>
      </c>
      <c r="H18" s="22">
        <v>1439</v>
      </c>
      <c r="I18" s="28">
        <v>1145</v>
      </c>
      <c r="J18" s="28">
        <v>1461</v>
      </c>
      <c r="K18" s="28">
        <v>999</v>
      </c>
      <c r="L18" s="22">
        <v>1425</v>
      </c>
      <c r="M18" s="28">
        <v>1388</v>
      </c>
      <c r="N18" s="28">
        <v>975</v>
      </c>
      <c r="O18" s="22">
        <v>1240</v>
      </c>
      <c r="P18" s="28">
        <v>1045</v>
      </c>
      <c r="Q18" s="28">
        <v>1441</v>
      </c>
      <c r="R18" s="28">
        <v>1519</v>
      </c>
      <c r="S18" s="22">
        <v>1415</v>
      </c>
      <c r="T18" s="28">
        <v>1262</v>
      </c>
      <c r="U18" s="28">
        <v>1382</v>
      </c>
      <c r="V18" s="28">
        <v>1196</v>
      </c>
      <c r="W18" s="22">
        <v>1317</v>
      </c>
    </row>
    <row r="19" spans="1:23" ht="13.5">
      <c r="A19" s="2" t="s">
        <v>136</v>
      </c>
      <c r="B19" s="28">
        <v>772</v>
      </c>
      <c r="C19" s="28">
        <v>844</v>
      </c>
      <c r="D19" s="22">
        <v>692</v>
      </c>
      <c r="E19" s="28">
        <v>653</v>
      </c>
      <c r="F19" s="28">
        <v>814</v>
      </c>
      <c r="G19" s="28">
        <v>1106</v>
      </c>
      <c r="H19" s="22">
        <v>1120</v>
      </c>
      <c r="I19" s="28">
        <v>852</v>
      </c>
      <c r="J19" s="28">
        <v>1067</v>
      </c>
      <c r="K19" s="28">
        <v>894</v>
      </c>
      <c r="L19" s="22">
        <v>792</v>
      </c>
      <c r="M19" s="28">
        <v>857</v>
      </c>
      <c r="N19" s="28">
        <v>687</v>
      </c>
      <c r="O19" s="22">
        <v>913</v>
      </c>
      <c r="P19" s="28">
        <v>1467</v>
      </c>
      <c r="Q19" s="28">
        <v>1616</v>
      </c>
      <c r="R19" s="28">
        <v>1610</v>
      </c>
      <c r="S19" s="22">
        <v>1716</v>
      </c>
      <c r="T19" s="28">
        <v>1162</v>
      </c>
      <c r="U19" s="28">
        <v>1110</v>
      </c>
      <c r="V19" s="28">
        <v>764</v>
      </c>
      <c r="W19" s="22">
        <v>1050</v>
      </c>
    </row>
    <row r="20" spans="1:23" ht="13.5">
      <c r="A20" s="2" t="s">
        <v>137</v>
      </c>
      <c r="B20" s="28">
        <v>-45</v>
      </c>
      <c r="C20" s="28">
        <v>-52</v>
      </c>
      <c r="D20" s="22">
        <v>-64</v>
      </c>
      <c r="E20" s="28">
        <v>-85</v>
      </c>
      <c r="F20" s="28">
        <v>-85</v>
      </c>
      <c r="G20" s="28">
        <v>-75</v>
      </c>
      <c r="H20" s="22">
        <v>-101</v>
      </c>
      <c r="I20" s="28">
        <v>-112</v>
      </c>
      <c r="J20" s="28">
        <v>-114</v>
      </c>
      <c r="K20" s="28">
        <v>-98</v>
      </c>
      <c r="L20" s="22">
        <v>-92</v>
      </c>
      <c r="M20" s="28">
        <v>-104</v>
      </c>
      <c r="N20" s="28">
        <v>-102</v>
      </c>
      <c r="O20" s="22">
        <v>-89</v>
      </c>
      <c r="P20" s="28">
        <v>-106</v>
      </c>
      <c r="Q20" s="28">
        <v>-96</v>
      </c>
      <c r="R20" s="28">
        <v>-97</v>
      </c>
      <c r="S20" s="22">
        <v>-95</v>
      </c>
      <c r="T20" s="28">
        <v>-267</v>
      </c>
      <c r="U20" s="28">
        <v>-42</v>
      </c>
      <c r="V20" s="28">
        <v>-39</v>
      </c>
      <c r="W20" s="22">
        <v>-38</v>
      </c>
    </row>
    <row r="21" spans="1:23" ht="13.5">
      <c r="A21" s="2" t="s">
        <v>138</v>
      </c>
      <c r="B21" s="28">
        <v>61247</v>
      </c>
      <c r="C21" s="28">
        <v>61216</v>
      </c>
      <c r="D21" s="22">
        <v>59900</v>
      </c>
      <c r="E21" s="28">
        <v>56607</v>
      </c>
      <c r="F21" s="28">
        <v>57720</v>
      </c>
      <c r="G21" s="28">
        <v>53777</v>
      </c>
      <c r="H21" s="22">
        <v>56117</v>
      </c>
      <c r="I21" s="28">
        <v>53740</v>
      </c>
      <c r="J21" s="28">
        <v>54648</v>
      </c>
      <c r="K21" s="28">
        <v>51488</v>
      </c>
      <c r="L21" s="22">
        <v>50936</v>
      </c>
      <c r="M21" s="28">
        <v>53003</v>
      </c>
      <c r="N21" s="28">
        <v>50045</v>
      </c>
      <c r="O21" s="22">
        <v>50021</v>
      </c>
      <c r="P21" s="28">
        <v>51471</v>
      </c>
      <c r="Q21" s="28">
        <v>49266</v>
      </c>
      <c r="R21" s="28">
        <v>48425</v>
      </c>
      <c r="S21" s="22">
        <v>49270</v>
      </c>
      <c r="T21" s="28">
        <v>51635</v>
      </c>
      <c r="U21" s="28">
        <v>48786</v>
      </c>
      <c r="V21" s="28">
        <v>46844</v>
      </c>
      <c r="W21" s="22">
        <v>46649</v>
      </c>
    </row>
    <row r="22" spans="1:23" ht="13.5">
      <c r="A22" s="3" t="s">
        <v>47</v>
      </c>
      <c r="B22" s="28">
        <v>15502</v>
      </c>
      <c r="C22" s="28">
        <v>15711</v>
      </c>
      <c r="D22" s="22">
        <v>15279</v>
      </c>
      <c r="E22" s="28">
        <v>14940</v>
      </c>
      <c r="F22" s="28">
        <v>15216</v>
      </c>
      <c r="G22" s="28">
        <v>15428</v>
      </c>
      <c r="H22" s="22">
        <v>15420</v>
      </c>
      <c r="I22" s="28">
        <v>15495</v>
      </c>
      <c r="J22" s="28">
        <v>15948</v>
      </c>
      <c r="K22" s="28">
        <v>16159</v>
      </c>
      <c r="L22" s="22">
        <v>16224</v>
      </c>
      <c r="M22" s="28">
        <v>16972</v>
      </c>
      <c r="N22" s="28">
        <v>17426</v>
      </c>
      <c r="O22" s="22">
        <v>17572</v>
      </c>
      <c r="P22" s="28">
        <v>17768</v>
      </c>
      <c r="Q22" s="28">
        <v>18355</v>
      </c>
      <c r="R22" s="28">
        <v>18691</v>
      </c>
      <c r="S22" s="22">
        <v>18023</v>
      </c>
      <c r="T22" s="28">
        <v>18901</v>
      </c>
      <c r="U22" s="28">
        <v>19349</v>
      </c>
      <c r="V22" s="28">
        <v>19320</v>
      </c>
      <c r="W22" s="22">
        <v>20386</v>
      </c>
    </row>
    <row r="23" spans="1:23" ht="13.5">
      <c r="A23" s="3" t="s">
        <v>48</v>
      </c>
      <c r="B23" s="28">
        <v>9906</v>
      </c>
      <c r="C23" s="28">
        <v>10278</v>
      </c>
      <c r="D23" s="22">
        <v>10205</v>
      </c>
      <c r="E23" s="28">
        <v>9227</v>
      </c>
      <c r="F23" s="28">
        <v>9438</v>
      </c>
      <c r="G23" s="28">
        <v>9515</v>
      </c>
      <c r="H23" s="22">
        <v>9387</v>
      </c>
      <c r="I23" s="28">
        <v>9172</v>
      </c>
      <c r="J23" s="28">
        <v>9902</v>
      </c>
      <c r="K23" s="28">
        <v>10152</v>
      </c>
      <c r="L23" s="22">
        <v>10516</v>
      </c>
      <c r="M23" s="28">
        <v>10696</v>
      </c>
      <c r="N23" s="28">
        <v>11109</v>
      </c>
      <c r="O23" s="22">
        <v>11504</v>
      </c>
      <c r="P23" s="28">
        <v>11714</v>
      </c>
      <c r="Q23" s="28">
        <v>12649</v>
      </c>
      <c r="R23" s="28">
        <v>13060</v>
      </c>
      <c r="S23" s="22">
        <v>13413</v>
      </c>
      <c r="T23" s="28">
        <v>19553</v>
      </c>
      <c r="U23" s="28">
        <v>20843</v>
      </c>
      <c r="V23" s="28">
        <v>20949</v>
      </c>
      <c r="W23" s="22">
        <v>22599</v>
      </c>
    </row>
    <row r="24" spans="1:23" ht="13.5">
      <c r="A24" s="3" t="s">
        <v>149</v>
      </c>
      <c r="B24" s="28">
        <v>505</v>
      </c>
      <c r="C24" s="28">
        <v>534</v>
      </c>
      <c r="D24" s="22">
        <v>501</v>
      </c>
      <c r="E24" s="28">
        <v>503</v>
      </c>
      <c r="F24" s="28">
        <v>516</v>
      </c>
      <c r="G24" s="28">
        <v>521</v>
      </c>
      <c r="H24" s="22">
        <v>516</v>
      </c>
      <c r="I24" s="28">
        <v>422</v>
      </c>
      <c r="J24" s="28">
        <v>435</v>
      </c>
      <c r="K24" s="28">
        <v>401</v>
      </c>
      <c r="L24" s="22">
        <v>402</v>
      </c>
      <c r="M24" s="28">
        <v>447</v>
      </c>
      <c r="N24" s="28">
        <v>410</v>
      </c>
      <c r="O24" s="22">
        <v>410</v>
      </c>
      <c r="P24" s="28">
        <v>447</v>
      </c>
      <c r="Q24" s="28">
        <v>500</v>
      </c>
      <c r="R24" s="28">
        <v>463</v>
      </c>
      <c r="S24" s="22">
        <v>489</v>
      </c>
      <c r="T24" s="28">
        <v>539</v>
      </c>
      <c r="U24" s="28">
        <v>570</v>
      </c>
      <c r="V24" s="28">
        <v>587</v>
      </c>
      <c r="W24" s="22">
        <v>620</v>
      </c>
    </row>
    <row r="25" spans="1:23" ht="13.5">
      <c r="A25" s="3" t="s">
        <v>150</v>
      </c>
      <c r="B25" s="28">
        <v>20762</v>
      </c>
      <c r="C25" s="28">
        <v>20765</v>
      </c>
      <c r="D25" s="22">
        <v>20748</v>
      </c>
      <c r="E25" s="28">
        <v>20741</v>
      </c>
      <c r="F25" s="28">
        <v>20742</v>
      </c>
      <c r="G25" s="28">
        <v>20744</v>
      </c>
      <c r="H25" s="22">
        <v>20741</v>
      </c>
      <c r="I25" s="28">
        <v>20740</v>
      </c>
      <c r="J25" s="28">
        <v>20765</v>
      </c>
      <c r="K25" s="28">
        <v>20767</v>
      </c>
      <c r="L25" s="22">
        <v>20766</v>
      </c>
      <c r="M25" s="28">
        <v>20768</v>
      </c>
      <c r="N25" s="28">
        <v>20772</v>
      </c>
      <c r="O25" s="22">
        <v>20771</v>
      </c>
      <c r="P25" s="28">
        <v>20783</v>
      </c>
      <c r="Q25" s="28">
        <v>20787</v>
      </c>
      <c r="R25" s="28">
        <v>20801</v>
      </c>
      <c r="S25" s="22">
        <v>19929</v>
      </c>
      <c r="T25" s="28">
        <v>20005</v>
      </c>
      <c r="U25" s="28">
        <v>20007</v>
      </c>
      <c r="V25" s="28">
        <v>20001</v>
      </c>
      <c r="W25" s="22">
        <v>19997</v>
      </c>
    </row>
    <row r="26" spans="1:23" ht="13.5">
      <c r="A26" s="3" t="s">
        <v>151</v>
      </c>
      <c r="B26" s="28">
        <v>275</v>
      </c>
      <c r="C26" s="28">
        <v>290</v>
      </c>
      <c r="D26" s="22">
        <v>318</v>
      </c>
      <c r="E26" s="28">
        <v>772</v>
      </c>
      <c r="F26" s="28">
        <v>869</v>
      </c>
      <c r="G26" s="28">
        <v>941</v>
      </c>
      <c r="H26" s="22">
        <v>1024</v>
      </c>
      <c r="I26" s="28">
        <v>1151</v>
      </c>
      <c r="J26" s="28">
        <v>1269</v>
      </c>
      <c r="K26" s="28">
        <v>1426</v>
      </c>
      <c r="L26" s="22">
        <v>1574</v>
      </c>
      <c r="M26" s="28">
        <v>1757</v>
      </c>
      <c r="N26" s="28">
        <v>1886</v>
      </c>
      <c r="O26" s="22">
        <v>2096</v>
      </c>
      <c r="P26" s="28">
        <v>382</v>
      </c>
      <c r="Q26" s="28">
        <v>403</v>
      </c>
      <c r="R26" s="28">
        <v>397</v>
      </c>
      <c r="S26" s="22">
        <v>406</v>
      </c>
      <c r="T26" s="28"/>
      <c r="U26" s="28"/>
      <c r="V26" s="28"/>
      <c r="W26" s="22"/>
    </row>
    <row r="27" spans="1:23" ht="13.5">
      <c r="A27" s="3" t="s">
        <v>152</v>
      </c>
      <c r="B27" s="28">
        <v>354</v>
      </c>
      <c r="C27" s="28">
        <v>401</v>
      </c>
      <c r="D27" s="22">
        <v>656</v>
      </c>
      <c r="E27" s="28">
        <v>632</v>
      </c>
      <c r="F27" s="28">
        <v>361</v>
      </c>
      <c r="G27" s="28">
        <v>430</v>
      </c>
      <c r="H27" s="22">
        <v>380</v>
      </c>
      <c r="I27" s="28">
        <v>422</v>
      </c>
      <c r="J27" s="28">
        <v>209</v>
      </c>
      <c r="K27" s="28">
        <v>407</v>
      </c>
      <c r="L27" s="22">
        <v>240</v>
      </c>
      <c r="M27" s="28">
        <v>419</v>
      </c>
      <c r="N27" s="28">
        <v>280</v>
      </c>
      <c r="O27" s="22">
        <v>69</v>
      </c>
      <c r="P27" s="28">
        <v>268</v>
      </c>
      <c r="Q27" s="28">
        <v>84</v>
      </c>
      <c r="R27" s="28">
        <v>251</v>
      </c>
      <c r="S27" s="22">
        <v>210</v>
      </c>
      <c r="T27" s="28">
        <v>474</v>
      </c>
      <c r="U27" s="28">
        <v>134</v>
      </c>
      <c r="V27" s="28">
        <v>134</v>
      </c>
      <c r="W27" s="22">
        <v>322</v>
      </c>
    </row>
    <row r="28" spans="1:23" ht="13.5">
      <c r="A28" s="3" t="s">
        <v>153</v>
      </c>
      <c r="B28" s="28">
        <v>47306</v>
      </c>
      <c r="C28" s="28">
        <v>47982</v>
      </c>
      <c r="D28" s="22">
        <v>47709</v>
      </c>
      <c r="E28" s="28">
        <v>46817</v>
      </c>
      <c r="F28" s="28">
        <v>47144</v>
      </c>
      <c r="G28" s="28">
        <v>47581</v>
      </c>
      <c r="H28" s="22">
        <v>47470</v>
      </c>
      <c r="I28" s="28">
        <v>47405</v>
      </c>
      <c r="J28" s="28">
        <v>48530</v>
      </c>
      <c r="K28" s="28">
        <v>49314</v>
      </c>
      <c r="L28" s="22">
        <v>49725</v>
      </c>
      <c r="M28" s="28">
        <v>51062</v>
      </c>
      <c r="N28" s="28">
        <v>51885</v>
      </c>
      <c r="O28" s="22">
        <v>52426</v>
      </c>
      <c r="P28" s="28">
        <v>51365</v>
      </c>
      <c r="Q28" s="28">
        <v>52781</v>
      </c>
      <c r="R28" s="28">
        <v>53667</v>
      </c>
      <c r="S28" s="22">
        <v>52473</v>
      </c>
      <c r="T28" s="28">
        <v>59474</v>
      </c>
      <c r="U28" s="28">
        <v>60905</v>
      </c>
      <c r="V28" s="28">
        <v>60994</v>
      </c>
      <c r="W28" s="22">
        <v>63925</v>
      </c>
    </row>
    <row r="29" spans="1:23" ht="13.5">
      <c r="A29" s="3" t="s">
        <v>154</v>
      </c>
      <c r="B29" s="28"/>
      <c r="C29" s="28"/>
      <c r="D29" s="22"/>
      <c r="E29" s="28"/>
      <c r="F29" s="28"/>
      <c r="G29" s="28"/>
      <c r="H29" s="22"/>
      <c r="I29" s="28"/>
      <c r="J29" s="28"/>
      <c r="K29" s="28"/>
      <c r="L29" s="22"/>
      <c r="M29" s="28"/>
      <c r="N29" s="28"/>
      <c r="O29" s="22"/>
      <c r="P29" s="28"/>
      <c r="Q29" s="28"/>
      <c r="R29" s="28"/>
      <c r="S29" s="22"/>
      <c r="T29" s="28">
        <v>235</v>
      </c>
      <c r="U29" s="28">
        <v>260</v>
      </c>
      <c r="V29" s="28">
        <v>285</v>
      </c>
      <c r="W29" s="22">
        <v>309</v>
      </c>
    </row>
    <row r="30" spans="1:23" ht="13.5">
      <c r="A30" s="3" t="s">
        <v>151</v>
      </c>
      <c r="B30" s="28">
        <v>59</v>
      </c>
      <c r="C30" s="28">
        <v>63</v>
      </c>
      <c r="D30" s="22">
        <v>57</v>
      </c>
      <c r="E30" s="28">
        <v>63</v>
      </c>
      <c r="F30" s="28">
        <v>70</v>
      </c>
      <c r="G30" s="28">
        <v>69</v>
      </c>
      <c r="H30" s="22">
        <v>76</v>
      </c>
      <c r="I30" s="28">
        <v>83</v>
      </c>
      <c r="J30" s="28">
        <v>85</v>
      </c>
      <c r="K30" s="28">
        <v>91</v>
      </c>
      <c r="L30" s="22">
        <v>98</v>
      </c>
      <c r="M30" s="28">
        <v>16</v>
      </c>
      <c r="N30" s="28">
        <v>7</v>
      </c>
      <c r="O30" s="22">
        <v>8</v>
      </c>
      <c r="P30" s="28">
        <v>9</v>
      </c>
      <c r="Q30" s="28">
        <v>10</v>
      </c>
      <c r="R30" s="28">
        <v>8</v>
      </c>
      <c r="S30" s="22">
        <v>8</v>
      </c>
      <c r="T30" s="28"/>
      <c r="U30" s="28"/>
      <c r="V30" s="28"/>
      <c r="W30" s="22"/>
    </row>
    <row r="31" spans="1:23" ht="13.5">
      <c r="A31" s="3" t="s">
        <v>156</v>
      </c>
      <c r="B31" s="28">
        <v>234</v>
      </c>
      <c r="C31" s="28">
        <v>168</v>
      </c>
      <c r="D31" s="22">
        <v>137</v>
      </c>
      <c r="E31" s="28">
        <v>140</v>
      </c>
      <c r="F31" s="28">
        <v>120</v>
      </c>
      <c r="G31" s="28">
        <v>108</v>
      </c>
      <c r="H31" s="22">
        <v>117</v>
      </c>
      <c r="I31" s="28">
        <v>118</v>
      </c>
      <c r="J31" s="28">
        <v>122</v>
      </c>
      <c r="K31" s="28">
        <v>126</v>
      </c>
      <c r="L31" s="22">
        <v>134</v>
      </c>
      <c r="M31" s="28">
        <v>116</v>
      </c>
      <c r="N31" s="28">
        <v>105</v>
      </c>
      <c r="O31" s="22">
        <v>93</v>
      </c>
      <c r="P31" s="28">
        <v>109</v>
      </c>
      <c r="Q31" s="28">
        <v>109</v>
      </c>
      <c r="R31" s="28">
        <v>126</v>
      </c>
      <c r="S31" s="22">
        <v>134</v>
      </c>
      <c r="T31" s="28">
        <v>108</v>
      </c>
      <c r="U31" s="28">
        <v>121</v>
      </c>
      <c r="V31" s="28">
        <v>137</v>
      </c>
      <c r="W31" s="22">
        <v>151</v>
      </c>
    </row>
    <row r="32" spans="1:23" ht="13.5">
      <c r="A32" s="3" t="s">
        <v>136</v>
      </c>
      <c r="B32" s="28">
        <v>286</v>
      </c>
      <c r="C32" s="28">
        <v>291</v>
      </c>
      <c r="D32" s="22">
        <v>286</v>
      </c>
      <c r="E32" s="28">
        <v>277</v>
      </c>
      <c r="F32" s="28">
        <v>278</v>
      </c>
      <c r="G32" s="28">
        <v>287</v>
      </c>
      <c r="H32" s="22">
        <v>285</v>
      </c>
      <c r="I32" s="28">
        <v>287</v>
      </c>
      <c r="J32" s="28">
        <v>300</v>
      </c>
      <c r="K32" s="28">
        <v>294</v>
      </c>
      <c r="L32" s="22">
        <v>295</v>
      </c>
      <c r="M32" s="28">
        <v>319</v>
      </c>
      <c r="N32" s="28">
        <v>335</v>
      </c>
      <c r="O32" s="22">
        <v>337</v>
      </c>
      <c r="P32" s="28">
        <v>338</v>
      </c>
      <c r="Q32" s="28">
        <v>360</v>
      </c>
      <c r="R32" s="28">
        <v>361</v>
      </c>
      <c r="S32" s="22">
        <v>351</v>
      </c>
      <c r="T32" s="28">
        <v>369</v>
      </c>
      <c r="U32" s="28">
        <v>615</v>
      </c>
      <c r="V32" s="28">
        <v>595</v>
      </c>
      <c r="W32" s="22">
        <v>268</v>
      </c>
    </row>
    <row r="33" spans="1:23" ht="13.5">
      <c r="A33" s="3" t="s">
        <v>159</v>
      </c>
      <c r="B33" s="28">
        <v>581</v>
      </c>
      <c r="C33" s="28">
        <v>523</v>
      </c>
      <c r="D33" s="22">
        <v>480</v>
      </c>
      <c r="E33" s="28">
        <v>482</v>
      </c>
      <c r="F33" s="28">
        <v>469</v>
      </c>
      <c r="G33" s="28">
        <v>466</v>
      </c>
      <c r="H33" s="22">
        <v>479</v>
      </c>
      <c r="I33" s="28">
        <v>489</v>
      </c>
      <c r="J33" s="28">
        <v>509</v>
      </c>
      <c r="K33" s="28">
        <v>513</v>
      </c>
      <c r="L33" s="22">
        <v>527</v>
      </c>
      <c r="M33" s="28">
        <v>452</v>
      </c>
      <c r="N33" s="28">
        <v>448</v>
      </c>
      <c r="O33" s="22">
        <v>439</v>
      </c>
      <c r="P33" s="28">
        <v>457</v>
      </c>
      <c r="Q33" s="28">
        <v>479</v>
      </c>
      <c r="R33" s="28">
        <v>496</v>
      </c>
      <c r="S33" s="22">
        <v>495</v>
      </c>
      <c r="T33" s="28">
        <v>714</v>
      </c>
      <c r="U33" s="28">
        <v>997</v>
      </c>
      <c r="V33" s="28">
        <v>1018</v>
      </c>
      <c r="W33" s="22">
        <v>729</v>
      </c>
    </row>
    <row r="34" spans="1:23" ht="13.5">
      <c r="A34" s="3" t="s">
        <v>161</v>
      </c>
      <c r="B34" s="28">
        <v>4886</v>
      </c>
      <c r="C34" s="28">
        <v>4459</v>
      </c>
      <c r="D34" s="22">
        <v>4060</v>
      </c>
      <c r="E34" s="28">
        <v>3000</v>
      </c>
      <c r="F34" s="28">
        <v>2506</v>
      </c>
      <c r="G34" s="28">
        <v>2488</v>
      </c>
      <c r="H34" s="22">
        <v>2634</v>
      </c>
      <c r="I34" s="28">
        <v>2138</v>
      </c>
      <c r="J34" s="28">
        <v>2246</v>
      </c>
      <c r="K34" s="28">
        <v>2354</v>
      </c>
      <c r="L34" s="22">
        <v>2489</v>
      </c>
      <c r="M34" s="28">
        <v>2172</v>
      </c>
      <c r="N34" s="28">
        <v>2197</v>
      </c>
      <c r="O34" s="22">
        <v>2583</v>
      </c>
      <c r="P34" s="28">
        <v>2540</v>
      </c>
      <c r="Q34" s="28">
        <v>2633</v>
      </c>
      <c r="R34" s="28">
        <v>2787</v>
      </c>
      <c r="S34" s="22">
        <v>2400</v>
      </c>
      <c r="T34" s="28">
        <v>2628</v>
      </c>
      <c r="U34" s="28">
        <v>2985</v>
      </c>
      <c r="V34" s="28">
        <v>3472</v>
      </c>
      <c r="W34" s="22">
        <v>3107</v>
      </c>
    </row>
    <row r="35" spans="1:23" ht="13.5">
      <c r="A35" s="3" t="s">
        <v>164</v>
      </c>
      <c r="B35" s="28"/>
      <c r="C35" s="28"/>
      <c r="D35" s="22"/>
      <c r="E35" s="28"/>
      <c r="F35" s="28"/>
      <c r="G35" s="28"/>
      <c r="H35" s="22"/>
      <c r="I35" s="28"/>
      <c r="J35" s="28"/>
      <c r="K35" s="28"/>
      <c r="L35" s="22">
        <v>0</v>
      </c>
      <c r="M35" s="28">
        <v>1</v>
      </c>
      <c r="N35" s="28">
        <v>1</v>
      </c>
      <c r="O35" s="22">
        <v>2</v>
      </c>
      <c r="P35" s="28">
        <v>18</v>
      </c>
      <c r="Q35" s="28">
        <v>22</v>
      </c>
      <c r="R35" s="28">
        <v>21</v>
      </c>
      <c r="S35" s="22">
        <v>3</v>
      </c>
      <c r="T35" s="28">
        <v>696</v>
      </c>
      <c r="U35" s="28">
        <v>695</v>
      </c>
      <c r="V35" s="28">
        <v>694</v>
      </c>
      <c r="W35" s="22">
        <v>694</v>
      </c>
    </row>
    <row r="36" spans="1:23" ht="13.5">
      <c r="A36" s="3" t="s">
        <v>132</v>
      </c>
      <c r="B36" s="28">
        <v>102</v>
      </c>
      <c r="C36" s="28">
        <v>154</v>
      </c>
      <c r="D36" s="22">
        <v>296</v>
      </c>
      <c r="E36" s="28">
        <v>519</v>
      </c>
      <c r="F36" s="28">
        <v>683</v>
      </c>
      <c r="G36" s="28">
        <v>693</v>
      </c>
      <c r="H36" s="22">
        <v>650</v>
      </c>
      <c r="I36" s="28">
        <v>779</v>
      </c>
      <c r="J36" s="28">
        <v>800</v>
      </c>
      <c r="K36" s="28">
        <v>1389</v>
      </c>
      <c r="L36" s="22">
        <v>1320</v>
      </c>
      <c r="M36" s="28">
        <v>1412</v>
      </c>
      <c r="N36" s="28">
        <v>409</v>
      </c>
      <c r="O36" s="22">
        <v>222</v>
      </c>
      <c r="P36" s="28">
        <v>229</v>
      </c>
      <c r="Q36" s="28">
        <v>185</v>
      </c>
      <c r="R36" s="28">
        <v>134</v>
      </c>
      <c r="S36" s="22">
        <v>330</v>
      </c>
      <c r="T36" s="28">
        <v>176</v>
      </c>
      <c r="U36" s="28">
        <v>98</v>
      </c>
      <c r="V36" s="28">
        <v>65</v>
      </c>
      <c r="W36" s="22">
        <v>114</v>
      </c>
    </row>
    <row r="37" spans="1:23" ht="13.5">
      <c r="A37" s="3" t="s">
        <v>136</v>
      </c>
      <c r="B37" s="28">
        <v>2085</v>
      </c>
      <c r="C37" s="28">
        <v>2137</v>
      </c>
      <c r="D37" s="22">
        <v>2060</v>
      </c>
      <c r="E37" s="28">
        <v>2035</v>
      </c>
      <c r="F37" s="28">
        <v>2094</v>
      </c>
      <c r="G37" s="28">
        <v>2132</v>
      </c>
      <c r="H37" s="22">
        <v>2161</v>
      </c>
      <c r="I37" s="28">
        <v>2179</v>
      </c>
      <c r="J37" s="28">
        <v>2224</v>
      </c>
      <c r="K37" s="28">
        <v>2282</v>
      </c>
      <c r="L37" s="22">
        <v>2357</v>
      </c>
      <c r="M37" s="28">
        <v>2547</v>
      </c>
      <c r="N37" s="28">
        <v>2625</v>
      </c>
      <c r="O37" s="22">
        <v>2703</v>
      </c>
      <c r="P37" s="28">
        <v>2961</v>
      </c>
      <c r="Q37" s="28">
        <v>3069</v>
      </c>
      <c r="R37" s="28">
        <v>3630</v>
      </c>
      <c r="S37" s="22">
        <v>3628</v>
      </c>
      <c r="T37" s="28">
        <v>3575</v>
      </c>
      <c r="U37" s="28">
        <v>3629</v>
      </c>
      <c r="V37" s="28">
        <v>3617</v>
      </c>
      <c r="W37" s="22">
        <v>3625</v>
      </c>
    </row>
    <row r="38" spans="1:23" ht="13.5">
      <c r="A38" s="3" t="s">
        <v>137</v>
      </c>
      <c r="B38" s="28">
        <v>-25</v>
      </c>
      <c r="C38" s="28">
        <v>-25</v>
      </c>
      <c r="D38" s="22">
        <v>-25</v>
      </c>
      <c r="E38" s="28">
        <v>-25</v>
      </c>
      <c r="F38" s="28">
        <v>-26</v>
      </c>
      <c r="G38" s="28">
        <v>-26</v>
      </c>
      <c r="H38" s="22">
        <v>-26</v>
      </c>
      <c r="I38" s="28">
        <v>-26</v>
      </c>
      <c r="J38" s="28">
        <v>-26</v>
      </c>
      <c r="K38" s="28">
        <v>-26</v>
      </c>
      <c r="L38" s="22">
        <v>-26</v>
      </c>
      <c r="M38" s="28">
        <v>-51</v>
      </c>
      <c r="N38" s="28">
        <v>-50</v>
      </c>
      <c r="O38" s="22">
        <v>-50</v>
      </c>
      <c r="P38" s="28">
        <v>-244</v>
      </c>
      <c r="Q38" s="28">
        <v>-273</v>
      </c>
      <c r="R38" s="28">
        <v>-281</v>
      </c>
      <c r="S38" s="22">
        <v>-224</v>
      </c>
      <c r="T38" s="28">
        <v>-73</v>
      </c>
      <c r="U38" s="28">
        <v>-73</v>
      </c>
      <c r="V38" s="28">
        <v>-72</v>
      </c>
      <c r="W38" s="22">
        <v>-72</v>
      </c>
    </row>
    <row r="39" spans="1:23" ht="13.5">
      <c r="A39" s="3" t="s">
        <v>171</v>
      </c>
      <c r="B39" s="28">
        <v>7048</v>
      </c>
      <c r="C39" s="28">
        <v>6726</v>
      </c>
      <c r="D39" s="22">
        <v>6392</v>
      </c>
      <c r="E39" s="28">
        <v>5529</v>
      </c>
      <c r="F39" s="28">
        <v>5257</v>
      </c>
      <c r="G39" s="28">
        <v>5288</v>
      </c>
      <c r="H39" s="22">
        <v>5419</v>
      </c>
      <c r="I39" s="28">
        <v>5070</v>
      </c>
      <c r="J39" s="28">
        <v>5244</v>
      </c>
      <c r="K39" s="28">
        <v>6000</v>
      </c>
      <c r="L39" s="22">
        <v>6142</v>
      </c>
      <c r="M39" s="28">
        <v>6082</v>
      </c>
      <c r="N39" s="28">
        <v>5183</v>
      </c>
      <c r="O39" s="22">
        <v>5461</v>
      </c>
      <c r="P39" s="28">
        <v>5505</v>
      </c>
      <c r="Q39" s="28">
        <v>5637</v>
      </c>
      <c r="R39" s="28">
        <v>6292</v>
      </c>
      <c r="S39" s="22">
        <v>6138</v>
      </c>
      <c r="T39" s="28">
        <v>7002</v>
      </c>
      <c r="U39" s="28">
        <v>7335</v>
      </c>
      <c r="V39" s="28">
        <v>7778</v>
      </c>
      <c r="W39" s="22">
        <v>7470</v>
      </c>
    </row>
    <row r="40" spans="1:23" ht="13.5">
      <c r="A40" s="2" t="s">
        <v>172</v>
      </c>
      <c r="B40" s="28">
        <v>54936</v>
      </c>
      <c r="C40" s="28">
        <v>55232</v>
      </c>
      <c r="D40" s="22">
        <v>54582</v>
      </c>
      <c r="E40" s="28">
        <v>52829</v>
      </c>
      <c r="F40" s="28">
        <v>52872</v>
      </c>
      <c r="G40" s="28">
        <v>53336</v>
      </c>
      <c r="H40" s="22">
        <v>53369</v>
      </c>
      <c r="I40" s="28">
        <v>52965</v>
      </c>
      <c r="J40" s="28">
        <v>54284</v>
      </c>
      <c r="K40" s="28">
        <v>55828</v>
      </c>
      <c r="L40" s="22">
        <v>56394</v>
      </c>
      <c r="M40" s="28">
        <v>57596</v>
      </c>
      <c r="N40" s="28">
        <v>57517</v>
      </c>
      <c r="O40" s="22">
        <v>58327</v>
      </c>
      <c r="P40" s="28">
        <v>57328</v>
      </c>
      <c r="Q40" s="28">
        <v>58898</v>
      </c>
      <c r="R40" s="28">
        <v>60455</v>
      </c>
      <c r="S40" s="22">
        <v>59107</v>
      </c>
      <c r="T40" s="28">
        <v>67191</v>
      </c>
      <c r="U40" s="28">
        <v>69238</v>
      </c>
      <c r="V40" s="28">
        <v>69791</v>
      </c>
      <c r="W40" s="22">
        <v>72125</v>
      </c>
    </row>
    <row r="41" spans="1:23" ht="14.25" thickBot="1">
      <c r="A41" s="5" t="s">
        <v>173</v>
      </c>
      <c r="B41" s="29">
        <v>116183</v>
      </c>
      <c r="C41" s="29">
        <v>116449</v>
      </c>
      <c r="D41" s="23">
        <v>114483</v>
      </c>
      <c r="E41" s="29">
        <v>109436</v>
      </c>
      <c r="F41" s="29">
        <v>110592</v>
      </c>
      <c r="G41" s="29">
        <v>107114</v>
      </c>
      <c r="H41" s="23">
        <v>109487</v>
      </c>
      <c r="I41" s="29">
        <v>106705</v>
      </c>
      <c r="J41" s="29">
        <v>108933</v>
      </c>
      <c r="K41" s="29">
        <v>107317</v>
      </c>
      <c r="L41" s="23">
        <v>107331</v>
      </c>
      <c r="M41" s="29">
        <v>110600</v>
      </c>
      <c r="N41" s="29">
        <v>107562</v>
      </c>
      <c r="O41" s="23">
        <v>108349</v>
      </c>
      <c r="P41" s="29">
        <v>108800</v>
      </c>
      <c r="Q41" s="29">
        <v>108164</v>
      </c>
      <c r="R41" s="29">
        <v>108880</v>
      </c>
      <c r="S41" s="23">
        <v>108377</v>
      </c>
      <c r="T41" s="29">
        <v>118827</v>
      </c>
      <c r="U41" s="29">
        <v>118024</v>
      </c>
      <c r="V41" s="29">
        <v>116635</v>
      </c>
      <c r="W41" s="23">
        <v>118775</v>
      </c>
    </row>
    <row r="42" spans="1:23" ht="14.25" thickTop="1">
      <c r="A42" s="2" t="s">
        <v>49</v>
      </c>
      <c r="B42" s="28">
        <v>14912</v>
      </c>
      <c r="C42" s="28">
        <v>14487</v>
      </c>
      <c r="D42" s="22">
        <v>13508</v>
      </c>
      <c r="E42" s="28">
        <v>13982</v>
      </c>
      <c r="F42" s="28">
        <v>13666</v>
      </c>
      <c r="G42" s="28">
        <v>13842</v>
      </c>
      <c r="H42" s="22">
        <v>13382</v>
      </c>
      <c r="I42" s="28">
        <v>13787</v>
      </c>
      <c r="J42" s="28">
        <v>13390</v>
      </c>
      <c r="K42" s="28">
        <v>12880</v>
      </c>
      <c r="L42" s="22">
        <v>12625</v>
      </c>
      <c r="M42" s="28">
        <v>12455</v>
      </c>
      <c r="N42" s="28">
        <v>12774</v>
      </c>
      <c r="O42" s="22">
        <v>12038</v>
      </c>
      <c r="P42" s="28">
        <v>13375</v>
      </c>
      <c r="Q42" s="28">
        <v>11864</v>
      </c>
      <c r="R42" s="28">
        <v>10878</v>
      </c>
      <c r="S42" s="22">
        <v>13599</v>
      </c>
      <c r="T42" s="28">
        <v>16681</v>
      </c>
      <c r="U42" s="28">
        <v>16090</v>
      </c>
      <c r="V42" s="28">
        <v>16131</v>
      </c>
      <c r="W42" s="22">
        <v>14608</v>
      </c>
    </row>
    <row r="43" spans="1:23" ht="13.5">
      <c r="A43" s="2" t="s">
        <v>176</v>
      </c>
      <c r="B43" s="28">
        <v>9141</v>
      </c>
      <c r="C43" s="28">
        <v>9655</v>
      </c>
      <c r="D43" s="22">
        <v>9826</v>
      </c>
      <c r="E43" s="28">
        <v>9476</v>
      </c>
      <c r="F43" s="28">
        <v>10390</v>
      </c>
      <c r="G43" s="28">
        <v>9731</v>
      </c>
      <c r="H43" s="22">
        <v>1890</v>
      </c>
      <c r="I43" s="28">
        <v>13940</v>
      </c>
      <c r="J43" s="28">
        <v>14899</v>
      </c>
      <c r="K43" s="28">
        <v>14463</v>
      </c>
      <c r="L43" s="22">
        <v>3818</v>
      </c>
      <c r="M43" s="28">
        <v>13269</v>
      </c>
      <c r="N43" s="28">
        <v>16251</v>
      </c>
      <c r="O43" s="22">
        <v>10495</v>
      </c>
      <c r="P43" s="28">
        <v>18618</v>
      </c>
      <c r="Q43" s="28">
        <v>18809</v>
      </c>
      <c r="R43" s="28">
        <v>18609</v>
      </c>
      <c r="S43" s="22">
        <v>10109</v>
      </c>
      <c r="T43" s="28">
        <v>14120</v>
      </c>
      <c r="U43" s="28">
        <v>11108</v>
      </c>
      <c r="V43" s="28">
        <v>9573</v>
      </c>
      <c r="W43" s="22">
        <v>1861</v>
      </c>
    </row>
    <row r="44" spans="1:23" ht="13.5">
      <c r="A44" s="2" t="s">
        <v>177</v>
      </c>
      <c r="B44" s="28"/>
      <c r="C44" s="28"/>
      <c r="D44" s="22"/>
      <c r="E44" s="28"/>
      <c r="F44" s="28"/>
      <c r="G44" s="28"/>
      <c r="H44" s="22">
        <v>8447</v>
      </c>
      <c r="I44" s="28"/>
      <c r="J44" s="28"/>
      <c r="K44" s="28"/>
      <c r="L44" s="22">
        <v>8704</v>
      </c>
      <c r="M44" s="28"/>
      <c r="N44" s="28"/>
      <c r="O44" s="22">
        <v>6734</v>
      </c>
      <c r="P44" s="28"/>
      <c r="Q44" s="28"/>
      <c r="R44" s="28"/>
      <c r="S44" s="22">
        <v>7117</v>
      </c>
      <c r="T44" s="28"/>
      <c r="U44" s="28"/>
      <c r="V44" s="28"/>
      <c r="W44" s="22">
        <v>7071</v>
      </c>
    </row>
    <row r="45" spans="1:23" ht="13.5">
      <c r="A45" s="2" t="s">
        <v>178</v>
      </c>
      <c r="B45" s="28">
        <v>219</v>
      </c>
      <c r="C45" s="28">
        <v>233</v>
      </c>
      <c r="D45" s="22">
        <v>247</v>
      </c>
      <c r="E45" s="28">
        <v>388</v>
      </c>
      <c r="F45" s="28">
        <v>536</v>
      </c>
      <c r="G45" s="28">
        <v>677</v>
      </c>
      <c r="H45" s="22">
        <v>822</v>
      </c>
      <c r="I45" s="28">
        <v>778</v>
      </c>
      <c r="J45" s="28">
        <v>785</v>
      </c>
      <c r="K45" s="28">
        <v>784</v>
      </c>
      <c r="L45" s="22">
        <v>783</v>
      </c>
      <c r="M45" s="28">
        <v>686</v>
      </c>
      <c r="N45" s="28">
        <v>661</v>
      </c>
      <c r="O45" s="22">
        <v>659</v>
      </c>
      <c r="P45" s="28">
        <v>90</v>
      </c>
      <c r="Q45" s="28">
        <v>90</v>
      </c>
      <c r="R45" s="28">
        <v>84</v>
      </c>
      <c r="S45" s="22">
        <v>82</v>
      </c>
      <c r="T45" s="28"/>
      <c r="U45" s="28"/>
      <c r="V45" s="28"/>
      <c r="W45" s="22"/>
    </row>
    <row r="46" spans="1:23" ht="13.5">
      <c r="A46" s="2" t="s">
        <v>181</v>
      </c>
      <c r="B46" s="28">
        <v>1207</v>
      </c>
      <c r="C46" s="28">
        <v>1614</v>
      </c>
      <c r="D46" s="22">
        <v>1604</v>
      </c>
      <c r="E46" s="28">
        <v>740</v>
      </c>
      <c r="F46" s="28">
        <v>1278</v>
      </c>
      <c r="G46" s="28">
        <v>239</v>
      </c>
      <c r="H46" s="22">
        <v>1710</v>
      </c>
      <c r="I46" s="28">
        <v>837</v>
      </c>
      <c r="J46" s="28">
        <v>1339</v>
      </c>
      <c r="K46" s="28">
        <v>307</v>
      </c>
      <c r="L46" s="22">
        <v>1808</v>
      </c>
      <c r="M46" s="28">
        <v>1158</v>
      </c>
      <c r="N46" s="28">
        <v>130</v>
      </c>
      <c r="O46" s="22">
        <v>792</v>
      </c>
      <c r="P46" s="28">
        <v>341</v>
      </c>
      <c r="Q46" s="28">
        <v>427</v>
      </c>
      <c r="R46" s="28">
        <v>122</v>
      </c>
      <c r="S46" s="22">
        <v>366</v>
      </c>
      <c r="T46" s="28">
        <v>262</v>
      </c>
      <c r="U46" s="28">
        <v>608</v>
      </c>
      <c r="V46" s="28">
        <v>143</v>
      </c>
      <c r="W46" s="22">
        <v>328</v>
      </c>
    </row>
    <row r="47" spans="1:23" ht="13.5">
      <c r="A47" s="2" t="s">
        <v>186</v>
      </c>
      <c r="B47" s="28">
        <v>574</v>
      </c>
      <c r="C47" s="28">
        <v>1418</v>
      </c>
      <c r="D47" s="22">
        <v>1408</v>
      </c>
      <c r="E47" s="28">
        <v>567</v>
      </c>
      <c r="F47" s="28">
        <v>1411</v>
      </c>
      <c r="G47" s="28">
        <v>551</v>
      </c>
      <c r="H47" s="22">
        <v>1374</v>
      </c>
      <c r="I47" s="28">
        <v>561</v>
      </c>
      <c r="J47" s="28">
        <v>1430</v>
      </c>
      <c r="K47" s="28">
        <v>533</v>
      </c>
      <c r="L47" s="22">
        <v>1332</v>
      </c>
      <c r="M47" s="28">
        <v>1350</v>
      </c>
      <c r="N47" s="28">
        <v>525</v>
      </c>
      <c r="O47" s="22">
        <v>1240</v>
      </c>
      <c r="P47" s="28">
        <v>491</v>
      </c>
      <c r="Q47" s="28">
        <v>1155</v>
      </c>
      <c r="R47" s="28">
        <v>505</v>
      </c>
      <c r="S47" s="22">
        <v>1179</v>
      </c>
      <c r="T47" s="28">
        <v>492</v>
      </c>
      <c r="U47" s="28">
        <v>1250</v>
      </c>
      <c r="V47" s="28">
        <v>548</v>
      </c>
      <c r="W47" s="22">
        <v>1267</v>
      </c>
    </row>
    <row r="48" spans="1:23" ht="13.5">
      <c r="A48" s="2" t="s">
        <v>187</v>
      </c>
      <c r="B48" s="28">
        <v>60</v>
      </c>
      <c r="C48" s="28">
        <v>40</v>
      </c>
      <c r="D48" s="22">
        <v>89</v>
      </c>
      <c r="E48" s="28">
        <v>60</v>
      </c>
      <c r="F48" s="28">
        <v>40</v>
      </c>
      <c r="G48" s="28">
        <v>20</v>
      </c>
      <c r="H48" s="22">
        <v>96</v>
      </c>
      <c r="I48" s="28">
        <v>30</v>
      </c>
      <c r="J48" s="28"/>
      <c r="K48" s="28"/>
      <c r="L48" s="22">
        <v>40</v>
      </c>
      <c r="M48" s="28"/>
      <c r="N48" s="28">
        <v>11</v>
      </c>
      <c r="O48" s="22"/>
      <c r="P48" s="28"/>
      <c r="Q48" s="28"/>
      <c r="R48" s="28"/>
      <c r="S48" s="22">
        <v>5</v>
      </c>
      <c r="T48" s="28"/>
      <c r="U48" s="28">
        <v>23</v>
      </c>
      <c r="V48" s="28">
        <v>11</v>
      </c>
      <c r="W48" s="22">
        <v>1</v>
      </c>
    </row>
    <row r="49" spans="1:23" ht="13.5">
      <c r="A49" s="2" t="s">
        <v>188</v>
      </c>
      <c r="B49" s="28">
        <v>1717</v>
      </c>
      <c r="C49" s="28">
        <v>1641</v>
      </c>
      <c r="D49" s="22">
        <v>1423</v>
      </c>
      <c r="E49" s="28">
        <v>1366</v>
      </c>
      <c r="F49" s="28">
        <v>1296</v>
      </c>
      <c r="G49" s="28">
        <v>1228</v>
      </c>
      <c r="H49" s="22">
        <v>1214</v>
      </c>
      <c r="I49" s="28">
        <v>1253</v>
      </c>
      <c r="J49" s="28">
        <v>1254</v>
      </c>
      <c r="K49" s="28">
        <v>1293</v>
      </c>
      <c r="L49" s="22">
        <v>1347</v>
      </c>
      <c r="M49" s="28">
        <v>1386</v>
      </c>
      <c r="N49" s="28">
        <v>1290</v>
      </c>
      <c r="O49" s="22">
        <v>1225</v>
      </c>
      <c r="P49" s="28">
        <v>1270</v>
      </c>
      <c r="Q49" s="28">
        <v>1365</v>
      </c>
      <c r="R49" s="28">
        <v>1493</v>
      </c>
      <c r="S49" s="22">
        <v>1643</v>
      </c>
      <c r="T49" s="28">
        <v>1522</v>
      </c>
      <c r="U49" s="28">
        <v>1682</v>
      </c>
      <c r="V49" s="28">
        <v>1781</v>
      </c>
      <c r="W49" s="22">
        <v>1793</v>
      </c>
    </row>
    <row r="50" spans="1:23" ht="13.5">
      <c r="A50" s="2" t="s">
        <v>190</v>
      </c>
      <c r="B50" s="28">
        <v>8901</v>
      </c>
      <c r="C50" s="28">
        <v>8204</v>
      </c>
      <c r="D50" s="22">
        <v>8538</v>
      </c>
      <c r="E50" s="28">
        <v>8613</v>
      </c>
      <c r="F50" s="28">
        <v>8542</v>
      </c>
      <c r="G50" s="28">
        <v>9108</v>
      </c>
      <c r="H50" s="22">
        <v>2420</v>
      </c>
      <c r="I50" s="28">
        <v>8054</v>
      </c>
      <c r="J50" s="28">
        <v>6945</v>
      </c>
      <c r="K50" s="28">
        <v>7745</v>
      </c>
      <c r="L50" s="22">
        <v>2364</v>
      </c>
      <c r="M50" s="28">
        <v>6451</v>
      </c>
      <c r="N50" s="28">
        <v>6409</v>
      </c>
      <c r="O50" s="22">
        <v>6271</v>
      </c>
      <c r="P50" s="28">
        <v>6784</v>
      </c>
      <c r="Q50" s="28">
        <v>6273</v>
      </c>
      <c r="R50" s="28">
        <v>7211</v>
      </c>
      <c r="S50" s="22">
        <v>6193</v>
      </c>
      <c r="T50" s="28">
        <v>7428</v>
      </c>
      <c r="U50" s="28">
        <v>6910</v>
      </c>
      <c r="V50" s="28">
        <v>7444</v>
      </c>
      <c r="W50" s="22">
        <v>6694</v>
      </c>
    </row>
    <row r="51" spans="1:23" ht="13.5">
      <c r="A51" s="2" t="s">
        <v>191</v>
      </c>
      <c r="B51" s="28">
        <v>36734</v>
      </c>
      <c r="C51" s="28">
        <v>37296</v>
      </c>
      <c r="D51" s="22">
        <v>36647</v>
      </c>
      <c r="E51" s="28">
        <v>35194</v>
      </c>
      <c r="F51" s="28">
        <v>37162</v>
      </c>
      <c r="G51" s="28">
        <v>35399</v>
      </c>
      <c r="H51" s="22">
        <v>37591</v>
      </c>
      <c r="I51" s="28">
        <v>39243</v>
      </c>
      <c r="J51" s="28">
        <v>40045</v>
      </c>
      <c r="K51" s="28">
        <v>38008</v>
      </c>
      <c r="L51" s="22">
        <v>37745</v>
      </c>
      <c r="M51" s="28">
        <v>36757</v>
      </c>
      <c r="N51" s="28">
        <v>38055</v>
      </c>
      <c r="O51" s="22">
        <v>39459</v>
      </c>
      <c r="P51" s="28">
        <v>40973</v>
      </c>
      <c r="Q51" s="28">
        <v>39986</v>
      </c>
      <c r="R51" s="28">
        <v>38906</v>
      </c>
      <c r="S51" s="22">
        <v>40298</v>
      </c>
      <c r="T51" s="28">
        <v>40508</v>
      </c>
      <c r="U51" s="28">
        <v>37675</v>
      </c>
      <c r="V51" s="28">
        <v>35633</v>
      </c>
      <c r="W51" s="22">
        <v>33628</v>
      </c>
    </row>
    <row r="52" spans="1:23" ht="13.5">
      <c r="A52" s="2" t="s">
        <v>192</v>
      </c>
      <c r="B52" s="28">
        <v>23518</v>
      </c>
      <c r="C52" s="28">
        <v>25070</v>
      </c>
      <c r="D52" s="22">
        <v>27292</v>
      </c>
      <c r="E52" s="28">
        <v>25841</v>
      </c>
      <c r="F52" s="28">
        <v>26105</v>
      </c>
      <c r="G52" s="28">
        <v>25475</v>
      </c>
      <c r="H52" s="22">
        <v>26090</v>
      </c>
      <c r="I52" s="28">
        <v>21991</v>
      </c>
      <c r="J52" s="28">
        <v>23585</v>
      </c>
      <c r="K52" s="28">
        <v>24021</v>
      </c>
      <c r="L52" s="22">
        <v>24854</v>
      </c>
      <c r="M52" s="28">
        <v>29940</v>
      </c>
      <c r="N52" s="28">
        <v>26997</v>
      </c>
      <c r="O52" s="22">
        <v>26201</v>
      </c>
      <c r="P52" s="28">
        <v>27117</v>
      </c>
      <c r="Q52" s="28">
        <v>27664</v>
      </c>
      <c r="R52" s="28">
        <v>29074</v>
      </c>
      <c r="S52" s="22">
        <v>26886</v>
      </c>
      <c r="T52" s="28">
        <v>29682</v>
      </c>
      <c r="U52" s="28">
        <v>30157</v>
      </c>
      <c r="V52" s="28">
        <v>30851</v>
      </c>
      <c r="W52" s="22">
        <v>32427</v>
      </c>
    </row>
    <row r="53" spans="1:23" ht="13.5">
      <c r="A53" s="2" t="s">
        <v>178</v>
      </c>
      <c r="B53" s="28">
        <v>148</v>
      </c>
      <c r="C53" s="28">
        <v>161</v>
      </c>
      <c r="D53" s="22">
        <v>181</v>
      </c>
      <c r="E53" s="28">
        <v>267</v>
      </c>
      <c r="F53" s="28">
        <v>316</v>
      </c>
      <c r="G53" s="28">
        <v>338</v>
      </c>
      <c r="H53" s="22">
        <v>374</v>
      </c>
      <c r="I53" s="28">
        <v>594</v>
      </c>
      <c r="J53" s="28">
        <v>760</v>
      </c>
      <c r="K53" s="28">
        <v>953</v>
      </c>
      <c r="L53" s="22">
        <v>1146</v>
      </c>
      <c r="M53" s="28">
        <v>1240</v>
      </c>
      <c r="N53" s="28">
        <v>1330</v>
      </c>
      <c r="O53" s="22">
        <v>1496</v>
      </c>
      <c r="P53" s="28">
        <v>318</v>
      </c>
      <c r="Q53" s="28">
        <v>341</v>
      </c>
      <c r="R53" s="28">
        <v>339</v>
      </c>
      <c r="S53" s="22">
        <v>351</v>
      </c>
      <c r="T53" s="28"/>
      <c r="U53" s="28"/>
      <c r="V53" s="28"/>
      <c r="W53" s="22"/>
    </row>
    <row r="54" spans="1:23" ht="13.5">
      <c r="A54" s="2" t="s">
        <v>183</v>
      </c>
      <c r="B54" s="28">
        <v>963</v>
      </c>
      <c r="C54" s="28">
        <v>855</v>
      </c>
      <c r="D54" s="22">
        <v>852</v>
      </c>
      <c r="E54" s="28">
        <v>849</v>
      </c>
      <c r="F54" s="28">
        <v>845</v>
      </c>
      <c r="G54" s="28">
        <v>846</v>
      </c>
      <c r="H54" s="22">
        <v>852</v>
      </c>
      <c r="I54" s="28">
        <v>823</v>
      </c>
      <c r="J54" s="28">
        <v>944</v>
      </c>
      <c r="K54" s="28">
        <v>953</v>
      </c>
      <c r="L54" s="22">
        <v>958</v>
      </c>
      <c r="M54" s="28">
        <v>950</v>
      </c>
      <c r="N54" s="28">
        <v>949</v>
      </c>
      <c r="O54" s="22">
        <v>924</v>
      </c>
      <c r="P54" s="28">
        <v>922</v>
      </c>
      <c r="Q54" s="28">
        <v>924</v>
      </c>
      <c r="R54" s="28">
        <v>929</v>
      </c>
      <c r="S54" s="22">
        <v>917</v>
      </c>
      <c r="T54" s="28">
        <v>69</v>
      </c>
      <c r="U54" s="28">
        <v>95</v>
      </c>
      <c r="V54" s="28">
        <v>213</v>
      </c>
      <c r="W54" s="22">
        <v>87</v>
      </c>
    </row>
    <row r="55" spans="1:23" ht="13.5">
      <c r="A55" s="2" t="s">
        <v>194</v>
      </c>
      <c r="B55" s="28">
        <v>712</v>
      </c>
      <c r="C55" s="28">
        <v>715</v>
      </c>
      <c r="D55" s="22">
        <v>706</v>
      </c>
      <c r="E55" s="28">
        <v>669</v>
      </c>
      <c r="F55" s="28">
        <v>670</v>
      </c>
      <c r="G55" s="28">
        <v>681</v>
      </c>
      <c r="H55" s="22">
        <v>688</v>
      </c>
      <c r="I55" s="28">
        <v>753</v>
      </c>
      <c r="J55" s="28">
        <v>831</v>
      </c>
      <c r="K55" s="28">
        <v>831</v>
      </c>
      <c r="L55" s="22">
        <v>825</v>
      </c>
      <c r="M55" s="28">
        <v>868</v>
      </c>
      <c r="N55" s="28">
        <v>887</v>
      </c>
      <c r="O55" s="22">
        <v>888</v>
      </c>
      <c r="P55" s="28">
        <v>893</v>
      </c>
      <c r="Q55" s="28">
        <v>882</v>
      </c>
      <c r="R55" s="28">
        <v>888</v>
      </c>
      <c r="S55" s="22">
        <v>900</v>
      </c>
      <c r="T55" s="28">
        <v>875</v>
      </c>
      <c r="U55" s="28">
        <v>857</v>
      </c>
      <c r="V55" s="28">
        <v>829</v>
      </c>
      <c r="W55" s="22">
        <v>819</v>
      </c>
    </row>
    <row r="56" spans="1:23" ht="13.5">
      <c r="A56" s="2" t="s">
        <v>196</v>
      </c>
      <c r="B56" s="28">
        <v>185</v>
      </c>
      <c r="C56" s="28">
        <v>175</v>
      </c>
      <c r="D56" s="22">
        <v>161</v>
      </c>
      <c r="E56" s="28">
        <v>154</v>
      </c>
      <c r="F56" s="28">
        <v>142</v>
      </c>
      <c r="G56" s="28">
        <v>130</v>
      </c>
      <c r="H56" s="22">
        <v>130</v>
      </c>
      <c r="I56" s="28">
        <v>120</v>
      </c>
      <c r="J56" s="28">
        <v>110</v>
      </c>
      <c r="K56" s="28">
        <v>100</v>
      </c>
      <c r="L56" s="22">
        <v>96</v>
      </c>
      <c r="M56" s="28">
        <v>85</v>
      </c>
      <c r="N56" s="28">
        <v>76</v>
      </c>
      <c r="O56" s="22">
        <v>70</v>
      </c>
      <c r="P56" s="28">
        <v>78</v>
      </c>
      <c r="Q56" s="28">
        <v>70</v>
      </c>
      <c r="R56" s="28">
        <v>63</v>
      </c>
      <c r="S56" s="22">
        <v>69</v>
      </c>
      <c r="T56" s="28">
        <v>92</v>
      </c>
      <c r="U56" s="28">
        <v>85</v>
      </c>
      <c r="V56" s="28">
        <v>80</v>
      </c>
      <c r="W56" s="22">
        <v>356</v>
      </c>
    </row>
    <row r="57" spans="1:23" ht="13.5">
      <c r="A57" s="2" t="s">
        <v>188</v>
      </c>
      <c r="B57" s="28">
        <v>690</v>
      </c>
      <c r="C57" s="28">
        <v>752</v>
      </c>
      <c r="D57" s="22">
        <v>825</v>
      </c>
      <c r="E57" s="28">
        <v>861</v>
      </c>
      <c r="F57" s="28">
        <v>882</v>
      </c>
      <c r="G57" s="28">
        <v>925</v>
      </c>
      <c r="H57" s="22">
        <v>961</v>
      </c>
      <c r="I57" s="28">
        <v>990</v>
      </c>
      <c r="J57" s="28">
        <v>1045</v>
      </c>
      <c r="K57" s="28">
        <v>2572</v>
      </c>
      <c r="L57" s="22">
        <v>2621</v>
      </c>
      <c r="M57" s="28">
        <v>2700</v>
      </c>
      <c r="N57" s="28">
        <v>45</v>
      </c>
      <c r="O57" s="22">
        <v>45</v>
      </c>
      <c r="P57" s="28">
        <v>175</v>
      </c>
      <c r="Q57" s="28">
        <v>175</v>
      </c>
      <c r="R57" s="28">
        <v>175</v>
      </c>
      <c r="S57" s="22">
        <v>175</v>
      </c>
      <c r="T57" s="28">
        <v>436</v>
      </c>
      <c r="U57" s="28">
        <v>436</v>
      </c>
      <c r="V57" s="28">
        <v>436</v>
      </c>
      <c r="W57" s="22">
        <v>436</v>
      </c>
    </row>
    <row r="58" spans="1:23" ht="13.5">
      <c r="A58" s="2" t="s">
        <v>50</v>
      </c>
      <c r="B58" s="28">
        <v>115</v>
      </c>
      <c r="C58" s="28">
        <v>122</v>
      </c>
      <c r="D58" s="22">
        <v>130</v>
      </c>
      <c r="E58" s="28">
        <v>144</v>
      </c>
      <c r="F58" s="28">
        <v>146</v>
      </c>
      <c r="G58" s="28">
        <v>150</v>
      </c>
      <c r="H58" s="22">
        <v>150</v>
      </c>
      <c r="I58" s="28">
        <v>172</v>
      </c>
      <c r="J58" s="28">
        <v>172</v>
      </c>
      <c r="K58" s="28">
        <v>172</v>
      </c>
      <c r="L58" s="22">
        <v>172</v>
      </c>
      <c r="M58" s="28">
        <v>174</v>
      </c>
      <c r="N58" s="28">
        <v>183</v>
      </c>
      <c r="O58" s="22">
        <v>196</v>
      </c>
      <c r="P58" s="28">
        <v>196</v>
      </c>
      <c r="Q58" s="28">
        <v>196</v>
      </c>
      <c r="R58" s="28">
        <v>207</v>
      </c>
      <c r="S58" s="22">
        <v>207</v>
      </c>
      <c r="T58" s="28"/>
      <c r="U58" s="28"/>
      <c r="V58" s="28"/>
      <c r="W58" s="22"/>
    </row>
    <row r="59" spans="1:23" ht="13.5">
      <c r="A59" s="2" t="s">
        <v>51</v>
      </c>
      <c r="B59" s="28">
        <v>3</v>
      </c>
      <c r="C59" s="28">
        <v>7</v>
      </c>
      <c r="D59" s="22">
        <v>14</v>
      </c>
      <c r="E59" s="28">
        <v>32</v>
      </c>
      <c r="F59" s="28">
        <v>51</v>
      </c>
      <c r="G59" s="28">
        <v>69</v>
      </c>
      <c r="H59" s="22">
        <v>88</v>
      </c>
      <c r="I59" s="28">
        <v>106</v>
      </c>
      <c r="J59" s="28">
        <v>125</v>
      </c>
      <c r="K59" s="28">
        <v>143</v>
      </c>
      <c r="L59" s="22">
        <v>162</v>
      </c>
      <c r="M59" s="28">
        <v>199</v>
      </c>
      <c r="N59" s="28">
        <v>217</v>
      </c>
      <c r="O59" s="22">
        <v>236</v>
      </c>
      <c r="P59" s="28">
        <v>255</v>
      </c>
      <c r="Q59" s="28">
        <v>273</v>
      </c>
      <c r="R59" s="28">
        <v>292</v>
      </c>
      <c r="S59" s="22">
        <v>240</v>
      </c>
      <c r="T59" s="28">
        <v>255</v>
      </c>
      <c r="U59" s="28">
        <v>270</v>
      </c>
      <c r="V59" s="28">
        <v>285</v>
      </c>
      <c r="W59" s="22">
        <v>302</v>
      </c>
    </row>
    <row r="60" spans="1:23" ht="13.5">
      <c r="A60" s="2" t="s">
        <v>190</v>
      </c>
      <c r="B60" s="28">
        <v>194</v>
      </c>
      <c r="C60" s="28">
        <v>190</v>
      </c>
      <c r="D60" s="22">
        <v>203</v>
      </c>
      <c r="E60" s="28">
        <v>202</v>
      </c>
      <c r="F60" s="28">
        <v>201</v>
      </c>
      <c r="G60" s="28">
        <v>199</v>
      </c>
      <c r="H60" s="22">
        <v>199</v>
      </c>
      <c r="I60" s="28">
        <v>198</v>
      </c>
      <c r="J60" s="28">
        <v>198</v>
      </c>
      <c r="K60" s="28">
        <v>197</v>
      </c>
      <c r="L60" s="22">
        <v>324</v>
      </c>
      <c r="M60" s="28">
        <v>321</v>
      </c>
      <c r="N60" s="28">
        <v>327</v>
      </c>
      <c r="O60" s="22">
        <v>227</v>
      </c>
      <c r="P60" s="28">
        <v>227</v>
      </c>
      <c r="Q60" s="28">
        <v>227</v>
      </c>
      <c r="R60" s="28">
        <v>227</v>
      </c>
      <c r="S60" s="22">
        <v>243</v>
      </c>
      <c r="T60" s="28">
        <v>345</v>
      </c>
      <c r="U60" s="28">
        <v>345</v>
      </c>
      <c r="V60" s="28">
        <v>345</v>
      </c>
      <c r="W60" s="22">
        <v>134</v>
      </c>
    </row>
    <row r="61" spans="1:23" ht="13.5">
      <c r="A61" s="2" t="s">
        <v>198</v>
      </c>
      <c r="B61" s="28">
        <v>26532</v>
      </c>
      <c r="C61" s="28">
        <v>28050</v>
      </c>
      <c r="D61" s="22">
        <v>30367</v>
      </c>
      <c r="E61" s="28">
        <v>29023</v>
      </c>
      <c r="F61" s="28">
        <v>29362</v>
      </c>
      <c r="G61" s="28">
        <v>28818</v>
      </c>
      <c r="H61" s="22">
        <v>29535</v>
      </c>
      <c r="I61" s="28">
        <v>25751</v>
      </c>
      <c r="J61" s="28">
        <v>27775</v>
      </c>
      <c r="K61" s="28">
        <v>29947</v>
      </c>
      <c r="L61" s="22">
        <v>31162</v>
      </c>
      <c r="M61" s="28">
        <v>36480</v>
      </c>
      <c r="N61" s="28">
        <v>31016</v>
      </c>
      <c r="O61" s="22">
        <v>30287</v>
      </c>
      <c r="P61" s="28">
        <v>30183</v>
      </c>
      <c r="Q61" s="28">
        <v>30756</v>
      </c>
      <c r="R61" s="28">
        <v>32196</v>
      </c>
      <c r="S61" s="22">
        <v>29991</v>
      </c>
      <c r="T61" s="28">
        <v>31757</v>
      </c>
      <c r="U61" s="28">
        <v>32247</v>
      </c>
      <c r="V61" s="28">
        <v>33043</v>
      </c>
      <c r="W61" s="22">
        <v>34564</v>
      </c>
    </row>
    <row r="62" spans="1:23" ht="14.25" thickBot="1">
      <c r="A62" s="5" t="s">
        <v>199</v>
      </c>
      <c r="B62" s="29">
        <v>63267</v>
      </c>
      <c r="C62" s="29">
        <v>65347</v>
      </c>
      <c r="D62" s="23">
        <v>67015</v>
      </c>
      <c r="E62" s="29">
        <v>64218</v>
      </c>
      <c r="F62" s="29">
        <v>66524</v>
      </c>
      <c r="G62" s="29">
        <v>64217</v>
      </c>
      <c r="H62" s="23">
        <v>67127</v>
      </c>
      <c r="I62" s="29">
        <v>64994</v>
      </c>
      <c r="J62" s="29">
        <v>67820</v>
      </c>
      <c r="K62" s="29">
        <v>67956</v>
      </c>
      <c r="L62" s="23">
        <v>68907</v>
      </c>
      <c r="M62" s="29">
        <v>73238</v>
      </c>
      <c r="N62" s="29">
        <v>69072</v>
      </c>
      <c r="O62" s="23">
        <v>69746</v>
      </c>
      <c r="P62" s="29">
        <v>71157</v>
      </c>
      <c r="Q62" s="29">
        <v>70742</v>
      </c>
      <c r="R62" s="29">
        <v>71102</v>
      </c>
      <c r="S62" s="23">
        <v>70289</v>
      </c>
      <c r="T62" s="29">
        <v>72265</v>
      </c>
      <c r="U62" s="29">
        <v>69923</v>
      </c>
      <c r="V62" s="29">
        <v>68676</v>
      </c>
      <c r="W62" s="23">
        <v>68192</v>
      </c>
    </row>
    <row r="63" spans="1:23" ht="14.25" thickTop="1">
      <c r="A63" s="2" t="s">
        <v>200</v>
      </c>
      <c r="B63" s="28">
        <v>8136</v>
      </c>
      <c r="C63" s="28">
        <v>8136</v>
      </c>
      <c r="D63" s="22">
        <v>8136</v>
      </c>
      <c r="E63" s="28">
        <v>8136</v>
      </c>
      <c r="F63" s="28">
        <v>8136</v>
      </c>
      <c r="G63" s="28">
        <v>8136</v>
      </c>
      <c r="H63" s="22">
        <v>8136</v>
      </c>
      <c r="I63" s="28">
        <v>8136</v>
      </c>
      <c r="J63" s="28">
        <v>8136</v>
      </c>
      <c r="K63" s="28">
        <v>8136</v>
      </c>
      <c r="L63" s="22">
        <v>8136</v>
      </c>
      <c r="M63" s="28">
        <v>8136</v>
      </c>
      <c r="N63" s="28">
        <v>8136</v>
      </c>
      <c r="O63" s="22">
        <v>8136</v>
      </c>
      <c r="P63" s="28">
        <v>8136</v>
      </c>
      <c r="Q63" s="28">
        <v>8136</v>
      </c>
      <c r="R63" s="28">
        <v>8136</v>
      </c>
      <c r="S63" s="22">
        <v>8136</v>
      </c>
      <c r="T63" s="28">
        <v>8136</v>
      </c>
      <c r="U63" s="28">
        <v>8136</v>
      </c>
      <c r="V63" s="28">
        <v>8136</v>
      </c>
      <c r="W63" s="22">
        <v>8136</v>
      </c>
    </row>
    <row r="64" spans="1:23" ht="13.5">
      <c r="A64" s="2" t="s">
        <v>52</v>
      </c>
      <c r="B64" s="28">
        <v>10925</v>
      </c>
      <c r="C64" s="28">
        <v>10925</v>
      </c>
      <c r="D64" s="22">
        <v>10925</v>
      </c>
      <c r="E64" s="28">
        <v>10925</v>
      </c>
      <c r="F64" s="28">
        <v>10925</v>
      </c>
      <c r="G64" s="28">
        <v>10925</v>
      </c>
      <c r="H64" s="22">
        <v>10925</v>
      </c>
      <c r="I64" s="28">
        <v>10925</v>
      </c>
      <c r="J64" s="28">
        <v>10925</v>
      </c>
      <c r="K64" s="28">
        <v>10925</v>
      </c>
      <c r="L64" s="22">
        <v>10925</v>
      </c>
      <c r="M64" s="28">
        <v>10925</v>
      </c>
      <c r="N64" s="28">
        <v>10925</v>
      </c>
      <c r="O64" s="22">
        <v>10925</v>
      </c>
      <c r="P64" s="28">
        <v>10925</v>
      </c>
      <c r="Q64" s="28">
        <v>10925</v>
      </c>
      <c r="R64" s="28">
        <v>10925</v>
      </c>
      <c r="S64" s="22">
        <v>10925</v>
      </c>
      <c r="T64" s="28">
        <v>10925</v>
      </c>
      <c r="U64" s="28">
        <v>10925</v>
      </c>
      <c r="V64" s="28">
        <v>10925</v>
      </c>
      <c r="W64" s="22">
        <v>10925</v>
      </c>
    </row>
    <row r="65" spans="1:23" ht="13.5">
      <c r="A65" s="2" t="s">
        <v>207</v>
      </c>
      <c r="B65" s="28">
        <v>33932</v>
      </c>
      <c r="C65" s="28">
        <v>32199</v>
      </c>
      <c r="D65" s="22">
        <v>29892</v>
      </c>
      <c r="E65" s="28">
        <v>28969</v>
      </c>
      <c r="F65" s="28">
        <v>27957</v>
      </c>
      <c r="G65" s="28">
        <v>26533</v>
      </c>
      <c r="H65" s="22">
        <v>26297</v>
      </c>
      <c r="I65" s="28">
        <v>26028</v>
      </c>
      <c r="J65" s="28">
        <v>25135</v>
      </c>
      <c r="K65" s="28">
        <v>23263</v>
      </c>
      <c r="L65" s="22">
        <v>22384</v>
      </c>
      <c r="M65" s="28">
        <v>21130</v>
      </c>
      <c r="N65" s="28">
        <v>21977</v>
      </c>
      <c r="O65" s="22">
        <v>21929</v>
      </c>
      <c r="P65" s="28">
        <v>21238</v>
      </c>
      <c r="Q65" s="28">
        <v>20588</v>
      </c>
      <c r="R65" s="28">
        <v>20809</v>
      </c>
      <c r="S65" s="22">
        <v>21696</v>
      </c>
      <c r="T65" s="28">
        <v>28196</v>
      </c>
      <c r="U65" s="28">
        <v>29761</v>
      </c>
      <c r="V65" s="28">
        <v>30177</v>
      </c>
      <c r="W65" s="22">
        <v>31455</v>
      </c>
    </row>
    <row r="66" spans="1:23" ht="13.5">
      <c r="A66" s="2" t="s">
        <v>208</v>
      </c>
      <c r="B66" s="28">
        <v>-436</v>
      </c>
      <c r="C66" s="28">
        <v>-436</v>
      </c>
      <c r="D66" s="22">
        <v>-453</v>
      </c>
      <c r="E66" s="28">
        <v>-453</v>
      </c>
      <c r="F66" s="28">
        <v>-453</v>
      </c>
      <c r="G66" s="28">
        <v>-453</v>
      </c>
      <c r="H66" s="22">
        <v>-453</v>
      </c>
      <c r="I66" s="28">
        <v>-453</v>
      </c>
      <c r="J66" s="28">
        <v>-453</v>
      </c>
      <c r="K66" s="28">
        <v>-453</v>
      </c>
      <c r="L66" s="22">
        <v>-475</v>
      </c>
      <c r="M66" s="28">
        <v>-475</v>
      </c>
      <c r="N66" s="28">
        <v>-475</v>
      </c>
      <c r="O66" s="22">
        <v>-475</v>
      </c>
      <c r="P66" s="28">
        <v>-475</v>
      </c>
      <c r="Q66" s="28">
        <v>-475</v>
      </c>
      <c r="R66" s="28">
        <v>-474</v>
      </c>
      <c r="S66" s="22">
        <v>-477</v>
      </c>
      <c r="T66" s="28">
        <v>-477</v>
      </c>
      <c r="U66" s="28">
        <v>-478</v>
      </c>
      <c r="V66" s="28">
        <v>-477</v>
      </c>
      <c r="W66" s="22">
        <v>-477</v>
      </c>
    </row>
    <row r="67" spans="1:23" ht="13.5">
      <c r="A67" s="2" t="s">
        <v>209</v>
      </c>
      <c r="B67" s="28">
        <v>52556</v>
      </c>
      <c r="C67" s="28">
        <v>50824</v>
      </c>
      <c r="D67" s="22">
        <v>48500</v>
      </c>
      <c r="E67" s="28">
        <v>47577</v>
      </c>
      <c r="F67" s="28">
        <v>46565</v>
      </c>
      <c r="G67" s="28">
        <v>45141</v>
      </c>
      <c r="H67" s="22">
        <v>44905</v>
      </c>
      <c r="I67" s="28">
        <v>44636</v>
      </c>
      <c r="J67" s="28">
        <v>43743</v>
      </c>
      <c r="K67" s="28">
        <v>41871</v>
      </c>
      <c r="L67" s="22">
        <v>40970</v>
      </c>
      <c r="M67" s="28">
        <v>39716</v>
      </c>
      <c r="N67" s="28">
        <v>40563</v>
      </c>
      <c r="O67" s="22">
        <v>40515</v>
      </c>
      <c r="P67" s="28">
        <v>39825</v>
      </c>
      <c r="Q67" s="28">
        <v>39175</v>
      </c>
      <c r="R67" s="28">
        <v>39396</v>
      </c>
      <c r="S67" s="22">
        <v>40281</v>
      </c>
      <c r="T67" s="28">
        <v>46780</v>
      </c>
      <c r="U67" s="28">
        <v>48344</v>
      </c>
      <c r="V67" s="28">
        <v>48761</v>
      </c>
      <c r="W67" s="22">
        <v>50039</v>
      </c>
    </row>
    <row r="68" spans="1:23" ht="13.5">
      <c r="A68" s="2" t="s">
        <v>210</v>
      </c>
      <c r="B68" s="28">
        <v>1616</v>
      </c>
      <c r="C68" s="28">
        <v>1338</v>
      </c>
      <c r="D68" s="22">
        <v>1085</v>
      </c>
      <c r="E68" s="28">
        <v>572</v>
      </c>
      <c r="F68" s="28">
        <v>252</v>
      </c>
      <c r="G68" s="28">
        <v>234</v>
      </c>
      <c r="H68" s="22">
        <v>322</v>
      </c>
      <c r="I68" s="28">
        <v>39</v>
      </c>
      <c r="J68" s="28">
        <v>79</v>
      </c>
      <c r="K68" s="28">
        <v>128</v>
      </c>
      <c r="L68" s="22">
        <v>206</v>
      </c>
      <c r="M68" s="28">
        <v>1</v>
      </c>
      <c r="N68" s="28">
        <v>16</v>
      </c>
      <c r="O68" s="22">
        <v>245</v>
      </c>
      <c r="P68" s="28">
        <v>118</v>
      </c>
      <c r="Q68" s="28">
        <v>147</v>
      </c>
      <c r="R68" s="28">
        <v>240</v>
      </c>
      <c r="S68" s="22">
        <v>-3</v>
      </c>
      <c r="T68" s="28">
        <v>105</v>
      </c>
      <c r="U68" s="28">
        <v>231</v>
      </c>
      <c r="V68" s="28">
        <v>447</v>
      </c>
      <c r="W68" s="22">
        <v>226</v>
      </c>
    </row>
    <row r="69" spans="1:23" ht="13.5">
      <c r="A69" s="2" t="s">
        <v>211</v>
      </c>
      <c r="B69" s="28"/>
      <c r="C69" s="28"/>
      <c r="D69" s="22"/>
      <c r="E69" s="28"/>
      <c r="F69" s="28"/>
      <c r="G69" s="28"/>
      <c r="H69" s="22"/>
      <c r="I69" s="28"/>
      <c r="J69" s="28"/>
      <c r="K69" s="28"/>
      <c r="L69" s="22"/>
      <c r="M69" s="28"/>
      <c r="N69" s="28">
        <v>0</v>
      </c>
      <c r="O69" s="22">
        <v>1</v>
      </c>
      <c r="P69" s="28">
        <v>1</v>
      </c>
      <c r="Q69" s="28">
        <v>-2</v>
      </c>
      <c r="R69" s="28">
        <v>2</v>
      </c>
      <c r="S69" s="22">
        <v>5</v>
      </c>
      <c r="T69" s="28">
        <v>-6</v>
      </c>
      <c r="U69" s="28">
        <v>-1</v>
      </c>
      <c r="V69" s="28">
        <v>1</v>
      </c>
      <c r="W69" s="22"/>
    </row>
    <row r="70" spans="1:23" ht="13.5">
      <c r="A70" s="2" t="s">
        <v>53</v>
      </c>
      <c r="B70" s="28">
        <v>-821</v>
      </c>
      <c r="C70" s="28">
        <v>-624</v>
      </c>
      <c r="D70" s="22">
        <v>-1712</v>
      </c>
      <c r="E70" s="28">
        <v>-2523</v>
      </c>
      <c r="F70" s="28">
        <v>-2343</v>
      </c>
      <c r="G70" s="28">
        <v>-2071</v>
      </c>
      <c r="H70" s="22">
        <v>-2453</v>
      </c>
      <c r="I70" s="28">
        <v>-2541</v>
      </c>
      <c r="J70" s="28">
        <v>-2266</v>
      </c>
      <c r="K70" s="28">
        <v>-2194</v>
      </c>
      <c r="L70" s="22">
        <v>-2325</v>
      </c>
      <c r="M70" s="28">
        <v>-1942</v>
      </c>
      <c r="N70" s="28">
        <v>-1681</v>
      </c>
      <c r="O70" s="22">
        <v>-1752</v>
      </c>
      <c r="P70" s="28">
        <v>-1895</v>
      </c>
      <c r="Q70" s="28">
        <v>-1441</v>
      </c>
      <c r="R70" s="28">
        <v>-1411</v>
      </c>
      <c r="S70" s="22">
        <v>-1753</v>
      </c>
      <c r="T70" s="28">
        <v>32</v>
      </c>
      <c r="U70" s="28">
        <v>-135</v>
      </c>
      <c r="V70" s="28">
        <v>-950</v>
      </c>
      <c r="W70" s="22">
        <v>527</v>
      </c>
    </row>
    <row r="71" spans="1:23" ht="13.5">
      <c r="A71" s="2" t="s">
        <v>212</v>
      </c>
      <c r="B71" s="28">
        <v>794</v>
      </c>
      <c r="C71" s="28">
        <v>714</v>
      </c>
      <c r="D71" s="22">
        <v>-626</v>
      </c>
      <c r="E71" s="28">
        <v>-1950</v>
      </c>
      <c r="F71" s="28">
        <v>-2090</v>
      </c>
      <c r="G71" s="28">
        <v>-1837</v>
      </c>
      <c r="H71" s="22">
        <v>-2130</v>
      </c>
      <c r="I71" s="28">
        <v>-2502</v>
      </c>
      <c r="J71" s="28">
        <v>-2186</v>
      </c>
      <c r="K71" s="28">
        <v>-2065</v>
      </c>
      <c r="L71" s="22">
        <v>-2118</v>
      </c>
      <c r="M71" s="28">
        <v>-1940</v>
      </c>
      <c r="N71" s="28">
        <v>-1665</v>
      </c>
      <c r="O71" s="22">
        <v>-1505</v>
      </c>
      <c r="P71" s="28">
        <v>-1775</v>
      </c>
      <c r="Q71" s="28">
        <v>-1295</v>
      </c>
      <c r="R71" s="28">
        <v>-1168</v>
      </c>
      <c r="S71" s="22">
        <v>-1751</v>
      </c>
      <c r="T71" s="28">
        <v>132</v>
      </c>
      <c r="U71" s="28">
        <v>95</v>
      </c>
      <c r="V71" s="28">
        <v>-501</v>
      </c>
      <c r="W71" s="22">
        <v>753</v>
      </c>
    </row>
    <row r="72" spans="1:23" ht="13.5">
      <c r="A72" s="6" t="s">
        <v>214</v>
      </c>
      <c r="B72" s="28">
        <v>97</v>
      </c>
      <c r="C72" s="28">
        <v>90</v>
      </c>
      <c r="D72" s="22">
        <v>89</v>
      </c>
      <c r="E72" s="28">
        <v>81</v>
      </c>
      <c r="F72" s="28">
        <v>72</v>
      </c>
      <c r="G72" s="28">
        <v>63</v>
      </c>
      <c r="H72" s="22">
        <v>57</v>
      </c>
      <c r="I72" s="28">
        <v>50</v>
      </c>
      <c r="J72" s="28">
        <v>44</v>
      </c>
      <c r="K72" s="28">
        <v>36</v>
      </c>
      <c r="L72" s="22">
        <v>48</v>
      </c>
      <c r="M72" s="28">
        <v>40</v>
      </c>
      <c r="N72" s="28">
        <v>36</v>
      </c>
      <c r="O72" s="22">
        <v>31</v>
      </c>
      <c r="P72" s="28">
        <v>25</v>
      </c>
      <c r="Q72" s="28">
        <v>19</v>
      </c>
      <c r="R72" s="28">
        <v>13</v>
      </c>
      <c r="S72" s="22">
        <v>11</v>
      </c>
      <c r="T72" s="28">
        <v>7</v>
      </c>
      <c r="U72" s="28">
        <v>3</v>
      </c>
      <c r="V72" s="28"/>
      <c r="W72" s="22"/>
    </row>
    <row r="73" spans="1:23" ht="13.5">
      <c r="A73" s="6" t="s">
        <v>54</v>
      </c>
      <c r="B73" s="28">
        <v>-533</v>
      </c>
      <c r="C73" s="28">
        <v>-527</v>
      </c>
      <c r="D73" s="22">
        <v>-495</v>
      </c>
      <c r="E73" s="28">
        <v>-491</v>
      </c>
      <c r="F73" s="28">
        <v>-479</v>
      </c>
      <c r="G73" s="28">
        <v>-470</v>
      </c>
      <c r="H73" s="22">
        <v>-472</v>
      </c>
      <c r="I73" s="28">
        <v>-473</v>
      </c>
      <c r="J73" s="28">
        <v>-488</v>
      </c>
      <c r="K73" s="28">
        <v>-482</v>
      </c>
      <c r="L73" s="22">
        <v>-477</v>
      </c>
      <c r="M73" s="28">
        <v>-455</v>
      </c>
      <c r="N73" s="28">
        <v>-444</v>
      </c>
      <c r="O73" s="22">
        <v>-438</v>
      </c>
      <c r="P73" s="28">
        <v>-431</v>
      </c>
      <c r="Q73" s="28">
        <v>-476</v>
      </c>
      <c r="R73" s="28">
        <v>-462</v>
      </c>
      <c r="S73" s="22">
        <v>-453</v>
      </c>
      <c r="T73" s="28">
        <v>-358</v>
      </c>
      <c r="U73" s="28">
        <v>-342</v>
      </c>
      <c r="V73" s="28">
        <v>-301</v>
      </c>
      <c r="W73" s="22">
        <v>-210</v>
      </c>
    </row>
    <row r="74" spans="1:23" ht="13.5">
      <c r="A74" s="6" t="s">
        <v>215</v>
      </c>
      <c r="B74" s="28">
        <v>52915</v>
      </c>
      <c r="C74" s="28">
        <v>51102</v>
      </c>
      <c r="D74" s="22">
        <v>47467</v>
      </c>
      <c r="E74" s="28">
        <v>45218</v>
      </c>
      <c r="F74" s="28">
        <v>44067</v>
      </c>
      <c r="G74" s="28">
        <v>42897</v>
      </c>
      <c r="H74" s="22">
        <v>42359</v>
      </c>
      <c r="I74" s="28">
        <v>41711</v>
      </c>
      <c r="J74" s="28">
        <v>41112</v>
      </c>
      <c r="K74" s="28">
        <v>39360</v>
      </c>
      <c r="L74" s="22">
        <v>38423</v>
      </c>
      <c r="M74" s="28">
        <v>37361</v>
      </c>
      <c r="N74" s="28">
        <v>38490</v>
      </c>
      <c r="O74" s="22">
        <v>38602</v>
      </c>
      <c r="P74" s="28">
        <v>37643</v>
      </c>
      <c r="Q74" s="28">
        <v>37422</v>
      </c>
      <c r="R74" s="28">
        <v>37778</v>
      </c>
      <c r="S74" s="22">
        <v>38087</v>
      </c>
      <c r="T74" s="28">
        <v>46561</v>
      </c>
      <c r="U74" s="28">
        <v>48101</v>
      </c>
      <c r="V74" s="28">
        <v>47958</v>
      </c>
      <c r="W74" s="22">
        <v>50582</v>
      </c>
    </row>
    <row r="75" spans="1:23" ht="14.25" thickBot="1">
      <c r="A75" s="7" t="s">
        <v>217</v>
      </c>
      <c r="B75" s="28">
        <v>116183</v>
      </c>
      <c r="C75" s="28">
        <v>116449</v>
      </c>
      <c r="D75" s="22">
        <v>114483</v>
      </c>
      <c r="E75" s="28">
        <v>109436</v>
      </c>
      <c r="F75" s="28">
        <v>110592</v>
      </c>
      <c r="G75" s="28">
        <v>107114</v>
      </c>
      <c r="H75" s="22">
        <v>109487</v>
      </c>
      <c r="I75" s="28">
        <v>106705</v>
      </c>
      <c r="J75" s="28">
        <v>108933</v>
      </c>
      <c r="K75" s="28">
        <v>107317</v>
      </c>
      <c r="L75" s="22">
        <v>107331</v>
      </c>
      <c r="M75" s="28">
        <v>110600</v>
      </c>
      <c r="N75" s="28">
        <v>107562</v>
      </c>
      <c r="O75" s="22">
        <v>108349</v>
      </c>
      <c r="P75" s="28">
        <v>108800</v>
      </c>
      <c r="Q75" s="28">
        <v>108164</v>
      </c>
      <c r="R75" s="28">
        <v>108880</v>
      </c>
      <c r="S75" s="22">
        <v>108377</v>
      </c>
      <c r="T75" s="28">
        <v>118827</v>
      </c>
      <c r="U75" s="28">
        <v>118024</v>
      </c>
      <c r="V75" s="28">
        <v>116635</v>
      </c>
      <c r="W75" s="22">
        <v>118775</v>
      </c>
    </row>
    <row r="76" spans="1:23" ht="14.25" thickTop="1">
      <c r="A76" s="8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8" ht="13.5">
      <c r="A78" s="20" t="s">
        <v>222</v>
      </c>
    </row>
    <row r="79" ht="13.5">
      <c r="A79" s="20" t="s">
        <v>223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9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218</v>
      </c>
      <c r="B2" s="14">
        <v>7943</v>
      </c>
      <c r="C2" s="14"/>
      <c r="D2" s="14"/>
      <c r="E2" s="14"/>
      <c r="F2" s="14"/>
      <c r="G2" s="14"/>
    </row>
    <row r="3" spans="1:7" ht="14.25" thickBot="1">
      <c r="A3" s="11" t="s">
        <v>219</v>
      </c>
      <c r="B3" s="1" t="s">
        <v>220</v>
      </c>
      <c r="C3" s="1"/>
      <c r="D3" s="1"/>
      <c r="E3" s="1"/>
      <c r="F3" s="1"/>
      <c r="G3" s="1"/>
    </row>
    <row r="4" spans="1:7" ht="14.25" thickTop="1">
      <c r="A4" s="10" t="s">
        <v>99</v>
      </c>
      <c r="B4" s="15" t="str">
        <f>HYPERLINK("http://www.kabupro.jp/mark/20130627/S000DSP7.htm","有価証券報告書")</f>
        <v>有価証券報告書</v>
      </c>
      <c r="C4" s="15" t="str">
        <f>HYPERLINK("http://www.kabupro.jp/mark/20130627/S000DSP7.htm","有価証券報告書")</f>
        <v>有価証券報告書</v>
      </c>
      <c r="D4" s="15" t="str">
        <f>HYPERLINK("http://www.kabupro.jp/mark/20120627/S000B7UT.htm","有価証券報告書")</f>
        <v>有価証券報告書</v>
      </c>
      <c r="E4" s="15" t="str">
        <f>HYPERLINK("http://www.kabupro.jp/mark/20110627/S0008N5U.htm","有価証券報告書")</f>
        <v>有価証券報告書</v>
      </c>
      <c r="F4" s="15" t="str">
        <f>HYPERLINK("http://www.kabupro.jp/mark/20100625/S00061QE.htm","有価証券報告書")</f>
        <v>有価証券報告書</v>
      </c>
      <c r="G4" s="15" t="str">
        <f>HYPERLINK("http://www.kabupro.jp/mark/20090626/S0003IB7.htm","有価証券報告書")</f>
        <v>有価証券報告書</v>
      </c>
    </row>
    <row r="5" spans="1:7" ht="14.25" thickBot="1">
      <c r="A5" s="11" t="s">
        <v>100</v>
      </c>
      <c r="B5" s="1" t="s">
        <v>106</v>
      </c>
      <c r="C5" s="1" t="s">
        <v>106</v>
      </c>
      <c r="D5" s="1" t="s">
        <v>110</v>
      </c>
      <c r="E5" s="1" t="s">
        <v>112</v>
      </c>
      <c r="F5" s="1" t="s">
        <v>114</v>
      </c>
      <c r="G5" s="1" t="s">
        <v>116</v>
      </c>
    </row>
    <row r="6" spans="1:7" ht="15" thickBot="1" thickTop="1">
      <c r="A6" s="10" t="s">
        <v>101</v>
      </c>
      <c r="B6" s="18" t="s">
        <v>10</v>
      </c>
      <c r="C6" s="19"/>
      <c r="D6" s="19"/>
      <c r="E6" s="19"/>
      <c r="F6" s="19"/>
      <c r="G6" s="19"/>
    </row>
    <row r="7" spans="1:7" ht="14.25" thickTop="1">
      <c r="A7" s="12" t="s">
        <v>102</v>
      </c>
      <c r="B7" s="16" t="s">
        <v>107</v>
      </c>
      <c r="C7" s="16" t="s">
        <v>107</v>
      </c>
      <c r="D7" s="16" t="s">
        <v>107</v>
      </c>
      <c r="E7" s="16" t="s">
        <v>107</v>
      </c>
      <c r="F7" s="16" t="s">
        <v>107</v>
      </c>
      <c r="G7" s="16" t="s">
        <v>107</v>
      </c>
    </row>
    <row r="8" spans="1:7" ht="13.5">
      <c r="A8" s="13" t="s">
        <v>103</v>
      </c>
      <c r="B8" s="17" t="s">
        <v>224</v>
      </c>
      <c r="C8" s="17" t="s">
        <v>225</v>
      </c>
      <c r="D8" s="17" t="s">
        <v>226</v>
      </c>
      <c r="E8" s="17" t="s">
        <v>227</v>
      </c>
      <c r="F8" s="17" t="s">
        <v>228</v>
      </c>
      <c r="G8" s="17" t="s">
        <v>229</v>
      </c>
    </row>
    <row r="9" spans="1:7" ht="13.5">
      <c r="A9" s="13" t="s">
        <v>104</v>
      </c>
      <c r="B9" s="17" t="s">
        <v>108</v>
      </c>
      <c r="C9" s="17" t="s">
        <v>109</v>
      </c>
      <c r="D9" s="17" t="s">
        <v>111</v>
      </c>
      <c r="E9" s="17" t="s">
        <v>113</v>
      </c>
      <c r="F9" s="17" t="s">
        <v>115</v>
      </c>
      <c r="G9" s="17" t="s">
        <v>117</v>
      </c>
    </row>
    <row r="10" spans="1:7" ht="14.25" thickBot="1">
      <c r="A10" s="13" t="s">
        <v>105</v>
      </c>
      <c r="B10" s="17" t="s">
        <v>119</v>
      </c>
      <c r="C10" s="17" t="s">
        <v>119</v>
      </c>
      <c r="D10" s="17" t="s">
        <v>119</v>
      </c>
      <c r="E10" s="17" t="s">
        <v>119</v>
      </c>
      <c r="F10" s="17" t="s">
        <v>119</v>
      </c>
      <c r="G10" s="17" t="s">
        <v>119</v>
      </c>
    </row>
    <row r="11" spans="1:7" ht="14.25" thickTop="1">
      <c r="A11" s="26" t="s">
        <v>230</v>
      </c>
      <c r="B11" s="21">
        <v>72123</v>
      </c>
      <c r="C11" s="21">
        <v>68545</v>
      </c>
      <c r="D11" s="21">
        <v>69632</v>
      </c>
      <c r="E11" s="21">
        <v>63856</v>
      </c>
      <c r="F11" s="21">
        <v>71112</v>
      </c>
      <c r="G11" s="21">
        <v>72597</v>
      </c>
    </row>
    <row r="12" spans="1:7" ht="13.5">
      <c r="A12" s="6" t="s">
        <v>231</v>
      </c>
      <c r="B12" s="22">
        <v>9629</v>
      </c>
      <c r="C12" s="22">
        <v>8877</v>
      </c>
      <c r="D12" s="22">
        <v>8972</v>
      </c>
      <c r="E12" s="22">
        <v>8484</v>
      </c>
      <c r="F12" s="22">
        <v>9869</v>
      </c>
      <c r="G12" s="22">
        <v>10117</v>
      </c>
    </row>
    <row r="13" spans="1:7" ht="13.5">
      <c r="A13" s="6" t="s">
        <v>233</v>
      </c>
      <c r="B13" s="22">
        <v>81752</v>
      </c>
      <c r="C13" s="22">
        <v>77422</v>
      </c>
      <c r="D13" s="22">
        <v>78605</v>
      </c>
      <c r="E13" s="22">
        <v>72340</v>
      </c>
      <c r="F13" s="22">
        <v>80982</v>
      </c>
      <c r="G13" s="22">
        <v>82714</v>
      </c>
    </row>
    <row r="14" spans="1:7" ht="13.5">
      <c r="A14" s="6" t="s">
        <v>234</v>
      </c>
      <c r="B14" s="22">
        <v>8692</v>
      </c>
      <c r="C14" s="22">
        <v>6234</v>
      </c>
      <c r="D14" s="22">
        <v>7792</v>
      </c>
      <c r="E14" s="22">
        <v>10062</v>
      </c>
      <c r="F14" s="22">
        <v>9838</v>
      </c>
      <c r="G14" s="22">
        <v>11433</v>
      </c>
    </row>
    <row r="15" spans="1:7" ht="13.5">
      <c r="A15" s="6" t="s">
        <v>235</v>
      </c>
      <c r="B15" s="22">
        <v>28003</v>
      </c>
      <c r="C15" s="22">
        <v>27857</v>
      </c>
      <c r="D15" s="22">
        <v>27099</v>
      </c>
      <c r="E15" s="22">
        <v>24418</v>
      </c>
      <c r="F15" s="22">
        <v>29393</v>
      </c>
      <c r="G15" s="22">
        <v>28104</v>
      </c>
    </row>
    <row r="16" spans="1:7" ht="13.5">
      <c r="A16" s="6" t="s">
        <v>236</v>
      </c>
      <c r="B16" s="22">
        <v>22608</v>
      </c>
      <c r="C16" s="22">
        <v>21259</v>
      </c>
      <c r="D16" s="22">
        <v>20917</v>
      </c>
      <c r="E16" s="22">
        <v>20213</v>
      </c>
      <c r="F16" s="22">
        <v>24365</v>
      </c>
      <c r="G16" s="22">
        <v>22249</v>
      </c>
    </row>
    <row r="17" spans="1:7" ht="13.5">
      <c r="A17" s="6" t="s">
        <v>237</v>
      </c>
      <c r="B17" s="22">
        <v>5852</v>
      </c>
      <c r="C17" s="22">
        <v>5479</v>
      </c>
      <c r="D17" s="22">
        <v>5352</v>
      </c>
      <c r="E17" s="22">
        <v>5010</v>
      </c>
      <c r="F17" s="22">
        <v>6233</v>
      </c>
      <c r="G17" s="22">
        <v>6722</v>
      </c>
    </row>
    <row r="18" spans="1:7" ht="13.5">
      <c r="A18" s="6" t="s">
        <v>238</v>
      </c>
      <c r="B18" s="22">
        <v>65156</v>
      </c>
      <c r="C18" s="22">
        <v>60831</v>
      </c>
      <c r="D18" s="22">
        <v>61160</v>
      </c>
      <c r="E18" s="22">
        <v>59705</v>
      </c>
      <c r="F18" s="22">
        <v>69830</v>
      </c>
      <c r="G18" s="22">
        <v>68510</v>
      </c>
    </row>
    <row r="19" spans="1:7" ht="13.5">
      <c r="A19" s="6" t="s">
        <v>239</v>
      </c>
      <c r="B19" s="22">
        <v>241</v>
      </c>
      <c r="C19" s="22">
        <v>206</v>
      </c>
      <c r="D19" s="22">
        <v>358</v>
      </c>
      <c r="E19" s="22">
        <v>328</v>
      </c>
      <c r="F19" s="22">
        <v>1263</v>
      </c>
      <c r="G19" s="22">
        <v>672</v>
      </c>
    </row>
    <row r="20" spans="1:7" ht="13.5">
      <c r="A20" s="6" t="s">
        <v>240</v>
      </c>
      <c r="B20" s="22">
        <v>9331</v>
      </c>
      <c r="C20" s="22">
        <v>8692</v>
      </c>
      <c r="D20" s="22">
        <v>6234</v>
      </c>
      <c r="E20" s="22">
        <v>7792</v>
      </c>
      <c r="F20" s="22">
        <v>10062</v>
      </c>
      <c r="G20" s="22">
        <v>9838</v>
      </c>
    </row>
    <row r="21" spans="1:7" ht="13.5">
      <c r="A21" s="6" t="s">
        <v>241</v>
      </c>
      <c r="B21" s="22">
        <v>55582</v>
      </c>
      <c r="C21" s="22">
        <v>51933</v>
      </c>
      <c r="D21" s="22">
        <v>54567</v>
      </c>
      <c r="E21" s="22">
        <v>51584</v>
      </c>
      <c r="F21" s="22">
        <v>58504</v>
      </c>
      <c r="G21" s="22">
        <v>57999</v>
      </c>
    </row>
    <row r="22" spans="1:7" ht="13.5">
      <c r="A22" s="7" t="s">
        <v>242</v>
      </c>
      <c r="B22" s="22">
        <v>26169</v>
      </c>
      <c r="C22" s="22">
        <v>25489</v>
      </c>
      <c r="D22" s="22">
        <v>24038</v>
      </c>
      <c r="E22" s="22">
        <v>20756</v>
      </c>
      <c r="F22" s="22">
        <v>22477</v>
      </c>
      <c r="G22" s="22">
        <v>24715</v>
      </c>
    </row>
    <row r="23" spans="1:7" ht="13.5">
      <c r="A23" s="6" t="s">
        <v>243</v>
      </c>
      <c r="B23" s="22">
        <v>9839</v>
      </c>
      <c r="C23" s="22">
        <v>8930</v>
      </c>
      <c r="D23" s="22">
        <v>8272</v>
      </c>
      <c r="E23" s="22">
        <v>8009</v>
      </c>
      <c r="F23" s="22">
        <v>9743</v>
      </c>
      <c r="G23" s="22">
        <v>9858</v>
      </c>
    </row>
    <row r="24" spans="1:7" ht="13.5">
      <c r="A24" s="6" t="s">
        <v>244</v>
      </c>
      <c r="B24" s="22">
        <v>749</v>
      </c>
      <c r="C24" s="22">
        <v>577</v>
      </c>
      <c r="D24" s="22">
        <v>694</v>
      </c>
      <c r="E24" s="22">
        <v>770</v>
      </c>
      <c r="F24" s="22">
        <v>829</v>
      </c>
      <c r="G24" s="22">
        <v>838</v>
      </c>
    </row>
    <row r="25" spans="1:7" ht="13.5">
      <c r="A25" s="6" t="s">
        <v>245</v>
      </c>
      <c r="B25" s="22">
        <v>383</v>
      </c>
      <c r="C25" s="22">
        <v>365</v>
      </c>
      <c r="D25" s="22">
        <v>303</v>
      </c>
      <c r="E25" s="22">
        <v>277</v>
      </c>
      <c r="F25" s="22">
        <v>334</v>
      </c>
      <c r="G25" s="22">
        <v>370</v>
      </c>
    </row>
    <row r="26" spans="1:7" ht="13.5">
      <c r="A26" s="6" t="s">
        <v>246</v>
      </c>
      <c r="B26" s="22"/>
      <c r="C26" s="22"/>
      <c r="D26" s="22"/>
      <c r="E26" s="22">
        <v>4</v>
      </c>
      <c r="F26" s="22">
        <v>43</v>
      </c>
      <c r="G26" s="22"/>
    </row>
    <row r="27" spans="1:7" ht="13.5">
      <c r="A27" s="6" t="s">
        <v>247</v>
      </c>
      <c r="B27" s="22">
        <v>3738</v>
      </c>
      <c r="C27" s="22">
        <v>3595</v>
      </c>
      <c r="D27" s="22">
        <v>3565</v>
      </c>
      <c r="E27" s="22">
        <v>3481</v>
      </c>
      <c r="F27" s="22">
        <v>3519</v>
      </c>
      <c r="G27" s="22">
        <v>3532</v>
      </c>
    </row>
    <row r="28" spans="1:7" ht="13.5">
      <c r="A28" s="6" t="s">
        <v>248</v>
      </c>
      <c r="B28" s="22">
        <v>365</v>
      </c>
      <c r="C28" s="22">
        <v>377</v>
      </c>
      <c r="D28" s="22">
        <v>385</v>
      </c>
      <c r="E28" s="22">
        <v>367</v>
      </c>
      <c r="F28" s="22">
        <v>338</v>
      </c>
      <c r="G28" s="22">
        <v>389</v>
      </c>
    </row>
    <row r="29" spans="1:7" ht="13.5">
      <c r="A29" s="6" t="s">
        <v>249</v>
      </c>
      <c r="B29" s="22">
        <v>80</v>
      </c>
      <c r="C29" s="22">
        <v>80</v>
      </c>
      <c r="D29" s="22">
        <v>40</v>
      </c>
      <c r="E29" s="22"/>
      <c r="F29" s="22"/>
      <c r="G29" s="22"/>
    </row>
    <row r="30" spans="1:7" ht="13.5">
      <c r="A30" s="6" t="s">
        <v>250</v>
      </c>
      <c r="B30" s="22">
        <v>181</v>
      </c>
      <c r="C30" s="22">
        <v>191</v>
      </c>
      <c r="D30" s="22">
        <v>213</v>
      </c>
      <c r="E30" s="22">
        <v>238</v>
      </c>
      <c r="F30" s="22">
        <v>206</v>
      </c>
      <c r="G30" s="22">
        <v>152</v>
      </c>
    </row>
    <row r="31" spans="1:7" ht="13.5">
      <c r="A31" s="6" t="s">
        <v>251</v>
      </c>
      <c r="B31" s="22">
        <v>24</v>
      </c>
      <c r="C31" s="22">
        <v>22</v>
      </c>
      <c r="D31" s="22">
        <v>19</v>
      </c>
      <c r="E31" s="22">
        <v>22</v>
      </c>
      <c r="F31" s="22">
        <v>35</v>
      </c>
      <c r="G31" s="22">
        <v>67</v>
      </c>
    </row>
    <row r="32" spans="1:7" ht="13.5">
      <c r="A32" s="6" t="s">
        <v>252</v>
      </c>
      <c r="B32" s="22">
        <v>867</v>
      </c>
      <c r="C32" s="22">
        <v>842</v>
      </c>
      <c r="D32" s="22">
        <v>809</v>
      </c>
      <c r="E32" s="22">
        <v>816</v>
      </c>
      <c r="F32" s="22">
        <v>840</v>
      </c>
      <c r="G32" s="22">
        <v>834</v>
      </c>
    </row>
    <row r="33" spans="1:7" ht="13.5">
      <c r="A33" s="6" t="s">
        <v>253</v>
      </c>
      <c r="B33" s="22">
        <v>481</v>
      </c>
      <c r="C33" s="22">
        <v>441</v>
      </c>
      <c r="D33" s="22">
        <v>428</v>
      </c>
      <c r="E33" s="22">
        <v>403</v>
      </c>
      <c r="F33" s="22">
        <v>460</v>
      </c>
      <c r="G33" s="22">
        <v>453</v>
      </c>
    </row>
    <row r="34" spans="1:7" ht="13.5">
      <c r="A34" s="6" t="s">
        <v>254</v>
      </c>
      <c r="B34" s="22">
        <v>342</v>
      </c>
      <c r="C34" s="22">
        <v>332</v>
      </c>
      <c r="D34" s="22">
        <v>335</v>
      </c>
      <c r="E34" s="22">
        <v>311</v>
      </c>
      <c r="F34" s="22">
        <v>318</v>
      </c>
      <c r="G34" s="22">
        <v>205</v>
      </c>
    </row>
    <row r="35" spans="1:7" ht="13.5">
      <c r="A35" s="6" t="s">
        <v>255</v>
      </c>
      <c r="B35" s="22">
        <v>406</v>
      </c>
      <c r="C35" s="22">
        <v>398</v>
      </c>
      <c r="D35" s="22">
        <v>341</v>
      </c>
      <c r="E35" s="22">
        <v>368</v>
      </c>
      <c r="F35" s="22">
        <v>393</v>
      </c>
      <c r="G35" s="22">
        <v>469</v>
      </c>
    </row>
    <row r="36" spans="1:7" ht="13.5">
      <c r="A36" s="6" t="s">
        <v>256</v>
      </c>
      <c r="B36" s="22">
        <v>1481</v>
      </c>
      <c r="C36" s="22">
        <v>1295</v>
      </c>
      <c r="D36" s="22">
        <v>1110</v>
      </c>
      <c r="E36" s="22">
        <v>1004</v>
      </c>
      <c r="F36" s="22">
        <v>1149</v>
      </c>
      <c r="G36" s="22">
        <v>1137</v>
      </c>
    </row>
    <row r="37" spans="1:7" ht="13.5">
      <c r="A37" s="6" t="s">
        <v>257</v>
      </c>
      <c r="B37" s="22">
        <v>1176</v>
      </c>
      <c r="C37" s="22">
        <v>711</v>
      </c>
      <c r="D37" s="22">
        <v>1009</v>
      </c>
      <c r="E37" s="22">
        <v>717</v>
      </c>
      <c r="F37" s="22">
        <v>1217</v>
      </c>
      <c r="G37" s="22">
        <v>1081</v>
      </c>
    </row>
    <row r="38" spans="1:7" ht="13.5">
      <c r="A38" s="6" t="s">
        <v>190</v>
      </c>
      <c r="B38" s="22">
        <v>2512</v>
      </c>
      <c r="C38" s="22">
        <v>2348</v>
      </c>
      <c r="D38" s="22">
        <v>2323</v>
      </c>
      <c r="E38" s="22">
        <v>2441</v>
      </c>
      <c r="F38" s="22">
        <v>2783</v>
      </c>
      <c r="G38" s="22">
        <v>3138</v>
      </c>
    </row>
    <row r="39" spans="1:7" ht="13.5">
      <c r="A39" s="6" t="s">
        <v>259</v>
      </c>
      <c r="B39" s="22">
        <v>22630</v>
      </c>
      <c r="C39" s="22">
        <v>20511</v>
      </c>
      <c r="D39" s="22">
        <v>19854</v>
      </c>
      <c r="E39" s="22">
        <v>19234</v>
      </c>
      <c r="F39" s="22">
        <v>22213</v>
      </c>
      <c r="G39" s="22">
        <v>22530</v>
      </c>
    </row>
    <row r="40" spans="1:7" ht="14.25" thickBot="1">
      <c r="A40" s="25" t="s">
        <v>260</v>
      </c>
      <c r="B40" s="23">
        <v>3538</v>
      </c>
      <c r="C40" s="23">
        <v>4977</v>
      </c>
      <c r="D40" s="23">
        <v>4184</v>
      </c>
      <c r="E40" s="23">
        <v>1521</v>
      </c>
      <c r="F40" s="23">
        <v>263</v>
      </c>
      <c r="G40" s="23">
        <v>2185</v>
      </c>
    </row>
    <row r="41" spans="1:7" ht="14.25" thickTop="1">
      <c r="A41" s="6" t="s">
        <v>261</v>
      </c>
      <c r="B41" s="22">
        <v>102</v>
      </c>
      <c r="C41" s="22">
        <v>113</v>
      </c>
      <c r="D41" s="22">
        <v>120</v>
      </c>
      <c r="E41" s="22">
        <v>163</v>
      </c>
      <c r="F41" s="22">
        <v>317</v>
      </c>
      <c r="G41" s="22">
        <v>296</v>
      </c>
    </row>
    <row r="42" spans="1:7" ht="13.5">
      <c r="A42" s="6" t="s">
        <v>263</v>
      </c>
      <c r="B42" s="22">
        <v>419</v>
      </c>
      <c r="C42" s="22">
        <v>77</v>
      </c>
      <c r="D42" s="22">
        <v>62</v>
      </c>
      <c r="E42" s="22">
        <v>104</v>
      </c>
      <c r="F42" s="22">
        <v>97</v>
      </c>
      <c r="G42" s="22">
        <v>112</v>
      </c>
    </row>
    <row r="43" spans="1:7" ht="13.5">
      <c r="A43" s="6" t="s">
        <v>264</v>
      </c>
      <c r="B43" s="22">
        <v>164</v>
      </c>
      <c r="C43" s="22">
        <v>367</v>
      </c>
      <c r="D43" s="22">
        <v>367</v>
      </c>
      <c r="E43" s="22">
        <v>366</v>
      </c>
      <c r="F43" s="22">
        <v>367</v>
      </c>
      <c r="G43" s="22">
        <v>376</v>
      </c>
    </row>
    <row r="44" spans="1:7" ht="13.5">
      <c r="A44" s="6" t="s">
        <v>265</v>
      </c>
      <c r="B44" s="22">
        <v>115</v>
      </c>
      <c r="C44" s="22"/>
      <c r="D44" s="22"/>
      <c r="E44" s="22"/>
      <c r="F44" s="22"/>
      <c r="G44" s="22"/>
    </row>
    <row r="45" spans="1:7" ht="13.5">
      <c r="A45" s="6" t="s">
        <v>190</v>
      </c>
      <c r="B45" s="22">
        <v>136</v>
      </c>
      <c r="C45" s="22">
        <v>180</v>
      </c>
      <c r="D45" s="22">
        <v>157</v>
      </c>
      <c r="E45" s="22">
        <v>155</v>
      </c>
      <c r="F45" s="22">
        <v>139</v>
      </c>
      <c r="G45" s="22">
        <v>96</v>
      </c>
    </row>
    <row r="46" spans="1:7" ht="13.5">
      <c r="A46" s="6" t="s">
        <v>266</v>
      </c>
      <c r="B46" s="22">
        <v>938</v>
      </c>
      <c r="C46" s="22">
        <v>738</v>
      </c>
      <c r="D46" s="22">
        <v>707</v>
      </c>
      <c r="E46" s="22">
        <v>790</v>
      </c>
      <c r="F46" s="22">
        <v>921</v>
      </c>
      <c r="G46" s="22">
        <v>882</v>
      </c>
    </row>
    <row r="47" spans="1:7" ht="13.5">
      <c r="A47" s="6" t="s">
        <v>267</v>
      </c>
      <c r="B47" s="22">
        <v>409</v>
      </c>
      <c r="C47" s="22">
        <v>441</v>
      </c>
      <c r="D47" s="22">
        <v>482</v>
      </c>
      <c r="E47" s="22">
        <v>510</v>
      </c>
      <c r="F47" s="22">
        <v>412</v>
      </c>
      <c r="G47" s="22">
        <v>448</v>
      </c>
    </row>
    <row r="48" spans="1:7" ht="13.5">
      <c r="A48" s="6" t="s">
        <v>268</v>
      </c>
      <c r="B48" s="22">
        <v>72</v>
      </c>
      <c r="C48" s="22"/>
      <c r="D48" s="22"/>
      <c r="E48" s="22"/>
      <c r="F48" s="22"/>
      <c r="G48" s="22"/>
    </row>
    <row r="49" spans="1:7" ht="13.5">
      <c r="A49" s="6" t="s">
        <v>269</v>
      </c>
      <c r="B49" s="22">
        <v>54</v>
      </c>
      <c r="C49" s="22">
        <v>136</v>
      </c>
      <c r="D49" s="22">
        <v>150</v>
      </c>
      <c r="E49" s="22">
        <v>181</v>
      </c>
      <c r="F49" s="22">
        <v>222</v>
      </c>
      <c r="G49" s="22">
        <v>204</v>
      </c>
    </row>
    <row r="50" spans="1:7" ht="13.5">
      <c r="A50" s="6" t="s">
        <v>270</v>
      </c>
      <c r="B50" s="22">
        <v>73</v>
      </c>
      <c r="C50" s="22"/>
      <c r="D50" s="22"/>
      <c r="E50" s="22"/>
      <c r="F50" s="22"/>
      <c r="G50" s="22"/>
    </row>
    <row r="51" spans="1:7" ht="13.5">
      <c r="A51" s="6" t="s">
        <v>271</v>
      </c>
      <c r="B51" s="22"/>
      <c r="C51" s="22">
        <v>50</v>
      </c>
      <c r="D51" s="22">
        <v>9</v>
      </c>
      <c r="E51" s="22">
        <v>123</v>
      </c>
      <c r="F51" s="22">
        <v>106</v>
      </c>
      <c r="G51" s="22">
        <v>462</v>
      </c>
    </row>
    <row r="52" spans="1:7" ht="13.5">
      <c r="A52" s="6" t="s">
        <v>190</v>
      </c>
      <c r="B52" s="22">
        <v>6</v>
      </c>
      <c r="C52" s="22">
        <v>7</v>
      </c>
      <c r="D52" s="22">
        <v>6</v>
      </c>
      <c r="E52" s="22">
        <v>48</v>
      </c>
      <c r="F52" s="22">
        <v>28</v>
      </c>
      <c r="G52" s="22">
        <v>20</v>
      </c>
    </row>
    <row r="53" spans="1:7" ht="13.5">
      <c r="A53" s="6" t="s">
        <v>272</v>
      </c>
      <c r="B53" s="22">
        <v>615</v>
      </c>
      <c r="C53" s="22">
        <v>636</v>
      </c>
      <c r="D53" s="22">
        <v>650</v>
      </c>
      <c r="E53" s="22">
        <v>863</v>
      </c>
      <c r="F53" s="22">
        <v>770</v>
      </c>
      <c r="G53" s="22">
        <v>1135</v>
      </c>
    </row>
    <row r="54" spans="1:7" ht="14.25" thickBot="1">
      <c r="A54" s="25" t="s">
        <v>273</v>
      </c>
      <c r="B54" s="23">
        <v>3861</v>
      </c>
      <c r="C54" s="23">
        <v>5080</v>
      </c>
      <c r="D54" s="23">
        <v>4240</v>
      </c>
      <c r="E54" s="23">
        <v>1448</v>
      </c>
      <c r="F54" s="23">
        <v>414</v>
      </c>
      <c r="G54" s="23">
        <v>1931</v>
      </c>
    </row>
    <row r="55" spans="1:7" ht="14.25" thickTop="1">
      <c r="A55" s="6" t="s">
        <v>274</v>
      </c>
      <c r="B55" s="22">
        <v>2</v>
      </c>
      <c r="C55" s="22">
        <v>20</v>
      </c>
      <c r="D55" s="22">
        <v>4</v>
      </c>
      <c r="E55" s="22">
        <v>2</v>
      </c>
      <c r="F55" s="22">
        <v>0</v>
      </c>
      <c r="G55" s="22">
        <v>1</v>
      </c>
    </row>
    <row r="56" spans="1:7" ht="13.5">
      <c r="A56" s="6" t="s">
        <v>275</v>
      </c>
      <c r="B56" s="22"/>
      <c r="C56" s="22">
        <v>456</v>
      </c>
      <c r="D56" s="22"/>
      <c r="E56" s="22">
        <v>98</v>
      </c>
      <c r="F56" s="22"/>
      <c r="G56" s="22">
        <v>32</v>
      </c>
    </row>
    <row r="57" spans="1:7" ht="13.5">
      <c r="A57" s="6" t="s">
        <v>276</v>
      </c>
      <c r="B57" s="22"/>
      <c r="C57" s="22"/>
      <c r="D57" s="22">
        <v>4</v>
      </c>
      <c r="E57" s="22">
        <v>65</v>
      </c>
      <c r="F57" s="22"/>
      <c r="G57" s="22"/>
    </row>
    <row r="58" spans="1:7" ht="13.5">
      <c r="A58" s="6" t="s">
        <v>277</v>
      </c>
      <c r="B58" s="22"/>
      <c r="C58" s="22"/>
      <c r="D58" s="22">
        <v>85</v>
      </c>
      <c r="E58" s="22">
        <v>109</v>
      </c>
      <c r="F58" s="22"/>
      <c r="G58" s="22"/>
    </row>
    <row r="59" spans="1:7" ht="13.5">
      <c r="A59" s="6" t="s">
        <v>278</v>
      </c>
      <c r="B59" s="22">
        <v>22</v>
      </c>
      <c r="C59" s="22">
        <v>45</v>
      </c>
      <c r="D59" s="22"/>
      <c r="E59" s="22">
        <v>98</v>
      </c>
      <c r="F59" s="22"/>
      <c r="G59" s="22"/>
    </row>
    <row r="60" spans="1:7" ht="13.5">
      <c r="A60" s="6" t="s">
        <v>279</v>
      </c>
      <c r="B60" s="22"/>
      <c r="C60" s="22">
        <v>42</v>
      </c>
      <c r="D60" s="22"/>
      <c r="E60" s="22"/>
      <c r="F60" s="22"/>
      <c r="G60" s="22"/>
    </row>
    <row r="61" spans="1:7" ht="13.5">
      <c r="A61" s="6" t="s">
        <v>280</v>
      </c>
      <c r="B61" s="22"/>
      <c r="C61" s="22">
        <v>919</v>
      </c>
      <c r="D61" s="22"/>
      <c r="E61" s="22"/>
      <c r="F61" s="22"/>
      <c r="G61" s="22"/>
    </row>
    <row r="62" spans="1:7" ht="13.5">
      <c r="A62" s="6" t="s">
        <v>282</v>
      </c>
      <c r="B62" s="22">
        <v>24</v>
      </c>
      <c r="C62" s="22">
        <v>1485</v>
      </c>
      <c r="D62" s="22">
        <v>93</v>
      </c>
      <c r="E62" s="22">
        <v>372</v>
      </c>
      <c r="F62" s="22">
        <v>0</v>
      </c>
      <c r="G62" s="22">
        <v>33</v>
      </c>
    </row>
    <row r="63" spans="1:7" ht="13.5">
      <c r="A63" s="6" t="s">
        <v>283</v>
      </c>
      <c r="B63" s="22"/>
      <c r="C63" s="22">
        <v>15</v>
      </c>
      <c r="D63" s="22"/>
      <c r="E63" s="22">
        <v>7</v>
      </c>
      <c r="F63" s="22">
        <v>0</v>
      </c>
      <c r="G63" s="22"/>
    </row>
    <row r="64" spans="1:7" ht="13.5">
      <c r="A64" s="6" t="s">
        <v>284</v>
      </c>
      <c r="B64" s="22">
        <v>54</v>
      </c>
      <c r="C64" s="22">
        <v>51</v>
      </c>
      <c r="D64" s="22">
        <v>44</v>
      </c>
      <c r="E64" s="22">
        <v>49</v>
      </c>
      <c r="F64" s="22">
        <v>72</v>
      </c>
      <c r="G64" s="22">
        <v>82</v>
      </c>
    </row>
    <row r="65" spans="1:7" ht="13.5">
      <c r="A65" s="6" t="s">
        <v>285</v>
      </c>
      <c r="B65" s="22">
        <v>22</v>
      </c>
      <c r="C65" s="22">
        <v>45</v>
      </c>
      <c r="D65" s="22"/>
      <c r="E65" s="22">
        <v>98</v>
      </c>
      <c r="F65" s="22"/>
      <c r="G65" s="22"/>
    </row>
    <row r="66" spans="1:7" ht="13.5">
      <c r="A66" s="6" t="s">
        <v>286</v>
      </c>
      <c r="B66" s="22"/>
      <c r="C66" s="22"/>
      <c r="D66" s="22"/>
      <c r="E66" s="22">
        <v>0</v>
      </c>
      <c r="F66" s="22"/>
      <c r="G66" s="22"/>
    </row>
    <row r="67" spans="1:7" ht="13.5">
      <c r="A67" s="6" t="s">
        <v>287</v>
      </c>
      <c r="B67" s="22">
        <v>10</v>
      </c>
      <c r="C67" s="22">
        <v>23</v>
      </c>
      <c r="D67" s="22">
        <v>13</v>
      </c>
      <c r="E67" s="22">
        <v>29</v>
      </c>
      <c r="F67" s="22">
        <v>316</v>
      </c>
      <c r="G67" s="22">
        <v>353</v>
      </c>
    </row>
    <row r="68" spans="1:7" ht="13.5">
      <c r="A68" s="6" t="s">
        <v>288</v>
      </c>
      <c r="B68" s="22"/>
      <c r="C68" s="22">
        <v>2545</v>
      </c>
      <c r="D68" s="22"/>
      <c r="E68" s="22">
        <v>1580</v>
      </c>
      <c r="F68" s="22">
        <v>10906</v>
      </c>
      <c r="G68" s="22">
        <v>129</v>
      </c>
    </row>
    <row r="69" spans="1:7" ht="13.5">
      <c r="A69" s="6" t="s">
        <v>289</v>
      </c>
      <c r="B69" s="22"/>
      <c r="C69" s="22"/>
      <c r="D69" s="22"/>
      <c r="E69" s="22">
        <v>666</v>
      </c>
      <c r="F69" s="22"/>
      <c r="G69" s="22">
        <v>297</v>
      </c>
    </row>
    <row r="70" spans="1:7" ht="13.5">
      <c r="A70" s="6" t="s">
        <v>290</v>
      </c>
      <c r="B70" s="22"/>
      <c r="C70" s="22"/>
      <c r="D70" s="22"/>
      <c r="E70" s="22"/>
      <c r="F70" s="22">
        <v>162</v>
      </c>
      <c r="G70" s="22">
        <v>960</v>
      </c>
    </row>
    <row r="71" spans="1:7" ht="13.5">
      <c r="A71" s="6" t="s">
        <v>291</v>
      </c>
      <c r="B71" s="22"/>
      <c r="C71" s="22"/>
      <c r="D71" s="22"/>
      <c r="E71" s="22"/>
      <c r="F71" s="22">
        <v>285</v>
      </c>
      <c r="G71" s="22"/>
    </row>
    <row r="72" spans="1:7" ht="13.5">
      <c r="A72" s="6" t="s">
        <v>292</v>
      </c>
      <c r="B72" s="22"/>
      <c r="C72" s="22"/>
      <c r="D72" s="22">
        <v>1</v>
      </c>
      <c r="E72" s="22"/>
      <c r="F72" s="22">
        <v>30</v>
      </c>
      <c r="G72" s="22">
        <v>0</v>
      </c>
    </row>
    <row r="73" spans="1:7" ht="13.5">
      <c r="A73" s="6" t="s">
        <v>293</v>
      </c>
      <c r="B73" s="22"/>
      <c r="C73" s="22"/>
      <c r="D73" s="22">
        <v>1</v>
      </c>
      <c r="E73" s="22"/>
      <c r="F73" s="22"/>
      <c r="G73" s="22"/>
    </row>
    <row r="74" spans="1:7" ht="13.5">
      <c r="A74" s="6" t="s">
        <v>294</v>
      </c>
      <c r="B74" s="22"/>
      <c r="C74" s="22"/>
      <c r="D74" s="22"/>
      <c r="E74" s="22"/>
      <c r="F74" s="22">
        <v>633</v>
      </c>
      <c r="G74" s="22"/>
    </row>
    <row r="75" spans="1:7" ht="13.5">
      <c r="A75" s="6" t="s">
        <v>295</v>
      </c>
      <c r="B75" s="22"/>
      <c r="C75" s="22"/>
      <c r="D75" s="22"/>
      <c r="E75" s="22"/>
      <c r="F75" s="22">
        <v>84</v>
      </c>
      <c r="G75" s="22"/>
    </row>
    <row r="76" spans="1:7" ht="13.5">
      <c r="A76" s="6" t="s">
        <v>296</v>
      </c>
      <c r="B76" s="22"/>
      <c r="C76" s="22"/>
      <c r="D76" s="22"/>
      <c r="E76" s="22"/>
      <c r="F76" s="22"/>
      <c r="G76" s="22">
        <v>15</v>
      </c>
    </row>
    <row r="77" spans="1:7" ht="13.5">
      <c r="A77" s="6" t="s">
        <v>297</v>
      </c>
      <c r="B77" s="22"/>
      <c r="C77" s="22"/>
      <c r="D77" s="22"/>
      <c r="E77" s="22"/>
      <c r="F77" s="22">
        <v>17</v>
      </c>
      <c r="G77" s="22"/>
    </row>
    <row r="78" spans="1:7" ht="13.5">
      <c r="A78" s="6" t="s">
        <v>298</v>
      </c>
      <c r="B78" s="22"/>
      <c r="C78" s="22"/>
      <c r="D78" s="22">
        <v>208</v>
      </c>
      <c r="E78" s="22"/>
      <c r="F78" s="22"/>
      <c r="G78" s="22"/>
    </row>
    <row r="79" spans="1:7" ht="13.5">
      <c r="A79" s="6" t="s">
        <v>299</v>
      </c>
      <c r="B79" s="22"/>
      <c r="C79" s="22"/>
      <c r="D79" s="22">
        <v>2700</v>
      </c>
      <c r="E79" s="22"/>
      <c r="F79" s="22"/>
      <c r="G79" s="22"/>
    </row>
    <row r="80" spans="1:7" ht="13.5">
      <c r="A80" s="6" t="s">
        <v>300</v>
      </c>
      <c r="B80" s="22">
        <v>87</v>
      </c>
      <c r="C80" s="22">
        <v>2681</v>
      </c>
      <c r="D80" s="22">
        <v>2989</v>
      </c>
      <c r="E80" s="22">
        <v>2431</v>
      </c>
      <c r="F80" s="22">
        <v>12509</v>
      </c>
      <c r="G80" s="22">
        <v>1838</v>
      </c>
    </row>
    <row r="81" spans="1:7" ht="13.5">
      <c r="A81" s="7" t="s">
        <v>301</v>
      </c>
      <c r="B81" s="22">
        <v>3798</v>
      </c>
      <c r="C81" s="22">
        <v>3884</v>
      </c>
      <c r="D81" s="22">
        <v>1344</v>
      </c>
      <c r="E81" s="22">
        <v>-610</v>
      </c>
      <c r="F81" s="22">
        <v>-12094</v>
      </c>
      <c r="G81" s="22">
        <v>127</v>
      </c>
    </row>
    <row r="82" spans="1:7" ht="13.5">
      <c r="A82" s="7" t="s">
        <v>302</v>
      </c>
      <c r="B82" s="22">
        <v>1409</v>
      </c>
      <c r="C82" s="22">
        <v>1803</v>
      </c>
      <c r="D82" s="22">
        <v>1777</v>
      </c>
      <c r="E82" s="22">
        <v>423</v>
      </c>
      <c r="F82" s="22">
        <v>140</v>
      </c>
      <c r="G82" s="22">
        <v>569</v>
      </c>
    </row>
    <row r="83" spans="1:7" ht="13.5">
      <c r="A83" s="7" t="s">
        <v>303</v>
      </c>
      <c r="B83" s="22"/>
      <c r="C83" s="22"/>
      <c r="D83" s="22"/>
      <c r="E83" s="22">
        <v>-25</v>
      </c>
      <c r="F83" s="22">
        <v>-51</v>
      </c>
      <c r="G83" s="22"/>
    </row>
    <row r="84" spans="1:7" ht="13.5">
      <c r="A84" s="7" t="s">
        <v>304</v>
      </c>
      <c r="B84" s="22"/>
      <c r="C84" s="22"/>
      <c r="D84" s="22">
        <v>63</v>
      </c>
      <c r="E84" s="22"/>
      <c r="F84" s="22"/>
      <c r="G84" s="22"/>
    </row>
    <row r="85" spans="1:7" ht="13.5">
      <c r="A85" s="7" t="s">
        <v>305</v>
      </c>
      <c r="B85" s="22">
        <v>-143</v>
      </c>
      <c r="C85" s="22">
        <v>816</v>
      </c>
      <c r="D85" s="22">
        <v>-1213</v>
      </c>
      <c r="E85" s="22">
        <v>97</v>
      </c>
      <c r="F85" s="22">
        <v>-139</v>
      </c>
      <c r="G85" s="22">
        <v>238</v>
      </c>
    </row>
    <row r="86" spans="1:7" ht="13.5">
      <c r="A86" s="7" t="s">
        <v>306</v>
      </c>
      <c r="B86" s="22">
        <v>1265</v>
      </c>
      <c r="C86" s="22">
        <v>2619</v>
      </c>
      <c r="D86" s="22">
        <v>627</v>
      </c>
      <c r="E86" s="22">
        <v>494</v>
      </c>
      <c r="F86" s="22">
        <v>-50</v>
      </c>
      <c r="G86" s="22">
        <v>807</v>
      </c>
    </row>
    <row r="87" spans="1:7" ht="14.25" thickBot="1">
      <c r="A87" s="7" t="s">
        <v>9</v>
      </c>
      <c r="B87" s="22">
        <v>2532</v>
      </c>
      <c r="C87" s="22">
        <v>1264</v>
      </c>
      <c r="D87" s="22">
        <v>717</v>
      </c>
      <c r="E87" s="22">
        <v>-1104</v>
      </c>
      <c r="F87" s="22">
        <v>-12044</v>
      </c>
      <c r="G87" s="22">
        <v>-680</v>
      </c>
    </row>
    <row r="88" spans="1:7" ht="14.25" thickTop="1">
      <c r="A88" s="8"/>
      <c r="B88" s="24"/>
      <c r="C88" s="24"/>
      <c r="D88" s="24"/>
      <c r="E88" s="24"/>
      <c r="F88" s="24"/>
      <c r="G88" s="24"/>
    </row>
    <row r="90" ht="13.5">
      <c r="A90" s="20" t="s">
        <v>222</v>
      </c>
    </row>
    <row r="91" ht="13.5">
      <c r="A91" s="20" t="s">
        <v>223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218</v>
      </c>
      <c r="B2" s="14">
        <v>7943</v>
      </c>
      <c r="C2" s="14"/>
      <c r="D2" s="14"/>
      <c r="E2" s="14"/>
      <c r="F2" s="14"/>
      <c r="G2" s="14"/>
    </row>
    <row r="3" spans="1:7" ht="14.25" thickBot="1">
      <c r="A3" s="11" t="s">
        <v>219</v>
      </c>
      <c r="B3" s="1" t="s">
        <v>220</v>
      </c>
      <c r="C3" s="1"/>
      <c r="D3" s="1"/>
      <c r="E3" s="1"/>
      <c r="F3" s="1"/>
      <c r="G3" s="1"/>
    </row>
    <row r="4" spans="1:7" ht="14.25" thickTop="1">
      <c r="A4" s="10" t="s">
        <v>99</v>
      </c>
      <c r="B4" s="15" t="str">
        <f>HYPERLINK("http://www.kabupro.jp/mark/20130627/S000DSP7.htm","有価証券報告書")</f>
        <v>有価証券報告書</v>
      </c>
      <c r="C4" s="15" t="str">
        <f>HYPERLINK("http://www.kabupro.jp/mark/20130627/S000DSP7.htm","有価証券報告書")</f>
        <v>有価証券報告書</v>
      </c>
      <c r="D4" s="15" t="str">
        <f>HYPERLINK("http://www.kabupro.jp/mark/20120627/S000B7UT.htm","有価証券報告書")</f>
        <v>有価証券報告書</v>
      </c>
      <c r="E4" s="15" t="str">
        <f>HYPERLINK("http://www.kabupro.jp/mark/20110627/S0008N5U.htm","有価証券報告書")</f>
        <v>有価証券報告書</v>
      </c>
      <c r="F4" s="15" t="str">
        <f>HYPERLINK("http://www.kabupro.jp/mark/20100625/S00061QE.htm","有価証券報告書")</f>
        <v>有価証券報告書</v>
      </c>
      <c r="G4" s="15" t="str">
        <f>HYPERLINK("http://www.kabupro.jp/mark/20090626/S0003IB7.htm","有価証券報告書")</f>
        <v>有価証券報告書</v>
      </c>
    </row>
    <row r="5" spans="1:7" ht="14.25" thickBot="1">
      <c r="A5" s="11" t="s">
        <v>100</v>
      </c>
      <c r="B5" s="1" t="s">
        <v>106</v>
      </c>
      <c r="C5" s="1" t="s">
        <v>106</v>
      </c>
      <c r="D5" s="1" t="s">
        <v>110</v>
      </c>
      <c r="E5" s="1" t="s">
        <v>112</v>
      </c>
      <c r="F5" s="1" t="s">
        <v>114</v>
      </c>
      <c r="G5" s="1" t="s">
        <v>116</v>
      </c>
    </row>
    <row r="6" spans="1:7" ht="15" thickBot="1" thickTop="1">
      <c r="A6" s="10" t="s">
        <v>101</v>
      </c>
      <c r="B6" s="18" t="s">
        <v>221</v>
      </c>
      <c r="C6" s="19"/>
      <c r="D6" s="19"/>
      <c r="E6" s="19"/>
      <c r="F6" s="19"/>
      <c r="G6" s="19"/>
    </row>
    <row r="7" spans="1:7" ht="14.25" thickTop="1">
      <c r="A7" s="12" t="s">
        <v>102</v>
      </c>
      <c r="B7" s="16" t="s">
        <v>107</v>
      </c>
      <c r="C7" s="16" t="s">
        <v>107</v>
      </c>
      <c r="D7" s="16" t="s">
        <v>107</v>
      </c>
      <c r="E7" s="16" t="s">
        <v>107</v>
      </c>
      <c r="F7" s="16" t="s">
        <v>107</v>
      </c>
      <c r="G7" s="16" t="s">
        <v>107</v>
      </c>
    </row>
    <row r="8" spans="1:7" ht="13.5">
      <c r="A8" s="13" t="s">
        <v>103</v>
      </c>
      <c r="B8" s="17"/>
      <c r="C8" s="17"/>
      <c r="D8" s="17"/>
      <c r="E8" s="17"/>
      <c r="F8" s="17"/>
      <c r="G8" s="17"/>
    </row>
    <row r="9" spans="1:7" ht="13.5">
      <c r="A9" s="13" t="s">
        <v>104</v>
      </c>
      <c r="B9" s="17" t="s">
        <v>108</v>
      </c>
      <c r="C9" s="17" t="s">
        <v>109</v>
      </c>
      <c r="D9" s="17" t="s">
        <v>111</v>
      </c>
      <c r="E9" s="17" t="s">
        <v>113</v>
      </c>
      <c r="F9" s="17" t="s">
        <v>115</v>
      </c>
      <c r="G9" s="17" t="s">
        <v>117</v>
      </c>
    </row>
    <row r="10" spans="1:7" ht="14.25" thickBot="1">
      <c r="A10" s="13" t="s">
        <v>105</v>
      </c>
      <c r="B10" s="17" t="s">
        <v>119</v>
      </c>
      <c r="C10" s="17" t="s">
        <v>119</v>
      </c>
      <c r="D10" s="17" t="s">
        <v>119</v>
      </c>
      <c r="E10" s="17" t="s">
        <v>119</v>
      </c>
      <c r="F10" s="17" t="s">
        <v>119</v>
      </c>
      <c r="G10" s="17" t="s">
        <v>119</v>
      </c>
    </row>
    <row r="11" spans="1:7" ht="14.25" thickTop="1">
      <c r="A11" s="9" t="s">
        <v>118</v>
      </c>
      <c r="B11" s="21">
        <v>10507</v>
      </c>
      <c r="C11" s="21">
        <v>9660</v>
      </c>
      <c r="D11" s="21">
        <v>9976</v>
      </c>
      <c r="E11" s="21">
        <v>8426</v>
      </c>
      <c r="F11" s="21">
        <v>5751</v>
      </c>
      <c r="G11" s="21">
        <v>2302</v>
      </c>
    </row>
    <row r="12" spans="1:7" ht="13.5">
      <c r="A12" s="2" t="s">
        <v>120</v>
      </c>
      <c r="B12" s="22">
        <v>705</v>
      </c>
      <c r="C12" s="22">
        <v>634</v>
      </c>
      <c r="D12" s="22">
        <v>468</v>
      </c>
      <c r="E12" s="22">
        <v>532</v>
      </c>
      <c r="F12" s="22">
        <v>611</v>
      </c>
      <c r="G12" s="22">
        <v>718</v>
      </c>
    </row>
    <row r="13" spans="1:7" ht="13.5">
      <c r="A13" s="2" t="s">
        <v>121</v>
      </c>
      <c r="B13" s="22">
        <v>1406</v>
      </c>
      <c r="C13" s="22">
        <v>1286</v>
      </c>
      <c r="D13" s="22">
        <v>1499</v>
      </c>
      <c r="E13" s="22"/>
      <c r="F13" s="22"/>
      <c r="G13" s="22"/>
    </row>
    <row r="14" spans="1:7" ht="13.5">
      <c r="A14" s="2" t="s">
        <v>122</v>
      </c>
      <c r="B14" s="22">
        <v>20058</v>
      </c>
      <c r="C14" s="22">
        <v>18507</v>
      </c>
      <c r="D14" s="22">
        <v>17586</v>
      </c>
      <c r="E14" s="22">
        <v>17308</v>
      </c>
      <c r="F14" s="22">
        <v>16989</v>
      </c>
      <c r="G14" s="22">
        <v>20693</v>
      </c>
    </row>
    <row r="15" spans="1:7" ht="13.5">
      <c r="A15" s="2" t="s">
        <v>124</v>
      </c>
      <c r="B15" s="22"/>
      <c r="C15" s="22"/>
      <c r="D15" s="22"/>
      <c r="E15" s="22"/>
      <c r="F15" s="22"/>
      <c r="G15" s="22">
        <v>1218</v>
      </c>
    </row>
    <row r="16" spans="1:7" ht="13.5">
      <c r="A16" s="2" t="s">
        <v>125</v>
      </c>
      <c r="B16" s="22"/>
      <c r="C16" s="22"/>
      <c r="D16" s="22"/>
      <c r="E16" s="22"/>
      <c r="F16" s="22"/>
      <c r="G16" s="22">
        <v>8620</v>
      </c>
    </row>
    <row r="17" spans="1:7" ht="13.5">
      <c r="A17" s="2" t="s">
        <v>126</v>
      </c>
      <c r="B17" s="22">
        <v>9331</v>
      </c>
      <c r="C17" s="22">
        <v>8692</v>
      </c>
      <c r="D17" s="22">
        <v>6234</v>
      </c>
      <c r="E17" s="22">
        <v>7792</v>
      </c>
      <c r="F17" s="22">
        <v>10062</v>
      </c>
      <c r="G17" s="22"/>
    </row>
    <row r="18" spans="1:7" ht="13.5">
      <c r="A18" s="2" t="s">
        <v>127</v>
      </c>
      <c r="B18" s="22">
        <v>1066</v>
      </c>
      <c r="C18" s="22">
        <v>1233</v>
      </c>
      <c r="D18" s="22">
        <v>826</v>
      </c>
      <c r="E18" s="22">
        <v>1360</v>
      </c>
      <c r="F18" s="22">
        <v>1422</v>
      </c>
      <c r="G18" s="22">
        <v>1474</v>
      </c>
    </row>
    <row r="19" spans="1:7" ht="13.5">
      <c r="A19" s="2" t="s">
        <v>128</v>
      </c>
      <c r="B19" s="22"/>
      <c r="C19" s="22"/>
      <c r="D19" s="22"/>
      <c r="E19" s="22"/>
      <c r="F19" s="22"/>
      <c r="G19" s="22">
        <v>714</v>
      </c>
    </row>
    <row r="20" spans="1:7" ht="13.5">
      <c r="A20" s="2" t="s">
        <v>129</v>
      </c>
      <c r="B20" s="22"/>
      <c r="C20" s="22"/>
      <c r="D20" s="22"/>
      <c r="E20" s="22"/>
      <c r="F20" s="22"/>
      <c r="G20" s="22">
        <v>559</v>
      </c>
    </row>
    <row r="21" spans="1:7" ht="13.5">
      <c r="A21" s="2" t="s">
        <v>130</v>
      </c>
      <c r="B21" s="22">
        <v>1195</v>
      </c>
      <c r="C21" s="22">
        <v>1079</v>
      </c>
      <c r="D21" s="22">
        <v>1047</v>
      </c>
      <c r="E21" s="22">
        <v>893</v>
      </c>
      <c r="F21" s="22">
        <v>1086</v>
      </c>
      <c r="G21" s="22"/>
    </row>
    <row r="22" spans="1:7" ht="13.5">
      <c r="A22" s="2" t="s">
        <v>131</v>
      </c>
      <c r="B22" s="22">
        <v>216</v>
      </c>
      <c r="C22" s="22">
        <v>218</v>
      </c>
      <c r="D22" s="22">
        <v>223</v>
      </c>
      <c r="E22" s="22">
        <v>222</v>
      </c>
      <c r="F22" s="22">
        <v>208</v>
      </c>
      <c r="G22" s="22">
        <v>235</v>
      </c>
    </row>
    <row r="23" spans="1:7" ht="13.5">
      <c r="A23" s="2" t="s">
        <v>132</v>
      </c>
      <c r="B23" s="22">
        <v>1112</v>
      </c>
      <c r="C23" s="22">
        <v>1009</v>
      </c>
      <c r="D23" s="22">
        <v>1163</v>
      </c>
      <c r="E23" s="22">
        <v>998</v>
      </c>
      <c r="F23" s="22">
        <v>1123</v>
      </c>
      <c r="G23" s="22">
        <v>1043</v>
      </c>
    </row>
    <row r="24" spans="1:7" ht="13.5">
      <c r="A24" s="2" t="s">
        <v>133</v>
      </c>
      <c r="B24" s="22">
        <v>1366</v>
      </c>
      <c r="C24" s="22">
        <v>1383</v>
      </c>
      <c r="D24" s="22">
        <v>1245</v>
      </c>
      <c r="E24" s="22">
        <v>1351</v>
      </c>
      <c r="F24" s="22">
        <v>1359</v>
      </c>
      <c r="G24" s="22">
        <v>1436</v>
      </c>
    </row>
    <row r="25" spans="1:7" ht="13.5">
      <c r="A25" s="2" t="s">
        <v>134</v>
      </c>
      <c r="B25" s="22"/>
      <c r="C25" s="22"/>
      <c r="D25" s="22"/>
      <c r="E25" s="22"/>
      <c r="F25" s="22">
        <v>695</v>
      </c>
      <c r="G25" s="22">
        <v>1732</v>
      </c>
    </row>
    <row r="26" spans="1:7" ht="13.5">
      <c r="A26" s="2" t="s">
        <v>135</v>
      </c>
      <c r="B26" s="22">
        <v>3660</v>
      </c>
      <c r="C26" s="22">
        <v>5376</v>
      </c>
      <c r="D26" s="22">
        <v>3969</v>
      </c>
      <c r="E26" s="22">
        <v>4224</v>
      </c>
      <c r="F26" s="22">
        <v>5057</v>
      </c>
      <c r="G26" s="22"/>
    </row>
    <row r="27" spans="1:7" ht="13.5">
      <c r="A27" s="2" t="s">
        <v>136</v>
      </c>
      <c r="B27" s="22">
        <v>36</v>
      </c>
      <c r="C27" s="22">
        <v>36</v>
      </c>
      <c r="D27" s="22">
        <v>16</v>
      </c>
      <c r="E27" s="22">
        <v>26</v>
      </c>
      <c r="F27" s="22">
        <v>37</v>
      </c>
      <c r="G27" s="22">
        <v>61</v>
      </c>
    </row>
    <row r="28" spans="1:7" ht="13.5">
      <c r="A28" s="2" t="s">
        <v>137</v>
      </c>
      <c r="B28" s="22">
        <v>-21</v>
      </c>
      <c r="C28" s="22">
        <v>-20</v>
      </c>
      <c r="D28" s="22">
        <v>-20</v>
      </c>
      <c r="E28" s="22">
        <v>-19</v>
      </c>
      <c r="F28" s="22">
        <v>-15</v>
      </c>
      <c r="G28" s="22"/>
    </row>
    <row r="29" spans="1:7" ht="13.5">
      <c r="A29" s="2" t="s">
        <v>138</v>
      </c>
      <c r="B29" s="22">
        <v>50642</v>
      </c>
      <c r="C29" s="22">
        <v>49098</v>
      </c>
      <c r="D29" s="22">
        <v>44236</v>
      </c>
      <c r="E29" s="22">
        <v>43119</v>
      </c>
      <c r="F29" s="22">
        <v>44392</v>
      </c>
      <c r="G29" s="22">
        <v>40810</v>
      </c>
    </row>
    <row r="30" spans="1:7" ht="13.5">
      <c r="A30" s="3" t="s">
        <v>139</v>
      </c>
      <c r="B30" s="22">
        <v>19336</v>
      </c>
      <c r="C30" s="22">
        <v>19133</v>
      </c>
      <c r="D30" s="22">
        <v>19098</v>
      </c>
      <c r="E30" s="22">
        <v>19055</v>
      </c>
      <c r="F30" s="22">
        <v>19081</v>
      </c>
      <c r="G30" s="22">
        <v>19007</v>
      </c>
    </row>
    <row r="31" spans="1:7" ht="13.5">
      <c r="A31" s="4" t="s">
        <v>140</v>
      </c>
      <c r="B31" s="22">
        <v>-13302</v>
      </c>
      <c r="C31" s="22">
        <v>-12866</v>
      </c>
      <c r="D31" s="22">
        <v>-12440</v>
      </c>
      <c r="E31" s="22">
        <v>-11918</v>
      </c>
      <c r="F31" s="22">
        <v>-11365</v>
      </c>
      <c r="G31" s="22">
        <v>-10738</v>
      </c>
    </row>
    <row r="32" spans="1:7" ht="13.5">
      <c r="A32" s="4" t="s">
        <v>141</v>
      </c>
      <c r="B32" s="22">
        <v>6034</v>
      </c>
      <c r="C32" s="22">
        <v>6266</v>
      </c>
      <c r="D32" s="22">
        <v>6658</v>
      </c>
      <c r="E32" s="22">
        <v>7136</v>
      </c>
      <c r="F32" s="22">
        <v>7715</v>
      </c>
      <c r="G32" s="22">
        <v>8269</v>
      </c>
    </row>
    <row r="33" spans="1:7" ht="13.5">
      <c r="A33" s="3" t="s">
        <v>142</v>
      </c>
      <c r="B33" s="22">
        <v>2836</v>
      </c>
      <c r="C33" s="22">
        <v>2797</v>
      </c>
      <c r="D33" s="22">
        <v>2744</v>
      </c>
      <c r="E33" s="22">
        <v>2734</v>
      </c>
      <c r="F33" s="22">
        <v>2650</v>
      </c>
      <c r="G33" s="22">
        <v>2646</v>
      </c>
    </row>
    <row r="34" spans="1:7" ht="13.5">
      <c r="A34" s="4" t="s">
        <v>140</v>
      </c>
      <c r="B34" s="22">
        <v>-2145</v>
      </c>
      <c r="C34" s="22">
        <v>-2072</v>
      </c>
      <c r="D34" s="22">
        <v>-2008</v>
      </c>
      <c r="E34" s="22">
        <v>-1921</v>
      </c>
      <c r="F34" s="22">
        <v>-1835</v>
      </c>
      <c r="G34" s="22">
        <v>-1730</v>
      </c>
    </row>
    <row r="35" spans="1:7" ht="13.5">
      <c r="A35" s="4" t="s">
        <v>143</v>
      </c>
      <c r="B35" s="22">
        <v>690</v>
      </c>
      <c r="C35" s="22">
        <v>724</v>
      </c>
      <c r="D35" s="22">
        <v>735</v>
      </c>
      <c r="E35" s="22">
        <v>812</v>
      </c>
      <c r="F35" s="22">
        <v>814</v>
      </c>
      <c r="G35" s="22">
        <v>915</v>
      </c>
    </row>
    <row r="36" spans="1:7" ht="13.5">
      <c r="A36" s="3" t="s">
        <v>144</v>
      </c>
      <c r="B36" s="22">
        <v>58449</v>
      </c>
      <c r="C36" s="22">
        <v>59378</v>
      </c>
      <c r="D36" s="22">
        <v>59384</v>
      </c>
      <c r="E36" s="22">
        <v>58611</v>
      </c>
      <c r="F36" s="22">
        <v>58076</v>
      </c>
      <c r="G36" s="22">
        <v>57594</v>
      </c>
    </row>
    <row r="37" spans="1:7" ht="13.5">
      <c r="A37" s="4" t="s">
        <v>140</v>
      </c>
      <c r="B37" s="22">
        <v>-54295</v>
      </c>
      <c r="C37" s="22">
        <v>-55002</v>
      </c>
      <c r="D37" s="22">
        <v>-54222</v>
      </c>
      <c r="E37" s="22">
        <v>-53083</v>
      </c>
      <c r="F37" s="22">
        <v>-51389</v>
      </c>
      <c r="G37" s="22">
        <v>-49160</v>
      </c>
    </row>
    <row r="38" spans="1:7" ht="13.5">
      <c r="A38" s="4" t="s">
        <v>145</v>
      </c>
      <c r="B38" s="22">
        <v>4153</v>
      </c>
      <c r="C38" s="22">
        <v>4376</v>
      </c>
      <c r="D38" s="22">
        <v>5162</v>
      </c>
      <c r="E38" s="22">
        <v>5528</v>
      </c>
      <c r="F38" s="22">
        <v>6687</v>
      </c>
      <c r="G38" s="22">
        <v>8433</v>
      </c>
    </row>
    <row r="39" spans="1:7" ht="13.5">
      <c r="A39" s="3" t="s">
        <v>146</v>
      </c>
      <c r="B39" s="22">
        <v>369</v>
      </c>
      <c r="C39" s="22">
        <v>378</v>
      </c>
      <c r="D39" s="22">
        <v>417</v>
      </c>
      <c r="E39" s="22">
        <v>433</v>
      </c>
      <c r="F39" s="22">
        <v>438</v>
      </c>
      <c r="G39" s="22">
        <v>444</v>
      </c>
    </row>
    <row r="40" spans="1:7" ht="13.5">
      <c r="A40" s="4" t="s">
        <v>140</v>
      </c>
      <c r="B40" s="22">
        <v>-328</v>
      </c>
      <c r="C40" s="22">
        <v>-326</v>
      </c>
      <c r="D40" s="22">
        <v>-389</v>
      </c>
      <c r="E40" s="22">
        <v>-400</v>
      </c>
      <c r="F40" s="22">
        <v>-384</v>
      </c>
      <c r="G40" s="22">
        <v>-379</v>
      </c>
    </row>
    <row r="41" spans="1:7" ht="13.5">
      <c r="A41" s="4" t="s">
        <v>147</v>
      </c>
      <c r="B41" s="22">
        <v>40</v>
      </c>
      <c r="C41" s="22">
        <v>51</v>
      </c>
      <c r="D41" s="22">
        <v>27</v>
      </c>
      <c r="E41" s="22">
        <v>33</v>
      </c>
      <c r="F41" s="22">
        <v>53</v>
      </c>
      <c r="G41" s="22">
        <v>64</v>
      </c>
    </row>
    <row r="42" spans="1:7" ht="13.5">
      <c r="A42" s="3" t="s">
        <v>148</v>
      </c>
      <c r="B42" s="22">
        <v>3340</v>
      </c>
      <c r="C42" s="22">
        <v>3252</v>
      </c>
      <c r="D42" s="22">
        <v>3043</v>
      </c>
      <c r="E42" s="22">
        <v>2965</v>
      </c>
      <c r="F42" s="22">
        <v>2848</v>
      </c>
      <c r="G42" s="22">
        <v>2844</v>
      </c>
    </row>
    <row r="43" spans="1:7" ht="13.5">
      <c r="A43" s="4" t="s">
        <v>140</v>
      </c>
      <c r="B43" s="22">
        <v>-2981</v>
      </c>
      <c r="C43" s="22">
        <v>-2903</v>
      </c>
      <c r="D43" s="22">
        <v>-2833</v>
      </c>
      <c r="E43" s="22">
        <v>-2756</v>
      </c>
      <c r="F43" s="22">
        <v>-2601</v>
      </c>
      <c r="G43" s="22">
        <v>-2525</v>
      </c>
    </row>
    <row r="44" spans="1:7" ht="13.5">
      <c r="A44" s="4" t="s">
        <v>149</v>
      </c>
      <c r="B44" s="22">
        <v>358</v>
      </c>
      <c r="C44" s="22">
        <v>349</v>
      </c>
      <c r="D44" s="22">
        <v>209</v>
      </c>
      <c r="E44" s="22">
        <v>209</v>
      </c>
      <c r="F44" s="22">
        <v>247</v>
      </c>
      <c r="G44" s="22">
        <v>319</v>
      </c>
    </row>
    <row r="45" spans="1:7" ht="13.5">
      <c r="A45" s="3" t="s">
        <v>150</v>
      </c>
      <c r="B45" s="22">
        <v>11788</v>
      </c>
      <c r="C45" s="22">
        <v>11788</v>
      </c>
      <c r="D45" s="22">
        <v>11814</v>
      </c>
      <c r="E45" s="22">
        <v>11814</v>
      </c>
      <c r="F45" s="22">
        <v>11827</v>
      </c>
      <c r="G45" s="22">
        <v>11814</v>
      </c>
    </row>
    <row r="46" spans="1:7" ht="13.5">
      <c r="A46" s="3" t="s">
        <v>151</v>
      </c>
      <c r="B46" s="22">
        <v>550</v>
      </c>
      <c r="C46" s="22">
        <v>507</v>
      </c>
      <c r="D46" s="22">
        <v>466</v>
      </c>
      <c r="E46" s="22">
        <v>161</v>
      </c>
      <c r="F46" s="22">
        <v>118</v>
      </c>
      <c r="G46" s="22"/>
    </row>
    <row r="47" spans="1:7" ht="13.5">
      <c r="A47" s="4" t="s">
        <v>140</v>
      </c>
      <c r="B47" s="22">
        <v>-301</v>
      </c>
      <c r="C47" s="22">
        <v>-186</v>
      </c>
      <c r="D47" s="22">
        <v>-78</v>
      </c>
      <c r="E47" s="22">
        <v>-42</v>
      </c>
      <c r="F47" s="22">
        <v>-11</v>
      </c>
      <c r="G47" s="22"/>
    </row>
    <row r="48" spans="1:7" ht="13.5">
      <c r="A48" s="4" t="s">
        <v>151</v>
      </c>
      <c r="B48" s="22">
        <v>248</v>
      </c>
      <c r="C48" s="22">
        <v>321</v>
      </c>
      <c r="D48" s="22">
        <v>388</v>
      </c>
      <c r="E48" s="22">
        <v>119</v>
      </c>
      <c r="F48" s="22">
        <v>106</v>
      </c>
      <c r="G48" s="22"/>
    </row>
    <row r="49" spans="1:7" ht="13.5">
      <c r="A49" s="3" t="s">
        <v>152</v>
      </c>
      <c r="B49" s="22">
        <v>160</v>
      </c>
      <c r="C49" s="22">
        <v>45</v>
      </c>
      <c r="D49" s="22">
        <v>80</v>
      </c>
      <c r="E49" s="22">
        <v>10</v>
      </c>
      <c r="F49" s="22">
        <v>79</v>
      </c>
      <c r="G49" s="22">
        <v>145</v>
      </c>
    </row>
    <row r="50" spans="1:7" ht="13.5">
      <c r="A50" s="3" t="s">
        <v>153</v>
      </c>
      <c r="B50" s="22">
        <v>23476</v>
      </c>
      <c r="C50" s="22">
        <v>23924</v>
      </c>
      <c r="D50" s="22">
        <v>25077</v>
      </c>
      <c r="E50" s="22">
        <v>25664</v>
      </c>
      <c r="F50" s="22">
        <v>27531</v>
      </c>
      <c r="G50" s="22">
        <v>29963</v>
      </c>
    </row>
    <row r="51" spans="1:7" ht="13.5">
      <c r="A51" s="3" t="s">
        <v>155</v>
      </c>
      <c r="B51" s="22">
        <v>11</v>
      </c>
      <c r="C51" s="22">
        <v>11</v>
      </c>
      <c r="D51" s="22">
        <v>11</v>
      </c>
      <c r="E51" s="22">
        <v>11</v>
      </c>
      <c r="F51" s="22">
        <v>11</v>
      </c>
      <c r="G51" s="22">
        <v>11</v>
      </c>
    </row>
    <row r="52" spans="1:7" ht="13.5">
      <c r="A52" s="3" t="s">
        <v>156</v>
      </c>
      <c r="B52" s="22">
        <v>77</v>
      </c>
      <c r="C52" s="22">
        <v>65</v>
      </c>
      <c r="D52" s="22">
        <v>74</v>
      </c>
      <c r="E52" s="22">
        <v>56</v>
      </c>
      <c r="F52" s="22">
        <v>107</v>
      </c>
      <c r="G52" s="22">
        <v>112</v>
      </c>
    </row>
    <row r="53" spans="1:7" ht="13.5">
      <c r="A53" s="3" t="s">
        <v>151</v>
      </c>
      <c r="B53" s="22">
        <v>57</v>
      </c>
      <c r="C53" s="22">
        <v>76</v>
      </c>
      <c r="D53" s="22">
        <v>98</v>
      </c>
      <c r="E53" s="22">
        <v>8</v>
      </c>
      <c r="F53" s="22">
        <v>8</v>
      </c>
      <c r="G53" s="22"/>
    </row>
    <row r="54" spans="1:7" ht="13.5">
      <c r="A54" s="3" t="s">
        <v>157</v>
      </c>
      <c r="B54" s="22">
        <v>28</v>
      </c>
      <c r="C54" s="22">
        <v>28</v>
      </c>
      <c r="D54" s="22">
        <v>28</v>
      </c>
      <c r="E54" s="22">
        <v>28</v>
      </c>
      <c r="F54" s="22">
        <v>28</v>
      </c>
      <c r="G54" s="22">
        <v>28</v>
      </c>
    </row>
    <row r="55" spans="1:7" ht="13.5">
      <c r="A55" s="3" t="s">
        <v>158</v>
      </c>
      <c r="B55" s="22">
        <v>0</v>
      </c>
      <c r="C55" s="22">
        <v>1</v>
      </c>
      <c r="D55" s="22">
        <v>3</v>
      </c>
      <c r="E55" s="22">
        <v>5</v>
      </c>
      <c r="F55" s="22">
        <v>8</v>
      </c>
      <c r="G55" s="22">
        <v>10</v>
      </c>
    </row>
    <row r="56" spans="1:7" ht="13.5">
      <c r="A56" s="3" t="s">
        <v>160</v>
      </c>
      <c r="B56" s="22">
        <v>175</v>
      </c>
      <c r="C56" s="22">
        <v>182</v>
      </c>
      <c r="D56" s="22">
        <v>216</v>
      </c>
      <c r="E56" s="22">
        <v>111</v>
      </c>
      <c r="F56" s="22">
        <v>164</v>
      </c>
      <c r="G56" s="22">
        <v>162</v>
      </c>
    </row>
    <row r="57" spans="1:7" ht="13.5">
      <c r="A57" s="3" t="s">
        <v>161</v>
      </c>
      <c r="B57" s="22">
        <v>3931</v>
      </c>
      <c r="C57" s="22">
        <v>2500</v>
      </c>
      <c r="D57" s="22">
        <v>2340</v>
      </c>
      <c r="E57" s="22">
        <v>2410</v>
      </c>
      <c r="F57" s="22">
        <v>2290</v>
      </c>
      <c r="G57" s="22">
        <v>2887</v>
      </c>
    </row>
    <row r="58" spans="1:7" ht="13.5">
      <c r="A58" s="3" t="s">
        <v>162</v>
      </c>
      <c r="B58" s="22">
        <v>12565</v>
      </c>
      <c r="C58" s="22">
        <v>12516</v>
      </c>
      <c r="D58" s="22">
        <v>11157</v>
      </c>
      <c r="E58" s="22">
        <v>11157</v>
      </c>
      <c r="F58" s="22">
        <v>8984</v>
      </c>
      <c r="G58" s="22">
        <v>14879</v>
      </c>
    </row>
    <row r="59" spans="1:7" ht="13.5">
      <c r="A59" s="3" t="s">
        <v>163</v>
      </c>
      <c r="B59" s="22">
        <v>3428</v>
      </c>
      <c r="C59" s="22">
        <v>3428</v>
      </c>
      <c r="D59" s="22">
        <v>3428</v>
      </c>
      <c r="E59" s="22">
        <v>3428</v>
      </c>
      <c r="F59" s="22">
        <v>3428</v>
      </c>
      <c r="G59" s="22">
        <v>3428</v>
      </c>
    </row>
    <row r="60" spans="1:7" ht="13.5">
      <c r="A60" s="3" t="s">
        <v>164</v>
      </c>
      <c r="B60" s="22"/>
      <c r="C60" s="22"/>
      <c r="D60" s="22">
        <v>0</v>
      </c>
      <c r="E60" s="22">
        <v>2</v>
      </c>
      <c r="F60" s="22">
        <v>3</v>
      </c>
      <c r="G60" s="22">
        <v>694</v>
      </c>
    </row>
    <row r="61" spans="1:7" ht="13.5">
      <c r="A61" s="3" t="s">
        <v>165</v>
      </c>
      <c r="B61" s="22">
        <v>6128</v>
      </c>
      <c r="C61" s="22">
        <v>3748</v>
      </c>
      <c r="D61" s="22">
        <v>3955</v>
      </c>
      <c r="E61" s="22">
        <v>4783</v>
      </c>
      <c r="F61" s="22">
        <v>5073</v>
      </c>
      <c r="G61" s="22">
        <v>9802</v>
      </c>
    </row>
    <row r="62" spans="1:7" ht="13.5">
      <c r="A62" s="3" t="s">
        <v>166</v>
      </c>
      <c r="B62" s="22">
        <v>9</v>
      </c>
      <c r="C62" s="22">
        <v>10</v>
      </c>
      <c r="D62" s="22">
        <v>24</v>
      </c>
      <c r="E62" s="22">
        <v>70</v>
      </c>
      <c r="F62" s="22">
        <v>16</v>
      </c>
      <c r="G62" s="22">
        <v>43</v>
      </c>
    </row>
    <row r="63" spans="1:7" ht="13.5">
      <c r="A63" s="3" t="s">
        <v>167</v>
      </c>
      <c r="B63" s="22">
        <v>512</v>
      </c>
      <c r="C63" s="22">
        <v>686</v>
      </c>
      <c r="D63" s="22">
        <v>880</v>
      </c>
      <c r="E63" s="22">
        <v>1095</v>
      </c>
      <c r="F63" s="22">
        <v>1370</v>
      </c>
      <c r="G63" s="22">
        <v>1413</v>
      </c>
    </row>
    <row r="64" spans="1:7" ht="13.5">
      <c r="A64" s="3" t="s">
        <v>132</v>
      </c>
      <c r="B64" s="22">
        <v>195</v>
      </c>
      <c r="C64" s="22">
        <v>533</v>
      </c>
      <c r="D64" s="22">
        <v>1219</v>
      </c>
      <c r="E64" s="22">
        <v>143</v>
      </c>
      <c r="F64" s="22">
        <v>239</v>
      </c>
      <c r="G64" s="22">
        <v>70</v>
      </c>
    </row>
    <row r="65" spans="1:7" ht="13.5">
      <c r="A65" s="3" t="s">
        <v>168</v>
      </c>
      <c r="B65" s="22">
        <v>468</v>
      </c>
      <c r="C65" s="22">
        <v>472</v>
      </c>
      <c r="D65" s="22">
        <v>472</v>
      </c>
      <c r="E65" s="22">
        <v>492</v>
      </c>
      <c r="F65" s="22">
        <v>505</v>
      </c>
      <c r="G65" s="22">
        <v>511</v>
      </c>
    </row>
    <row r="66" spans="1:7" ht="13.5">
      <c r="A66" s="3" t="s">
        <v>169</v>
      </c>
      <c r="B66" s="22">
        <v>687</v>
      </c>
      <c r="C66" s="22">
        <v>689</v>
      </c>
      <c r="D66" s="22">
        <v>692</v>
      </c>
      <c r="E66" s="22">
        <v>697</v>
      </c>
      <c r="F66" s="22">
        <v>1371</v>
      </c>
      <c r="G66" s="22">
        <v>1380</v>
      </c>
    </row>
    <row r="67" spans="1:7" ht="13.5">
      <c r="A67" s="3" t="s">
        <v>136</v>
      </c>
      <c r="B67" s="22">
        <v>57</v>
      </c>
      <c r="C67" s="22">
        <v>33</v>
      </c>
      <c r="D67" s="22">
        <v>28</v>
      </c>
      <c r="E67" s="22">
        <v>30</v>
      </c>
      <c r="F67" s="22">
        <v>116</v>
      </c>
      <c r="G67" s="22">
        <v>89</v>
      </c>
    </row>
    <row r="68" spans="1:7" ht="13.5">
      <c r="A68" s="3" t="s">
        <v>170</v>
      </c>
      <c r="B68" s="22"/>
      <c r="C68" s="22"/>
      <c r="D68" s="22"/>
      <c r="E68" s="22"/>
      <c r="F68" s="22"/>
      <c r="G68" s="22">
        <v>-300</v>
      </c>
    </row>
    <row r="69" spans="1:7" ht="13.5">
      <c r="A69" s="3" t="s">
        <v>137</v>
      </c>
      <c r="B69" s="22">
        <v>-1104</v>
      </c>
      <c r="C69" s="22">
        <v>-1031</v>
      </c>
      <c r="D69" s="22">
        <v>-1076</v>
      </c>
      <c r="E69" s="22">
        <v>-1078</v>
      </c>
      <c r="F69" s="22">
        <v>-1222</v>
      </c>
      <c r="G69" s="22">
        <v>-1003</v>
      </c>
    </row>
    <row r="70" spans="1:7" ht="13.5">
      <c r="A70" s="3" t="s">
        <v>171</v>
      </c>
      <c r="B70" s="22">
        <v>26879</v>
      </c>
      <c r="C70" s="22">
        <v>23587</v>
      </c>
      <c r="D70" s="22">
        <v>23124</v>
      </c>
      <c r="E70" s="22">
        <v>23233</v>
      </c>
      <c r="F70" s="22">
        <v>22175</v>
      </c>
      <c r="G70" s="22">
        <v>33898</v>
      </c>
    </row>
    <row r="71" spans="1:7" ht="13.5">
      <c r="A71" s="2" t="s">
        <v>172</v>
      </c>
      <c r="B71" s="22">
        <v>50531</v>
      </c>
      <c r="C71" s="22">
        <v>47694</v>
      </c>
      <c r="D71" s="22">
        <v>48418</v>
      </c>
      <c r="E71" s="22">
        <v>49009</v>
      </c>
      <c r="F71" s="22">
        <v>49871</v>
      </c>
      <c r="G71" s="22">
        <v>64024</v>
      </c>
    </row>
    <row r="72" spans="1:7" ht="14.25" thickBot="1">
      <c r="A72" s="5" t="s">
        <v>173</v>
      </c>
      <c r="B72" s="23">
        <v>101174</v>
      </c>
      <c r="C72" s="23">
        <v>96792</v>
      </c>
      <c r="D72" s="23">
        <v>92654</v>
      </c>
      <c r="E72" s="23">
        <v>92129</v>
      </c>
      <c r="F72" s="23">
        <v>94263</v>
      </c>
      <c r="G72" s="23">
        <v>104835</v>
      </c>
    </row>
    <row r="73" spans="1:7" ht="14.25" thickTop="1">
      <c r="A73" s="2" t="s">
        <v>174</v>
      </c>
      <c r="B73" s="22">
        <v>954</v>
      </c>
      <c r="C73" s="22">
        <v>1072</v>
      </c>
      <c r="D73" s="22">
        <v>1032</v>
      </c>
      <c r="E73" s="22">
        <v>813</v>
      </c>
      <c r="F73" s="22">
        <v>979</v>
      </c>
      <c r="G73" s="22">
        <v>1194</v>
      </c>
    </row>
    <row r="74" spans="1:7" ht="13.5">
      <c r="A74" s="2" t="s">
        <v>175</v>
      </c>
      <c r="B74" s="22">
        <v>15129</v>
      </c>
      <c r="C74" s="22">
        <v>14922</v>
      </c>
      <c r="D74" s="22">
        <v>13619</v>
      </c>
      <c r="E74" s="22">
        <v>13852</v>
      </c>
      <c r="F74" s="22">
        <v>15050</v>
      </c>
      <c r="G74" s="22">
        <v>15859</v>
      </c>
    </row>
    <row r="75" spans="1:7" ht="13.5">
      <c r="A75" s="2" t="s">
        <v>176</v>
      </c>
      <c r="B75" s="22">
        <v>820</v>
      </c>
      <c r="C75" s="22">
        <v>520</v>
      </c>
      <c r="D75" s="22">
        <v>450</v>
      </c>
      <c r="E75" s="22">
        <v>6510</v>
      </c>
      <c r="F75" s="22">
        <v>6535</v>
      </c>
      <c r="G75" s="22"/>
    </row>
    <row r="76" spans="1:7" ht="13.5">
      <c r="A76" s="2" t="s">
        <v>177</v>
      </c>
      <c r="B76" s="22">
        <v>6493</v>
      </c>
      <c r="C76" s="22">
        <v>6840</v>
      </c>
      <c r="D76" s="22">
        <v>5094</v>
      </c>
      <c r="E76" s="22">
        <v>4569</v>
      </c>
      <c r="F76" s="22">
        <v>5042</v>
      </c>
      <c r="G76" s="22">
        <v>4437</v>
      </c>
    </row>
    <row r="77" spans="1:7" ht="13.5">
      <c r="A77" s="2" t="s">
        <v>178</v>
      </c>
      <c r="B77" s="22">
        <v>149</v>
      </c>
      <c r="C77" s="22">
        <v>144</v>
      </c>
      <c r="D77" s="22">
        <v>138</v>
      </c>
      <c r="E77" s="22">
        <v>39</v>
      </c>
      <c r="F77" s="22">
        <v>28</v>
      </c>
      <c r="G77" s="22"/>
    </row>
    <row r="78" spans="1:7" ht="13.5">
      <c r="A78" s="2" t="s">
        <v>179</v>
      </c>
      <c r="B78" s="22">
        <v>1753</v>
      </c>
      <c r="C78" s="22">
        <v>1336</v>
      </c>
      <c r="D78" s="22">
        <v>1294</v>
      </c>
      <c r="E78" s="22">
        <v>856</v>
      </c>
      <c r="F78" s="22">
        <v>829</v>
      </c>
      <c r="G78" s="22">
        <v>762</v>
      </c>
    </row>
    <row r="79" spans="1:7" ht="13.5">
      <c r="A79" s="2" t="s">
        <v>180</v>
      </c>
      <c r="B79" s="22">
        <v>4336</v>
      </c>
      <c r="C79" s="22">
        <v>4609</v>
      </c>
      <c r="D79" s="22">
        <v>3790</v>
      </c>
      <c r="E79" s="22">
        <v>3540</v>
      </c>
      <c r="F79" s="22">
        <v>3707</v>
      </c>
      <c r="G79" s="22">
        <v>3896</v>
      </c>
    </row>
    <row r="80" spans="1:7" ht="13.5">
      <c r="A80" s="2" t="s">
        <v>181</v>
      </c>
      <c r="B80" s="22">
        <v>874</v>
      </c>
      <c r="C80" s="22">
        <v>983</v>
      </c>
      <c r="D80" s="22">
        <v>1613</v>
      </c>
      <c r="E80" s="22">
        <v>508</v>
      </c>
      <c r="F80" s="22">
        <v>95</v>
      </c>
      <c r="G80" s="22">
        <v>106</v>
      </c>
    </row>
    <row r="81" spans="1:7" ht="13.5">
      <c r="A81" s="2" t="s">
        <v>182</v>
      </c>
      <c r="B81" s="22"/>
      <c r="C81" s="22"/>
      <c r="D81" s="22">
        <v>221</v>
      </c>
      <c r="E81" s="22">
        <v>282</v>
      </c>
      <c r="F81" s="22"/>
      <c r="G81" s="22">
        <v>229</v>
      </c>
    </row>
    <row r="82" spans="1:7" ht="13.5">
      <c r="A82" s="2" t="s">
        <v>184</v>
      </c>
      <c r="B82" s="22">
        <v>131</v>
      </c>
      <c r="C82" s="22">
        <v>121</v>
      </c>
      <c r="D82" s="22">
        <v>48</v>
      </c>
      <c r="E82" s="22">
        <v>47</v>
      </c>
      <c r="F82" s="22">
        <v>50</v>
      </c>
      <c r="G82" s="22">
        <v>52</v>
      </c>
    </row>
    <row r="83" spans="1:7" ht="13.5">
      <c r="A83" s="2" t="s">
        <v>185</v>
      </c>
      <c r="B83" s="22"/>
      <c r="C83" s="22"/>
      <c r="D83" s="22">
        <v>29</v>
      </c>
      <c r="E83" s="22">
        <v>29</v>
      </c>
      <c r="F83" s="22">
        <v>30</v>
      </c>
      <c r="G83" s="22">
        <v>30</v>
      </c>
    </row>
    <row r="84" spans="1:7" ht="13.5">
      <c r="A84" s="2" t="s">
        <v>186</v>
      </c>
      <c r="B84" s="22">
        <v>851</v>
      </c>
      <c r="C84" s="22">
        <v>867</v>
      </c>
      <c r="D84" s="22">
        <v>842</v>
      </c>
      <c r="E84" s="22">
        <v>767</v>
      </c>
      <c r="F84" s="22">
        <v>711</v>
      </c>
      <c r="G84" s="22">
        <v>824</v>
      </c>
    </row>
    <row r="85" spans="1:7" ht="13.5">
      <c r="A85" s="2" t="s">
        <v>187</v>
      </c>
      <c r="B85" s="22">
        <v>80</v>
      </c>
      <c r="C85" s="22">
        <v>80</v>
      </c>
      <c r="D85" s="22">
        <v>40</v>
      </c>
      <c r="E85" s="22"/>
      <c r="F85" s="22"/>
      <c r="G85" s="22"/>
    </row>
    <row r="86" spans="1:7" ht="13.5">
      <c r="A86" s="2" t="s">
        <v>188</v>
      </c>
      <c r="B86" s="22">
        <v>1379</v>
      </c>
      <c r="C86" s="22">
        <v>1160</v>
      </c>
      <c r="D86" s="22">
        <v>1172</v>
      </c>
      <c r="E86" s="22">
        <v>1032</v>
      </c>
      <c r="F86" s="22">
        <v>1217</v>
      </c>
      <c r="G86" s="22">
        <v>1081</v>
      </c>
    </row>
    <row r="87" spans="1:7" ht="13.5">
      <c r="A87" s="2" t="s">
        <v>189</v>
      </c>
      <c r="B87" s="22">
        <v>156</v>
      </c>
      <c r="C87" s="22">
        <v>73</v>
      </c>
      <c r="D87" s="22">
        <v>53</v>
      </c>
      <c r="E87" s="22">
        <v>53</v>
      </c>
      <c r="F87" s="22">
        <v>50</v>
      </c>
      <c r="G87" s="22">
        <v>212</v>
      </c>
    </row>
    <row r="88" spans="1:7" ht="13.5">
      <c r="A88" s="2" t="s">
        <v>190</v>
      </c>
      <c r="B88" s="22">
        <v>14</v>
      </c>
      <c r="C88" s="22">
        <v>70</v>
      </c>
      <c r="D88" s="22">
        <v>10</v>
      </c>
      <c r="E88" s="22">
        <v>70</v>
      </c>
      <c r="F88" s="22">
        <v>66</v>
      </c>
      <c r="G88" s="22">
        <v>75</v>
      </c>
    </row>
    <row r="89" spans="1:7" ht="13.5">
      <c r="A89" s="2" t="s">
        <v>191</v>
      </c>
      <c r="B89" s="22">
        <v>33122</v>
      </c>
      <c r="C89" s="22">
        <v>32804</v>
      </c>
      <c r="D89" s="22">
        <v>29450</v>
      </c>
      <c r="E89" s="22">
        <v>32972</v>
      </c>
      <c r="F89" s="22">
        <v>34394</v>
      </c>
      <c r="G89" s="22">
        <v>28763</v>
      </c>
    </row>
    <row r="90" spans="1:7" ht="13.5">
      <c r="A90" s="2" t="s">
        <v>192</v>
      </c>
      <c r="B90" s="22">
        <v>24753</v>
      </c>
      <c r="C90" s="22">
        <v>22778</v>
      </c>
      <c r="D90" s="22">
        <v>20876</v>
      </c>
      <c r="E90" s="22">
        <v>20221</v>
      </c>
      <c r="F90" s="22">
        <v>19840</v>
      </c>
      <c r="G90" s="22">
        <v>23454</v>
      </c>
    </row>
    <row r="91" spans="1:7" ht="13.5">
      <c r="A91" s="2" t="s">
        <v>193</v>
      </c>
      <c r="B91" s="22">
        <v>171</v>
      </c>
      <c r="C91" s="22">
        <v>273</v>
      </c>
      <c r="D91" s="22">
        <v>372</v>
      </c>
      <c r="E91" s="22">
        <v>94</v>
      </c>
      <c r="F91" s="22">
        <v>92</v>
      </c>
      <c r="G91" s="22"/>
    </row>
    <row r="92" spans="1:7" ht="13.5">
      <c r="A92" s="2" t="s">
        <v>195</v>
      </c>
      <c r="B92" s="22">
        <v>58</v>
      </c>
      <c r="C92" s="22">
        <v>138</v>
      </c>
      <c r="D92" s="22">
        <v>216</v>
      </c>
      <c r="E92" s="22">
        <v>285</v>
      </c>
      <c r="F92" s="22">
        <v>380</v>
      </c>
      <c r="G92" s="22">
        <v>341</v>
      </c>
    </row>
    <row r="93" spans="1:7" ht="13.5">
      <c r="A93" s="2" t="s">
        <v>196</v>
      </c>
      <c r="B93" s="22">
        <v>70</v>
      </c>
      <c r="C93" s="22">
        <v>58</v>
      </c>
      <c r="D93" s="22">
        <v>43</v>
      </c>
      <c r="E93" s="22">
        <v>29</v>
      </c>
      <c r="F93" s="22">
        <v>29</v>
      </c>
      <c r="G93" s="22">
        <v>285</v>
      </c>
    </row>
    <row r="94" spans="1:7" ht="13.5">
      <c r="A94" s="2" t="s">
        <v>197</v>
      </c>
      <c r="B94" s="22">
        <v>42</v>
      </c>
      <c r="C94" s="22">
        <v>56</v>
      </c>
      <c r="D94" s="22">
        <v>91</v>
      </c>
      <c r="E94" s="22">
        <v>176</v>
      </c>
      <c r="F94" s="22">
        <v>285</v>
      </c>
      <c r="G94" s="22"/>
    </row>
    <row r="95" spans="1:7" ht="13.5">
      <c r="A95" s="2" t="s">
        <v>188</v>
      </c>
      <c r="B95" s="22">
        <v>825</v>
      </c>
      <c r="C95" s="22">
        <v>961</v>
      </c>
      <c r="D95" s="22">
        <v>2621</v>
      </c>
      <c r="E95" s="22"/>
      <c r="F95" s="22"/>
      <c r="G95" s="22"/>
    </row>
    <row r="96" spans="1:7" ht="13.5">
      <c r="A96" s="2" t="s">
        <v>190</v>
      </c>
      <c r="B96" s="22">
        <v>144</v>
      </c>
      <c r="C96" s="22">
        <v>144</v>
      </c>
      <c r="D96" s="22">
        <v>271</v>
      </c>
      <c r="E96" s="22">
        <v>265</v>
      </c>
      <c r="F96" s="22">
        <v>281</v>
      </c>
      <c r="G96" s="22">
        <v>173</v>
      </c>
    </row>
    <row r="97" spans="1:7" ht="13.5">
      <c r="A97" s="2" t="s">
        <v>198</v>
      </c>
      <c r="B97" s="22">
        <v>26065</v>
      </c>
      <c r="C97" s="22">
        <v>24410</v>
      </c>
      <c r="D97" s="22">
        <v>24493</v>
      </c>
      <c r="E97" s="22">
        <v>21073</v>
      </c>
      <c r="F97" s="22">
        <v>20909</v>
      </c>
      <c r="G97" s="22">
        <v>24253</v>
      </c>
    </row>
    <row r="98" spans="1:7" ht="14.25" thickBot="1">
      <c r="A98" s="5" t="s">
        <v>199</v>
      </c>
      <c r="B98" s="23">
        <v>59188</v>
      </c>
      <c r="C98" s="23">
        <v>57214</v>
      </c>
      <c r="D98" s="23">
        <v>53943</v>
      </c>
      <c r="E98" s="23">
        <v>54046</v>
      </c>
      <c r="F98" s="23">
        <v>55304</v>
      </c>
      <c r="G98" s="23">
        <v>53017</v>
      </c>
    </row>
    <row r="99" spans="1:7" ht="14.25" thickTop="1">
      <c r="A99" s="2" t="s">
        <v>200</v>
      </c>
      <c r="B99" s="22">
        <v>8136</v>
      </c>
      <c r="C99" s="22">
        <v>8136</v>
      </c>
      <c r="D99" s="22">
        <v>8136</v>
      </c>
      <c r="E99" s="22">
        <v>8136</v>
      </c>
      <c r="F99" s="22">
        <v>8136</v>
      </c>
      <c r="G99" s="22">
        <v>8136</v>
      </c>
    </row>
    <row r="100" spans="1:7" ht="13.5">
      <c r="A100" s="3" t="s">
        <v>201</v>
      </c>
      <c r="B100" s="22">
        <v>11122</v>
      </c>
      <c r="C100" s="22">
        <v>11122</v>
      </c>
      <c r="D100" s="22">
        <v>11122</v>
      </c>
      <c r="E100" s="22">
        <v>11122</v>
      </c>
      <c r="F100" s="22">
        <v>11122</v>
      </c>
      <c r="G100" s="22">
        <v>11122</v>
      </c>
    </row>
    <row r="101" spans="1:7" ht="13.5">
      <c r="A101" s="3" t="s">
        <v>202</v>
      </c>
      <c r="B101" s="22"/>
      <c r="C101" s="22"/>
      <c r="D101" s="22"/>
      <c r="E101" s="22"/>
      <c r="F101" s="22"/>
      <c r="G101" s="22">
        <v>0</v>
      </c>
    </row>
    <row r="102" spans="1:7" ht="13.5">
      <c r="A102" s="3" t="s">
        <v>203</v>
      </c>
      <c r="B102" s="22">
        <v>11122</v>
      </c>
      <c r="C102" s="22">
        <v>11122</v>
      </c>
      <c r="D102" s="22">
        <v>11122</v>
      </c>
      <c r="E102" s="22">
        <v>11122</v>
      </c>
      <c r="F102" s="22">
        <v>11122</v>
      </c>
      <c r="G102" s="22">
        <v>11122</v>
      </c>
    </row>
    <row r="103" spans="1:7" ht="13.5">
      <c r="A103" s="3" t="s">
        <v>204</v>
      </c>
      <c r="B103" s="22">
        <v>768</v>
      </c>
      <c r="C103" s="22">
        <v>768</v>
      </c>
      <c r="D103" s="22">
        <v>768</v>
      </c>
      <c r="E103" s="22">
        <v>768</v>
      </c>
      <c r="F103" s="22">
        <v>768</v>
      </c>
      <c r="G103" s="22">
        <v>768</v>
      </c>
    </row>
    <row r="104" spans="1:7" ht="13.5">
      <c r="A104" s="4" t="s">
        <v>205</v>
      </c>
      <c r="B104" s="22">
        <v>16160</v>
      </c>
      <c r="C104" s="22">
        <v>16160</v>
      </c>
      <c r="D104" s="22">
        <v>16160</v>
      </c>
      <c r="E104" s="22">
        <v>16160</v>
      </c>
      <c r="F104" s="22">
        <v>29160</v>
      </c>
      <c r="G104" s="22">
        <v>31160</v>
      </c>
    </row>
    <row r="105" spans="1:7" ht="13.5">
      <c r="A105" s="4" t="s">
        <v>206</v>
      </c>
      <c r="B105" s="22">
        <v>5123</v>
      </c>
      <c r="C105" s="22">
        <v>3511</v>
      </c>
      <c r="D105" s="22">
        <v>2769</v>
      </c>
      <c r="E105" s="22">
        <v>2125</v>
      </c>
      <c r="F105" s="22">
        <v>-9769</v>
      </c>
      <c r="G105" s="22">
        <v>938</v>
      </c>
    </row>
    <row r="106" spans="1:7" ht="13.5">
      <c r="A106" s="3" t="s">
        <v>207</v>
      </c>
      <c r="B106" s="22">
        <v>22052</v>
      </c>
      <c r="C106" s="22">
        <v>20440</v>
      </c>
      <c r="D106" s="22">
        <v>19698</v>
      </c>
      <c r="E106" s="22">
        <v>19054</v>
      </c>
      <c r="F106" s="22">
        <v>20159</v>
      </c>
      <c r="G106" s="22">
        <v>32867</v>
      </c>
    </row>
    <row r="107" spans="1:7" ht="13.5">
      <c r="A107" s="2" t="s">
        <v>208</v>
      </c>
      <c r="B107" s="22">
        <v>-453</v>
      </c>
      <c r="C107" s="22">
        <v>-453</v>
      </c>
      <c r="D107" s="22">
        <v>-475</v>
      </c>
      <c r="E107" s="22">
        <v>-475</v>
      </c>
      <c r="F107" s="22">
        <v>-477</v>
      </c>
      <c r="G107" s="22">
        <v>-477</v>
      </c>
    </row>
    <row r="108" spans="1:7" ht="13.5">
      <c r="A108" s="2" t="s">
        <v>209</v>
      </c>
      <c r="B108" s="22">
        <v>40858</v>
      </c>
      <c r="C108" s="22">
        <v>39246</v>
      </c>
      <c r="D108" s="22">
        <v>38482</v>
      </c>
      <c r="E108" s="22">
        <v>37838</v>
      </c>
      <c r="F108" s="22">
        <v>38941</v>
      </c>
      <c r="G108" s="22">
        <v>51648</v>
      </c>
    </row>
    <row r="109" spans="1:7" ht="13.5">
      <c r="A109" s="2" t="s">
        <v>210</v>
      </c>
      <c r="B109" s="22">
        <v>1037</v>
      </c>
      <c r="C109" s="22">
        <v>274</v>
      </c>
      <c r="D109" s="22">
        <v>180</v>
      </c>
      <c r="E109" s="22">
        <v>212</v>
      </c>
      <c r="F109" s="22">
        <v>1</v>
      </c>
      <c r="G109" s="22">
        <v>169</v>
      </c>
    </row>
    <row r="110" spans="1:7" ht="13.5">
      <c r="A110" s="2" t="s">
        <v>211</v>
      </c>
      <c r="B110" s="22"/>
      <c r="C110" s="22"/>
      <c r="D110" s="22"/>
      <c r="E110" s="22">
        <v>1</v>
      </c>
      <c r="F110" s="22">
        <v>5</v>
      </c>
      <c r="G110" s="22"/>
    </row>
    <row r="111" spans="1:7" ht="13.5">
      <c r="A111" s="2" t="s">
        <v>213</v>
      </c>
      <c r="B111" s="22">
        <v>1037</v>
      </c>
      <c r="C111" s="22">
        <v>274</v>
      </c>
      <c r="D111" s="22">
        <v>180</v>
      </c>
      <c r="E111" s="22">
        <v>213</v>
      </c>
      <c r="F111" s="22">
        <v>6</v>
      </c>
      <c r="G111" s="22">
        <v>169</v>
      </c>
    </row>
    <row r="112" spans="1:7" ht="13.5">
      <c r="A112" s="6" t="s">
        <v>214</v>
      </c>
      <c r="B112" s="22">
        <v>89</v>
      </c>
      <c r="C112" s="22">
        <v>57</v>
      </c>
      <c r="D112" s="22">
        <v>48</v>
      </c>
      <c r="E112" s="22">
        <v>31</v>
      </c>
      <c r="F112" s="22">
        <v>11</v>
      </c>
      <c r="G112" s="22"/>
    </row>
    <row r="113" spans="1:7" ht="13.5">
      <c r="A113" s="6" t="s">
        <v>216</v>
      </c>
      <c r="B113" s="22">
        <v>41985</v>
      </c>
      <c r="C113" s="22">
        <v>39578</v>
      </c>
      <c r="D113" s="22">
        <v>38710</v>
      </c>
      <c r="E113" s="22">
        <v>38083</v>
      </c>
      <c r="F113" s="22">
        <v>38959</v>
      </c>
      <c r="G113" s="22">
        <v>51818</v>
      </c>
    </row>
    <row r="114" spans="1:7" ht="14.25" thickBot="1">
      <c r="A114" s="7" t="s">
        <v>217</v>
      </c>
      <c r="B114" s="22">
        <v>101174</v>
      </c>
      <c r="C114" s="22">
        <v>96792</v>
      </c>
      <c r="D114" s="22">
        <v>92654</v>
      </c>
      <c r="E114" s="22">
        <v>92129</v>
      </c>
      <c r="F114" s="22">
        <v>94263</v>
      </c>
      <c r="G114" s="22">
        <v>104835</v>
      </c>
    </row>
    <row r="115" spans="1:7" ht="14.25" thickTop="1">
      <c r="A115" s="8"/>
      <c r="B115" s="24"/>
      <c r="C115" s="24"/>
      <c r="D115" s="24"/>
      <c r="E115" s="24"/>
      <c r="F115" s="24"/>
      <c r="G115" s="24"/>
    </row>
    <row r="117" ht="13.5">
      <c r="A117" s="20" t="s">
        <v>222</v>
      </c>
    </row>
    <row r="118" ht="13.5">
      <c r="A118" s="20" t="s">
        <v>223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2014-02-12T07:15:50Z</dcterms:created>
  <dcterms:modified xsi:type="dcterms:W3CDTF">2014-02-12T07:16:03Z</dcterms:modified>
  <cp:category/>
  <cp:version/>
  <cp:contentType/>
  <cp:contentStatus/>
</cp:coreProperties>
</file>