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<sst xmlns="http://schemas.openxmlformats.org/spreadsheetml/2006/main" count="504" uniqueCount="202">
  <si>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</si>
  <si>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</si>
  <si>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</si>
  <si>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</si>
  <si>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</si>
  <si>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</si>
  <si>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</si>
  <si>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</si>
  <si>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</si>
  <si>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</si>
  <si>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</si>
  <si>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</si>
  <si>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</si>
  <si>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有価証券利息</t>
  </si>
  <si>
    <t>為替差益</t>
  </si>
  <si>
    <t>投資有価証券売却益</t>
  </si>
  <si>
    <t>複合金融商品評価益</t>
  </si>
  <si>
    <t>営業外収益</t>
  </si>
  <si>
    <t>為替差損</t>
  </si>
  <si>
    <t>有価証券償還損</t>
  </si>
  <si>
    <t>複合金融商品評価損</t>
  </si>
  <si>
    <t>保険解約損</t>
  </si>
  <si>
    <t>固定資産除却損</t>
  </si>
  <si>
    <t>営業外費用</t>
  </si>
  <si>
    <t>経常利益</t>
  </si>
  <si>
    <t>固定資産売却益</t>
  </si>
  <si>
    <t>保険解約返戻金</t>
  </si>
  <si>
    <t>特別利益</t>
  </si>
  <si>
    <t>投資有価証券売却損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</si>
  <si>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</si>
  <si>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</si>
  <si>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</si>
  <si>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</si>
  <si>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</si>
  <si>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</si>
  <si>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</si>
  <si>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</si>
  <si>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</si>
  <si>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</si>
  <si>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</si>
  <si>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</si>
  <si>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</si>
  <si>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</si>
  <si>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</si>
  <si>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</si>
  <si>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</si>
  <si>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</si>
  <si>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</si>
  <si>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</si>
  <si>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通期</t>
  </si>
  <si>
    <t>2013/03/31</t>
  </si>
  <si>
    <t>2013/02/13</t>
  </si>
  <si>
    <t>2012/12/31</t>
  </si>
  <si>
    <t>2012/11/13</t>
  </si>
  <si>
    <t>2012/09/30</t>
  </si>
  <si>
    <t>2012/08/10</t>
  </si>
  <si>
    <t>2012/06/30</t>
  </si>
  <si>
    <t>2013/06/27</t>
  </si>
  <si>
    <t>2012/03/31</t>
  </si>
  <si>
    <t>2012/02/14</t>
  </si>
  <si>
    <t>2011/12/31</t>
  </si>
  <si>
    <t>2011/11/14</t>
  </si>
  <si>
    <t>2011/09/30</t>
  </si>
  <si>
    <t>2011/08/11</t>
  </si>
  <si>
    <t>2011/06/30</t>
  </si>
  <si>
    <t>2012/06/28</t>
  </si>
  <si>
    <t>2011/03/31</t>
  </si>
  <si>
    <t>2011/02/10</t>
  </si>
  <si>
    <t>2010/12/31</t>
  </si>
  <si>
    <t>2010/11/12</t>
  </si>
  <si>
    <t>2010/09/30</t>
  </si>
  <si>
    <t>2010/08/11</t>
  </si>
  <si>
    <t>2010/06/30</t>
  </si>
  <si>
    <t>2011/06/29</t>
  </si>
  <si>
    <t>2010/03/31</t>
  </si>
  <si>
    <t>2010/02/12</t>
  </si>
  <si>
    <t>2009/12/31</t>
  </si>
  <si>
    <t>2009/11/13</t>
  </si>
  <si>
    <t>2009/09/30</t>
  </si>
  <si>
    <t>2009/08/12</t>
  </si>
  <si>
    <t>2009/06/30</t>
  </si>
  <si>
    <t>2009/03/31</t>
  </si>
  <si>
    <t>2009/02/13</t>
  </si>
  <si>
    <t>2008/12/31</t>
  </si>
  <si>
    <t>2008/11/14</t>
  </si>
  <si>
    <t>2008/09/30</t>
  </si>
  <si>
    <t>2008/08/14</t>
  </si>
  <si>
    <t>2008/06/30</t>
  </si>
  <si>
    <t>2009/06/26</t>
  </si>
  <si>
    <t>2008/03/31</t>
  </si>
  <si>
    <t>減価償却累計額</t>
  </si>
  <si>
    <t>現金及び預金</t>
  </si>
  <si>
    <t>千円</t>
  </si>
  <si>
    <t>受取手形及び営業未収入金</t>
  </si>
  <si>
    <t>有価証券</t>
  </si>
  <si>
    <t>商品</t>
  </si>
  <si>
    <t>原材料</t>
  </si>
  <si>
    <t>商品及び製品</t>
  </si>
  <si>
    <t>仕掛品</t>
  </si>
  <si>
    <t>貯蔵品</t>
  </si>
  <si>
    <t>原材料及び貯蔵品</t>
  </si>
  <si>
    <t>その他</t>
  </si>
  <si>
    <t>貸倒引当金</t>
  </si>
  <si>
    <t>流動資産</t>
  </si>
  <si>
    <t>建物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</si>
  <si>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</si>
  <si>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</si>
  <si>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</si>
  <si>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</si>
  <si>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</si>
  <si>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</si>
  <si>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</si>
  <si>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</si>
  <si>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</si>
  <si>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</si>
  <si>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その他（純額）</t>
  </si>
  <si>
    <t>有形固定資産</t>
  </si>
  <si>
    <t>無形固定資産</t>
  </si>
  <si>
    <t>破産更生債権等</t>
  </si>
  <si>
    <t>長期性預金</t>
  </si>
  <si>
    <t>投資有価証券</t>
  </si>
  <si>
    <t>貸倒引当金</t>
  </si>
  <si>
    <t>投資その他の資産</t>
  </si>
  <si>
    <t>固定資産</t>
  </si>
  <si>
    <t>資産</t>
  </si>
  <si>
    <t>支払手形及び買掛金</t>
  </si>
  <si>
    <t>未払法人税等</t>
  </si>
  <si>
    <t>引当金</t>
  </si>
  <si>
    <t>その他</t>
  </si>
  <si>
    <t>流動負債</t>
  </si>
  <si>
    <t>退職給付引当金</t>
  </si>
  <si>
    <t>役員退職慰労引当金</t>
  </si>
  <si>
    <t>繰延税金負債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</si>
  <si>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</si>
  <si>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</si>
  <si>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</si>
  <si>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</si>
  <si>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</si>
  <si>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</si>
  <si>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</si>
  <si>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</si>
  <si>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</si>
  <si>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</si>
  <si>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</si>
  <si>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ソフトウエア</t>
  </si>
  <si>
    <t>証券コード</t>
  </si>
  <si>
    <t>企業名</t>
  </si>
  <si>
    <t>株式会社ソノコム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</si>
  <si>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</si>
  <si>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</si>
  <si>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</si>
  <si>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</si>
  <si>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</si>
  <si>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</si>
  <si>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</si>
  <si>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</si>
  <si>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</si>
  <si>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</si>
  <si>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</si>
  <si>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</si>
  <si>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</si>
  <si>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減損損失</t>
  </si>
  <si>
    <t>工場閉鎖損失</t>
  </si>
  <si>
    <t>賞与引当金の増減額（△は減少）</t>
  </si>
  <si>
    <t>役員賞与引当金の増減額（△は減少）</t>
  </si>
  <si>
    <t>役員退職慰労引当金の増減額（△は減少）</t>
  </si>
  <si>
    <t>退職給付引当金の増減額（△は減少）</t>
  </si>
  <si>
    <t>貸倒引当金の増減額（△は減少）</t>
  </si>
  <si>
    <t>受取利息及び受取配当金</t>
  </si>
  <si>
    <t>為替差損益（△は益）</t>
  </si>
  <si>
    <t>有形固定資産除却損</t>
  </si>
  <si>
    <t>有形固定資産売却損益（△は益）</t>
  </si>
  <si>
    <t>有価証券償還損益（△は益）</t>
  </si>
  <si>
    <t>複合金融商品評価損益(△は益）</t>
  </si>
  <si>
    <t>受取弁済金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</si>
  <si>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</si>
  <si>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</si>
  <si>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</si>
  <si>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</si>
  <si>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</si>
  <si>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</si>
  <si>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</si>
  <si>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</si>
  <si>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</si>
  <si>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</si>
  <si>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弁済金の受取額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</si>
  <si>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</si>
  <si>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</si>
  <si>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</si>
  <si>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</si>
  <si>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</si>
  <si>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</si>
  <si>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</si>
  <si>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</si>
  <si>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</si>
  <si>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</si>
  <si>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</si>
  <si>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</si>
  <si>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投資有価証券の償還による収入</t>
  </si>
  <si>
    <t>投資有価証券の売却による収入</t>
  </si>
  <si>
    <t>保険積立金の解約による収入</t>
  </si>
  <si>
    <t>投資活動によるキャッシュ・フロー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</si>
</sst>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7902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HYPERLINK("http://www.kabupro.jp/mark/20140213/S10016XG.htm","四半期報告書")</f>
        <v>四半期報告書</v>
      </c>
      <c r="C4" s="15" t="str">
        <f>HYPERLINK("http://www.kabupro.jp/mark/20131113/S1000FZ6.htm","四半期報告書")</f>
        <v>四半期報告書</v>
      </c>
      <c r="D4" s="15" t="str">
        <f>HYPERLINK("http://www.kabupro.jp/mark/20130813/S000EAUL.htm","四半期報告書")</f>
        <v>四半期報告書</v>
      </c>
      <c r="E4" s="15" t="str">
        <f>HYPERLINK("http://www.kabupro.jp/mark/20130627/S000DV2D.htm","有価証券報告書")</f>
        <v>有価証券報告書</v>
      </c>
      <c r="F4" s="15" t="str">
        <f>HYPERLINK("http://www.kabupro.jp/mark/20140213/S10016XG.htm","四半期報告書")</f>
        <v>四半期報告書</v>
      </c>
      <c r="G4" s="15" t="str">
        <f>HYPERLINK("http://www.kabupro.jp/mark/20131113/S1000FZ6.htm","四半期報告書")</f>
        <v>四半期報告書</v>
      </c>
      <c r="H4" s="15" t="str">
        <f>HYPERLINK("http://www.kabupro.jp/mark/20130813/S000EAUL.htm","四半期報告書")</f>
        <v>四半期報告書</v>
      </c>
      <c r="I4" s="15" t="str">
        <f>HYPERLINK("http://www.kabupro.jp/mark/20130627/S000DV2D.htm","有価証券報告書")</f>
        <v>有価証券報告書</v>
      </c>
      <c r="J4" s="15" t="str">
        <f>HYPERLINK("http://www.kabupro.jp/mark/20130213/S000CVGO.htm","四半期報告書")</f>
        <v>四半期報告書</v>
      </c>
      <c r="K4" s="15" t="str">
        <f>HYPERLINK("http://www.kabupro.jp/mark/20121113/S000CAK3.htm","四半期報告書")</f>
        <v>四半期報告書</v>
      </c>
      <c r="L4" s="15" t="str">
        <f>HYPERLINK("http://www.kabupro.jp/mark/20120810/S000BOM1.htm","四半期報告書")</f>
        <v>四半期報告書</v>
      </c>
      <c r="M4" s="15" t="str">
        <f>HYPERLINK("http://www.kabupro.jp/mark/20120628/S000B90E.htm","有価証券報告書")</f>
        <v>有価証券報告書</v>
      </c>
      <c r="N4" s="15" t="str">
        <f>HYPERLINK("http://www.kabupro.jp/mark/20120214/S000ACI3.htm","四半期報告書")</f>
        <v>四半期報告書</v>
      </c>
      <c r="O4" s="15" t="str">
        <f>HYPERLINK("http://www.kabupro.jp/mark/20111114/S0009QQX.htm","四半期報告書")</f>
        <v>四半期報告書</v>
      </c>
      <c r="P4" s="15" t="str">
        <f>HYPERLINK("http://www.kabupro.jp/mark/20110811/S00094R7.htm","四半期報告書")</f>
        <v>四半期報告書</v>
      </c>
      <c r="Q4" s="15" t="str">
        <f>HYPERLINK("http://www.kabupro.jp/mark/20110629/S0008PPW.htm","有価証券報告書")</f>
        <v>有価証券報告書</v>
      </c>
      <c r="R4" s="15" t="str">
        <f>HYPERLINK("http://www.kabupro.jp/mark/20110210/S0007QWC.htm","四半期報告書")</f>
        <v>四半期報告書</v>
      </c>
      <c r="S4" s="15" t="str">
        <f>HYPERLINK("http://www.kabupro.jp/mark/20101112/S000752W.htm","四半期報告書")</f>
        <v>四半期報告書</v>
      </c>
      <c r="T4" s="15" t="str">
        <f>HYPERLINK("http://www.kabupro.jp/mark/20100811/S0006K70.htm","四半期報告書")</f>
        <v>四半期報告書</v>
      </c>
      <c r="U4" s="15" t="str">
        <f>HYPERLINK("http://www.kabupro.jp/mark/20090626/S0003I38.htm","有価証券報告書")</f>
        <v>有価証券報告書</v>
      </c>
      <c r="V4" s="15" t="str">
        <f>HYPERLINK("http://www.kabupro.jp/mark/20100212/S00055UW.htm","四半期報告書")</f>
        <v>四半期報告書</v>
      </c>
      <c r="W4" s="15" t="str">
        <f>HYPERLINK("http://www.kabupro.jp/mark/20091113/S0004KVU.htm","四半期報告書")</f>
        <v>四半期報告書</v>
      </c>
      <c r="X4" s="15" t="str">
        <f>HYPERLINK("http://www.kabupro.jp/mark/20090812/S0003XJ0.htm","四半期報告書")</f>
        <v>四半期報告書</v>
      </c>
      <c r="Y4" s="15" t="str">
        <f>HYPERLINK("http://www.kabupro.jp/mark/20090626/S0003I38.htm","有価証券報告書")</f>
        <v>有価証券報告書</v>
      </c>
    </row>
    <row r="5" spans="1:25" ht="14.25" thickBot="1">
      <c r="A5" s="11" t="s">
        <v>36</v>
      </c>
      <c r="B5" s="1" t="s">
        <v>42</v>
      </c>
      <c r="C5" s="1" t="s">
        <v>45</v>
      </c>
      <c r="D5" s="1" t="s">
        <v>47</v>
      </c>
      <c r="E5" s="1" t="s">
        <v>57</v>
      </c>
      <c r="F5" s="1" t="s">
        <v>42</v>
      </c>
      <c r="G5" s="1" t="s">
        <v>45</v>
      </c>
      <c r="H5" s="1" t="s">
        <v>47</v>
      </c>
      <c r="I5" s="1" t="s">
        <v>57</v>
      </c>
      <c r="J5" s="1" t="s">
        <v>51</v>
      </c>
      <c r="K5" s="1" t="s">
        <v>53</v>
      </c>
      <c r="L5" s="1" t="s">
        <v>55</v>
      </c>
      <c r="M5" s="1" t="s">
        <v>65</v>
      </c>
      <c r="N5" s="1" t="s">
        <v>59</v>
      </c>
      <c r="O5" s="1" t="s">
        <v>61</v>
      </c>
      <c r="P5" s="1" t="s">
        <v>63</v>
      </c>
      <c r="Q5" s="1" t="s">
        <v>73</v>
      </c>
      <c r="R5" s="1" t="s">
        <v>67</v>
      </c>
      <c r="S5" s="1" t="s">
        <v>69</v>
      </c>
      <c r="T5" s="1" t="s">
        <v>71</v>
      </c>
      <c r="U5" s="1" t="s">
        <v>88</v>
      </c>
      <c r="V5" s="1" t="s">
        <v>75</v>
      </c>
      <c r="W5" s="1" t="s">
        <v>77</v>
      </c>
      <c r="X5" s="1" t="s">
        <v>79</v>
      </c>
      <c r="Y5" s="1" t="s">
        <v>88</v>
      </c>
    </row>
    <row r="6" spans="1:25" ht="15" thickBot="1" thickTop="1">
      <c r="A6" s="10" t="s">
        <v>37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151</v>
      </c>
      <c r="C7" s="14" t="s">
        <v>151</v>
      </c>
      <c r="D7" s="14" t="s">
        <v>151</v>
      </c>
      <c r="E7" s="16" t="s">
        <v>49</v>
      </c>
      <c r="F7" s="14" t="s">
        <v>151</v>
      </c>
      <c r="G7" s="14" t="s">
        <v>151</v>
      </c>
      <c r="H7" s="14" t="s">
        <v>151</v>
      </c>
      <c r="I7" s="16" t="s">
        <v>49</v>
      </c>
      <c r="J7" s="14" t="s">
        <v>151</v>
      </c>
      <c r="K7" s="14" t="s">
        <v>151</v>
      </c>
      <c r="L7" s="14" t="s">
        <v>151</v>
      </c>
      <c r="M7" s="16" t="s">
        <v>49</v>
      </c>
      <c r="N7" s="14" t="s">
        <v>151</v>
      </c>
      <c r="O7" s="14" t="s">
        <v>151</v>
      </c>
      <c r="P7" s="14" t="s">
        <v>151</v>
      </c>
      <c r="Q7" s="16" t="s">
        <v>49</v>
      </c>
      <c r="R7" s="14" t="s">
        <v>151</v>
      </c>
      <c r="S7" s="14" t="s">
        <v>151</v>
      </c>
      <c r="T7" s="14" t="s">
        <v>151</v>
      </c>
      <c r="U7" s="16" t="s">
        <v>49</v>
      </c>
      <c r="V7" s="14" t="s">
        <v>151</v>
      </c>
      <c r="W7" s="14" t="s">
        <v>151</v>
      </c>
      <c r="X7" s="14" t="s">
        <v>151</v>
      </c>
      <c r="Y7" s="16" t="s">
        <v>49</v>
      </c>
    </row>
    <row r="8" spans="1:25" ht="13.5">
      <c r="A8" s="13" t="s">
        <v>39</v>
      </c>
      <c r="B8" s="1" t="s">
        <v>152</v>
      </c>
      <c r="C8" s="1" t="s">
        <v>152</v>
      </c>
      <c r="D8" s="1" t="s">
        <v>152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  <c r="V8" s="1" t="s">
        <v>157</v>
      </c>
      <c r="W8" s="1" t="s">
        <v>157</v>
      </c>
      <c r="X8" s="1" t="s">
        <v>157</v>
      </c>
      <c r="Y8" s="17" t="s">
        <v>158</v>
      </c>
    </row>
    <row r="9" spans="1:25" ht="13.5">
      <c r="A9" s="13" t="s">
        <v>40</v>
      </c>
      <c r="B9" s="1" t="s">
        <v>44</v>
      </c>
      <c r="C9" s="1" t="s">
        <v>46</v>
      </c>
      <c r="D9" s="1" t="s">
        <v>48</v>
      </c>
      <c r="E9" s="17" t="s">
        <v>50</v>
      </c>
      <c r="F9" s="1" t="s">
        <v>52</v>
      </c>
      <c r="G9" s="1" t="s">
        <v>54</v>
      </c>
      <c r="H9" s="1" t="s">
        <v>56</v>
      </c>
      <c r="I9" s="17" t="s">
        <v>58</v>
      </c>
      <c r="J9" s="1" t="s">
        <v>60</v>
      </c>
      <c r="K9" s="1" t="s">
        <v>62</v>
      </c>
      <c r="L9" s="1" t="s">
        <v>64</v>
      </c>
      <c r="M9" s="17" t="s">
        <v>66</v>
      </c>
      <c r="N9" s="1" t="s">
        <v>68</v>
      </c>
      <c r="O9" s="1" t="s">
        <v>70</v>
      </c>
      <c r="P9" s="1" t="s">
        <v>72</v>
      </c>
      <c r="Q9" s="17" t="s">
        <v>74</v>
      </c>
      <c r="R9" s="1" t="s">
        <v>76</v>
      </c>
      <c r="S9" s="1" t="s">
        <v>78</v>
      </c>
      <c r="T9" s="1" t="s">
        <v>80</v>
      </c>
      <c r="U9" s="17" t="s">
        <v>81</v>
      </c>
      <c r="V9" s="1" t="s">
        <v>83</v>
      </c>
      <c r="W9" s="1" t="s">
        <v>85</v>
      </c>
      <c r="X9" s="1" t="s">
        <v>87</v>
      </c>
      <c r="Y9" s="17" t="s">
        <v>89</v>
      </c>
    </row>
    <row r="10" spans="1:25" ht="14.25" thickBot="1">
      <c r="A10" s="13" t="s">
        <v>41</v>
      </c>
      <c r="B10" s="1" t="s">
        <v>92</v>
      </c>
      <c r="C10" s="1" t="s">
        <v>92</v>
      </c>
      <c r="D10" s="1" t="s">
        <v>92</v>
      </c>
      <c r="E10" s="17" t="s">
        <v>92</v>
      </c>
      <c r="F10" s="1" t="s">
        <v>92</v>
      </c>
      <c r="G10" s="1" t="s">
        <v>92</v>
      </c>
      <c r="H10" s="1" t="s">
        <v>92</v>
      </c>
      <c r="I10" s="17" t="s">
        <v>92</v>
      </c>
      <c r="J10" s="1" t="s">
        <v>92</v>
      </c>
      <c r="K10" s="1" t="s">
        <v>92</v>
      </c>
      <c r="L10" s="1" t="s">
        <v>92</v>
      </c>
      <c r="M10" s="17" t="s">
        <v>92</v>
      </c>
      <c r="N10" s="1" t="s">
        <v>92</v>
      </c>
      <c r="O10" s="1" t="s">
        <v>92</v>
      </c>
      <c r="P10" s="1" t="s">
        <v>92</v>
      </c>
      <c r="Q10" s="17" t="s">
        <v>92</v>
      </c>
      <c r="R10" s="1" t="s">
        <v>92</v>
      </c>
      <c r="S10" s="1" t="s">
        <v>92</v>
      </c>
      <c r="T10" s="1" t="s">
        <v>92</v>
      </c>
      <c r="U10" s="17" t="s">
        <v>92</v>
      </c>
      <c r="V10" s="1" t="s">
        <v>92</v>
      </c>
      <c r="W10" s="1" t="s">
        <v>92</v>
      </c>
      <c r="X10" s="1" t="s">
        <v>92</v>
      </c>
      <c r="Y10" s="17" t="s">
        <v>92</v>
      </c>
    </row>
    <row r="11" spans="1:25" ht="14.25" thickTop="1">
      <c r="A11" s="30" t="s">
        <v>7</v>
      </c>
      <c r="B11" s="21">
        <v>1122119</v>
      </c>
      <c r="C11" s="21">
        <v>736873</v>
      </c>
      <c r="D11" s="21">
        <v>386736</v>
      </c>
      <c r="E11" s="22">
        <v>1691833</v>
      </c>
      <c r="F11" s="21">
        <v>1308401</v>
      </c>
      <c r="G11" s="21">
        <v>864651</v>
      </c>
      <c r="H11" s="21">
        <v>395616</v>
      </c>
      <c r="I11" s="22">
        <v>2102441</v>
      </c>
      <c r="J11" s="21">
        <v>1641416</v>
      </c>
      <c r="K11" s="21">
        <v>1176250</v>
      </c>
      <c r="L11" s="21">
        <v>508033</v>
      </c>
      <c r="M11" s="22">
        <v>2516862</v>
      </c>
      <c r="N11" s="21">
        <v>1946506</v>
      </c>
      <c r="O11" s="21">
        <v>1304226</v>
      </c>
      <c r="P11" s="21">
        <v>585397</v>
      </c>
      <c r="Q11" s="22">
        <v>2486520</v>
      </c>
      <c r="R11" s="21">
        <v>1806988</v>
      </c>
      <c r="S11" s="21">
        <v>1091463</v>
      </c>
      <c r="T11" s="21">
        <v>501717</v>
      </c>
      <c r="U11" s="22">
        <v>2791478</v>
      </c>
      <c r="V11" s="21">
        <v>2298797</v>
      </c>
      <c r="W11" s="21">
        <v>1482299</v>
      </c>
      <c r="X11" s="21">
        <v>722814</v>
      </c>
      <c r="Y11" s="22">
        <v>3640737</v>
      </c>
    </row>
    <row r="12" spans="1:25" ht="13.5">
      <c r="A12" s="7" t="s">
        <v>8</v>
      </c>
      <c r="B12" s="23">
        <v>845257</v>
      </c>
      <c r="C12" s="23">
        <v>567264</v>
      </c>
      <c r="D12" s="23">
        <v>304544</v>
      </c>
      <c r="E12" s="24">
        <v>1316527</v>
      </c>
      <c r="F12" s="23">
        <v>1018916</v>
      </c>
      <c r="G12" s="23">
        <v>669800</v>
      </c>
      <c r="H12" s="23">
        <v>321395</v>
      </c>
      <c r="I12" s="24">
        <v>1730937</v>
      </c>
      <c r="J12" s="23">
        <v>1329738</v>
      </c>
      <c r="K12" s="23">
        <v>917241</v>
      </c>
      <c r="L12" s="23">
        <v>421471</v>
      </c>
      <c r="M12" s="24">
        <v>1944520</v>
      </c>
      <c r="N12" s="23">
        <v>1489877</v>
      </c>
      <c r="O12" s="23">
        <v>978484</v>
      </c>
      <c r="P12" s="23">
        <v>470742</v>
      </c>
      <c r="Q12" s="24">
        <v>1933226</v>
      </c>
      <c r="R12" s="23">
        <v>1400449</v>
      </c>
      <c r="S12" s="23">
        <v>880194</v>
      </c>
      <c r="T12" s="23">
        <v>431828</v>
      </c>
      <c r="U12" s="24">
        <v>2242406</v>
      </c>
      <c r="V12" s="23">
        <v>1746536</v>
      </c>
      <c r="W12" s="23">
        <v>1111755</v>
      </c>
      <c r="X12" s="23">
        <v>563719</v>
      </c>
      <c r="Y12" s="24">
        <v>2675508</v>
      </c>
    </row>
    <row r="13" spans="1:25" ht="13.5">
      <c r="A13" s="7" t="s">
        <v>9</v>
      </c>
      <c r="B13" s="23">
        <v>276862</v>
      </c>
      <c r="C13" s="23">
        <v>169609</v>
      </c>
      <c r="D13" s="23">
        <v>82192</v>
      </c>
      <c r="E13" s="24">
        <v>375305</v>
      </c>
      <c r="F13" s="23">
        <v>289485</v>
      </c>
      <c r="G13" s="23">
        <v>194850</v>
      </c>
      <c r="H13" s="23">
        <v>74221</v>
      </c>
      <c r="I13" s="24">
        <v>371503</v>
      </c>
      <c r="J13" s="23">
        <v>311678</v>
      </c>
      <c r="K13" s="23">
        <v>259009</v>
      </c>
      <c r="L13" s="23">
        <v>86562</v>
      </c>
      <c r="M13" s="24">
        <v>572342</v>
      </c>
      <c r="N13" s="23">
        <v>456629</v>
      </c>
      <c r="O13" s="23">
        <v>325742</v>
      </c>
      <c r="P13" s="23">
        <v>114655</v>
      </c>
      <c r="Q13" s="24">
        <v>553294</v>
      </c>
      <c r="R13" s="23">
        <v>406538</v>
      </c>
      <c r="S13" s="23">
        <v>211268</v>
      </c>
      <c r="T13" s="23">
        <v>69888</v>
      </c>
      <c r="U13" s="24">
        <v>549072</v>
      </c>
      <c r="V13" s="23">
        <v>552261</v>
      </c>
      <c r="W13" s="23">
        <v>370543</v>
      </c>
      <c r="X13" s="23">
        <v>159094</v>
      </c>
      <c r="Y13" s="24">
        <v>965229</v>
      </c>
    </row>
    <row r="14" spans="1:25" ht="13.5">
      <c r="A14" s="7" t="s">
        <v>10</v>
      </c>
      <c r="B14" s="23">
        <v>292401</v>
      </c>
      <c r="C14" s="23">
        <v>194517</v>
      </c>
      <c r="D14" s="23">
        <v>101808</v>
      </c>
      <c r="E14" s="24">
        <v>428596</v>
      </c>
      <c r="F14" s="23">
        <v>327428</v>
      </c>
      <c r="G14" s="23">
        <v>223562</v>
      </c>
      <c r="H14" s="23">
        <v>111896</v>
      </c>
      <c r="I14" s="24">
        <v>463803</v>
      </c>
      <c r="J14" s="23">
        <v>345757</v>
      </c>
      <c r="K14" s="23">
        <v>225299</v>
      </c>
      <c r="L14" s="23">
        <v>115273</v>
      </c>
      <c r="M14" s="24">
        <v>524768</v>
      </c>
      <c r="N14" s="23">
        <v>376999</v>
      </c>
      <c r="O14" s="23">
        <v>253285</v>
      </c>
      <c r="P14" s="23">
        <v>121714</v>
      </c>
      <c r="Q14" s="24">
        <v>541755</v>
      </c>
      <c r="R14" s="23">
        <v>424427</v>
      </c>
      <c r="S14" s="23">
        <v>290459</v>
      </c>
      <c r="T14" s="23">
        <v>132322</v>
      </c>
      <c r="U14" s="24">
        <v>610945</v>
      </c>
      <c r="V14" s="23">
        <v>462599</v>
      </c>
      <c r="W14" s="23">
        <v>301185</v>
      </c>
      <c r="X14" s="23">
        <v>157922</v>
      </c>
      <c r="Y14" s="24">
        <v>693575</v>
      </c>
    </row>
    <row r="15" spans="1:25" ht="14.25" thickBot="1">
      <c r="A15" s="29" t="s">
        <v>11</v>
      </c>
      <c r="B15" s="25">
        <v>-15538</v>
      </c>
      <c r="C15" s="25">
        <v>-24908</v>
      </c>
      <c r="D15" s="25">
        <v>-19615</v>
      </c>
      <c r="E15" s="26">
        <v>-53290</v>
      </c>
      <c r="F15" s="25">
        <v>-37943</v>
      </c>
      <c r="G15" s="25">
        <v>-28711</v>
      </c>
      <c r="H15" s="25">
        <v>-37675</v>
      </c>
      <c r="I15" s="26">
        <v>-92299</v>
      </c>
      <c r="J15" s="25">
        <v>-34078</v>
      </c>
      <c r="K15" s="25">
        <v>33709</v>
      </c>
      <c r="L15" s="25">
        <v>-28710</v>
      </c>
      <c r="M15" s="26">
        <v>47573</v>
      </c>
      <c r="N15" s="25">
        <v>79629</v>
      </c>
      <c r="O15" s="25">
        <v>72456</v>
      </c>
      <c r="P15" s="25">
        <v>-7059</v>
      </c>
      <c r="Q15" s="26">
        <v>11539</v>
      </c>
      <c r="R15" s="25">
        <v>-17888</v>
      </c>
      <c r="S15" s="25">
        <v>-79190</v>
      </c>
      <c r="T15" s="25">
        <v>-62433</v>
      </c>
      <c r="U15" s="26">
        <v>-61873</v>
      </c>
      <c r="V15" s="25">
        <v>89662</v>
      </c>
      <c r="W15" s="25">
        <v>69358</v>
      </c>
      <c r="X15" s="25">
        <v>1172</v>
      </c>
      <c r="Y15" s="26">
        <v>271654</v>
      </c>
    </row>
    <row r="16" spans="1:25" ht="14.25" thickTop="1">
      <c r="A16" s="6" t="s">
        <v>12</v>
      </c>
      <c r="B16" s="23">
        <v>18368</v>
      </c>
      <c r="C16" s="23">
        <v>13658</v>
      </c>
      <c r="D16" s="23">
        <v>8595</v>
      </c>
      <c r="E16" s="24">
        <v>804</v>
      </c>
      <c r="F16" s="23">
        <v>16523</v>
      </c>
      <c r="G16" s="23">
        <v>8141</v>
      </c>
      <c r="H16" s="23">
        <v>3794</v>
      </c>
      <c r="I16" s="24">
        <v>1048</v>
      </c>
      <c r="J16" s="23">
        <v>14404</v>
      </c>
      <c r="K16" s="23">
        <v>9884</v>
      </c>
      <c r="L16" s="23">
        <v>4302</v>
      </c>
      <c r="M16" s="24">
        <v>1687</v>
      </c>
      <c r="N16" s="23">
        <v>18351</v>
      </c>
      <c r="O16" s="23">
        <v>13564</v>
      </c>
      <c r="P16" s="23">
        <v>7198</v>
      </c>
      <c r="Q16" s="24">
        <v>4971</v>
      </c>
      <c r="R16" s="23"/>
      <c r="S16" s="23"/>
      <c r="T16" s="23"/>
      <c r="U16" s="24">
        <v>14131</v>
      </c>
      <c r="V16" s="23"/>
      <c r="W16" s="23"/>
      <c r="X16" s="23"/>
      <c r="Y16" s="24">
        <v>13123</v>
      </c>
    </row>
    <row r="17" spans="1:25" ht="13.5">
      <c r="A17" s="6" t="s">
        <v>13</v>
      </c>
      <c r="B17" s="23"/>
      <c r="C17" s="23"/>
      <c r="D17" s="23"/>
      <c r="E17" s="24">
        <v>24898</v>
      </c>
      <c r="F17" s="23"/>
      <c r="G17" s="23"/>
      <c r="H17" s="23"/>
      <c r="I17" s="24">
        <v>19318</v>
      </c>
      <c r="J17" s="23"/>
      <c r="K17" s="23"/>
      <c r="L17" s="23"/>
      <c r="M17" s="24">
        <v>21279</v>
      </c>
      <c r="N17" s="23"/>
      <c r="O17" s="23"/>
      <c r="P17" s="23"/>
      <c r="Q17" s="24">
        <v>18929</v>
      </c>
      <c r="R17" s="23">
        <v>14402</v>
      </c>
      <c r="S17" s="23">
        <v>9324</v>
      </c>
      <c r="T17" s="23">
        <v>4443</v>
      </c>
      <c r="U17" s="24">
        <v>44274</v>
      </c>
      <c r="V17" s="23">
        <v>39626</v>
      </c>
      <c r="W17" s="23">
        <v>34502</v>
      </c>
      <c r="X17" s="23">
        <v>17323</v>
      </c>
      <c r="Y17" s="24">
        <v>67208</v>
      </c>
    </row>
    <row r="18" spans="1:25" ht="13.5">
      <c r="A18" s="6" t="s">
        <v>14</v>
      </c>
      <c r="B18" s="23">
        <v>16753</v>
      </c>
      <c r="C18" s="23">
        <v>1113</v>
      </c>
      <c r="D18" s="23">
        <v>2759</v>
      </c>
      <c r="E18" s="24"/>
      <c r="F18" s="23"/>
      <c r="G18" s="23"/>
      <c r="H18" s="23"/>
      <c r="I18" s="24"/>
      <c r="J18" s="23"/>
      <c r="K18" s="23"/>
      <c r="L18" s="23"/>
      <c r="M18" s="24"/>
      <c r="N18" s="23"/>
      <c r="O18" s="23"/>
      <c r="P18" s="23"/>
      <c r="Q18" s="24"/>
      <c r="R18" s="23"/>
      <c r="S18" s="23"/>
      <c r="T18" s="23"/>
      <c r="U18" s="24"/>
      <c r="V18" s="23"/>
      <c r="W18" s="23"/>
      <c r="X18" s="23"/>
      <c r="Y18" s="24"/>
    </row>
    <row r="19" spans="1:25" ht="13.5">
      <c r="A19" s="6" t="s">
        <v>15</v>
      </c>
      <c r="B19" s="23">
        <v>43806</v>
      </c>
      <c r="C19" s="23"/>
      <c r="D19" s="23"/>
      <c r="E19" s="24">
        <v>32691</v>
      </c>
      <c r="F19" s="23"/>
      <c r="G19" s="23"/>
      <c r="H19" s="23"/>
      <c r="I19" s="24"/>
      <c r="J19" s="23"/>
      <c r="K19" s="23"/>
      <c r="L19" s="23"/>
      <c r="M19" s="24"/>
      <c r="N19" s="23"/>
      <c r="O19" s="23"/>
      <c r="P19" s="23"/>
      <c r="Q19" s="24"/>
      <c r="R19" s="23"/>
      <c r="S19" s="23"/>
      <c r="T19" s="23"/>
      <c r="U19" s="24"/>
      <c r="V19" s="23"/>
      <c r="W19" s="23"/>
      <c r="X19" s="23"/>
      <c r="Y19" s="24"/>
    </row>
    <row r="20" spans="1:25" ht="13.5">
      <c r="A20" s="6" t="s">
        <v>16</v>
      </c>
      <c r="B20" s="23"/>
      <c r="C20" s="23"/>
      <c r="D20" s="23"/>
      <c r="E20" s="24"/>
      <c r="F20" s="23"/>
      <c r="G20" s="23"/>
      <c r="H20" s="23"/>
      <c r="I20" s="24"/>
      <c r="J20" s="23"/>
      <c r="K20" s="23"/>
      <c r="L20" s="23"/>
      <c r="M20" s="24"/>
      <c r="N20" s="23"/>
      <c r="O20" s="23"/>
      <c r="P20" s="23"/>
      <c r="Q20" s="24">
        <v>28097</v>
      </c>
      <c r="R20" s="23">
        <v>20502</v>
      </c>
      <c r="S20" s="23">
        <v>20643</v>
      </c>
      <c r="T20" s="23">
        <v>16927</v>
      </c>
      <c r="U20" s="24"/>
      <c r="V20" s="23"/>
      <c r="W20" s="23"/>
      <c r="X20" s="23">
        <v>32012</v>
      </c>
      <c r="Y20" s="24"/>
    </row>
    <row r="21" spans="1:25" ht="13.5">
      <c r="A21" s="6" t="s">
        <v>101</v>
      </c>
      <c r="B21" s="23">
        <v>3576</v>
      </c>
      <c r="C21" s="23">
        <v>1825</v>
      </c>
      <c r="D21" s="23">
        <v>427</v>
      </c>
      <c r="E21" s="24"/>
      <c r="F21" s="23">
        <v>2988</v>
      </c>
      <c r="G21" s="23">
        <v>2124</v>
      </c>
      <c r="H21" s="23">
        <v>1820</v>
      </c>
      <c r="I21" s="24"/>
      <c r="J21" s="23">
        <v>2795</v>
      </c>
      <c r="K21" s="23">
        <v>1712</v>
      </c>
      <c r="L21" s="23">
        <v>389</v>
      </c>
      <c r="M21" s="24"/>
      <c r="N21" s="23">
        <v>3795</v>
      </c>
      <c r="O21" s="23">
        <v>2098</v>
      </c>
      <c r="P21" s="23">
        <v>563</v>
      </c>
      <c r="Q21" s="24"/>
      <c r="R21" s="23">
        <v>7845</v>
      </c>
      <c r="S21" s="23">
        <v>5659</v>
      </c>
      <c r="T21" s="23">
        <v>2034</v>
      </c>
      <c r="U21" s="24"/>
      <c r="V21" s="23">
        <v>14748</v>
      </c>
      <c r="W21" s="23">
        <v>10551</v>
      </c>
      <c r="X21" s="23">
        <v>16905</v>
      </c>
      <c r="Y21" s="24"/>
    </row>
    <row r="22" spans="1:25" ht="13.5">
      <c r="A22" s="6" t="s">
        <v>17</v>
      </c>
      <c r="B22" s="23">
        <v>82505</v>
      </c>
      <c r="C22" s="23">
        <v>16597</v>
      </c>
      <c r="D22" s="23">
        <v>11782</v>
      </c>
      <c r="E22" s="24">
        <v>61710</v>
      </c>
      <c r="F22" s="23">
        <v>19511</v>
      </c>
      <c r="G22" s="23">
        <v>10265</v>
      </c>
      <c r="H22" s="23">
        <v>5614</v>
      </c>
      <c r="I22" s="24">
        <v>23707</v>
      </c>
      <c r="J22" s="23">
        <v>17199</v>
      </c>
      <c r="K22" s="23">
        <v>11596</v>
      </c>
      <c r="L22" s="23">
        <v>4692</v>
      </c>
      <c r="M22" s="24">
        <v>28049</v>
      </c>
      <c r="N22" s="23">
        <v>22146</v>
      </c>
      <c r="O22" s="23">
        <v>15662</v>
      </c>
      <c r="P22" s="23">
        <v>7762</v>
      </c>
      <c r="Q22" s="24">
        <v>67048</v>
      </c>
      <c r="R22" s="23">
        <v>53132</v>
      </c>
      <c r="S22" s="23">
        <v>46008</v>
      </c>
      <c r="T22" s="23">
        <v>23405</v>
      </c>
      <c r="U22" s="24">
        <v>62663</v>
      </c>
      <c r="V22" s="23">
        <v>54375</v>
      </c>
      <c r="W22" s="23">
        <v>45054</v>
      </c>
      <c r="X22" s="23">
        <v>66242</v>
      </c>
      <c r="Y22" s="24">
        <v>91890</v>
      </c>
    </row>
    <row r="23" spans="1:25" ht="13.5">
      <c r="A23" s="6" t="s">
        <v>18</v>
      </c>
      <c r="B23" s="23"/>
      <c r="C23" s="23"/>
      <c r="D23" s="23"/>
      <c r="E23" s="24">
        <v>4101</v>
      </c>
      <c r="F23" s="23">
        <v>8933</v>
      </c>
      <c r="G23" s="23">
        <v>14502</v>
      </c>
      <c r="H23" s="23">
        <v>12679</v>
      </c>
      <c r="I23" s="24">
        <v>3537</v>
      </c>
      <c r="J23" s="23">
        <v>2389</v>
      </c>
      <c r="K23" s="23">
        <v>3009</v>
      </c>
      <c r="L23" s="23">
        <v>1047</v>
      </c>
      <c r="M23" s="24">
        <v>3294</v>
      </c>
      <c r="N23" s="23">
        <v>4014</v>
      </c>
      <c r="O23" s="23">
        <v>3176</v>
      </c>
      <c r="P23" s="23">
        <v>1531</v>
      </c>
      <c r="Q23" s="24">
        <v>12759</v>
      </c>
      <c r="R23" s="23">
        <v>15551</v>
      </c>
      <c r="S23" s="23">
        <v>19225</v>
      </c>
      <c r="T23" s="23">
        <v>7421</v>
      </c>
      <c r="U23" s="24">
        <v>29640</v>
      </c>
      <c r="V23" s="23">
        <v>29042</v>
      </c>
      <c r="W23" s="23">
        <v>5060</v>
      </c>
      <c r="X23" s="23"/>
      <c r="Y23" s="24">
        <v>35905</v>
      </c>
    </row>
    <row r="24" spans="1:25" ht="13.5">
      <c r="A24" s="6" t="s">
        <v>19</v>
      </c>
      <c r="B24" s="23">
        <v>9965</v>
      </c>
      <c r="C24" s="23">
        <v>9965</v>
      </c>
      <c r="D24" s="23">
        <v>9965</v>
      </c>
      <c r="E24" s="24"/>
      <c r="F24" s="23"/>
      <c r="G24" s="23"/>
      <c r="H24" s="23"/>
      <c r="I24" s="24">
        <v>3980</v>
      </c>
      <c r="J24" s="23">
        <v>3980</v>
      </c>
      <c r="K24" s="23">
        <v>3980</v>
      </c>
      <c r="L24" s="23">
        <v>3980</v>
      </c>
      <c r="M24" s="24"/>
      <c r="N24" s="23"/>
      <c r="O24" s="23"/>
      <c r="P24" s="23"/>
      <c r="Q24" s="24"/>
      <c r="R24" s="23"/>
      <c r="S24" s="23"/>
      <c r="T24" s="23"/>
      <c r="U24" s="24"/>
      <c r="V24" s="23"/>
      <c r="W24" s="23"/>
      <c r="X24" s="23"/>
      <c r="Y24" s="24"/>
    </row>
    <row r="25" spans="1:25" ht="13.5">
      <c r="A25" s="6" t="s">
        <v>20</v>
      </c>
      <c r="B25" s="23"/>
      <c r="C25" s="23"/>
      <c r="D25" s="23"/>
      <c r="E25" s="24"/>
      <c r="F25" s="23"/>
      <c r="G25" s="23"/>
      <c r="H25" s="23"/>
      <c r="I25" s="24"/>
      <c r="J25" s="23"/>
      <c r="K25" s="23"/>
      <c r="L25" s="23"/>
      <c r="M25" s="24">
        <v>25532</v>
      </c>
      <c r="N25" s="23">
        <v>19068</v>
      </c>
      <c r="O25" s="23">
        <v>20623</v>
      </c>
      <c r="P25" s="23">
        <v>21916</v>
      </c>
      <c r="Q25" s="24"/>
      <c r="R25" s="23"/>
      <c r="S25" s="23"/>
      <c r="T25" s="23"/>
      <c r="U25" s="24">
        <v>48845</v>
      </c>
      <c r="V25" s="23">
        <v>48441</v>
      </c>
      <c r="W25" s="23">
        <v>1700</v>
      </c>
      <c r="X25" s="23"/>
      <c r="Y25" s="24">
        <v>92245</v>
      </c>
    </row>
    <row r="26" spans="1:25" ht="13.5">
      <c r="A26" s="6" t="s">
        <v>21</v>
      </c>
      <c r="B26" s="23">
        <v>4860</v>
      </c>
      <c r="C26" s="23">
        <v>4860</v>
      </c>
      <c r="D26" s="23"/>
      <c r="E26" s="24">
        <v>4155</v>
      </c>
      <c r="F26" s="23">
        <v>4155</v>
      </c>
      <c r="G26" s="23">
        <v>4155</v>
      </c>
      <c r="H26" s="23"/>
      <c r="I26" s="24"/>
      <c r="J26" s="23"/>
      <c r="K26" s="23"/>
      <c r="L26" s="23"/>
      <c r="M26" s="24"/>
      <c r="N26" s="23"/>
      <c r="O26" s="23"/>
      <c r="P26" s="23"/>
      <c r="Q26" s="24"/>
      <c r="R26" s="23"/>
      <c r="S26" s="23"/>
      <c r="T26" s="23"/>
      <c r="U26" s="24"/>
      <c r="V26" s="23"/>
      <c r="W26" s="23"/>
      <c r="X26" s="23"/>
      <c r="Y26" s="24"/>
    </row>
    <row r="27" spans="1:25" ht="13.5">
      <c r="A27" s="6" t="s">
        <v>22</v>
      </c>
      <c r="B27" s="23">
        <v>4710</v>
      </c>
      <c r="C27" s="23">
        <v>4113</v>
      </c>
      <c r="D27" s="23">
        <v>2540</v>
      </c>
      <c r="E27" s="24">
        <v>466</v>
      </c>
      <c r="F27" s="23">
        <v>432</v>
      </c>
      <c r="G27" s="23">
        <v>1</v>
      </c>
      <c r="H27" s="23"/>
      <c r="I27" s="24">
        <v>1138</v>
      </c>
      <c r="J27" s="23"/>
      <c r="K27" s="23"/>
      <c r="L27" s="23"/>
      <c r="M27" s="24">
        <v>5492</v>
      </c>
      <c r="N27" s="23"/>
      <c r="O27" s="23"/>
      <c r="P27" s="23"/>
      <c r="Q27" s="24"/>
      <c r="R27" s="23"/>
      <c r="S27" s="23"/>
      <c r="T27" s="23"/>
      <c r="U27" s="24"/>
      <c r="V27" s="23"/>
      <c r="W27" s="23"/>
      <c r="X27" s="23"/>
      <c r="Y27" s="24"/>
    </row>
    <row r="28" spans="1:25" ht="13.5">
      <c r="A28" s="6" t="s">
        <v>101</v>
      </c>
      <c r="B28" s="23">
        <v>554</v>
      </c>
      <c r="C28" s="23">
        <v>554</v>
      </c>
      <c r="D28" s="23">
        <v>0</v>
      </c>
      <c r="E28" s="24"/>
      <c r="F28" s="23">
        <v>318</v>
      </c>
      <c r="G28" s="23">
        <v>235</v>
      </c>
      <c r="H28" s="23">
        <v>126</v>
      </c>
      <c r="I28" s="24"/>
      <c r="J28" s="23">
        <v>601</v>
      </c>
      <c r="K28" s="23">
        <v>285</v>
      </c>
      <c r="L28" s="23">
        <v>63</v>
      </c>
      <c r="M28" s="24"/>
      <c r="N28" s="23">
        <v>6140</v>
      </c>
      <c r="O28" s="23">
        <v>4345</v>
      </c>
      <c r="P28" s="23">
        <v>1372</v>
      </c>
      <c r="Q28" s="24"/>
      <c r="R28" s="23">
        <v>400</v>
      </c>
      <c r="S28" s="23">
        <v>256</v>
      </c>
      <c r="T28" s="23">
        <v>197</v>
      </c>
      <c r="U28" s="24"/>
      <c r="V28" s="23">
        <v>505</v>
      </c>
      <c r="W28" s="23">
        <v>388</v>
      </c>
      <c r="X28" s="23">
        <v>124</v>
      </c>
      <c r="Y28" s="24"/>
    </row>
    <row r="29" spans="1:25" ht="13.5">
      <c r="A29" s="6" t="s">
        <v>23</v>
      </c>
      <c r="B29" s="23">
        <v>20091</v>
      </c>
      <c r="C29" s="23">
        <v>19494</v>
      </c>
      <c r="D29" s="23">
        <v>12506</v>
      </c>
      <c r="E29" s="24">
        <v>9041</v>
      </c>
      <c r="F29" s="23">
        <v>13840</v>
      </c>
      <c r="G29" s="23">
        <v>18894</v>
      </c>
      <c r="H29" s="23">
        <v>12805</v>
      </c>
      <c r="I29" s="24">
        <v>9082</v>
      </c>
      <c r="J29" s="23">
        <v>6971</v>
      </c>
      <c r="K29" s="23">
        <v>7276</v>
      </c>
      <c r="L29" s="23">
        <v>5091</v>
      </c>
      <c r="M29" s="24">
        <v>35727</v>
      </c>
      <c r="N29" s="23">
        <v>29223</v>
      </c>
      <c r="O29" s="23">
        <v>28145</v>
      </c>
      <c r="P29" s="23">
        <v>24820</v>
      </c>
      <c r="Q29" s="24">
        <v>14098</v>
      </c>
      <c r="R29" s="23">
        <v>15952</v>
      </c>
      <c r="S29" s="23">
        <v>19482</v>
      </c>
      <c r="T29" s="23">
        <v>7618</v>
      </c>
      <c r="U29" s="24">
        <v>79015</v>
      </c>
      <c r="V29" s="23">
        <v>77989</v>
      </c>
      <c r="W29" s="23">
        <v>7148</v>
      </c>
      <c r="X29" s="23">
        <v>124</v>
      </c>
      <c r="Y29" s="24">
        <v>129978</v>
      </c>
    </row>
    <row r="30" spans="1:25" ht="14.25" thickBot="1">
      <c r="A30" s="29" t="s">
        <v>24</v>
      </c>
      <c r="B30" s="25">
        <v>46875</v>
      </c>
      <c r="C30" s="25">
        <v>-27804</v>
      </c>
      <c r="D30" s="25">
        <v>-20340</v>
      </c>
      <c r="E30" s="26">
        <v>-621</v>
      </c>
      <c r="F30" s="25">
        <v>-32271</v>
      </c>
      <c r="G30" s="25">
        <v>-37340</v>
      </c>
      <c r="H30" s="25">
        <v>-44866</v>
      </c>
      <c r="I30" s="26">
        <v>-77675</v>
      </c>
      <c r="J30" s="25">
        <v>-23850</v>
      </c>
      <c r="K30" s="25">
        <v>38030</v>
      </c>
      <c r="L30" s="25">
        <v>-29109</v>
      </c>
      <c r="M30" s="26">
        <v>39895</v>
      </c>
      <c r="N30" s="25">
        <v>72552</v>
      </c>
      <c r="O30" s="25">
        <v>59974</v>
      </c>
      <c r="P30" s="25">
        <v>-24117</v>
      </c>
      <c r="Q30" s="26">
        <v>64489</v>
      </c>
      <c r="R30" s="25">
        <v>19290</v>
      </c>
      <c r="S30" s="25">
        <v>-52663</v>
      </c>
      <c r="T30" s="25">
        <v>-46647</v>
      </c>
      <c r="U30" s="26">
        <v>-78225</v>
      </c>
      <c r="V30" s="25">
        <v>66048</v>
      </c>
      <c r="W30" s="25">
        <v>107263</v>
      </c>
      <c r="X30" s="25">
        <v>67290</v>
      </c>
      <c r="Y30" s="26">
        <v>233566</v>
      </c>
    </row>
    <row r="31" spans="1:25" ht="14.25" thickTop="1">
      <c r="A31" s="6" t="s">
        <v>25</v>
      </c>
      <c r="B31" s="23"/>
      <c r="C31" s="23"/>
      <c r="D31" s="23"/>
      <c r="E31" s="24"/>
      <c r="F31" s="23"/>
      <c r="G31" s="23"/>
      <c r="H31" s="23"/>
      <c r="I31" s="24"/>
      <c r="J31" s="23"/>
      <c r="K31" s="23"/>
      <c r="L31" s="23"/>
      <c r="M31" s="24"/>
      <c r="N31" s="23"/>
      <c r="O31" s="23"/>
      <c r="P31" s="23"/>
      <c r="Q31" s="24"/>
      <c r="R31" s="23"/>
      <c r="S31" s="23"/>
      <c r="T31" s="23"/>
      <c r="U31" s="24">
        <v>135</v>
      </c>
      <c r="V31" s="23">
        <v>135</v>
      </c>
      <c r="W31" s="23">
        <v>135</v>
      </c>
      <c r="X31" s="23">
        <v>135</v>
      </c>
      <c r="Y31" s="24"/>
    </row>
    <row r="32" spans="1:25" ht="13.5">
      <c r="A32" s="6" t="s">
        <v>15</v>
      </c>
      <c r="B32" s="23"/>
      <c r="C32" s="23"/>
      <c r="D32" s="23"/>
      <c r="E32" s="24"/>
      <c r="F32" s="23"/>
      <c r="G32" s="23"/>
      <c r="H32" s="23"/>
      <c r="I32" s="24"/>
      <c r="J32" s="23"/>
      <c r="K32" s="23"/>
      <c r="L32" s="23"/>
      <c r="M32" s="24">
        <v>22154</v>
      </c>
      <c r="N32" s="23">
        <v>22154</v>
      </c>
      <c r="O32" s="23">
        <v>22154</v>
      </c>
      <c r="P32" s="23">
        <v>10000</v>
      </c>
      <c r="Q32" s="24">
        <v>1054</v>
      </c>
      <c r="R32" s="23"/>
      <c r="S32" s="23"/>
      <c r="T32" s="23"/>
      <c r="U32" s="24">
        <v>195</v>
      </c>
      <c r="V32" s="23">
        <v>195</v>
      </c>
      <c r="W32" s="23">
        <v>195</v>
      </c>
      <c r="X32" s="23"/>
      <c r="Y32" s="24">
        <v>129</v>
      </c>
    </row>
    <row r="33" spans="1:25" ht="13.5">
      <c r="A33" s="6" t="s">
        <v>26</v>
      </c>
      <c r="B33" s="23"/>
      <c r="C33" s="23"/>
      <c r="D33" s="23"/>
      <c r="E33" s="24">
        <v>28008</v>
      </c>
      <c r="F33" s="23">
        <v>28008</v>
      </c>
      <c r="G33" s="23"/>
      <c r="H33" s="23"/>
      <c r="I33" s="24"/>
      <c r="J33" s="23"/>
      <c r="K33" s="23"/>
      <c r="L33" s="23"/>
      <c r="M33" s="24"/>
      <c r="N33" s="23"/>
      <c r="O33" s="23"/>
      <c r="P33" s="23"/>
      <c r="Q33" s="24"/>
      <c r="R33" s="23"/>
      <c r="S33" s="23"/>
      <c r="T33" s="23"/>
      <c r="U33" s="24"/>
      <c r="V33" s="23"/>
      <c r="W33" s="23"/>
      <c r="X33" s="23"/>
      <c r="Y33" s="24"/>
    </row>
    <row r="34" spans="1:25" ht="13.5">
      <c r="A34" s="6" t="s">
        <v>174</v>
      </c>
      <c r="B34" s="23">
        <v>78115</v>
      </c>
      <c r="C34" s="23">
        <v>47630</v>
      </c>
      <c r="D34" s="23">
        <v>47630</v>
      </c>
      <c r="E34" s="24">
        <v>22389</v>
      </c>
      <c r="F34" s="23">
        <v>22389</v>
      </c>
      <c r="G34" s="23">
        <v>13492</v>
      </c>
      <c r="H34" s="23">
        <v>13492</v>
      </c>
      <c r="I34" s="24"/>
      <c r="J34" s="23"/>
      <c r="K34" s="23"/>
      <c r="L34" s="23"/>
      <c r="M34" s="24"/>
      <c r="N34" s="23"/>
      <c r="O34" s="23"/>
      <c r="P34" s="23"/>
      <c r="Q34" s="24"/>
      <c r="R34" s="23"/>
      <c r="S34" s="23"/>
      <c r="T34" s="23"/>
      <c r="U34" s="24"/>
      <c r="V34" s="23"/>
      <c r="W34" s="23"/>
      <c r="X34" s="23"/>
      <c r="Y34" s="24"/>
    </row>
    <row r="35" spans="1:25" ht="13.5">
      <c r="A35" s="6" t="s">
        <v>27</v>
      </c>
      <c r="B35" s="23">
        <v>78115</v>
      </c>
      <c r="C35" s="23">
        <v>47630</v>
      </c>
      <c r="D35" s="23">
        <v>47630</v>
      </c>
      <c r="E35" s="24">
        <v>50397</v>
      </c>
      <c r="F35" s="23">
        <v>50397</v>
      </c>
      <c r="G35" s="23">
        <v>13492</v>
      </c>
      <c r="H35" s="23">
        <v>13492</v>
      </c>
      <c r="I35" s="24"/>
      <c r="J35" s="23"/>
      <c r="K35" s="23"/>
      <c r="L35" s="23"/>
      <c r="M35" s="24">
        <v>22154</v>
      </c>
      <c r="N35" s="23">
        <v>22154</v>
      </c>
      <c r="O35" s="23">
        <v>22154</v>
      </c>
      <c r="P35" s="23">
        <v>10000</v>
      </c>
      <c r="Q35" s="24">
        <v>1054</v>
      </c>
      <c r="R35" s="23"/>
      <c r="S35" s="23"/>
      <c r="T35" s="23"/>
      <c r="U35" s="24">
        <v>330</v>
      </c>
      <c r="V35" s="23">
        <v>330</v>
      </c>
      <c r="W35" s="23">
        <v>330</v>
      </c>
      <c r="X35" s="23">
        <v>135</v>
      </c>
      <c r="Y35" s="24">
        <v>129</v>
      </c>
    </row>
    <row r="36" spans="1:25" ht="13.5">
      <c r="A36" s="6" t="s">
        <v>22</v>
      </c>
      <c r="B36" s="23"/>
      <c r="C36" s="23"/>
      <c r="D36" s="23"/>
      <c r="E36" s="24"/>
      <c r="F36" s="23"/>
      <c r="G36" s="23"/>
      <c r="H36" s="23"/>
      <c r="I36" s="24"/>
      <c r="J36" s="23"/>
      <c r="K36" s="23"/>
      <c r="L36" s="23"/>
      <c r="M36" s="24"/>
      <c r="N36" s="23"/>
      <c r="O36" s="23"/>
      <c r="P36" s="23"/>
      <c r="Q36" s="24"/>
      <c r="R36" s="23"/>
      <c r="S36" s="23"/>
      <c r="T36" s="23"/>
      <c r="U36" s="24">
        <v>37917</v>
      </c>
      <c r="V36" s="23">
        <v>36885</v>
      </c>
      <c r="W36" s="23">
        <v>25</v>
      </c>
      <c r="X36" s="23">
        <v>18</v>
      </c>
      <c r="Y36" s="24">
        <v>3619</v>
      </c>
    </row>
    <row r="37" spans="1:25" ht="13.5">
      <c r="A37" s="6" t="s">
        <v>28</v>
      </c>
      <c r="B37" s="23"/>
      <c r="C37" s="23"/>
      <c r="D37" s="23"/>
      <c r="E37" s="24"/>
      <c r="F37" s="23"/>
      <c r="G37" s="23"/>
      <c r="H37" s="23"/>
      <c r="I37" s="24">
        <v>79373</v>
      </c>
      <c r="J37" s="23">
        <v>15524</v>
      </c>
      <c r="K37" s="23">
        <v>15524</v>
      </c>
      <c r="L37" s="23">
        <v>15524</v>
      </c>
      <c r="M37" s="24"/>
      <c r="N37" s="23"/>
      <c r="O37" s="23"/>
      <c r="P37" s="23"/>
      <c r="Q37" s="24"/>
      <c r="R37" s="23"/>
      <c r="S37" s="23"/>
      <c r="T37" s="23"/>
      <c r="U37" s="24"/>
      <c r="V37" s="23"/>
      <c r="W37" s="23"/>
      <c r="X37" s="23"/>
      <c r="Y37" s="24"/>
    </row>
    <row r="38" spans="1:25" ht="13.5">
      <c r="A38" s="6" t="s">
        <v>161</v>
      </c>
      <c r="B38" s="23">
        <v>135019</v>
      </c>
      <c r="C38" s="23">
        <v>135019</v>
      </c>
      <c r="D38" s="23"/>
      <c r="E38" s="24"/>
      <c r="F38" s="23"/>
      <c r="G38" s="23"/>
      <c r="H38" s="23"/>
      <c r="I38" s="24">
        <v>179233</v>
      </c>
      <c r="J38" s="23"/>
      <c r="K38" s="23"/>
      <c r="L38" s="23"/>
      <c r="M38" s="24"/>
      <c r="N38" s="23"/>
      <c r="O38" s="23"/>
      <c r="P38" s="23"/>
      <c r="Q38" s="24"/>
      <c r="R38" s="23"/>
      <c r="S38" s="23"/>
      <c r="T38" s="23"/>
      <c r="U38" s="24"/>
      <c r="V38" s="23"/>
      <c r="W38" s="23"/>
      <c r="X38" s="23"/>
      <c r="Y38" s="24"/>
    </row>
    <row r="39" spans="1:25" ht="13.5">
      <c r="A39" s="6" t="s">
        <v>162</v>
      </c>
      <c r="B39" s="23">
        <v>50389</v>
      </c>
      <c r="C39" s="23">
        <v>50389</v>
      </c>
      <c r="D39" s="23"/>
      <c r="E39" s="24"/>
      <c r="F39" s="23"/>
      <c r="G39" s="23"/>
      <c r="H39" s="23"/>
      <c r="I39" s="24"/>
      <c r="J39" s="23"/>
      <c r="K39" s="23"/>
      <c r="L39" s="23"/>
      <c r="M39" s="24"/>
      <c r="N39" s="23"/>
      <c r="O39" s="23"/>
      <c r="P39" s="23"/>
      <c r="Q39" s="24"/>
      <c r="R39" s="23"/>
      <c r="S39" s="23"/>
      <c r="T39" s="23"/>
      <c r="U39" s="24"/>
      <c r="V39" s="23"/>
      <c r="W39" s="23"/>
      <c r="X39" s="23"/>
      <c r="Y39" s="24"/>
    </row>
    <row r="40" spans="1:25" ht="13.5">
      <c r="A40" s="6" t="s">
        <v>101</v>
      </c>
      <c r="B40" s="23">
        <v>4816</v>
      </c>
      <c r="C40" s="23">
        <v>4816</v>
      </c>
      <c r="D40" s="23"/>
      <c r="E40" s="24"/>
      <c r="F40" s="23"/>
      <c r="G40" s="23"/>
      <c r="H40" s="23"/>
      <c r="I40" s="24"/>
      <c r="J40" s="23"/>
      <c r="K40" s="23"/>
      <c r="L40" s="23"/>
      <c r="M40" s="24"/>
      <c r="N40" s="23"/>
      <c r="O40" s="23"/>
      <c r="P40" s="23"/>
      <c r="Q40" s="24"/>
      <c r="R40" s="23"/>
      <c r="S40" s="23"/>
      <c r="T40" s="23"/>
      <c r="U40" s="24"/>
      <c r="V40" s="23"/>
      <c r="W40" s="23"/>
      <c r="X40" s="23"/>
      <c r="Y40" s="24"/>
    </row>
    <row r="41" spans="1:25" ht="13.5">
      <c r="A41" s="6" t="s">
        <v>29</v>
      </c>
      <c r="B41" s="23">
        <v>190225</v>
      </c>
      <c r="C41" s="23">
        <v>190225</v>
      </c>
      <c r="D41" s="23"/>
      <c r="E41" s="24"/>
      <c r="F41" s="23"/>
      <c r="G41" s="23"/>
      <c r="H41" s="23"/>
      <c r="I41" s="24">
        <v>267018</v>
      </c>
      <c r="J41" s="23">
        <v>23935</v>
      </c>
      <c r="K41" s="23">
        <v>15524</v>
      </c>
      <c r="L41" s="23">
        <v>15524</v>
      </c>
      <c r="M41" s="24">
        <v>5753</v>
      </c>
      <c r="N41" s="23"/>
      <c r="O41" s="23"/>
      <c r="P41" s="23"/>
      <c r="Q41" s="24"/>
      <c r="R41" s="23"/>
      <c r="S41" s="23"/>
      <c r="T41" s="23"/>
      <c r="U41" s="24">
        <v>734288</v>
      </c>
      <c r="V41" s="23">
        <v>583866</v>
      </c>
      <c r="W41" s="23">
        <v>523668</v>
      </c>
      <c r="X41" s="23">
        <v>18</v>
      </c>
      <c r="Y41" s="24">
        <v>3619</v>
      </c>
    </row>
    <row r="42" spans="1:25" ht="13.5">
      <c r="A42" s="7" t="s">
        <v>159</v>
      </c>
      <c r="B42" s="23">
        <v>-65234</v>
      </c>
      <c r="C42" s="23">
        <v>-170398</v>
      </c>
      <c r="D42" s="23">
        <v>27290</v>
      </c>
      <c r="E42" s="24">
        <v>49776</v>
      </c>
      <c r="F42" s="23">
        <v>18125</v>
      </c>
      <c r="G42" s="23">
        <v>-23848</v>
      </c>
      <c r="H42" s="23">
        <v>-31374</v>
      </c>
      <c r="I42" s="24">
        <v>-344693</v>
      </c>
      <c r="J42" s="23">
        <v>-47786</v>
      </c>
      <c r="K42" s="23">
        <v>22506</v>
      </c>
      <c r="L42" s="23">
        <v>-44633</v>
      </c>
      <c r="M42" s="24">
        <v>56295</v>
      </c>
      <c r="N42" s="23">
        <v>94706</v>
      </c>
      <c r="O42" s="23">
        <v>82128</v>
      </c>
      <c r="P42" s="23">
        <v>-14117</v>
      </c>
      <c r="Q42" s="24">
        <v>65543</v>
      </c>
      <c r="R42" s="23">
        <v>19290</v>
      </c>
      <c r="S42" s="23">
        <v>-52663</v>
      </c>
      <c r="T42" s="23">
        <v>-46647</v>
      </c>
      <c r="U42" s="24">
        <v>-812184</v>
      </c>
      <c r="V42" s="23">
        <v>-517487</v>
      </c>
      <c r="W42" s="23">
        <v>-416074</v>
      </c>
      <c r="X42" s="23">
        <v>67407</v>
      </c>
      <c r="Y42" s="24">
        <v>230075</v>
      </c>
    </row>
    <row r="43" spans="1:25" ht="13.5">
      <c r="A43" s="7" t="s">
        <v>30</v>
      </c>
      <c r="B43" s="23">
        <v>3313</v>
      </c>
      <c r="C43" s="23">
        <v>2265</v>
      </c>
      <c r="D43" s="23">
        <v>1150</v>
      </c>
      <c r="E43" s="24">
        <v>4600</v>
      </c>
      <c r="F43" s="23">
        <v>5166</v>
      </c>
      <c r="G43" s="23">
        <v>3428</v>
      </c>
      <c r="H43" s="23">
        <v>2065</v>
      </c>
      <c r="I43" s="24">
        <v>4600</v>
      </c>
      <c r="J43" s="23">
        <v>4455</v>
      </c>
      <c r="K43" s="23">
        <v>4315</v>
      </c>
      <c r="L43" s="23">
        <v>2595</v>
      </c>
      <c r="M43" s="24">
        <v>5013</v>
      </c>
      <c r="N43" s="23">
        <v>4455</v>
      </c>
      <c r="O43" s="23">
        <v>2970</v>
      </c>
      <c r="P43" s="23">
        <v>1485</v>
      </c>
      <c r="Q43" s="24">
        <v>14089</v>
      </c>
      <c r="R43" s="23">
        <v>4795</v>
      </c>
      <c r="S43" s="23">
        <v>3310</v>
      </c>
      <c r="T43" s="23">
        <v>2329</v>
      </c>
      <c r="U43" s="24">
        <v>5600</v>
      </c>
      <c r="V43" s="23">
        <v>4455</v>
      </c>
      <c r="W43" s="23">
        <v>2970</v>
      </c>
      <c r="X43" s="23">
        <v>34150</v>
      </c>
      <c r="Y43" s="24">
        <v>98473</v>
      </c>
    </row>
    <row r="44" spans="1:25" ht="13.5">
      <c r="A44" s="7" t="s">
        <v>31</v>
      </c>
      <c r="B44" s="23"/>
      <c r="C44" s="23"/>
      <c r="D44" s="23"/>
      <c r="E44" s="24"/>
      <c r="F44" s="23"/>
      <c r="G44" s="23"/>
      <c r="H44" s="23"/>
      <c r="I44" s="24"/>
      <c r="J44" s="23"/>
      <c r="K44" s="23"/>
      <c r="L44" s="23"/>
      <c r="M44" s="24"/>
      <c r="N44" s="23"/>
      <c r="O44" s="23"/>
      <c r="P44" s="23"/>
      <c r="Q44" s="24"/>
      <c r="R44" s="23"/>
      <c r="S44" s="23"/>
      <c r="T44" s="23"/>
      <c r="U44" s="24">
        <v>166821</v>
      </c>
      <c r="V44" s="23">
        <v>112629</v>
      </c>
      <c r="W44" s="23">
        <v>31</v>
      </c>
      <c r="X44" s="23">
        <v>-5368</v>
      </c>
      <c r="Y44" s="24">
        <v>9811</v>
      </c>
    </row>
    <row r="45" spans="1:25" ht="13.5">
      <c r="A45" s="7" t="s">
        <v>32</v>
      </c>
      <c r="B45" s="23">
        <v>3313</v>
      </c>
      <c r="C45" s="23">
        <v>2265</v>
      </c>
      <c r="D45" s="23">
        <v>1150</v>
      </c>
      <c r="E45" s="24">
        <v>4600</v>
      </c>
      <c r="F45" s="23">
        <v>5166</v>
      </c>
      <c r="G45" s="23">
        <v>3428</v>
      </c>
      <c r="H45" s="23">
        <v>2065</v>
      </c>
      <c r="I45" s="24">
        <v>4600</v>
      </c>
      <c r="J45" s="23">
        <v>4455</v>
      </c>
      <c r="K45" s="23">
        <v>4315</v>
      </c>
      <c r="L45" s="23">
        <v>2595</v>
      </c>
      <c r="M45" s="24">
        <v>5013</v>
      </c>
      <c r="N45" s="23">
        <v>4455</v>
      </c>
      <c r="O45" s="23">
        <v>2970</v>
      </c>
      <c r="P45" s="23">
        <v>1485</v>
      </c>
      <c r="Q45" s="24">
        <v>14089</v>
      </c>
      <c r="R45" s="23">
        <v>4795</v>
      </c>
      <c r="S45" s="23">
        <v>3310</v>
      </c>
      <c r="T45" s="23">
        <v>2329</v>
      </c>
      <c r="U45" s="24">
        <v>172421</v>
      </c>
      <c r="V45" s="23">
        <v>117084</v>
      </c>
      <c r="W45" s="23">
        <v>3001</v>
      </c>
      <c r="X45" s="23">
        <v>28782</v>
      </c>
      <c r="Y45" s="24">
        <v>108284</v>
      </c>
    </row>
    <row r="46" spans="1:25" ht="14.25" thickBot="1">
      <c r="A46" s="7" t="s">
        <v>33</v>
      </c>
      <c r="B46" s="23">
        <v>-68548</v>
      </c>
      <c r="C46" s="23">
        <v>-172664</v>
      </c>
      <c r="D46" s="23">
        <v>26140</v>
      </c>
      <c r="E46" s="24">
        <v>45175</v>
      </c>
      <c r="F46" s="23">
        <v>12958</v>
      </c>
      <c r="G46" s="23">
        <v>-27276</v>
      </c>
      <c r="H46" s="23">
        <v>-33439</v>
      </c>
      <c r="I46" s="24">
        <v>-349293</v>
      </c>
      <c r="J46" s="23">
        <v>-52241</v>
      </c>
      <c r="K46" s="23">
        <v>18190</v>
      </c>
      <c r="L46" s="23">
        <v>-47229</v>
      </c>
      <c r="M46" s="24">
        <v>51281</v>
      </c>
      <c r="N46" s="23">
        <v>90251</v>
      </c>
      <c r="O46" s="23">
        <v>79158</v>
      </c>
      <c r="P46" s="23">
        <v>-15602</v>
      </c>
      <c r="Q46" s="24">
        <v>51454</v>
      </c>
      <c r="R46" s="23">
        <v>14495</v>
      </c>
      <c r="S46" s="23">
        <v>-55974</v>
      </c>
      <c r="T46" s="23">
        <v>-48976</v>
      </c>
      <c r="U46" s="24">
        <v>-984605</v>
      </c>
      <c r="V46" s="23">
        <v>-634571</v>
      </c>
      <c r="W46" s="23">
        <v>-419075</v>
      </c>
      <c r="X46" s="23">
        <v>38624</v>
      </c>
      <c r="Y46" s="24">
        <v>121791</v>
      </c>
    </row>
    <row r="47" spans="1:25" ht="14.25" thickTop="1">
      <c r="A47" s="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9" ht="13.5">
      <c r="A49" s="20" t="s">
        <v>149</v>
      </c>
    </row>
    <row r="50" ht="13.5">
      <c r="A50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U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145</v>
      </c>
      <c r="B2" s="14">
        <v>7902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35</v>
      </c>
      <c r="B4" s="15" t="str">
        <f>HYPERLINK("http://www.kabupro.jp/mark/20131113/S1000FZ6.htm","四半期報告書")</f>
        <v>四半期報告書</v>
      </c>
      <c r="C4" s="15" t="str">
        <f>HYPERLINK("http://www.kabupro.jp/mark/20130627/S000DV2D.htm","有価証券報告書")</f>
        <v>有価証券報告書</v>
      </c>
      <c r="D4" s="15" t="str">
        <f>HYPERLINK("http://www.kabupro.jp/mark/20131113/S1000FZ6.htm","四半期報告書")</f>
        <v>四半期報告書</v>
      </c>
      <c r="E4" s="15" t="str">
        <f>HYPERLINK("http://www.kabupro.jp/mark/20130627/S000DV2D.htm","有価証券報告書")</f>
        <v>有価証券報告書</v>
      </c>
      <c r="F4" s="15" t="str">
        <f>HYPERLINK("http://www.kabupro.jp/mark/20120214/S000ACI3.htm","四半期報告書")</f>
        <v>四半期報告書</v>
      </c>
      <c r="G4" s="15" t="str">
        <f>HYPERLINK("http://www.kabupro.jp/mark/20121113/S000CAK3.htm","四半期報告書")</f>
        <v>四半期報告書</v>
      </c>
      <c r="H4" s="15" t="str">
        <f>HYPERLINK("http://www.kabupro.jp/mark/20110811/S00094R7.htm","四半期報告書")</f>
        <v>四半期報告書</v>
      </c>
      <c r="I4" s="15" t="str">
        <f>HYPERLINK("http://www.kabupro.jp/mark/20120628/S000B90E.htm","有価証券報告書")</f>
        <v>有価証券報告書</v>
      </c>
      <c r="J4" s="15" t="str">
        <f>HYPERLINK("http://www.kabupro.jp/mark/20120214/S000ACI3.htm","四半期報告書")</f>
        <v>四半期報告書</v>
      </c>
      <c r="K4" s="15" t="str">
        <f>HYPERLINK("http://www.kabupro.jp/mark/20111114/S0009QQX.htm","四半期報告書")</f>
        <v>四半期報告書</v>
      </c>
      <c r="L4" s="15" t="str">
        <f>HYPERLINK("http://www.kabupro.jp/mark/20110811/S00094R7.htm","四半期報告書")</f>
        <v>四半期報告書</v>
      </c>
      <c r="M4" s="15" t="str">
        <f>HYPERLINK("http://www.kabupro.jp/mark/20110629/S0008PPW.htm","有価証券報告書")</f>
        <v>有価証券報告書</v>
      </c>
      <c r="N4" s="15" t="str">
        <f>HYPERLINK("http://www.kabupro.jp/mark/20110210/S0007QWC.htm","四半期報告書")</f>
        <v>四半期報告書</v>
      </c>
      <c r="O4" s="15" t="str">
        <f>HYPERLINK("http://www.kabupro.jp/mark/20101112/S000752W.htm","四半期報告書")</f>
        <v>四半期報告書</v>
      </c>
      <c r="P4" s="15" t="str">
        <f>HYPERLINK("http://www.kabupro.jp/mark/20100811/S0006K70.htm","四半期報告書")</f>
        <v>四半期報告書</v>
      </c>
      <c r="Q4" s="15" t="str">
        <f>HYPERLINK("http://www.kabupro.jp/mark/20090626/S0003I38.htm","有価証券報告書")</f>
        <v>有価証券報告書</v>
      </c>
      <c r="R4" s="15" t="str">
        <f>HYPERLINK("http://www.kabupro.jp/mark/20100212/S00055UW.htm","四半期報告書")</f>
        <v>四半期報告書</v>
      </c>
      <c r="S4" s="15" t="str">
        <f>HYPERLINK("http://www.kabupro.jp/mark/20091113/S0004KVU.htm","四半期報告書")</f>
        <v>四半期報告書</v>
      </c>
      <c r="T4" s="15" t="str">
        <f>HYPERLINK("http://www.kabupro.jp/mark/20090812/S0003XJ0.htm","四半期報告書")</f>
        <v>四半期報告書</v>
      </c>
      <c r="U4" s="15" t="str">
        <f>HYPERLINK("http://www.kabupro.jp/mark/20090626/S0003I38.htm","有価証券報告書")</f>
        <v>有価証券報告書</v>
      </c>
    </row>
    <row r="5" spans="1:21" ht="14.25" thickBot="1">
      <c r="A5" s="11" t="s">
        <v>36</v>
      </c>
      <c r="B5" s="1" t="s">
        <v>45</v>
      </c>
      <c r="C5" s="1" t="s">
        <v>57</v>
      </c>
      <c r="D5" s="1" t="s">
        <v>45</v>
      </c>
      <c r="E5" s="1" t="s">
        <v>57</v>
      </c>
      <c r="F5" s="1" t="s">
        <v>59</v>
      </c>
      <c r="G5" s="1" t="s">
        <v>53</v>
      </c>
      <c r="H5" s="1" t="s">
        <v>63</v>
      </c>
      <c r="I5" s="1" t="s">
        <v>65</v>
      </c>
      <c r="J5" s="1" t="s">
        <v>59</v>
      </c>
      <c r="K5" s="1" t="s">
        <v>61</v>
      </c>
      <c r="L5" s="1" t="s">
        <v>63</v>
      </c>
      <c r="M5" s="1" t="s">
        <v>73</v>
      </c>
      <c r="N5" s="1" t="s">
        <v>67</v>
      </c>
      <c r="O5" s="1" t="s">
        <v>69</v>
      </c>
      <c r="P5" s="1" t="s">
        <v>71</v>
      </c>
      <c r="Q5" s="1" t="s">
        <v>88</v>
      </c>
      <c r="R5" s="1" t="s">
        <v>75</v>
      </c>
      <c r="S5" s="1" t="s">
        <v>77</v>
      </c>
      <c r="T5" s="1" t="s">
        <v>79</v>
      </c>
      <c r="U5" s="1" t="s">
        <v>88</v>
      </c>
    </row>
    <row r="6" spans="1:21" ht="15" thickBot="1" thickTop="1">
      <c r="A6" s="10" t="s">
        <v>37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38</v>
      </c>
      <c r="B7" s="14" t="s">
        <v>151</v>
      </c>
      <c r="C7" s="16" t="s">
        <v>49</v>
      </c>
      <c r="D7" s="14" t="s">
        <v>151</v>
      </c>
      <c r="E7" s="16" t="s">
        <v>49</v>
      </c>
      <c r="F7" s="14" t="s">
        <v>151</v>
      </c>
      <c r="G7" s="14" t="s">
        <v>151</v>
      </c>
      <c r="H7" s="14" t="s">
        <v>151</v>
      </c>
      <c r="I7" s="16" t="s">
        <v>49</v>
      </c>
      <c r="J7" s="14" t="s">
        <v>151</v>
      </c>
      <c r="K7" s="14" t="s">
        <v>151</v>
      </c>
      <c r="L7" s="14" t="s">
        <v>151</v>
      </c>
      <c r="M7" s="16" t="s">
        <v>49</v>
      </c>
      <c r="N7" s="14" t="s">
        <v>151</v>
      </c>
      <c r="O7" s="14" t="s">
        <v>151</v>
      </c>
      <c r="P7" s="14" t="s">
        <v>151</v>
      </c>
      <c r="Q7" s="16" t="s">
        <v>49</v>
      </c>
      <c r="R7" s="14" t="s">
        <v>151</v>
      </c>
      <c r="S7" s="14" t="s">
        <v>151</v>
      </c>
      <c r="T7" s="14" t="s">
        <v>151</v>
      </c>
      <c r="U7" s="16" t="s">
        <v>49</v>
      </c>
    </row>
    <row r="8" spans="1:21" ht="13.5">
      <c r="A8" s="13" t="s">
        <v>39</v>
      </c>
      <c r="B8" s="1" t="s">
        <v>152</v>
      </c>
      <c r="C8" s="17" t="s">
        <v>153</v>
      </c>
      <c r="D8" s="1" t="s">
        <v>153</v>
      </c>
      <c r="E8" s="17" t="s">
        <v>154</v>
      </c>
      <c r="F8" s="1" t="s">
        <v>154</v>
      </c>
      <c r="G8" s="1" t="s">
        <v>154</v>
      </c>
      <c r="H8" s="1" t="s">
        <v>154</v>
      </c>
      <c r="I8" s="17" t="s">
        <v>155</v>
      </c>
      <c r="J8" s="1" t="s">
        <v>155</v>
      </c>
      <c r="K8" s="1" t="s">
        <v>155</v>
      </c>
      <c r="L8" s="1" t="s">
        <v>155</v>
      </c>
      <c r="M8" s="17" t="s">
        <v>156</v>
      </c>
      <c r="N8" s="1" t="s">
        <v>156</v>
      </c>
      <c r="O8" s="1" t="s">
        <v>156</v>
      </c>
      <c r="P8" s="1" t="s">
        <v>156</v>
      </c>
      <c r="Q8" s="17" t="s">
        <v>157</v>
      </c>
      <c r="R8" s="1" t="s">
        <v>157</v>
      </c>
      <c r="S8" s="1" t="s">
        <v>157</v>
      </c>
      <c r="T8" s="1" t="s">
        <v>157</v>
      </c>
      <c r="U8" s="17" t="s">
        <v>158</v>
      </c>
    </row>
    <row r="9" spans="1:21" ht="13.5">
      <c r="A9" s="13" t="s">
        <v>40</v>
      </c>
      <c r="B9" s="1" t="s">
        <v>46</v>
      </c>
      <c r="C9" s="17" t="s">
        <v>50</v>
      </c>
      <c r="D9" s="1" t="s">
        <v>54</v>
      </c>
      <c r="E9" s="17" t="s">
        <v>58</v>
      </c>
      <c r="F9" s="1" t="s">
        <v>60</v>
      </c>
      <c r="G9" s="1" t="s">
        <v>62</v>
      </c>
      <c r="H9" s="1" t="s">
        <v>64</v>
      </c>
      <c r="I9" s="17" t="s">
        <v>66</v>
      </c>
      <c r="J9" s="1" t="s">
        <v>68</v>
      </c>
      <c r="K9" s="1" t="s">
        <v>70</v>
      </c>
      <c r="L9" s="1" t="s">
        <v>72</v>
      </c>
      <c r="M9" s="17" t="s">
        <v>74</v>
      </c>
      <c r="N9" s="1" t="s">
        <v>76</v>
      </c>
      <c r="O9" s="1" t="s">
        <v>78</v>
      </c>
      <c r="P9" s="1" t="s">
        <v>80</v>
      </c>
      <c r="Q9" s="17" t="s">
        <v>81</v>
      </c>
      <c r="R9" s="1" t="s">
        <v>83</v>
      </c>
      <c r="S9" s="1" t="s">
        <v>85</v>
      </c>
      <c r="T9" s="1" t="s">
        <v>87</v>
      </c>
      <c r="U9" s="17" t="s">
        <v>89</v>
      </c>
    </row>
    <row r="10" spans="1:21" ht="14.25" thickBot="1">
      <c r="A10" s="13" t="s">
        <v>41</v>
      </c>
      <c r="B10" s="1" t="s">
        <v>92</v>
      </c>
      <c r="C10" s="17" t="s">
        <v>92</v>
      </c>
      <c r="D10" s="1" t="s">
        <v>92</v>
      </c>
      <c r="E10" s="17" t="s">
        <v>92</v>
      </c>
      <c r="F10" s="1" t="s">
        <v>92</v>
      </c>
      <c r="G10" s="1" t="s">
        <v>92</v>
      </c>
      <c r="H10" s="1" t="s">
        <v>92</v>
      </c>
      <c r="I10" s="17" t="s">
        <v>92</v>
      </c>
      <c r="J10" s="1" t="s">
        <v>92</v>
      </c>
      <c r="K10" s="1" t="s">
        <v>92</v>
      </c>
      <c r="L10" s="1" t="s">
        <v>92</v>
      </c>
      <c r="M10" s="17" t="s">
        <v>92</v>
      </c>
      <c r="N10" s="1" t="s">
        <v>92</v>
      </c>
      <c r="O10" s="1" t="s">
        <v>92</v>
      </c>
      <c r="P10" s="1" t="s">
        <v>92</v>
      </c>
      <c r="Q10" s="17" t="s">
        <v>92</v>
      </c>
      <c r="R10" s="1" t="s">
        <v>92</v>
      </c>
      <c r="S10" s="1" t="s">
        <v>92</v>
      </c>
      <c r="T10" s="1" t="s">
        <v>92</v>
      </c>
      <c r="U10" s="17" t="s">
        <v>92</v>
      </c>
    </row>
    <row r="11" spans="1:21" ht="14.25" thickTop="1">
      <c r="A11" s="28" t="s">
        <v>159</v>
      </c>
      <c r="B11" s="21">
        <v>-170398</v>
      </c>
      <c r="C11" s="22">
        <v>49776</v>
      </c>
      <c r="D11" s="21">
        <v>-23848</v>
      </c>
      <c r="E11" s="22">
        <v>-344693</v>
      </c>
      <c r="F11" s="21">
        <v>-47786</v>
      </c>
      <c r="G11" s="21">
        <v>22506</v>
      </c>
      <c r="H11" s="21">
        <v>-44633</v>
      </c>
      <c r="I11" s="22">
        <v>56295</v>
      </c>
      <c r="J11" s="21">
        <v>94706</v>
      </c>
      <c r="K11" s="21">
        <v>82128</v>
      </c>
      <c r="L11" s="21">
        <v>-14117</v>
      </c>
      <c r="M11" s="22">
        <v>65543</v>
      </c>
      <c r="N11" s="21">
        <v>19290</v>
      </c>
      <c r="O11" s="21">
        <v>-52663</v>
      </c>
      <c r="P11" s="21">
        <v>-46647</v>
      </c>
      <c r="Q11" s="22">
        <v>-812184</v>
      </c>
      <c r="R11" s="21">
        <v>-517487</v>
      </c>
      <c r="S11" s="21">
        <v>-416074</v>
      </c>
      <c r="T11" s="21">
        <v>67407</v>
      </c>
      <c r="U11" s="22">
        <v>230075</v>
      </c>
    </row>
    <row r="12" spans="1:21" ht="13.5">
      <c r="A12" s="6" t="s">
        <v>160</v>
      </c>
      <c r="B12" s="23">
        <v>73538</v>
      </c>
      <c r="C12" s="24">
        <v>192335</v>
      </c>
      <c r="D12" s="23">
        <v>94913</v>
      </c>
      <c r="E12" s="24">
        <v>353873</v>
      </c>
      <c r="F12" s="23">
        <v>264770</v>
      </c>
      <c r="G12" s="23">
        <v>175583</v>
      </c>
      <c r="H12" s="23">
        <v>86977</v>
      </c>
      <c r="I12" s="24">
        <v>303458</v>
      </c>
      <c r="J12" s="23">
        <v>212516</v>
      </c>
      <c r="K12" s="23">
        <v>133553</v>
      </c>
      <c r="L12" s="23">
        <v>64956</v>
      </c>
      <c r="M12" s="24">
        <v>315054</v>
      </c>
      <c r="N12" s="23">
        <v>231061</v>
      </c>
      <c r="O12" s="23">
        <v>152365</v>
      </c>
      <c r="P12" s="23">
        <v>75200</v>
      </c>
      <c r="Q12" s="24">
        <v>394703</v>
      </c>
      <c r="R12" s="23">
        <v>296594</v>
      </c>
      <c r="S12" s="23">
        <v>196981</v>
      </c>
      <c r="T12" s="23">
        <v>97479</v>
      </c>
      <c r="U12" s="24">
        <v>473565</v>
      </c>
    </row>
    <row r="13" spans="1:21" ht="13.5">
      <c r="A13" s="6" t="s">
        <v>161</v>
      </c>
      <c r="B13" s="23">
        <v>135019</v>
      </c>
      <c r="C13" s="24"/>
      <c r="D13" s="23"/>
      <c r="E13" s="24">
        <v>179233</v>
      </c>
      <c r="F13" s="23"/>
      <c r="G13" s="23"/>
      <c r="H13" s="23"/>
      <c r="I13" s="24"/>
      <c r="J13" s="23"/>
      <c r="K13" s="23"/>
      <c r="L13" s="23"/>
      <c r="M13" s="24"/>
      <c r="N13" s="23"/>
      <c r="O13" s="23"/>
      <c r="P13" s="23"/>
      <c r="Q13" s="24"/>
      <c r="R13" s="23"/>
      <c r="S13" s="23"/>
      <c r="T13" s="23"/>
      <c r="U13" s="24"/>
    </row>
    <row r="14" spans="1:21" ht="13.5">
      <c r="A14" s="6" t="s">
        <v>162</v>
      </c>
      <c r="B14" s="23">
        <v>42127</v>
      </c>
      <c r="C14" s="24"/>
      <c r="D14" s="23"/>
      <c r="E14" s="24"/>
      <c r="F14" s="23"/>
      <c r="G14" s="23"/>
      <c r="H14" s="23"/>
      <c r="I14" s="24"/>
      <c r="J14" s="23"/>
      <c r="K14" s="23"/>
      <c r="L14" s="23"/>
      <c r="M14" s="24"/>
      <c r="N14" s="23"/>
      <c r="O14" s="23"/>
      <c r="P14" s="23"/>
      <c r="Q14" s="24"/>
      <c r="R14" s="23"/>
      <c r="S14" s="23"/>
      <c r="T14" s="23"/>
      <c r="U14" s="24"/>
    </row>
    <row r="15" spans="1:21" ht="13.5">
      <c r="A15" s="6" t="s">
        <v>163</v>
      </c>
      <c r="B15" s="23">
        <v>-239</v>
      </c>
      <c r="C15" s="24">
        <v>-14291</v>
      </c>
      <c r="D15" s="23">
        <v>-8610</v>
      </c>
      <c r="E15" s="24">
        <v>-17420</v>
      </c>
      <c r="F15" s="23">
        <v>-26785</v>
      </c>
      <c r="G15" s="23">
        <v>-8926</v>
      </c>
      <c r="H15" s="23">
        <v>2814</v>
      </c>
      <c r="I15" s="24">
        <v>3595</v>
      </c>
      <c r="J15" s="23">
        <v>-18604</v>
      </c>
      <c r="K15" s="23"/>
      <c r="L15" s="23">
        <v>18744</v>
      </c>
      <c r="M15" s="24">
        <v>6</v>
      </c>
      <c r="N15" s="23"/>
      <c r="O15" s="23"/>
      <c r="P15" s="23">
        <v>18738</v>
      </c>
      <c r="Q15" s="24">
        <v>-13512</v>
      </c>
      <c r="R15" s="23"/>
      <c r="S15" s="23"/>
      <c r="T15" s="23"/>
      <c r="U15" s="24">
        <v>-23136</v>
      </c>
    </row>
    <row r="16" spans="1:21" ht="13.5">
      <c r="A16" s="6" t="s">
        <v>164</v>
      </c>
      <c r="B16" s="23"/>
      <c r="C16" s="24"/>
      <c r="D16" s="23"/>
      <c r="E16" s="24">
        <v>-5000</v>
      </c>
      <c r="F16" s="23">
        <v>-5000</v>
      </c>
      <c r="G16" s="23">
        <v>-5000</v>
      </c>
      <c r="H16" s="23">
        <v>-5000</v>
      </c>
      <c r="I16" s="24"/>
      <c r="J16" s="23">
        <v>-5000</v>
      </c>
      <c r="K16" s="23">
        <v>-5000</v>
      </c>
      <c r="L16" s="23">
        <v>-5000</v>
      </c>
      <c r="M16" s="24">
        <v>5000</v>
      </c>
      <c r="N16" s="23"/>
      <c r="O16" s="23"/>
      <c r="P16" s="23"/>
      <c r="Q16" s="24">
        <v>-15384</v>
      </c>
      <c r="R16" s="23">
        <v>-15384</v>
      </c>
      <c r="S16" s="23">
        <v>-15384</v>
      </c>
      <c r="T16" s="23">
        <v>-15384</v>
      </c>
      <c r="U16" s="24">
        <v>-6418</v>
      </c>
    </row>
    <row r="17" spans="1:21" ht="13.5">
      <c r="A17" s="6" t="s">
        <v>165</v>
      </c>
      <c r="B17" s="23">
        <v>-7853</v>
      </c>
      <c r="C17" s="24">
        <v>-2223</v>
      </c>
      <c r="D17" s="23">
        <v>-6682</v>
      </c>
      <c r="E17" s="24">
        <v>9679</v>
      </c>
      <c r="F17" s="23">
        <v>7268</v>
      </c>
      <c r="G17" s="23">
        <v>4857</v>
      </c>
      <c r="H17" s="23">
        <v>2447</v>
      </c>
      <c r="I17" s="24">
        <v>8904</v>
      </c>
      <c r="J17" s="23">
        <v>6456</v>
      </c>
      <c r="K17" s="23">
        <v>4009</v>
      </c>
      <c r="L17" s="23">
        <v>1521</v>
      </c>
      <c r="M17" s="24">
        <v>8968</v>
      </c>
      <c r="N17" s="23">
        <v>6853</v>
      </c>
      <c r="O17" s="23">
        <v>4739</v>
      </c>
      <c r="P17" s="23">
        <v>2625</v>
      </c>
      <c r="Q17" s="24">
        <v>10500</v>
      </c>
      <c r="R17" s="23">
        <v>7875</v>
      </c>
      <c r="S17" s="23">
        <v>5250</v>
      </c>
      <c r="T17" s="23">
        <v>2625</v>
      </c>
      <c r="U17" s="24">
        <v>10591</v>
      </c>
    </row>
    <row r="18" spans="1:21" ht="13.5">
      <c r="A18" s="6" t="s">
        <v>166</v>
      </c>
      <c r="B18" s="23">
        <v>-9949</v>
      </c>
      <c r="C18" s="24">
        <v>-4083</v>
      </c>
      <c r="D18" s="23">
        <v>-5347</v>
      </c>
      <c r="E18" s="24">
        <v>-7520</v>
      </c>
      <c r="F18" s="23">
        <v>-8246</v>
      </c>
      <c r="G18" s="23">
        <v>-8928</v>
      </c>
      <c r="H18" s="23">
        <v>779</v>
      </c>
      <c r="I18" s="24">
        <v>-9902</v>
      </c>
      <c r="J18" s="23">
        <v>-10666</v>
      </c>
      <c r="K18" s="23">
        <v>-11402</v>
      </c>
      <c r="L18" s="23">
        <v>748</v>
      </c>
      <c r="M18" s="24">
        <v>31929</v>
      </c>
      <c r="N18" s="23">
        <v>31181</v>
      </c>
      <c r="O18" s="23">
        <v>30445</v>
      </c>
      <c r="P18" s="23">
        <v>621</v>
      </c>
      <c r="Q18" s="24">
        <v>-1187</v>
      </c>
      <c r="R18" s="23">
        <v>-1714</v>
      </c>
      <c r="S18" s="23">
        <v>-3708</v>
      </c>
      <c r="T18" s="23">
        <v>2005</v>
      </c>
      <c r="U18" s="24">
        <v>5389</v>
      </c>
    </row>
    <row r="19" spans="1:21" ht="13.5">
      <c r="A19" s="6" t="s">
        <v>167</v>
      </c>
      <c r="B19" s="23"/>
      <c r="C19" s="24">
        <v>1772</v>
      </c>
      <c r="D19" s="23"/>
      <c r="E19" s="24">
        <v>-5</v>
      </c>
      <c r="F19" s="23"/>
      <c r="G19" s="23"/>
      <c r="H19" s="23">
        <v>-2</v>
      </c>
      <c r="I19" s="24">
        <v>-9</v>
      </c>
      <c r="J19" s="23"/>
      <c r="K19" s="23"/>
      <c r="L19" s="23">
        <v>3</v>
      </c>
      <c r="M19" s="24">
        <v>-660</v>
      </c>
      <c r="N19" s="23"/>
      <c r="O19" s="23"/>
      <c r="P19" s="23">
        <v>-25</v>
      </c>
      <c r="Q19" s="24">
        <v>-4321</v>
      </c>
      <c r="R19" s="23"/>
      <c r="S19" s="23"/>
      <c r="T19" s="23">
        <v>-32</v>
      </c>
      <c r="U19" s="24">
        <v>752</v>
      </c>
    </row>
    <row r="20" spans="1:21" ht="13.5">
      <c r="A20" s="6" t="s">
        <v>168</v>
      </c>
      <c r="B20" s="23">
        <v>-14170</v>
      </c>
      <c r="C20" s="24">
        <v>-26826</v>
      </c>
      <c r="D20" s="23">
        <v>-8951</v>
      </c>
      <c r="E20" s="24">
        <v>-21411</v>
      </c>
      <c r="F20" s="23">
        <v>-15156</v>
      </c>
      <c r="G20" s="23">
        <v>-10269</v>
      </c>
      <c r="H20" s="23">
        <v>-4463</v>
      </c>
      <c r="I20" s="24">
        <v>-23620</v>
      </c>
      <c r="J20" s="23">
        <v>-18966</v>
      </c>
      <c r="K20" s="23">
        <v>-13987</v>
      </c>
      <c r="L20" s="23">
        <v>-7349</v>
      </c>
      <c r="M20" s="24">
        <v>-24458</v>
      </c>
      <c r="N20" s="23">
        <v>-19198</v>
      </c>
      <c r="O20" s="23">
        <v>-12715</v>
      </c>
      <c r="P20" s="23">
        <v>-6100</v>
      </c>
      <c r="Q20" s="24">
        <v>-59218</v>
      </c>
      <c r="R20" s="23">
        <v>-51886</v>
      </c>
      <c r="S20" s="23">
        <v>-43473</v>
      </c>
      <c r="T20" s="23">
        <v>-21320</v>
      </c>
      <c r="U20" s="24">
        <v>-80990</v>
      </c>
    </row>
    <row r="21" spans="1:21" ht="13.5">
      <c r="A21" s="6" t="s">
        <v>169</v>
      </c>
      <c r="B21" s="23">
        <v>-1113</v>
      </c>
      <c r="C21" s="24">
        <v>4101</v>
      </c>
      <c r="D21" s="23">
        <v>14502</v>
      </c>
      <c r="E21" s="24">
        <v>3537</v>
      </c>
      <c r="F21" s="23">
        <v>2389</v>
      </c>
      <c r="G21" s="23">
        <v>3009</v>
      </c>
      <c r="H21" s="23">
        <v>1047</v>
      </c>
      <c r="I21" s="24">
        <v>3294</v>
      </c>
      <c r="J21" s="23">
        <v>4014</v>
      </c>
      <c r="K21" s="23">
        <v>3176</v>
      </c>
      <c r="L21" s="23">
        <v>1531</v>
      </c>
      <c r="M21" s="24">
        <v>12759</v>
      </c>
      <c r="N21" s="23">
        <v>15551</v>
      </c>
      <c r="O21" s="23">
        <v>19225</v>
      </c>
      <c r="P21" s="23">
        <v>7421</v>
      </c>
      <c r="Q21" s="24">
        <v>29640</v>
      </c>
      <c r="R21" s="23">
        <v>29042</v>
      </c>
      <c r="S21" s="23">
        <v>5060</v>
      </c>
      <c r="T21" s="23">
        <v>12496</v>
      </c>
      <c r="U21" s="24">
        <v>-35905</v>
      </c>
    </row>
    <row r="22" spans="1:21" ht="13.5">
      <c r="A22" s="6" t="s">
        <v>170</v>
      </c>
      <c r="B22" s="23">
        <v>4113</v>
      </c>
      <c r="C22" s="24">
        <v>466</v>
      </c>
      <c r="D22" s="23">
        <v>1</v>
      </c>
      <c r="E22" s="24">
        <v>1138</v>
      </c>
      <c r="F22" s="23">
        <v>406</v>
      </c>
      <c r="G22" s="23"/>
      <c r="H22" s="23">
        <v>3</v>
      </c>
      <c r="I22" s="24">
        <v>5492</v>
      </c>
      <c r="J22" s="23">
        <v>5277</v>
      </c>
      <c r="K22" s="23">
        <v>3565</v>
      </c>
      <c r="L22" s="23">
        <v>665</v>
      </c>
      <c r="M22" s="24">
        <v>862</v>
      </c>
      <c r="N22" s="23"/>
      <c r="O22" s="23"/>
      <c r="P22" s="23">
        <v>23</v>
      </c>
      <c r="Q22" s="24">
        <v>37917</v>
      </c>
      <c r="R22" s="23">
        <v>36885</v>
      </c>
      <c r="S22" s="23"/>
      <c r="T22" s="23">
        <v>18</v>
      </c>
      <c r="U22" s="24">
        <v>3619</v>
      </c>
    </row>
    <row r="23" spans="1:21" ht="13.5">
      <c r="A23" s="6" t="s">
        <v>171</v>
      </c>
      <c r="B23" s="23"/>
      <c r="C23" s="24"/>
      <c r="D23" s="23"/>
      <c r="E23" s="24"/>
      <c r="F23" s="23"/>
      <c r="G23" s="23"/>
      <c r="H23" s="23"/>
      <c r="I23" s="24">
        <v>254</v>
      </c>
      <c r="J23" s="23"/>
      <c r="K23" s="23"/>
      <c r="L23" s="23"/>
      <c r="M23" s="24"/>
      <c r="N23" s="23"/>
      <c r="O23" s="23"/>
      <c r="P23" s="23"/>
      <c r="Q23" s="24">
        <v>-135</v>
      </c>
      <c r="R23" s="23">
        <v>-135</v>
      </c>
      <c r="S23" s="23">
        <v>-135</v>
      </c>
      <c r="T23" s="23">
        <v>207</v>
      </c>
      <c r="U23" s="24"/>
    </row>
    <row r="24" spans="1:21" ht="13.5">
      <c r="A24" s="6" t="s">
        <v>172</v>
      </c>
      <c r="B24" s="23">
        <v>9965</v>
      </c>
      <c r="C24" s="24"/>
      <c r="D24" s="23">
        <v>-50</v>
      </c>
      <c r="E24" s="24"/>
      <c r="F24" s="23">
        <v>3980</v>
      </c>
      <c r="G24" s="23"/>
      <c r="H24" s="23">
        <v>3980</v>
      </c>
      <c r="I24" s="24"/>
      <c r="J24" s="23"/>
      <c r="K24" s="23"/>
      <c r="L24" s="23"/>
      <c r="M24" s="24"/>
      <c r="N24" s="23"/>
      <c r="O24" s="23"/>
      <c r="P24" s="23"/>
      <c r="Q24" s="24"/>
      <c r="R24" s="23"/>
      <c r="S24" s="23"/>
      <c r="T24" s="23"/>
      <c r="U24" s="24"/>
    </row>
    <row r="25" spans="1:21" ht="13.5">
      <c r="A25" s="6" t="s">
        <v>173</v>
      </c>
      <c r="B25" s="23"/>
      <c r="C25" s="24"/>
      <c r="D25" s="23"/>
      <c r="E25" s="24"/>
      <c r="F25" s="23"/>
      <c r="G25" s="23"/>
      <c r="H25" s="23"/>
      <c r="I25" s="24"/>
      <c r="J25" s="23"/>
      <c r="K25" s="23">
        <v>20623</v>
      </c>
      <c r="L25" s="23"/>
      <c r="M25" s="24"/>
      <c r="N25" s="23">
        <v>-20502</v>
      </c>
      <c r="O25" s="23">
        <v>-20643</v>
      </c>
      <c r="P25" s="23"/>
      <c r="Q25" s="24"/>
      <c r="R25" s="23">
        <v>48441</v>
      </c>
      <c r="S25" s="23">
        <v>1700</v>
      </c>
      <c r="T25" s="23"/>
      <c r="U25" s="24"/>
    </row>
    <row r="26" spans="1:21" ht="13.5">
      <c r="A26" s="6" t="s">
        <v>174</v>
      </c>
      <c r="B26" s="23">
        <v>-47630</v>
      </c>
      <c r="C26" s="24">
        <v>-22389</v>
      </c>
      <c r="D26" s="23"/>
      <c r="E26" s="24"/>
      <c r="F26" s="23"/>
      <c r="G26" s="23"/>
      <c r="H26" s="23"/>
      <c r="I26" s="24"/>
      <c r="J26" s="23"/>
      <c r="K26" s="23"/>
      <c r="L26" s="23"/>
      <c r="M26" s="24"/>
      <c r="N26" s="23"/>
      <c r="O26" s="23"/>
      <c r="P26" s="23"/>
      <c r="Q26" s="24"/>
      <c r="R26" s="23"/>
      <c r="S26" s="23"/>
      <c r="T26" s="23"/>
      <c r="U26" s="24"/>
    </row>
    <row r="27" spans="1:21" ht="13.5">
      <c r="A27" s="6" t="s">
        <v>175</v>
      </c>
      <c r="B27" s="23"/>
      <c r="C27" s="24">
        <v>-32691</v>
      </c>
      <c r="D27" s="23"/>
      <c r="E27" s="24">
        <v>79373</v>
      </c>
      <c r="F27" s="23">
        <v>15524</v>
      </c>
      <c r="G27" s="23">
        <v>15524</v>
      </c>
      <c r="H27" s="23">
        <v>15524</v>
      </c>
      <c r="I27" s="24">
        <v>-22154</v>
      </c>
      <c r="J27" s="23">
        <v>-22154</v>
      </c>
      <c r="K27" s="23">
        <v>-22154</v>
      </c>
      <c r="L27" s="23">
        <v>-10000</v>
      </c>
      <c r="M27" s="24">
        <v>-1054</v>
      </c>
      <c r="N27" s="23"/>
      <c r="O27" s="23"/>
      <c r="P27" s="23"/>
      <c r="Q27" s="24">
        <v>-195</v>
      </c>
      <c r="R27" s="23"/>
      <c r="S27" s="23"/>
      <c r="T27" s="23"/>
      <c r="U27" s="24">
        <v>-129</v>
      </c>
    </row>
    <row r="28" spans="1:21" ht="13.5">
      <c r="A28" s="6" t="s">
        <v>176</v>
      </c>
      <c r="B28" s="23"/>
      <c r="C28" s="24"/>
      <c r="D28" s="23"/>
      <c r="E28" s="24"/>
      <c r="F28" s="23"/>
      <c r="G28" s="23"/>
      <c r="H28" s="23"/>
      <c r="I28" s="24">
        <v>5753</v>
      </c>
      <c r="J28" s="23"/>
      <c r="K28" s="23"/>
      <c r="L28" s="23"/>
      <c r="M28" s="24"/>
      <c r="N28" s="23"/>
      <c r="O28" s="23"/>
      <c r="P28" s="23"/>
      <c r="Q28" s="24">
        <v>696371</v>
      </c>
      <c r="R28" s="23">
        <v>546980</v>
      </c>
      <c r="S28" s="23">
        <v>523642</v>
      </c>
      <c r="T28" s="23"/>
      <c r="U28" s="24"/>
    </row>
    <row r="29" spans="1:21" ht="13.5">
      <c r="A29" s="6" t="s">
        <v>177</v>
      </c>
      <c r="B29" s="23">
        <v>39998</v>
      </c>
      <c r="C29" s="24">
        <v>106342</v>
      </c>
      <c r="D29" s="23">
        <v>36602</v>
      </c>
      <c r="E29" s="24">
        <v>54286</v>
      </c>
      <c r="F29" s="23">
        <v>56803</v>
      </c>
      <c r="G29" s="23">
        <v>-50080</v>
      </c>
      <c r="H29" s="23">
        <v>26446</v>
      </c>
      <c r="I29" s="24">
        <v>94961</v>
      </c>
      <c r="J29" s="23">
        <v>-38628</v>
      </c>
      <c r="K29" s="23">
        <v>-68328</v>
      </c>
      <c r="L29" s="23">
        <v>-35417</v>
      </c>
      <c r="M29" s="24">
        <v>-225090</v>
      </c>
      <c r="N29" s="23">
        <v>-173052</v>
      </c>
      <c r="O29" s="23">
        <v>-101001</v>
      </c>
      <c r="P29" s="23">
        <v>15842</v>
      </c>
      <c r="Q29" s="24">
        <v>350311</v>
      </c>
      <c r="R29" s="23">
        <v>-62403</v>
      </c>
      <c r="S29" s="23">
        <v>53087</v>
      </c>
      <c r="T29" s="23">
        <v>29577</v>
      </c>
      <c r="U29" s="24">
        <v>504667</v>
      </c>
    </row>
    <row r="30" spans="1:21" ht="13.5">
      <c r="A30" s="6" t="s">
        <v>178</v>
      </c>
      <c r="B30" s="23">
        <v>-7688</v>
      </c>
      <c r="C30" s="24">
        <v>41849</v>
      </c>
      <c r="D30" s="23">
        <v>8230</v>
      </c>
      <c r="E30" s="24">
        <v>24422</v>
      </c>
      <c r="F30" s="23">
        <v>19443</v>
      </c>
      <c r="G30" s="23">
        <v>-8108</v>
      </c>
      <c r="H30" s="23">
        <v>-11883</v>
      </c>
      <c r="I30" s="24">
        <v>-5982</v>
      </c>
      <c r="J30" s="23">
        <v>-15732</v>
      </c>
      <c r="K30" s="23">
        <v>-18999</v>
      </c>
      <c r="L30" s="23">
        <v>-11667</v>
      </c>
      <c r="M30" s="24">
        <v>40736</v>
      </c>
      <c r="N30" s="23">
        <v>48803</v>
      </c>
      <c r="O30" s="23">
        <v>46165</v>
      </c>
      <c r="P30" s="23">
        <v>27771</v>
      </c>
      <c r="Q30" s="24">
        <v>63703</v>
      </c>
      <c r="R30" s="23">
        <v>-238</v>
      </c>
      <c r="S30" s="23">
        <v>606</v>
      </c>
      <c r="T30" s="23">
        <v>21230</v>
      </c>
      <c r="U30" s="24">
        <v>17493</v>
      </c>
    </row>
    <row r="31" spans="1:21" ht="13.5">
      <c r="A31" s="6" t="s">
        <v>179</v>
      </c>
      <c r="B31" s="23">
        <v>-30011</v>
      </c>
      <c r="C31" s="24">
        <v>-65371</v>
      </c>
      <c r="D31" s="23">
        <v>-16767</v>
      </c>
      <c r="E31" s="24">
        <v>-33181</v>
      </c>
      <c r="F31" s="23">
        <v>-16016</v>
      </c>
      <c r="G31" s="23">
        <v>22712</v>
      </c>
      <c r="H31" s="23">
        <v>18527</v>
      </c>
      <c r="I31" s="24">
        <v>-52062</v>
      </c>
      <c r="J31" s="23">
        <v>76197</v>
      </c>
      <c r="K31" s="23">
        <v>49907</v>
      </c>
      <c r="L31" s="23">
        <v>5195</v>
      </c>
      <c r="M31" s="24">
        <v>56219</v>
      </c>
      <c r="N31" s="23">
        <v>94082</v>
      </c>
      <c r="O31" s="23">
        <v>-39502</v>
      </c>
      <c r="P31" s="23">
        <v>-52174</v>
      </c>
      <c r="Q31" s="24">
        <v>-146354</v>
      </c>
      <c r="R31" s="23">
        <v>90002</v>
      </c>
      <c r="S31" s="23">
        <v>-61066</v>
      </c>
      <c r="T31" s="23">
        <v>-79081</v>
      </c>
      <c r="U31" s="24">
        <v>-432542</v>
      </c>
    </row>
    <row r="32" spans="1:21" ht="13.5">
      <c r="A32" s="6" t="s">
        <v>180</v>
      </c>
      <c r="B32" s="23"/>
      <c r="C32" s="24"/>
      <c r="D32" s="23"/>
      <c r="E32" s="24"/>
      <c r="F32" s="23"/>
      <c r="G32" s="23"/>
      <c r="H32" s="23"/>
      <c r="I32" s="24"/>
      <c r="J32" s="23"/>
      <c r="K32" s="23"/>
      <c r="L32" s="23"/>
      <c r="M32" s="24"/>
      <c r="N32" s="23">
        <v>12843</v>
      </c>
      <c r="O32" s="23">
        <v>5801</v>
      </c>
      <c r="P32" s="23">
        <v>27743</v>
      </c>
      <c r="Q32" s="24"/>
      <c r="R32" s="23">
        <v>-5561</v>
      </c>
      <c r="S32" s="23">
        <v>-9274</v>
      </c>
      <c r="T32" s="23">
        <v>731</v>
      </c>
      <c r="U32" s="24"/>
    </row>
    <row r="33" spans="1:21" ht="13.5">
      <c r="A33" s="6" t="s">
        <v>181</v>
      </c>
      <c r="B33" s="23"/>
      <c r="C33" s="24"/>
      <c r="D33" s="23"/>
      <c r="E33" s="24"/>
      <c r="F33" s="23"/>
      <c r="G33" s="23"/>
      <c r="H33" s="23"/>
      <c r="I33" s="24"/>
      <c r="J33" s="23"/>
      <c r="K33" s="23"/>
      <c r="L33" s="23"/>
      <c r="M33" s="24">
        <v>-71104</v>
      </c>
      <c r="N33" s="23">
        <v>-4339</v>
      </c>
      <c r="O33" s="23">
        <v>-13792</v>
      </c>
      <c r="P33" s="23">
        <v>-21799</v>
      </c>
      <c r="Q33" s="24">
        <v>1695</v>
      </c>
      <c r="R33" s="23">
        <v>15286</v>
      </c>
      <c r="S33" s="23">
        <v>8993</v>
      </c>
      <c r="T33" s="23">
        <v>5293</v>
      </c>
      <c r="U33" s="24">
        <v>-540</v>
      </c>
    </row>
    <row r="34" spans="1:21" ht="13.5">
      <c r="A34" s="6" t="s">
        <v>182</v>
      </c>
      <c r="B34" s="23"/>
      <c r="C34" s="24"/>
      <c r="D34" s="23"/>
      <c r="E34" s="24"/>
      <c r="F34" s="23"/>
      <c r="G34" s="23"/>
      <c r="H34" s="23"/>
      <c r="I34" s="24"/>
      <c r="J34" s="23"/>
      <c r="K34" s="23"/>
      <c r="L34" s="23"/>
      <c r="M34" s="24">
        <v>-631</v>
      </c>
      <c r="N34" s="23">
        <v>42799</v>
      </c>
      <c r="O34" s="23">
        <v>-16491</v>
      </c>
      <c r="P34" s="23">
        <v>-6145</v>
      </c>
      <c r="Q34" s="24">
        <v>-30015</v>
      </c>
      <c r="R34" s="23">
        <v>43399</v>
      </c>
      <c r="S34" s="23">
        <v>-19676</v>
      </c>
      <c r="T34" s="23">
        <v>25735</v>
      </c>
      <c r="U34" s="24">
        <v>-13727</v>
      </c>
    </row>
    <row r="35" spans="1:21" ht="13.5">
      <c r="A35" s="6" t="s">
        <v>101</v>
      </c>
      <c r="B35" s="23">
        <v>-30595</v>
      </c>
      <c r="C35" s="24">
        <v>-26852</v>
      </c>
      <c r="D35" s="23">
        <v>-40129</v>
      </c>
      <c r="E35" s="24">
        <v>20355</v>
      </c>
      <c r="F35" s="23">
        <v>13152</v>
      </c>
      <c r="G35" s="23">
        <v>-19928</v>
      </c>
      <c r="H35" s="23">
        <v>-7143</v>
      </c>
      <c r="I35" s="24">
        <v>74724</v>
      </c>
      <c r="J35" s="23">
        <v>119506</v>
      </c>
      <c r="K35" s="23">
        <v>56525</v>
      </c>
      <c r="L35" s="23">
        <v>63560</v>
      </c>
      <c r="M35" s="24">
        <v>-987</v>
      </c>
      <c r="N35" s="23">
        <v>-12612</v>
      </c>
      <c r="O35" s="23">
        <v>418</v>
      </c>
      <c r="P35" s="23">
        <v>2467</v>
      </c>
      <c r="Q35" s="24">
        <v>1373</v>
      </c>
      <c r="R35" s="23">
        <v>-33143</v>
      </c>
      <c r="S35" s="23">
        <v>-5637</v>
      </c>
      <c r="T35" s="23">
        <v>2335</v>
      </c>
      <c r="U35" s="24">
        <v>-10203</v>
      </c>
    </row>
    <row r="36" spans="1:21" ht="13.5">
      <c r="A36" s="6" t="s">
        <v>183</v>
      </c>
      <c r="B36" s="23">
        <v>-14886</v>
      </c>
      <c r="C36" s="24">
        <v>173903</v>
      </c>
      <c r="D36" s="23">
        <v>43864</v>
      </c>
      <c r="E36" s="24">
        <v>296667</v>
      </c>
      <c r="F36" s="23">
        <v>264748</v>
      </c>
      <c r="G36" s="23">
        <v>132951</v>
      </c>
      <c r="H36" s="23">
        <v>85421</v>
      </c>
      <c r="I36" s="24">
        <v>468536</v>
      </c>
      <c r="J36" s="23">
        <v>407992</v>
      </c>
      <c r="K36" s="23">
        <v>213618</v>
      </c>
      <c r="L36" s="23">
        <v>95291</v>
      </c>
      <c r="M36" s="24">
        <v>198495</v>
      </c>
      <c r="N36" s="23">
        <v>272762</v>
      </c>
      <c r="O36" s="23">
        <v>2351</v>
      </c>
      <c r="P36" s="23">
        <v>28635</v>
      </c>
      <c r="Q36" s="24">
        <v>529768</v>
      </c>
      <c r="R36" s="23">
        <v>426553</v>
      </c>
      <c r="S36" s="23">
        <v>220891</v>
      </c>
      <c r="T36" s="23">
        <v>119313</v>
      </c>
      <c r="U36" s="24">
        <v>689753</v>
      </c>
    </row>
    <row r="37" spans="1:21" ht="13.5">
      <c r="A37" s="6" t="s">
        <v>184</v>
      </c>
      <c r="B37" s="23">
        <v>17271</v>
      </c>
      <c r="C37" s="24">
        <v>24964</v>
      </c>
      <c r="D37" s="23">
        <v>8065</v>
      </c>
      <c r="E37" s="24">
        <v>21974</v>
      </c>
      <c r="F37" s="23">
        <v>17463</v>
      </c>
      <c r="G37" s="23">
        <v>10088</v>
      </c>
      <c r="H37" s="23">
        <v>7081</v>
      </c>
      <c r="I37" s="24">
        <v>23809</v>
      </c>
      <c r="J37" s="23">
        <v>21340</v>
      </c>
      <c r="K37" s="23">
        <v>12916</v>
      </c>
      <c r="L37" s="23">
        <v>7789</v>
      </c>
      <c r="M37" s="24">
        <v>24322</v>
      </c>
      <c r="N37" s="23">
        <v>18423</v>
      </c>
      <c r="O37" s="23">
        <v>12444</v>
      </c>
      <c r="P37" s="23">
        <v>5435</v>
      </c>
      <c r="Q37" s="24">
        <v>65453</v>
      </c>
      <c r="R37" s="23">
        <v>53284</v>
      </c>
      <c r="S37" s="23">
        <v>48425</v>
      </c>
      <c r="T37" s="23">
        <v>13369</v>
      </c>
      <c r="U37" s="24">
        <v>76780</v>
      </c>
    </row>
    <row r="38" spans="1:21" ht="13.5">
      <c r="A38" s="6" t="s">
        <v>185</v>
      </c>
      <c r="B38" s="23">
        <v>47630</v>
      </c>
      <c r="C38" s="24">
        <v>22389</v>
      </c>
      <c r="D38" s="23"/>
      <c r="E38" s="24"/>
      <c r="F38" s="23"/>
      <c r="G38" s="23"/>
      <c r="H38" s="23"/>
      <c r="I38" s="24"/>
      <c r="J38" s="23"/>
      <c r="K38" s="23"/>
      <c r="L38" s="23"/>
      <c r="M38" s="24"/>
      <c r="N38" s="23"/>
      <c r="O38" s="23"/>
      <c r="P38" s="23"/>
      <c r="Q38" s="24"/>
      <c r="R38" s="23"/>
      <c r="S38" s="23"/>
      <c r="T38" s="23"/>
      <c r="U38" s="24"/>
    </row>
    <row r="39" spans="1:21" ht="13.5">
      <c r="A39" s="6" t="s">
        <v>186</v>
      </c>
      <c r="B39" s="23">
        <v>-6335</v>
      </c>
      <c r="C39" s="24">
        <v>-8579</v>
      </c>
      <c r="D39" s="23">
        <v>-5728</v>
      </c>
      <c r="E39" s="24">
        <v>-7847</v>
      </c>
      <c r="F39" s="23">
        <v>-7622</v>
      </c>
      <c r="G39" s="23">
        <v>-6478</v>
      </c>
      <c r="H39" s="23">
        <v>-6242</v>
      </c>
      <c r="I39" s="24">
        <v>-7922</v>
      </c>
      <c r="J39" s="23">
        <v>-7617</v>
      </c>
      <c r="K39" s="23">
        <v>-6242</v>
      </c>
      <c r="L39" s="23">
        <v>-6226</v>
      </c>
      <c r="M39" s="24">
        <v>-8369</v>
      </c>
      <c r="N39" s="23">
        <v>-7291</v>
      </c>
      <c r="O39" s="23">
        <v>-5262</v>
      </c>
      <c r="P39" s="23">
        <v>-1120</v>
      </c>
      <c r="Q39" s="24">
        <v>-60207</v>
      </c>
      <c r="R39" s="23">
        <v>-47809</v>
      </c>
      <c r="S39" s="23">
        <v>-1214</v>
      </c>
      <c r="T39" s="23">
        <v>-4063</v>
      </c>
      <c r="U39" s="24">
        <v>-162868</v>
      </c>
    </row>
    <row r="40" spans="1:21" ht="13.5">
      <c r="A40" s="6" t="s">
        <v>187</v>
      </c>
      <c r="B40" s="23">
        <v>3318</v>
      </c>
      <c r="C40" s="24">
        <v>2714</v>
      </c>
      <c r="D40" s="23">
        <v>2714</v>
      </c>
      <c r="E40" s="24">
        <v>2690</v>
      </c>
      <c r="F40" s="23">
        <v>2690</v>
      </c>
      <c r="G40" s="23">
        <v>2690</v>
      </c>
      <c r="H40" s="23"/>
      <c r="I40" s="24"/>
      <c r="J40" s="23"/>
      <c r="K40" s="23"/>
      <c r="L40" s="23"/>
      <c r="M40" s="24">
        <v>53080</v>
      </c>
      <c r="N40" s="23">
        <v>53080</v>
      </c>
      <c r="O40" s="23">
        <v>53080</v>
      </c>
      <c r="P40" s="23"/>
      <c r="Q40" s="24"/>
      <c r="R40" s="23"/>
      <c r="S40" s="23"/>
      <c r="T40" s="23"/>
      <c r="U40" s="24"/>
    </row>
    <row r="41" spans="1:21" ht="14.25" thickBot="1">
      <c r="A41" s="5" t="s">
        <v>188</v>
      </c>
      <c r="B41" s="25">
        <v>46997</v>
      </c>
      <c r="C41" s="26">
        <v>215392</v>
      </c>
      <c r="D41" s="25">
        <v>48917</v>
      </c>
      <c r="E41" s="26">
        <v>313485</v>
      </c>
      <c r="F41" s="25">
        <v>277280</v>
      </c>
      <c r="G41" s="25">
        <v>139252</v>
      </c>
      <c r="H41" s="25">
        <v>86259</v>
      </c>
      <c r="I41" s="26">
        <v>484423</v>
      </c>
      <c r="J41" s="25">
        <v>421715</v>
      </c>
      <c r="K41" s="25">
        <v>220292</v>
      </c>
      <c r="L41" s="25">
        <v>96854</v>
      </c>
      <c r="M41" s="26">
        <v>267527</v>
      </c>
      <c r="N41" s="25">
        <v>336974</v>
      </c>
      <c r="O41" s="25">
        <v>62613</v>
      </c>
      <c r="P41" s="25">
        <v>32949</v>
      </c>
      <c r="Q41" s="26">
        <v>535015</v>
      </c>
      <c r="R41" s="25">
        <v>432027</v>
      </c>
      <c r="S41" s="25">
        <v>268102</v>
      </c>
      <c r="T41" s="25">
        <v>128618</v>
      </c>
      <c r="U41" s="26">
        <v>603666</v>
      </c>
    </row>
    <row r="42" spans="1:21" ht="14.25" thickTop="1">
      <c r="A42" s="6" t="s">
        <v>189</v>
      </c>
      <c r="B42" s="23">
        <v>-300000</v>
      </c>
      <c r="C42" s="24">
        <v>-600000</v>
      </c>
      <c r="D42" s="23">
        <v>-300000</v>
      </c>
      <c r="E42" s="24">
        <v>-300000</v>
      </c>
      <c r="F42" s="23">
        <v>-300000</v>
      </c>
      <c r="G42" s="23">
        <v>-300000</v>
      </c>
      <c r="H42" s="23">
        <v>-300000</v>
      </c>
      <c r="I42" s="24">
        <v>-500000</v>
      </c>
      <c r="J42" s="23">
        <v>-500000</v>
      </c>
      <c r="K42" s="23">
        <v>-500000</v>
      </c>
      <c r="L42" s="23">
        <v>-500000</v>
      </c>
      <c r="M42" s="24"/>
      <c r="N42" s="23"/>
      <c r="O42" s="23"/>
      <c r="P42" s="23"/>
      <c r="Q42" s="24"/>
      <c r="R42" s="23"/>
      <c r="S42" s="23"/>
      <c r="T42" s="23"/>
      <c r="U42" s="24">
        <v>-550002</v>
      </c>
    </row>
    <row r="43" spans="1:21" ht="13.5">
      <c r="A43" s="6" t="s">
        <v>190</v>
      </c>
      <c r="B43" s="23">
        <v>300000</v>
      </c>
      <c r="C43" s="24">
        <v>600000</v>
      </c>
      <c r="D43" s="23">
        <v>300000</v>
      </c>
      <c r="E43" s="24">
        <v>350000</v>
      </c>
      <c r="F43" s="23">
        <v>350000</v>
      </c>
      <c r="G43" s="23">
        <v>350000</v>
      </c>
      <c r="H43" s="23">
        <v>300000</v>
      </c>
      <c r="I43" s="24">
        <v>200000</v>
      </c>
      <c r="J43" s="23">
        <v>200000</v>
      </c>
      <c r="K43" s="23"/>
      <c r="L43" s="23"/>
      <c r="M43" s="24">
        <v>500000</v>
      </c>
      <c r="N43" s="23">
        <v>100000</v>
      </c>
      <c r="O43" s="23"/>
      <c r="P43" s="23"/>
      <c r="Q43" s="24">
        <v>685096</v>
      </c>
      <c r="R43" s="23">
        <v>185096</v>
      </c>
      <c r="S43" s="23">
        <v>185096</v>
      </c>
      <c r="T43" s="23"/>
      <c r="U43" s="24">
        <v>300000</v>
      </c>
    </row>
    <row r="44" spans="1:21" ht="13.5">
      <c r="A44" s="6" t="s">
        <v>191</v>
      </c>
      <c r="B44" s="23"/>
      <c r="C44" s="24">
        <v>-351175</v>
      </c>
      <c r="D44" s="23">
        <v>-201175</v>
      </c>
      <c r="E44" s="24">
        <v>-950000</v>
      </c>
      <c r="F44" s="23">
        <v>-950000</v>
      </c>
      <c r="G44" s="23">
        <v>-950000</v>
      </c>
      <c r="H44" s="23">
        <v>-900000</v>
      </c>
      <c r="I44" s="24">
        <v>-673037</v>
      </c>
      <c r="J44" s="23">
        <v>-673037</v>
      </c>
      <c r="K44" s="23">
        <v>-673037</v>
      </c>
      <c r="L44" s="23">
        <v>-673037</v>
      </c>
      <c r="M44" s="24"/>
      <c r="N44" s="23"/>
      <c r="O44" s="23"/>
      <c r="P44" s="23"/>
      <c r="Q44" s="24"/>
      <c r="R44" s="23"/>
      <c r="S44" s="23"/>
      <c r="T44" s="23"/>
      <c r="U44" s="24"/>
    </row>
    <row r="45" spans="1:21" ht="13.5">
      <c r="A45" s="6" t="s">
        <v>192</v>
      </c>
      <c r="B45" s="23">
        <v>198900</v>
      </c>
      <c r="C45" s="24">
        <v>300000</v>
      </c>
      <c r="D45" s="23">
        <v>100000</v>
      </c>
      <c r="E45" s="24"/>
      <c r="F45" s="23"/>
      <c r="G45" s="23"/>
      <c r="H45" s="23"/>
      <c r="I45" s="24">
        <v>673000</v>
      </c>
      <c r="J45" s="23">
        <v>546000</v>
      </c>
      <c r="K45" s="23"/>
      <c r="L45" s="23"/>
      <c r="M45" s="24"/>
      <c r="N45" s="23"/>
      <c r="O45" s="23"/>
      <c r="P45" s="23"/>
      <c r="Q45" s="24"/>
      <c r="R45" s="23"/>
      <c r="S45" s="23"/>
      <c r="T45" s="23"/>
      <c r="U45" s="24"/>
    </row>
    <row r="46" spans="1:21" ht="13.5">
      <c r="A46" s="6" t="s">
        <v>193</v>
      </c>
      <c r="B46" s="23"/>
      <c r="C46" s="24"/>
      <c r="D46" s="23"/>
      <c r="E46" s="24"/>
      <c r="F46" s="23"/>
      <c r="G46" s="23"/>
      <c r="H46" s="23"/>
      <c r="I46" s="24"/>
      <c r="J46" s="23"/>
      <c r="K46" s="23"/>
      <c r="L46" s="23"/>
      <c r="M46" s="24"/>
      <c r="N46" s="23"/>
      <c r="O46" s="23"/>
      <c r="P46" s="23"/>
      <c r="Q46" s="24"/>
      <c r="R46" s="23"/>
      <c r="S46" s="23"/>
      <c r="T46" s="23"/>
      <c r="U46" s="24">
        <v>794649</v>
      </c>
    </row>
    <row r="47" spans="1:21" ht="13.5">
      <c r="A47" s="6" t="s">
        <v>194</v>
      </c>
      <c r="B47" s="23">
        <v>-8244</v>
      </c>
      <c r="C47" s="24">
        <v>-26734</v>
      </c>
      <c r="D47" s="23">
        <v>-9106</v>
      </c>
      <c r="E47" s="24">
        <v>-290346</v>
      </c>
      <c r="F47" s="23">
        <v>-266365</v>
      </c>
      <c r="G47" s="23">
        <v>-266530</v>
      </c>
      <c r="H47" s="23">
        <v>-5207</v>
      </c>
      <c r="I47" s="24">
        <v>-234359</v>
      </c>
      <c r="J47" s="23">
        <v>-67904</v>
      </c>
      <c r="K47" s="23">
        <v>-25857</v>
      </c>
      <c r="L47" s="23">
        <v>-9327</v>
      </c>
      <c r="M47" s="24">
        <v>-114469</v>
      </c>
      <c r="N47" s="23">
        <v>-35432</v>
      </c>
      <c r="O47" s="23">
        <v>-23356</v>
      </c>
      <c r="P47" s="23">
        <v>-3799</v>
      </c>
      <c r="Q47" s="24">
        <v>-92495</v>
      </c>
      <c r="R47" s="23">
        <v>-92106</v>
      </c>
      <c r="S47" s="23">
        <v>-89830</v>
      </c>
      <c r="T47" s="23">
        <v>-24134</v>
      </c>
      <c r="U47" s="24">
        <v>-253421</v>
      </c>
    </row>
    <row r="48" spans="1:21" ht="13.5">
      <c r="A48" s="6" t="s">
        <v>195</v>
      </c>
      <c r="B48" s="23">
        <v>8600</v>
      </c>
      <c r="C48" s="24"/>
      <c r="D48" s="23"/>
      <c r="E48" s="24"/>
      <c r="F48" s="23"/>
      <c r="G48" s="23"/>
      <c r="H48" s="23"/>
      <c r="I48" s="24"/>
      <c r="J48" s="23"/>
      <c r="K48" s="23"/>
      <c r="L48" s="23"/>
      <c r="M48" s="24"/>
      <c r="N48" s="23"/>
      <c r="O48" s="23"/>
      <c r="P48" s="23"/>
      <c r="Q48" s="24">
        <v>342</v>
      </c>
      <c r="R48" s="23">
        <v>342</v>
      </c>
      <c r="S48" s="23">
        <v>342</v>
      </c>
      <c r="T48" s="23"/>
      <c r="U48" s="24"/>
    </row>
    <row r="49" spans="1:21" ht="13.5">
      <c r="A49" s="6" t="s">
        <v>196</v>
      </c>
      <c r="B49" s="23"/>
      <c r="C49" s="24"/>
      <c r="D49" s="23"/>
      <c r="E49" s="24"/>
      <c r="F49" s="23"/>
      <c r="G49" s="23"/>
      <c r="H49" s="23"/>
      <c r="I49" s="24">
        <v>-4500</v>
      </c>
      <c r="J49" s="23"/>
      <c r="K49" s="23">
        <v>-4500</v>
      </c>
      <c r="L49" s="23"/>
      <c r="M49" s="24"/>
      <c r="N49" s="23"/>
      <c r="O49" s="23"/>
      <c r="P49" s="23"/>
      <c r="Q49" s="24"/>
      <c r="R49" s="23"/>
      <c r="S49" s="23"/>
      <c r="T49" s="23"/>
      <c r="U49" s="24">
        <v>-1158</v>
      </c>
    </row>
    <row r="50" spans="1:21" ht="13.5">
      <c r="A50" s="6" t="s">
        <v>197</v>
      </c>
      <c r="B50" s="23">
        <v>-2546</v>
      </c>
      <c r="C50" s="24">
        <v>-589740</v>
      </c>
      <c r="D50" s="23">
        <v>-377542</v>
      </c>
      <c r="E50" s="24">
        <v>-252420</v>
      </c>
      <c r="F50" s="23">
        <v>-250999</v>
      </c>
      <c r="G50" s="23">
        <v>-250702</v>
      </c>
      <c r="H50" s="23">
        <v>-100201</v>
      </c>
      <c r="I50" s="24">
        <v>-71256</v>
      </c>
      <c r="J50" s="23">
        <v>-70919</v>
      </c>
      <c r="K50" s="23">
        <v>-70621</v>
      </c>
      <c r="L50" s="23">
        <v>-70301</v>
      </c>
      <c r="M50" s="24">
        <v>-460449</v>
      </c>
      <c r="N50" s="23">
        <v>-192710</v>
      </c>
      <c r="O50" s="23">
        <v>-192412</v>
      </c>
      <c r="P50" s="23">
        <v>-192096</v>
      </c>
      <c r="Q50" s="24">
        <v>-258011</v>
      </c>
      <c r="R50" s="23">
        <v>-257702</v>
      </c>
      <c r="S50" s="23">
        <v>-257403</v>
      </c>
      <c r="T50" s="23">
        <v>-47909</v>
      </c>
      <c r="U50" s="24">
        <v>-612770</v>
      </c>
    </row>
    <row r="51" spans="1:21" ht="13.5">
      <c r="A51" s="6" t="s">
        <v>198</v>
      </c>
      <c r="B51" s="23">
        <v>4195</v>
      </c>
      <c r="C51" s="24">
        <v>13954</v>
      </c>
      <c r="D51" s="23">
        <v>7252</v>
      </c>
      <c r="E51" s="24">
        <v>25539</v>
      </c>
      <c r="F51" s="23">
        <v>19713</v>
      </c>
      <c r="G51" s="23">
        <v>13779</v>
      </c>
      <c r="H51" s="23">
        <v>7446</v>
      </c>
      <c r="I51" s="24">
        <v>30187</v>
      </c>
      <c r="J51" s="23">
        <v>22540</v>
      </c>
      <c r="K51" s="23">
        <v>15093</v>
      </c>
      <c r="L51" s="23">
        <v>7446</v>
      </c>
      <c r="M51" s="24">
        <v>32162</v>
      </c>
      <c r="N51" s="23">
        <v>24515</v>
      </c>
      <c r="O51" s="23">
        <v>16226</v>
      </c>
      <c r="P51" s="23">
        <v>7900</v>
      </c>
      <c r="Q51" s="24">
        <v>364389</v>
      </c>
      <c r="R51" s="23">
        <v>137428</v>
      </c>
      <c r="S51" s="23">
        <v>126774</v>
      </c>
      <c r="T51" s="23">
        <v>9404</v>
      </c>
      <c r="U51" s="24">
        <v>75059</v>
      </c>
    </row>
    <row r="52" spans="1:21" ht="13.5">
      <c r="A52" s="6" t="s">
        <v>199</v>
      </c>
      <c r="B52" s="23"/>
      <c r="C52" s="24">
        <v>165411</v>
      </c>
      <c r="D52" s="23"/>
      <c r="E52" s="24">
        <v>482316</v>
      </c>
      <c r="F52" s="23">
        <v>65356</v>
      </c>
      <c r="G52" s="23">
        <v>65356</v>
      </c>
      <c r="H52" s="23">
        <v>65356</v>
      </c>
      <c r="I52" s="24">
        <v>290166</v>
      </c>
      <c r="J52" s="23">
        <v>290166</v>
      </c>
      <c r="K52" s="23">
        <v>290166</v>
      </c>
      <c r="L52" s="23">
        <v>80000</v>
      </c>
      <c r="M52" s="24">
        <v>100060</v>
      </c>
      <c r="N52" s="23"/>
      <c r="O52" s="23"/>
      <c r="P52" s="23"/>
      <c r="Q52" s="24">
        <v>100455</v>
      </c>
      <c r="R52" s="23">
        <v>100455</v>
      </c>
      <c r="S52" s="23">
        <v>100455</v>
      </c>
      <c r="T52" s="23"/>
      <c r="U52" s="24"/>
    </row>
    <row r="53" spans="1:21" ht="13.5">
      <c r="A53" s="6" t="s">
        <v>200</v>
      </c>
      <c r="B53" s="23">
        <v>21875</v>
      </c>
      <c r="C53" s="24">
        <v>65636</v>
      </c>
      <c r="D53" s="23"/>
      <c r="E53" s="24"/>
      <c r="F53" s="23"/>
      <c r="G53" s="23"/>
      <c r="H53" s="23"/>
      <c r="I53" s="24"/>
      <c r="J53" s="23"/>
      <c r="K53" s="23"/>
      <c r="L53" s="23"/>
      <c r="M53" s="24"/>
      <c r="N53" s="23"/>
      <c r="O53" s="23"/>
      <c r="P53" s="23"/>
      <c r="Q53" s="24"/>
      <c r="R53" s="23"/>
      <c r="S53" s="23"/>
      <c r="T53" s="23"/>
      <c r="U53" s="24"/>
    </row>
    <row r="54" spans="1:21" ht="13.5">
      <c r="A54" s="6" t="s">
        <v>101</v>
      </c>
      <c r="B54" s="23">
        <v>-4501</v>
      </c>
      <c r="C54" s="24">
        <v>-9126</v>
      </c>
      <c r="D54" s="23">
        <v>45184</v>
      </c>
      <c r="E54" s="24">
        <v>-13956</v>
      </c>
      <c r="F54" s="23">
        <v>-10640</v>
      </c>
      <c r="G54" s="23">
        <v>-7328</v>
      </c>
      <c r="H54" s="23">
        <v>-3310</v>
      </c>
      <c r="I54" s="24">
        <v>-14243</v>
      </c>
      <c r="J54" s="23">
        <v>-14660</v>
      </c>
      <c r="K54" s="23">
        <v>-6814</v>
      </c>
      <c r="L54" s="23">
        <v>-3243</v>
      </c>
      <c r="M54" s="24">
        <v>-14842</v>
      </c>
      <c r="N54" s="23">
        <v>-11345</v>
      </c>
      <c r="O54" s="23">
        <v>-8101</v>
      </c>
      <c r="P54" s="23">
        <v>-3243</v>
      </c>
      <c r="Q54" s="24">
        <v>-13637</v>
      </c>
      <c r="R54" s="23">
        <v>-10391</v>
      </c>
      <c r="S54" s="23">
        <v>-7147</v>
      </c>
      <c r="T54" s="23">
        <v>-3242</v>
      </c>
      <c r="U54" s="24">
        <v>-9327</v>
      </c>
    </row>
    <row r="55" spans="1:21" ht="14.25" thickBot="1">
      <c r="A55" s="5" t="s">
        <v>201</v>
      </c>
      <c r="B55" s="25">
        <v>218278</v>
      </c>
      <c r="C55" s="26">
        <v>-431773</v>
      </c>
      <c r="D55" s="25">
        <v>-435387</v>
      </c>
      <c r="E55" s="26">
        <v>-948868</v>
      </c>
      <c r="F55" s="25">
        <v>-1342936</v>
      </c>
      <c r="G55" s="25">
        <v>-1345424</v>
      </c>
      <c r="H55" s="25">
        <v>-935916</v>
      </c>
      <c r="I55" s="26">
        <v>-304044</v>
      </c>
      <c r="J55" s="25">
        <v>-267815</v>
      </c>
      <c r="K55" s="25">
        <v>-975571</v>
      </c>
      <c r="L55" s="25">
        <v>-1168463</v>
      </c>
      <c r="M55" s="26">
        <v>42459</v>
      </c>
      <c r="N55" s="25">
        <v>-114973</v>
      </c>
      <c r="O55" s="25">
        <v>-207643</v>
      </c>
      <c r="P55" s="25">
        <v>-191238</v>
      </c>
      <c r="Q55" s="26">
        <v>786138</v>
      </c>
      <c r="R55" s="25">
        <v>63122</v>
      </c>
      <c r="S55" s="25">
        <v>58286</v>
      </c>
      <c r="T55" s="25">
        <v>-65881</v>
      </c>
      <c r="U55" s="26">
        <v>-256970</v>
      </c>
    </row>
    <row r="56" spans="1:21" ht="14.25" thickTop="1">
      <c r="A56" s="6" t="s">
        <v>0</v>
      </c>
      <c r="B56" s="23"/>
      <c r="C56" s="24">
        <v>-31295</v>
      </c>
      <c r="D56" s="23">
        <v>-23188</v>
      </c>
      <c r="E56" s="24">
        <v>-38992</v>
      </c>
      <c r="F56" s="23">
        <v>-17572</v>
      </c>
      <c r="G56" s="23">
        <v>-4336</v>
      </c>
      <c r="H56" s="23"/>
      <c r="I56" s="24">
        <v>-101131</v>
      </c>
      <c r="J56" s="23">
        <v>-86048</v>
      </c>
      <c r="K56" s="23">
        <v>-80053</v>
      </c>
      <c r="L56" s="23">
        <v>-75154</v>
      </c>
      <c r="M56" s="24">
        <v>-46461</v>
      </c>
      <c r="N56" s="23">
        <v>-35195</v>
      </c>
      <c r="O56" s="23">
        <v>-22069</v>
      </c>
      <c r="P56" s="23">
        <v>-16941</v>
      </c>
      <c r="Q56" s="24">
        <v>-145589</v>
      </c>
      <c r="R56" s="23">
        <v>-143201</v>
      </c>
      <c r="S56" s="23">
        <v>-131771</v>
      </c>
      <c r="T56" s="23">
        <v>-12162</v>
      </c>
      <c r="U56" s="24">
        <v>-190463</v>
      </c>
    </row>
    <row r="57" spans="1:21" ht="13.5">
      <c r="A57" s="6" t="s">
        <v>1</v>
      </c>
      <c r="B57" s="23">
        <v>-19809</v>
      </c>
      <c r="C57" s="24">
        <v>-20297</v>
      </c>
      <c r="D57" s="23">
        <v>-20203</v>
      </c>
      <c r="E57" s="24">
        <v>-28909</v>
      </c>
      <c r="F57" s="23">
        <v>-28880</v>
      </c>
      <c r="G57" s="23">
        <v>-28821</v>
      </c>
      <c r="H57" s="23">
        <v>-26032</v>
      </c>
      <c r="I57" s="24">
        <v>-30054</v>
      </c>
      <c r="J57" s="23">
        <v>-29922</v>
      </c>
      <c r="K57" s="23">
        <v>-29841</v>
      </c>
      <c r="L57" s="23">
        <v>-26941</v>
      </c>
      <c r="M57" s="24">
        <v>-30544</v>
      </c>
      <c r="N57" s="23">
        <v>-30525</v>
      </c>
      <c r="O57" s="23">
        <v>-30451</v>
      </c>
      <c r="P57" s="23">
        <v>-27013</v>
      </c>
      <c r="Q57" s="24">
        <v>-65307</v>
      </c>
      <c r="R57" s="23">
        <v>-65194</v>
      </c>
      <c r="S57" s="23">
        <v>-65005</v>
      </c>
      <c r="T57" s="23">
        <v>-56163</v>
      </c>
      <c r="U57" s="24">
        <v>-68461</v>
      </c>
    </row>
    <row r="58" spans="1:21" ht="14.25" thickBot="1">
      <c r="A58" s="5" t="s">
        <v>2</v>
      </c>
      <c r="B58" s="25">
        <v>-19809</v>
      </c>
      <c r="C58" s="26">
        <v>-51592</v>
      </c>
      <c r="D58" s="25">
        <v>-43391</v>
      </c>
      <c r="E58" s="26">
        <v>-67901</v>
      </c>
      <c r="F58" s="25">
        <v>-46452</v>
      </c>
      <c r="G58" s="25">
        <v>-33157</v>
      </c>
      <c r="H58" s="25">
        <v>-26032</v>
      </c>
      <c r="I58" s="26">
        <v>-131186</v>
      </c>
      <c r="J58" s="25">
        <v>-115971</v>
      </c>
      <c r="K58" s="25">
        <v>-109894</v>
      </c>
      <c r="L58" s="25">
        <v>-102095</v>
      </c>
      <c r="M58" s="26">
        <v>-77005</v>
      </c>
      <c r="N58" s="25">
        <v>-65720</v>
      </c>
      <c r="O58" s="25">
        <v>-52520</v>
      </c>
      <c r="P58" s="25">
        <v>-43955</v>
      </c>
      <c r="Q58" s="26">
        <v>-210897</v>
      </c>
      <c r="R58" s="25">
        <v>-208395</v>
      </c>
      <c r="S58" s="25">
        <v>-196776</v>
      </c>
      <c r="T58" s="25">
        <v>-68326</v>
      </c>
      <c r="U58" s="26">
        <v>-258925</v>
      </c>
    </row>
    <row r="59" spans="1:21" ht="14.25" thickTop="1">
      <c r="A59" s="7" t="s">
        <v>3</v>
      </c>
      <c r="B59" s="23">
        <v>1113</v>
      </c>
      <c r="C59" s="24">
        <v>-3055</v>
      </c>
      <c r="D59" s="23">
        <v>-13456</v>
      </c>
      <c r="E59" s="24">
        <v>-3537</v>
      </c>
      <c r="F59" s="23">
        <v>-2389</v>
      </c>
      <c r="G59" s="23">
        <v>-3009</v>
      </c>
      <c r="H59" s="23">
        <v>-1047</v>
      </c>
      <c r="I59" s="24">
        <v>-3294</v>
      </c>
      <c r="J59" s="23">
        <v>-4014</v>
      </c>
      <c r="K59" s="23">
        <v>-3176</v>
      </c>
      <c r="L59" s="23">
        <v>-1531</v>
      </c>
      <c r="M59" s="24">
        <v>-12759</v>
      </c>
      <c r="N59" s="23">
        <v>-15551</v>
      </c>
      <c r="O59" s="23">
        <v>-19225</v>
      </c>
      <c r="P59" s="23">
        <v>-7421</v>
      </c>
      <c r="Q59" s="24">
        <v>3329</v>
      </c>
      <c r="R59" s="23">
        <v>-28952</v>
      </c>
      <c r="S59" s="23">
        <v>-4970</v>
      </c>
      <c r="T59" s="23">
        <v>-23367</v>
      </c>
      <c r="U59" s="24">
        <v>69982</v>
      </c>
    </row>
    <row r="60" spans="1:21" ht="13.5">
      <c r="A60" s="7" t="s">
        <v>4</v>
      </c>
      <c r="B60" s="23">
        <v>246579</v>
      </c>
      <c r="C60" s="24">
        <v>-271029</v>
      </c>
      <c r="D60" s="23">
        <v>-443318</v>
      </c>
      <c r="E60" s="24">
        <v>-706822</v>
      </c>
      <c r="F60" s="23">
        <v>-1114496</v>
      </c>
      <c r="G60" s="23">
        <v>-1242339</v>
      </c>
      <c r="H60" s="23">
        <v>-876736</v>
      </c>
      <c r="I60" s="24">
        <v>45899</v>
      </c>
      <c r="J60" s="23">
        <v>33913</v>
      </c>
      <c r="K60" s="23">
        <v>-868349</v>
      </c>
      <c r="L60" s="23">
        <v>-1175236</v>
      </c>
      <c r="M60" s="24">
        <v>220222</v>
      </c>
      <c r="N60" s="23">
        <v>140729</v>
      </c>
      <c r="O60" s="23">
        <v>-216776</v>
      </c>
      <c r="P60" s="23">
        <v>-209666</v>
      </c>
      <c r="Q60" s="24">
        <v>1113585</v>
      </c>
      <c r="R60" s="23">
        <v>257801</v>
      </c>
      <c r="S60" s="23">
        <v>124642</v>
      </c>
      <c r="T60" s="23">
        <v>-28956</v>
      </c>
      <c r="U60" s="24">
        <v>157752</v>
      </c>
    </row>
    <row r="61" spans="1:21" ht="13.5">
      <c r="A61" s="7" t="s">
        <v>5</v>
      </c>
      <c r="B61" s="23">
        <v>1197796</v>
      </c>
      <c r="C61" s="24">
        <v>1468825</v>
      </c>
      <c r="D61" s="23">
        <v>1468825</v>
      </c>
      <c r="E61" s="24">
        <v>2175647</v>
      </c>
      <c r="F61" s="23">
        <v>2175647</v>
      </c>
      <c r="G61" s="23">
        <v>2175647</v>
      </c>
      <c r="H61" s="23">
        <v>2175647</v>
      </c>
      <c r="I61" s="24">
        <v>2129748</v>
      </c>
      <c r="J61" s="23">
        <v>2129748</v>
      </c>
      <c r="K61" s="23">
        <v>2129748</v>
      </c>
      <c r="L61" s="23">
        <v>2129748</v>
      </c>
      <c r="M61" s="24">
        <v>1909526</v>
      </c>
      <c r="N61" s="23">
        <v>1909526</v>
      </c>
      <c r="O61" s="23">
        <v>1909526</v>
      </c>
      <c r="P61" s="23">
        <v>1909526</v>
      </c>
      <c r="Q61" s="24">
        <v>795941</v>
      </c>
      <c r="R61" s="23">
        <v>795941</v>
      </c>
      <c r="S61" s="23">
        <v>795941</v>
      </c>
      <c r="T61" s="23">
        <v>795941</v>
      </c>
      <c r="U61" s="24">
        <v>638188</v>
      </c>
    </row>
    <row r="62" spans="1:21" ht="14.25" thickBot="1">
      <c r="A62" s="7" t="s">
        <v>5</v>
      </c>
      <c r="B62" s="23">
        <v>1444376</v>
      </c>
      <c r="C62" s="24">
        <v>1197796</v>
      </c>
      <c r="D62" s="23">
        <v>1025507</v>
      </c>
      <c r="E62" s="24">
        <v>1468825</v>
      </c>
      <c r="F62" s="23">
        <v>1061150</v>
      </c>
      <c r="G62" s="23">
        <v>933308</v>
      </c>
      <c r="H62" s="23">
        <v>1298910</v>
      </c>
      <c r="I62" s="24">
        <v>2175647</v>
      </c>
      <c r="J62" s="23">
        <v>2163662</v>
      </c>
      <c r="K62" s="23">
        <v>1261398</v>
      </c>
      <c r="L62" s="23">
        <v>954512</v>
      </c>
      <c r="M62" s="24">
        <v>2129748</v>
      </c>
      <c r="N62" s="23">
        <v>2050255</v>
      </c>
      <c r="O62" s="23">
        <v>1692750</v>
      </c>
      <c r="P62" s="23">
        <v>1699860</v>
      </c>
      <c r="Q62" s="24">
        <v>1909526</v>
      </c>
      <c r="R62" s="23">
        <v>1053743</v>
      </c>
      <c r="S62" s="23">
        <v>920583</v>
      </c>
      <c r="T62" s="23">
        <v>766984</v>
      </c>
      <c r="U62" s="24">
        <v>795941</v>
      </c>
    </row>
    <row r="63" spans="1:21" ht="14.25" thickTop="1">
      <c r="A63" s="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5" ht="13.5">
      <c r="A65" s="20" t="s">
        <v>149</v>
      </c>
    </row>
    <row r="66" ht="13.5">
      <c r="A66" s="20" t="s">
        <v>150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Y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7902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35</v>
      </c>
      <c r="B4" s="15" t="str">
        <f>HYPERLINK("http://www.kabupro.jp/mark/20140213/S10016XG.htm","四半期報告書")</f>
        <v>四半期報告書</v>
      </c>
      <c r="C4" s="15" t="str">
        <f>HYPERLINK("http://www.kabupro.jp/mark/20131113/S1000FZ6.htm","四半期報告書")</f>
        <v>四半期報告書</v>
      </c>
      <c r="D4" s="15" t="str">
        <f>HYPERLINK("http://www.kabupro.jp/mark/20130813/S000EAUL.htm","四半期報告書")</f>
        <v>四半期報告書</v>
      </c>
      <c r="E4" s="15" t="str">
        <f>HYPERLINK("http://www.kabupro.jp/mark/20140213/S10016XG.htm","四半期報告書")</f>
        <v>四半期報告書</v>
      </c>
      <c r="F4" s="15" t="str">
        <f>HYPERLINK("http://www.kabupro.jp/mark/20130213/S000CVGO.htm","四半期報告書")</f>
        <v>四半期報告書</v>
      </c>
      <c r="G4" s="15" t="str">
        <f>HYPERLINK("http://www.kabupro.jp/mark/20121113/S000CAK3.htm","四半期報告書")</f>
        <v>四半期報告書</v>
      </c>
      <c r="H4" s="15" t="str">
        <f>HYPERLINK("http://www.kabupro.jp/mark/20120810/S000BOM1.htm","四半期報告書")</f>
        <v>四半期報告書</v>
      </c>
      <c r="I4" s="15" t="str">
        <f>HYPERLINK("http://www.kabupro.jp/mark/20130627/S000DV2D.htm","有価証券報告書")</f>
        <v>有価証券報告書</v>
      </c>
      <c r="J4" s="15" t="str">
        <f>HYPERLINK("http://www.kabupro.jp/mark/20120214/S000ACI3.htm","四半期報告書")</f>
        <v>四半期報告書</v>
      </c>
      <c r="K4" s="15" t="str">
        <f>HYPERLINK("http://www.kabupro.jp/mark/20111114/S0009QQX.htm","四半期報告書")</f>
        <v>四半期報告書</v>
      </c>
      <c r="L4" s="15" t="str">
        <f>HYPERLINK("http://www.kabupro.jp/mark/20110811/S00094R7.htm","四半期報告書")</f>
        <v>四半期報告書</v>
      </c>
      <c r="M4" s="15" t="str">
        <f>HYPERLINK("http://www.kabupro.jp/mark/20120628/S000B90E.htm","有価証券報告書")</f>
        <v>有価証券報告書</v>
      </c>
      <c r="N4" s="15" t="str">
        <f>HYPERLINK("http://www.kabupro.jp/mark/20110210/S0007QWC.htm","四半期報告書")</f>
        <v>四半期報告書</v>
      </c>
      <c r="O4" s="15" t="str">
        <f>HYPERLINK("http://www.kabupro.jp/mark/20101112/S000752W.htm","四半期報告書")</f>
        <v>四半期報告書</v>
      </c>
      <c r="P4" s="15" t="str">
        <f>HYPERLINK("http://www.kabupro.jp/mark/20100811/S0006K70.htm","四半期報告書")</f>
        <v>四半期報告書</v>
      </c>
      <c r="Q4" s="15" t="str">
        <f>HYPERLINK("http://www.kabupro.jp/mark/20110629/S0008PPW.htm","有価証券報告書")</f>
        <v>有価証券報告書</v>
      </c>
      <c r="R4" s="15" t="str">
        <f>HYPERLINK("http://www.kabupro.jp/mark/20100212/S00055UW.htm","四半期報告書")</f>
        <v>四半期報告書</v>
      </c>
      <c r="S4" s="15" t="str">
        <f>HYPERLINK("http://www.kabupro.jp/mark/20091113/S0004KVU.htm","四半期報告書")</f>
        <v>四半期報告書</v>
      </c>
      <c r="T4" s="15" t="str">
        <f>HYPERLINK("http://www.kabupro.jp/mark/20090812/S0003XJ0.htm","四半期報告書")</f>
        <v>四半期報告書</v>
      </c>
      <c r="U4" s="15" t="str">
        <f>HYPERLINK("http://www.kabupro.jp/mark/20100212/S00055UW.htm","四半期報告書")</f>
        <v>四半期報告書</v>
      </c>
      <c r="V4" s="15" t="str">
        <f>HYPERLINK("http://www.kabupro.jp/mark/20090213/S0002K72.htm","四半期報告書")</f>
        <v>四半期報告書</v>
      </c>
      <c r="W4" s="15" t="str">
        <f>HYPERLINK("http://www.kabupro.jp/mark/20081114/S0001VI8.htm","四半期報告書")</f>
        <v>四半期報告書</v>
      </c>
      <c r="X4" s="15" t="str">
        <f>HYPERLINK("http://www.kabupro.jp/mark/20080814/S0001640.htm","四半期報告書")</f>
        <v>四半期報告書</v>
      </c>
      <c r="Y4" s="15" t="str">
        <f>HYPERLINK("http://www.kabupro.jp/mark/20090626/S0003I38.htm","有価証券報告書")</f>
        <v>有価証券報告書</v>
      </c>
    </row>
    <row r="5" spans="1:25" ht="14.25" thickBot="1">
      <c r="A5" s="11" t="s">
        <v>36</v>
      </c>
      <c r="B5" s="1" t="s">
        <v>42</v>
      </c>
      <c r="C5" s="1" t="s">
        <v>45</v>
      </c>
      <c r="D5" s="1" t="s">
        <v>47</v>
      </c>
      <c r="E5" s="1" t="s">
        <v>42</v>
      </c>
      <c r="F5" s="1" t="s">
        <v>51</v>
      </c>
      <c r="G5" s="1" t="s">
        <v>53</v>
      </c>
      <c r="H5" s="1" t="s">
        <v>55</v>
      </c>
      <c r="I5" s="1" t="s">
        <v>57</v>
      </c>
      <c r="J5" s="1" t="s">
        <v>59</v>
      </c>
      <c r="K5" s="1" t="s">
        <v>61</v>
      </c>
      <c r="L5" s="1" t="s">
        <v>63</v>
      </c>
      <c r="M5" s="1" t="s">
        <v>65</v>
      </c>
      <c r="N5" s="1" t="s">
        <v>67</v>
      </c>
      <c r="O5" s="1" t="s">
        <v>69</v>
      </c>
      <c r="P5" s="1" t="s">
        <v>71</v>
      </c>
      <c r="Q5" s="1" t="s">
        <v>73</v>
      </c>
      <c r="R5" s="1" t="s">
        <v>75</v>
      </c>
      <c r="S5" s="1" t="s">
        <v>77</v>
      </c>
      <c r="T5" s="1" t="s">
        <v>79</v>
      </c>
      <c r="U5" s="1" t="s">
        <v>75</v>
      </c>
      <c r="V5" s="1" t="s">
        <v>82</v>
      </c>
      <c r="W5" s="1" t="s">
        <v>84</v>
      </c>
      <c r="X5" s="1" t="s">
        <v>86</v>
      </c>
      <c r="Y5" s="1" t="s">
        <v>88</v>
      </c>
    </row>
    <row r="6" spans="1:25" ht="15" thickBot="1" thickTop="1">
      <c r="A6" s="10" t="s">
        <v>37</v>
      </c>
      <c r="B6" s="18" t="s">
        <v>148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38</v>
      </c>
      <c r="B7" s="14" t="s">
        <v>43</v>
      </c>
      <c r="C7" s="14" t="s">
        <v>43</v>
      </c>
      <c r="D7" s="14" t="s">
        <v>43</v>
      </c>
      <c r="E7" s="16" t="s">
        <v>49</v>
      </c>
      <c r="F7" s="14" t="s">
        <v>43</v>
      </c>
      <c r="G7" s="14" t="s">
        <v>43</v>
      </c>
      <c r="H7" s="14" t="s">
        <v>43</v>
      </c>
      <c r="I7" s="16" t="s">
        <v>49</v>
      </c>
      <c r="J7" s="14" t="s">
        <v>43</v>
      </c>
      <c r="K7" s="14" t="s">
        <v>43</v>
      </c>
      <c r="L7" s="14" t="s">
        <v>43</v>
      </c>
      <c r="M7" s="16" t="s">
        <v>49</v>
      </c>
      <c r="N7" s="14" t="s">
        <v>43</v>
      </c>
      <c r="O7" s="14" t="s">
        <v>43</v>
      </c>
      <c r="P7" s="14" t="s">
        <v>43</v>
      </c>
      <c r="Q7" s="16" t="s">
        <v>49</v>
      </c>
      <c r="R7" s="14" t="s">
        <v>43</v>
      </c>
      <c r="S7" s="14" t="s">
        <v>43</v>
      </c>
      <c r="T7" s="14" t="s">
        <v>43</v>
      </c>
      <c r="U7" s="16" t="s">
        <v>49</v>
      </c>
      <c r="V7" s="14" t="s">
        <v>43</v>
      </c>
      <c r="W7" s="14" t="s">
        <v>43</v>
      </c>
      <c r="X7" s="14" t="s">
        <v>43</v>
      </c>
      <c r="Y7" s="16" t="s">
        <v>49</v>
      </c>
    </row>
    <row r="8" spans="1:25" ht="13.5">
      <c r="A8" s="13" t="s">
        <v>39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40</v>
      </c>
      <c r="B9" s="1" t="s">
        <v>44</v>
      </c>
      <c r="C9" s="1" t="s">
        <v>46</v>
      </c>
      <c r="D9" s="1" t="s">
        <v>48</v>
      </c>
      <c r="E9" s="17" t="s">
        <v>50</v>
      </c>
      <c r="F9" s="1" t="s">
        <v>52</v>
      </c>
      <c r="G9" s="1" t="s">
        <v>54</v>
      </c>
      <c r="H9" s="1" t="s">
        <v>56</v>
      </c>
      <c r="I9" s="17" t="s">
        <v>58</v>
      </c>
      <c r="J9" s="1" t="s">
        <v>60</v>
      </c>
      <c r="K9" s="1" t="s">
        <v>62</v>
      </c>
      <c r="L9" s="1" t="s">
        <v>64</v>
      </c>
      <c r="M9" s="17" t="s">
        <v>66</v>
      </c>
      <c r="N9" s="1" t="s">
        <v>68</v>
      </c>
      <c r="O9" s="1" t="s">
        <v>70</v>
      </c>
      <c r="P9" s="1" t="s">
        <v>72</v>
      </c>
      <c r="Q9" s="17" t="s">
        <v>74</v>
      </c>
      <c r="R9" s="1" t="s">
        <v>76</v>
      </c>
      <c r="S9" s="1" t="s">
        <v>78</v>
      </c>
      <c r="T9" s="1" t="s">
        <v>80</v>
      </c>
      <c r="U9" s="17" t="s">
        <v>81</v>
      </c>
      <c r="V9" s="1" t="s">
        <v>83</v>
      </c>
      <c r="W9" s="1" t="s">
        <v>85</v>
      </c>
      <c r="X9" s="1" t="s">
        <v>87</v>
      </c>
      <c r="Y9" s="17" t="s">
        <v>89</v>
      </c>
    </row>
    <row r="10" spans="1:25" ht="14.25" thickBot="1">
      <c r="A10" s="13" t="s">
        <v>41</v>
      </c>
      <c r="B10" s="1" t="s">
        <v>92</v>
      </c>
      <c r="C10" s="1" t="s">
        <v>92</v>
      </c>
      <c r="D10" s="1" t="s">
        <v>92</v>
      </c>
      <c r="E10" s="17" t="s">
        <v>92</v>
      </c>
      <c r="F10" s="1" t="s">
        <v>92</v>
      </c>
      <c r="G10" s="1" t="s">
        <v>92</v>
      </c>
      <c r="H10" s="1" t="s">
        <v>92</v>
      </c>
      <c r="I10" s="17" t="s">
        <v>92</v>
      </c>
      <c r="J10" s="1" t="s">
        <v>92</v>
      </c>
      <c r="K10" s="1" t="s">
        <v>92</v>
      </c>
      <c r="L10" s="1" t="s">
        <v>92</v>
      </c>
      <c r="M10" s="17" t="s">
        <v>92</v>
      </c>
      <c r="N10" s="1" t="s">
        <v>92</v>
      </c>
      <c r="O10" s="1" t="s">
        <v>92</v>
      </c>
      <c r="P10" s="1" t="s">
        <v>92</v>
      </c>
      <c r="Q10" s="17" t="s">
        <v>92</v>
      </c>
      <c r="R10" s="1" t="s">
        <v>92</v>
      </c>
      <c r="S10" s="1" t="s">
        <v>92</v>
      </c>
      <c r="T10" s="1" t="s">
        <v>92</v>
      </c>
      <c r="U10" s="17" t="s">
        <v>92</v>
      </c>
      <c r="V10" s="1" t="s">
        <v>92</v>
      </c>
      <c r="W10" s="1" t="s">
        <v>92</v>
      </c>
      <c r="X10" s="1" t="s">
        <v>92</v>
      </c>
      <c r="Y10" s="17" t="s">
        <v>92</v>
      </c>
    </row>
    <row r="11" spans="1:25" ht="14.25" thickTop="1">
      <c r="A11" s="9" t="s">
        <v>91</v>
      </c>
      <c r="B11" s="21">
        <v>1338215</v>
      </c>
      <c r="C11" s="21">
        <v>1249684</v>
      </c>
      <c r="D11" s="21">
        <v>1209283</v>
      </c>
      <c r="E11" s="22">
        <v>1224478</v>
      </c>
      <c r="F11" s="21">
        <v>1281776</v>
      </c>
      <c r="G11" s="21">
        <v>1080038</v>
      </c>
      <c r="H11" s="21">
        <v>1114194</v>
      </c>
      <c r="I11" s="22">
        <v>1103697</v>
      </c>
      <c r="J11" s="21">
        <v>1114343</v>
      </c>
      <c r="K11" s="21">
        <v>990629</v>
      </c>
      <c r="L11" s="21">
        <v>1312856</v>
      </c>
      <c r="M11" s="22">
        <v>1092607</v>
      </c>
      <c r="N11" s="21">
        <v>1409581</v>
      </c>
      <c r="O11" s="21">
        <v>1257148</v>
      </c>
      <c r="P11" s="21">
        <v>1111273</v>
      </c>
      <c r="Q11" s="22">
        <v>1308792</v>
      </c>
      <c r="R11" s="21">
        <v>1831212</v>
      </c>
      <c r="S11" s="21">
        <v>1577225</v>
      </c>
      <c r="T11" s="21">
        <v>1634835</v>
      </c>
      <c r="U11" s="22">
        <v>1651763</v>
      </c>
      <c r="V11" s="21">
        <v>1097414</v>
      </c>
      <c r="W11" s="21">
        <v>966045</v>
      </c>
      <c r="X11" s="21">
        <v>948158</v>
      </c>
      <c r="Y11" s="22">
        <v>960170</v>
      </c>
    </row>
    <row r="12" spans="1:25" ht="13.5">
      <c r="A12" s="2" t="s">
        <v>93</v>
      </c>
      <c r="B12" s="23">
        <v>393413</v>
      </c>
      <c r="C12" s="23">
        <v>384674</v>
      </c>
      <c r="D12" s="23">
        <v>450927</v>
      </c>
      <c r="E12" s="24">
        <v>424657</v>
      </c>
      <c r="F12" s="23">
        <v>461601</v>
      </c>
      <c r="G12" s="23">
        <v>487816</v>
      </c>
      <c r="H12" s="23">
        <v>450157</v>
      </c>
      <c r="I12" s="24"/>
      <c r="J12" s="23">
        <v>528686</v>
      </c>
      <c r="K12" s="23">
        <v>635570</v>
      </c>
      <c r="L12" s="23">
        <v>559043</v>
      </c>
      <c r="M12" s="24"/>
      <c r="N12" s="23">
        <v>719080</v>
      </c>
      <c r="O12" s="23">
        <v>748779</v>
      </c>
      <c r="P12" s="23">
        <v>715868</v>
      </c>
      <c r="Q12" s="24"/>
      <c r="R12" s="23">
        <v>628413</v>
      </c>
      <c r="S12" s="23">
        <v>556362</v>
      </c>
      <c r="T12" s="23">
        <v>439518</v>
      </c>
      <c r="U12" s="24">
        <v>455361</v>
      </c>
      <c r="V12" s="23">
        <v>864217</v>
      </c>
      <c r="W12" s="23">
        <v>748726</v>
      </c>
      <c r="X12" s="23">
        <v>772236</v>
      </c>
      <c r="Y12" s="24"/>
    </row>
    <row r="13" spans="1:25" ht="13.5">
      <c r="A13" s="2" t="s">
        <v>94</v>
      </c>
      <c r="B13" s="23">
        <v>1492766</v>
      </c>
      <c r="C13" s="23">
        <v>1594691</v>
      </c>
      <c r="D13" s="23">
        <v>1592615</v>
      </c>
      <c r="E13" s="24">
        <v>1567894</v>
      </c>
      <c r="F13" s="23">
        <v>1499924</v>
      </c>
      <c r="G13" s="23">
        <v>1575616</v>
      </c>
      <c r="H13" s="23">
        <v>1818369</v>
      </c>
      <c r="I13" s="24">
        <v>1815373</v>
      </c>
      <c r="J13" s="23">
        <v>1396897</v>
      </c>
      <c r="K13" s="23">
        <v>1192678</v>
      </c>
      <c r="L13" s="23">
        <v>1236054</v>
      </c>
      <c r="M13" s="24">
        <v>1508021</v>
      </c>
      <c r="N13" s="23">
        <v>1312250</v>
      </c>
      <c r="O13" s="23">
        <v>1306644</v>
      </c>
      <c r="P13" s="23">
        <v>1094039</v>
      </c>
      <c r="Q13" s="24">
        <v>820956</v>
      </c>
      <c r="R13" s="23">
        <v>619043</v>
      </c>
      <c r="S13" s="23">
        <v>515524</v>
      </c>
      <c r="T13" s="23">
        <v>515025</v>
      </c>
      <c r="U13" s="24">
        <v>707762</v>
      </c>
      <c r="V13" s="23">
        <v>6328</v>
      </c>
      <c r="W13" s="23">
        <v>4538</v>
      </c>
      <c r="X13" s="23">
        <v>110575</v>
      </c>
      <c r="Y13" s="24">
        <v>110855</v>
      </c>
    </row>
    <row r="14" spans="1:25" ht="13.5">
      <c r="A14" s="2" t="s">
        <v>95</v>
      </c>
      <c r="B14" s="23"/>
      <c r="C14" s="23"/>
      <c r="D14" s="23"/>
      <c r="E14" s="24"/>
      <c r="F14" s="23"/>
      <c r="G14" s="23"/>
      <c r="H14" s="23"/>
      <c r="I14" s="24"/>
      <c r="J14" s="23"/>
      <c r="K14" s="23"/>
      <c r="L14" s="23"/>
      <c r="M14" s="24"/>
      <c r="N14" s="23"/>
      <c r="O14" s="23"/>
      <c r="P14" s="23"/>
      <c r="Q14" s="24"/>
      <c r="R14" s="23"/>
      <c r="S14" s="23"/>
      <c r="T14" s="23"/>
      <c r="U14" s="24"/>
      <c r="V14" s="23">
        <v>8986</v>
      </c>
      <c r="W14" s="23">
        <v>8792</v>
      </c>
      <c r="X14" s="23">
        <v>11471</v>
      </c>
      <c r="Y14" s="24">
        <v>10842</v>
      </c>
    </row>
    <row r="15" spans="1:25" ht="13.5">
      <c r="A15" s="2" t="s">
        <v>96</v>
      </c>
      <c r="B15" s="23"/>
      <c r="C15" s="23"/>
      <c r="D15" s="23"/>
      <c r="E15" s="24"/>
      <c r="F15" s="23"/>
      <c r="G15" s="23"/>
      <c r="H15" s="23"/>
      <c r="I15" s="24"/>
      <c r="J15" s="23"/>
      <c r="K15" s="23"/>
      <c r="L15" s="23"/>
      <c r="M15" s="24"/>
      <c r="N15" s="23"/>
      <c r="O15" s="23"/>
      <c r="P15" s="23"/>
      <c r="Q15" s="24"/>
      <c r="R15" s="23"/>
      <c r="S15" s="23"/>
      <c r="T15" s="23"/>
      <c r="U15" s="24"/>
      <c r="V15" s="23">
        <v>123253</v>
      </c>
      <c r="W15" s="23">
        <v>123742</v>
      </c>
      <c r="X15" s="23">
        <v>108925</v>
      </c>
      <c r="Y15" s="24">
        <v>114396</v>
      </c>
    </row>
    <row r="16" spans="1:25" ht="13.5">
      <c r="A16" s="2" t="s">
        <v>97</v>
      </c>
      <c r="B16" s="23">
        <v>3952</v>
      </c>
      <c r="C16" s="23">
        <v>3858</v>
      </c>
      <c r="D16" s="23">
        <v>4080</v>
      </c>
      <c r="E16" s="24">
        <v>4949</v>
      </c>
      <c r="F16" s="23">
        <v>5605</v>
      </c>
      <c r="G16" s="23">
        <v>5282</v>
      </c>
      <c r="H16" s="23">
        <v>7679</v>
      </c>
      <c r="I16" s="24">
        <v>9185</v>
      </c>
      <c r="J16" s="23">
        <v>11902</v>
      </c>
      <c r="K16" s="23">
        <v>13639</v>
      </c>
      <c r="L16" s="23">
        <v>23036</v>
      </c>
      <c r="M16" s="24">
        <v>15281</v>
      </c>
      <c r="N16" s="23">
        <v>14188</v>
      </c>
      <c r="O16" s="23">
        <v>14441</v>
      </c>
      <c r="P16" s="23">
        <v>15865</v>
      </c>
      <c r="Q16" s="24">
        <v>12082</v>
      </c>
      <c r="R16" s="23">
        <v>12190</v>
      </c>
      <c r="S16" s="23">
        <v>12406</v>
      </c>
      <c r="T16" s="23">
        <v>12270</v>
      </c>
      <c r="U16" s="24">
        <v>12711</v>
      </c>
      <c r="V16" s="23"/>
      <c r="W16" s="23"/>
      <c r="X16" s="23"/>
      <c r="Y16" s="24"/>
    </row>
    <row r="17" spans="1:25" ht="13.5">
      <c r="A17" s="2" t="s">
        <v>98</v>
      </c>
      <c r="B17" s="23">
        <v>34102</v>
      </c>
      <c r="C17" s="23">
        <v>34304</v>
      </c>
      <c r="D17" s="23">
        <v>49686</v>
      </c>
      <c r="E17" s="24">
        <v>35710</v>
      </c>
      <c r="F17" s="23">
        <v>36914</v>
      </c>
      <c r="G17" s="23">
        <v>40884</v>
      </c>
      <c r="H17" s="23">
        <v>41294</v>
      </c>
      <c r="I17" s="24">
        <v>40770</v>
      </c>
      <c r="J17" s="23">
        <v>44649</v>
      </c>
      <c r="K17" s="23">
        <v>48967</v>
      </c>
      <c r="L17" s="23">
        <v>42904</v>
      </c>
      <c r="M17" s="24">
        <v>38800</v>
      </c>
      <c r="N17" s="23">
        <v>39199</v>
      </c>
      <c r="O17" s="23">
        <v>44389</v>
      </c>
      <c r="P17" s="23">
        <v>47810</v>
      </c>
      <c r="Q17" s="24">
        <v>52296</v>
      </c>
      <c r="R17" s="23">
        <v>53955</v>
      </c>
      <c r="S17" s="23">
        <v>57555</v>
      </c>
      <c r="T17" s="23">
        <v>59876</v>
      </c>
      <c r="U17" s="24">
        <v>83140</v>
      </c>
      <c r="V17" s="23">
        <v>87558</v>
      </c>
      <c r="W17" s="23">
        <v>86418</v>
      </c>
      <c r="X17" s="23">
        <v>84737</v>
      </c>
      <c r="Y17" s="24">
        <v>101126</v>
      </c>
    </row>
    <row r="18" spans="1:25" ht="13.5">
      <c r="A18" s="2" t="s">
        <v>99</v>
      </c>
      <c r="B18" s="23"/>
      <c r="C18" s="23"/>
      <c r="D18" s="23"/>
      <c r="E18" s="24"/>
      <c r="F18" s="23"/>
      <c r="G18" s="23"/>
      <c r="H18" s="23"/>
      <c r="I18" s="24"/>
      <c r="J18" s="23"/>
      <c r="K18" s="23"/>
      <c r="L18" s="23"/>
      <c r="M18" s="24"/>
      <c r="N18" s="23"/>
      <c r="O18" s="23"/>
      <c r="P18" s="23"/>
      <c r="Q18" s="24"/>
      <c r="R18" s="23"/>
      <c r="S18" s="23"/>
      <c r="T18" s="23"/>
      <c r="U18" s="24"/>
      <c r="V18" s="23">
        <v>33106</v>
      </c>
      <c r="W18" s="23">
        <v>33106</v>
      </c>
      <c r="X18" s="23">
        <v>26300</v>
      </c>
      <c r="Y18" s="24">
        <v>26300</v>
      </c>
    </row>
    <row r="19" spans="1:25" ht="13.5">
      <c r="A19" s="2" t="s">
        <v>100</v>
      </c>
      <c r="B19" s="23">
        <v>52521</v>
      </c>
      <c r="C19" s="23">
        <v>57461</v>
      </c>
      <c r="D19" s="23">
        <v>49429</v>
      </c>
      <c r="E19" s="24">
        <v>47277</v>
      </c>
      <c r="F19" s="23">
        <v>62616</v>
      </c>
      <c r="G19" s="23">
        <v>75389</v>
      </c>
      <c r="H19" s="23">
        <v>75562</v>
      </c>
      <c r="I19" s="24">
        <v>79830</v>
      </c>
      <c r="J19" s="23">
        <v>78213</v>
      </c>
      <c r="K19" s="23">
        <v>99710</v>
      </c>
      <c r="L19" s="23">
        <v>100151</v>
      </c>
      <c r="M19" s="24">
        <v>100126</v>
      </c>
      <c r="N19" s="23">
        <v>110570</v>
      </c>
      <c r="O19" s="23">
        <v>108395</v>
      </c>
      <c r="P19" s="23">
        <v>96218</v>
      </c>
      <c r="Q19" s="24">
        <v>83847</v>
      </c>
      <c r="R19" s="23">
        <v>74012</v>
      </c>
      <c r="S19" s="23">
        <v>72835</v>
      </c>
      <c r="T19" s="23">
        <v>89043</v>
      </c>
      <c r="U19" s="24">
        <v>93110</v>
      </c>
      <c r="V19" s="23"/>
      <c r="W19" s="23"/>
      <c r="X19" s="23"/>
      <c r="Y19" s="24"/>
    </row>
    <row r="20" spans="1:25" ht="13.5">
      <c r="A20" s="2" t="s">
        <v>101</v>
      </c>
      <c r="B20" s="23">
        <v>94206</v>
      </c>
      <c r="C20" s="23">
        <v>44968</v>
      </c>
      <c r="D20" s="23">
        <v>39484</v>
      </c>
      <c r="E20" s="24">
        <v>20750</v>
      </c>
      <c r="F20" s="23">
        <v>33297</v>
      </c>
      <c r="G20" s="23">
        <v>48387</v>
      </c>
      <c r="H20" s="23">
        <v>33029</v>
      </c>
      <c r="I20" s="24">
        <v>6934</v>
      </c>
      <c r="J20" s="23">
        <v>32234</v>
      </c>
      <c r="K20" s="23">
        <v>47244</v>
      </c>
      <c r="L20" s="23">
        <v>36171</v>
      </c>
      <c r="M20" s="24">
        <v>13939</v>
      </c>
      <c r="N20" s="23">
        <v>31701</v>
      </c>
      <c r="O20" s="23">
        <v>46776</v>
      </c>
      <c r="P20" s="23">
        <v>34357</v>
      </c>
      <c r="Q20" s="24">
        <v>76056</v>
      </c>
      <c r="R20" s="23">
        <v>36683</v>
      </c>
      <c r="S20" s="23">
        <v>45631</v>
      </c>
      <c r="T20" s="23">
        <v>89127</v>
      </c>
      <c r="U20" s="24">
        <v>82018</v>
      </c>
      <c r="V20" s="23">
        <v>108224</v>
      </c>
      <c r="W20" s="23">
        <v>80813</v>
      </c>
      <c r="X20" s="23">
        <v>95183</v>
      </c>
      <c r="Y20" s="24">
        <v>54378</v>
      </c>
    </row>
    <row r="21" spans="1:25" ht="13.5">
      <c r="A21" s="2" t="s">
        <v>102</v>
      </c>
      <c r="B21" s="23">
        <v>-1833</v>
      </c>
      <c r="C21" s="23">
        <v>-1654</v>
      </c>
      <c r="D21" s="23">
        <v>-1938</v>
      </c>
      <c r="E21" s="24">
        <v>-1826</v>
      </c>
      <c r="F21" s="23">
        <v>-2237</v>
      </c>
      <c r="G21" s="23">
        <v>-2018</v>
      </c>
      <c r="H21" s="23"/>
      <c r="I21" s="24">
        <v>-53</v>
      </c>
      <c r="J21" s="23">
        <v>-56</v>
      </c>
      <c r="K21" s="23">
        <v>-63</v>
      </c>
      <c r="L21" s="23">
        <v>-55</v>
      </c>
      <c r="M21" s="24">
        <v>-58</v>
      </c>
      <c r="N21" s="23">
        <v>-71</v>
      </c>
      <c r="O21" s="23">
        <v>-74</v>
      </c>
      <c r="P21" s="23">
        <v>-71</v>
      </c>
      <c r="Q21" s="24">
        <v>-68</v>
      </c>
      <c r="R21" s="23">
        <v>-1005</v>
      </c>
      <c r="S21" s="23">
        <v>-890</v>
      </c>
      <c r="T21" s="23">
        <v>-703</v>
      </c>
      <c r="U21" s="24">
        <v>-728</v>
      </c>
      <c r="V21" s="23">
        <v>-1296</v>
      </c>
      <c r="W21" s="23">
        <v>-1123</v>
      </c>
      <c r="X21" s="23">
        <v>-1158</v>
      </c>
      <c r="Y21" s="24">
        <v>-1191</v>
      </c>
    </row>
    <row r="22" spans="1:25" ht="13.5">
      <c r="A22" s="2" t="s">
        <v>103</v>
      </c>
      <c r="B22" s="23">
        <v>3407344</v>
      </c>
      <c r="C22" s="23">
        <v>3367989</v>
      </c>
      <c r="D22" s="23">
        <v>3393568</v>
      </c>
      <c r="E22" s="24">
        <v>3323892</v>
      </c>
      <c r="F22" s="23">
        <v>3379499</v>
      </c>
      <c r="G22" s="23">
        <v>3311396</v>
      </c>
      <c r="H22" s="23">
        <v>3540286</v>
      </c>
      <c r="I22" s="24">
        <v>3598519</v>
      </c>
      <c r="J22" s="23">
        <v>3206870</v>
      </c>
      <c r="K22" s="23">
        <v>3028377</v>
      </c>
      <c r="L22" s="23">
        <v>3310161</v>
      </c>
      <c r="M22" s="24">
        <v>3366365</v>
      </c>
      <c r="N22" s="23">
        <v>3636500</v>
      </c>
      <c r="O22" s="23">
        <v>3526500</v>
      </c>
      <c r="P22" s="23">
        <v>3115361</v>
      </c>
      <c r="Q22" s="24">
        <v>3046269</v>
      </c>
      <c r="R22" s="23">
        <v>3254506</v>
      </c>
      <c r="S22" s="23">
        <v>2836651</v>
      </c>
      <c r="T22" s="23">
        <v>2838995</v>
      </c>
      <c r="U22" s="24">
        <v>3085140</v>
      </c>
      <c r="V22" s="23">
        <v>2327794</v>
      </c>
      <c r="W22" s="23">
        <v>2051061</v>
      </c>
      <c r="X22" s="23">
        <v>2156430</v>
      </c>
      <c r="Y22" s="24">
        <v>2221300</v>
      </c>
    </row>
    <row r="23" spans="1:25" ht="13.5">
      <c r="A23" s="3" t="s">
        <v>104</v>
      </c>
      <c r="B23" s="23"/>
      <c r="C23" s="23"/>
      <c r="D23" s="23"/>
      <c r="E23" s="24"/>
      <c r="F23" s="23"/>
      <c r="G23" s="23"/>
      <c r="H23" s="23"/>
      <c r="I23" s="24">
        <v>2524159</v>
      </c>
      <c r="J23" s="23"/>
      <c r="K23" s="23"/>
      <c r="L23" s="23"/>
      <c r="M23" s="24">
        <v>2524159</v>
      </c>
      <c r="N23" s="23">
        <v>2523864</v>
      </c>
      <c r="O23" s="23">
        <v>2534307</v>
      </c>
      <c r="P23" s="23">
        <v>2526840</v>
      </c>
      <c r="Q23" s="24">
        <v>2518851</v>
      </c>
      <c r="R23" s="23"/>
      <c r="S23" s="23"/>
      <c r="T23" s="23">
        <v>2518851</v>
      </c>
      <c r="U23" s="24"/>
      <c r="V23" s="23"/>
      <c r="W23" s="23"/>
      <c r="X23" s="23"/>
      <c r="Y23" s="24">
        <v>2564626</v>
      </c>
    </row>
    <row r="24" spans="1:25" ht="13.5">
      <c r="A24" s="4" t="s">
        <v>90</v>
      </c>
      <c r="B24" s="23"/>
      <c r="C24" s="23"/>
      <c r="D24" s="23"/>
      <c r="E24" s="24"/>
      <c r="F24" s="23"/>
      <c r="G24" s="23"/>
      <c r="H24" s="23"/>
      <c r="I24" s="24">
        <v>-1600865</v>
      </c>
      <c r="J24" s="23"/>
      <c r="K24" s="23"/>
      <c r="L24" s="23"/>
      <c r="M24" s="24">
        <v>-1534006</v>
      </c>
      <c r="N24" s="23">
        <v>-1515323</v>
      </c>
      <c r="O24" s="23">
        <v>-1505464</v>
      </c>
      <c r="P24" s="23">
        <v>-1486803</v>
      </c>
      <c r="Q24" s="24">
        <v>-1468863</v>
      </c>
      <c r="R24" s="23"/>
      <c r="S24" s="23"/>
      <c r="T24" s="23">
        <v>-1408350</v>
      </c>
      <c r="U24" s="24"/>
      <c r="V24" s="23"/>
      <c r="W24" s="23"/>
      <c r="X24" s="23"/>
      <c r="Y24" s="24">
        <v>-1344012</v>
      </c>
    </row>
    <row r="25" spans="1:25" ht="13.5">
      <c r="A25" s="3" t="s">
        <v>105</v>
      </c>
      <c r="B25" s="23">
        <v>757124</v>
      </c>
      <c r="C25" s="23">
        <v>765620</v>
      </c>
      <c r="D25" s="23">
        <v>849815</v>
      </c>
      <c r="E25" s="24">
        <v>863307</v>
      </c>
      <c r="F25" s="23">
        <v>878425</v>
      </c>
      <c r="G25" s="23">
        <v>893540</v>
      </c>
      <c r="H25" s="23">
        <v>908193</v>
      </c>
      <c r="I25" s="24">
        <v>923294</v>
      </c>
      <c r="J25" s="23">
        <v>940011</v>
      </c>
      <c r="K25" s="23">
        <v>956725</v>
      </c>
      <c r="L25" s="23">
        <v>973439</v>
      </c>
      <c r="M25" s="24">
        <v>990153</v>
      </c>
      <c r="N25" s="23">
        <v>1008541</v>
      </c>
      <c r="O25" s="23">
        <v>1028843</v>
      </c>
      <c r="P25" s="23">
        <v>1040037</v>
      </c>
      <c r="Q25" s="24">
        <v>1049988</v>
      </c>
      <c r="R25" s="23">
        <v>1070064</v>
      </c>
      <c r="S25" s="23">
        <v>1090138</v>
      </c>
      <c r="T25" s="23">
        <v>1110501</v>
      </c>
      <c r="U25" s="24">
        <v>1130574</v>
      </c>
      <c r="V25" s="23">
        <v>1152888</v>
      </c>
      <c r="W25" s="23">
        <v>1191648</v>
      </c>
      <c r="X25" s="23">
        <v>1214416</v>
      </c>
      <c r="Y25" s="24">
        <v>1220614</v>
      </c>
    </row>
    <row r="26" spans="1:25" ht="13.5">
      <c r="A26" s="3" t="s">
        <v>106</v>
      </c>
      <c r="B26" s="23"/>
      <c r="C26" s="23"/>
      <c r="D26" s="23"/>
      <c r="E26" s="24"/>
      <c r="F26" s="23"/>
      <c r="G26" s="23"/>
      <c r="H26" s="23"/>
      <c r="I26" s="24">
        <v>78768</v>
      </c>
      <c r="J26" s="23"/>
      <c r="K26" s="23"/>
      <c r="L26" s="23"/>
      <c r="M26" s="24">
        <v>78768</v>
      </c>
      <c r="N26" s="23"/>
      <c r="O26" s="23"/>
      <c r="P26" s="23"/>
      <c r="Q26" s="24">
        <v>78768</v>
      </c>
      <c r="R26" s="23"/>
      <c r="S26" s="23"/>
      <c r="T26" s="23"/>
      <c r="U26" s="24"/>
      <c r="V26" s="23"/>
      <c r="W26" s="23"/>
      <c r="X26" s="23"/>
      <c r="Y26" s="24">
        <v>78768</v>
      </c>
    </row>
    <row r="27" spans="1:25" ht="13.5">
      <c r="A27" s="4" t="s">
        <v>90</v>
      </c>
      <c r="B27" s="23"/>
      <c r="C27" s="23"/>
      <c r="D27" s="23"/>
      <c r="E27" s="24"/>
      <c r="F27" s="23"/>
      <c r="G27" s="23"/>
      <c r="H27" s="23"/>
      <c r="I27" s="24">
        <v>-64826</v>
      </c>
      <c r="J27" s="23"/>
      <c r="K27" s="23"/>
      <c r="L27" s="23"/>
      <c r="M27" s="24">
        <v>-62377</v>
      </c>
      <c r="N27" s="23"/>
      <c r="O27" s="23"/>
      <c r="P27" s="23"/>
      <c r="Q27" s="24">
        <v>-59550</v>
      </c>
      <c r="R27" s="23"/>
      <c r="S27" s="23"/>
      <c r="T27" s="23"/>
      <c r="U27" s="24"/>
      <c r="V27" s="23"/>
      <c r="W27" s="23"/>
      <c r="X27" s="23"/>
      <c r="Y27" s="24">
        <v>-51774</v>
      </c>
    </row>
    <row r="28" spans="1:25" ht="13.5">
      <c r="A28" s="4" t="s">
        <v>107</v>
      </c>
      <c r="B28" s="23"/>
      <c r="C28" s="23"/>
      <c r="D28" s="23"/>
      <c r="E28" s="24"/>
      <c r="F28" s="23"/>
      <c r="G28" s="23"/>
      <c r="H28" s="23"/>
      <c r="I28" s="24">
        <v>13942</v>
      </c>
      <c r="J28" s="23"/>
      <c r="K28" s="23"/>
      <c r="L28" s="23"/>
      <c r="M28" s="24">
        <v>16390</v>
      </c>
      <c r="N28" s="23"/>
      <c r="O28" s="23"/>
      <c r="P28" s="23"/>
      <c r="Q28" s="24">
        <v>19217</v>
      </c>
      <c r="R28" s="23"/>
      <c r="S28" s="23"/>
      <c r="T28" s="23"/>
      <c r="U28" s="24"/>
      <c r="V28" s="23"/>
      <c r="W28" s="23"/>
      <c r="X28" s="23"/>
      <c r="Y28" s="24">
        <v>26994</v>
      </c>
    </row>
    <row r="29" spans="1:25" ht="13.5">
      <c r="A29" s="3" t="s">
        <v>108</v>
      </c>
      <c r="B29" s="23"/>
      <c r="C29" s="23"/>
      <c r="D29" s="23"/>
      <c r="E29" s="24"/>
      <c r="F29" s="23"/>
      <c r="G29" s="23"/>
      <c r="H29" s="23"/>
      <c r="I29" s="24">
        <v>2932840</v>
      </c>
      <c r="J29" s="23"/>
      <c r="K29" s="23"/>
      <c r="L29" s="23"/>
      <c r="M29" s="24">
        <v>3247049</v>
      </c>
      <c r="N29" s="23"/>
      <c r="O29" s="23"/>
      <c r="P29" s="23"/>
      <c r="Q29" s="24">
        <v>2906452</v>
      </c>
      <c r="R29" s="23"/>
      <c r="S29" s="23"/>
      <c r="T29" s="23"/>
      <c r="U29" s="24"/>
      <c r="V29" s="23"/>
      <c r="W29" s="23"/>
      <c r="X29" s="23"/>
      <c r="Y29" s="24">
        <v>3233469</v>
      </c>
    </row>
    <row r="30" spans="1:25" ht="13.5">
      <c r="A30" s="4" t="s">
        <v>90</v>
      </c>
      <c r="B30" s="23"/>
      <c r="C30" s="23"/>
      <c r="D30" s="23"/>
      <c r="E30" s="24"/>
      <c r="F30" s="23"/>
      <c r="G30" s="23"/>
      <c r="H30" s="23"/>
      <c r="I30" s="24">
        <v>-2564389</v>
      </c>
      <c r="J30" s="23"/>
      <c r="K30" s="23"/>
      <c r="L30" s="23"/>
      <c r="M30" s="24">
        <v>-2465845</v>
      </c>
      <c r="N30" s="23"/>
      <c r="O30" s="23"/>
      <c r="P30" s="23"/>
      <c r="Q30" s="24">
        <v>-2364216</v>
      </c>
      <c r="R30" s="23"/>
      <c r="S30" s="23"/>
      <c r="T30" s="23"/>
      <c r="U30" s="24"/>
      <c r="V30" s="23"/>
      <c r="W30" s="23"/>
      <c r="X30" s="23"/>
      <c r="Y30" s="24">
        <v>-2379911</v>
      </c>
    </row>
    <row r="31" spans="1:25" ht="13.5">
      <c r="A31" s="3" t="s">
        <v>109</v>
      </c>
      <c r="B31" s="23">
        <v>110027</v>
      </c>
      <c r="C31" s="23">
        <v>122890</v>
      </c>
      <c r="D31" s="23">
        <v>238401</v>
      </c>
      <c r="E31" s="24">
        <v>261275</v>
      </c>
      <c r="F31" s="23">
        <v>290563</v>
      </c>
      <c r="G31" s="23">
        <v>319997</v>
      </c>
      <c r="H31" s="23">
        <v>350496</v>
      </c>
      <c r="I31" s="24">
        <v>368450</v>
      </c>
      <c r="J31" s="23">
        <v>609396</v>
      </c>
      <c r="K31" s="23">
        <v>675015</v>
      </c>
      <c r="L31" s="23">
        <v>718227</v>
      </c>
      <c r="M31" s="24">
        <v>781203</v>
      </c>
      <c r="N31" s="23"/>
      <c r="O31" s="23"/>
      <c r="P31" s="23"/>
      <c r="Q31" s="24">
        <v>542236</v>
      </c>
      <c r="R31" s="23"/>
      <c r="S31" s="23"/>
      <c r="T31" s="23"/>
      <c r="U31" s="24"/>
      <c r="V31" s="23"/>
      <c r="W31" s="23"/>
      <c r="X31" s="23"/>
      <c r="Y31" s="24">
        <v>853558</v>
      </c>
    </row>
    <row r="32" spans="1:25" ht="13.5">
      <c r="A32" s="3" t="s">
        <v>110</v>
      </c>
      <c r="B32" s="23"/>
      <c r="C32" s="23"/>
      <c r="D32" s="23"/>
      <c r="E32" s="24"/>
      <c r="F32" s="23"/>
      <c r="G32" s="23"/>
      <c r="H32" s="23"/>
      <c r="I32" s="24">
        <v>34429</v>
      </c>
      <c r="J32" s="23"/>
      <c r="K32" s="23"/>
      <c r="L32" s="23"/>
      <c r="M32" s="24">
        <v>34429</v>
      </c>
      <c r="N32" s="23"/>
      <c r="O32" s="23"/>
      <c r="P32" s="23"/>
      <c r="Q32" s="24">
        <v>36884</v>
      </c>
      <c r="R32" s="23"/>
      <c r="S32" s="23"/>
      <c r="T32" s="23"/>
      <c r="U32" s="24"/>
      <c r="V32" s="23"/>
      <c r="W32" s="23"/>
      <c r="X32" s="23"/>
      <c r="Y32" s="24">
        <v>36905</v>
      </c>
    </row>
    <row r="33" spans="1:25" ht="13.5">
      <c r="A33" s="4" t="s">
        <v>90</v>
      </c>
      <c r="B33" s="23"/>
      <c r="C33" s="23"/>
      <c r="D33" s="23"/>
      <c r="E33" s="24"/>
      <c r="F33" s="23"/>
      <c r="G33" s="23"/>
      <c r="H33" s="23"/>
      <c r="I33" s="24">
        <v>-30389</v>
      </c>
      <c r="J33" s="23"/>
      <c r="K33" s="23"/>
      <c r="L33" s="23"/>
      <c r="M33" s="24">
        <v>-27425</v>
      </c>
      <c r="N33" s="23"/>
      <c r="O33" s="23"/>
      <c r="P33" s="23"/>
      <c r="Q33" s="24">
        <v>-32519</v>
      </c>
      <c r="R33" s="23"/>
      <c r="S33" s="23"/>
      <c r="T33" s="23"/>
      <c r="U33" s="24"/>
      <c r="V33" s="23"/>
      <c r="W33" s="23"/>
      <c r="X33" s="23"/>
      <c r="Y33" s="24">
        <v>-30211</v>
      </c>
    </row>
    <row r="34" spans="1:25" ht="13.5">
      <c r="A34" s="4" t="s">
        <v>111</v>
      </c>
      <c r="B34" s="23"/>
      <c r="C34" s="23"/>
      <c r="D34" s="23"/>
      <c r="E34" s="24"/>
      <c r="F34" s="23"/>
      <c r="G34" s="23"/>
      <c r="H34" s="23"/>
      <c r="I34" s="24">
        <v>4040</v>
      </c>
      <c r="J34" s="23"/>
      <c r="K34" s="23"/>
      <c r="L34" s="23"/>
      <c r="M34" s="24">
        <v>7004</v>
      </c>
      <c r="N34" s="23"/>
      <c r="O34" s="23"/>
      <c r="P34" s="23"/>
      <c r="Q34" s="24">
        <v>4365</v>
      </c>
      <c r="R34" s="23"/>
      <c r="S34" s="23"/>
      <c r="T34" s="23"/>
      <c r="U34" s="24"/>
      <c r="V34" s="23"/>
      <c r="W34" s="23"/>
      <c r="X34" s="23"/>
      <c r="Y34" s="24">
        <v>6694</v>
      </c>
    </row>
    <row r="35" spans="1:25" ht="13.5">
      <c r="A35" s="3" t="s">
        <v>112</v>
      </c>
      <c r="B35" s="23"/>
      <c r="C35" s="23"/>
      <c r="D35" s="23"/>
      <c r="E35" s="24"/>
      <c r="F35" s="23"/>
      <c r="G35" s="23"/>
      <c r="H35" s="23"/>
      <c r="I35" s="24">
        <v>333918</v>
      </c>
      <c r="J35" s="23"/>
      <c r="K35" s="23"/>
      <c r="L35" s="23"/>
      <c r="M35" s="24">
        <v>354204</v>
      </c>
      <c r="N35" s="23"/>
      <c r="O35" s="23"/>
      <c r="P35" s="23"/>
      <c r="Q35" s="24">
        <v>342496</v>
      </c>
      <c r="R35" s="23"/>
      <c r="S35" s="23"/>
      <c r="T35" s="23"/>
      <c r="U35" s="24"/>
      <c r="V35" s="23"/>
      <c r="W35" s="23"/>
      <c r="X35" s="23"/>
      <c r="Y35" s="24">
        <v>349146</v>
      </c>
    </row>
    <row r="36" spans="1:25" ht="13.5">
      <c r="A36" s="4" t="s">
        <v>90</v>
      </c>
      <c r="B36" s="23"/>
      <c r="C36" s="23"/>
      <c r="D36" s="23"/>
      <c r="E36" s="24"/>
      <c r="F36" s="23"/>
      <c r="G36" s="23"/>
      <c r="H36" s="23"/>
      <c r="I36" s="24">
        <v>-316131</v>
      </c>
      <c r="J36" s="23"/>
      <c r="K36" s="23"/>
      <c r="L36" s="23"/>
      <c r="M36" s="24">
        <v>-318413</v>
      </c>
      <c r="N36" s="23"/>
      <c r="O36" s="23"/>
      <c r="P36" s="23"/>
      <c r="Q36" s="24">
        <v>-314298</v>
      </c>
      <c r="R36" s="23"/>
      <c r="S36" s="23"/>
      <c r="T36" s="23"/>
      <c r="U36" s="24"/>
      <c r="V36" s="23"/>
      <c r="W36" s="23"/>
      <c r="X36" s="23"/>
      <c r="Y36" s="24">
        <v>-280199</v>
      </c>
    </row>
    <row r="37" spans="1:25" ht="13.5">
      <c r="A37" s="4" t="s">
        <v>113</v>
      </c>
      <c r="B37" s="23"/>
      <c r="C37" s="23"/>
      <c r="D37" s="23"/>
      <c r="E37" s="24"/>
      <c r="F37" s="23"/>
      <c r="G37" s="23"/>
      <c r="H37" s="23"/>
      <c r="I37" s="24">
        <v>17787</v>
      </c>
      <c r="J37" s="23"/>
      <c r="K37" s="23"/>
      <c r="L37" s="23"/>
      <c r="M37" s="24">
        <v>35791</v>
      </c>
      <c r="N37" s="23"/>
      <c r="O37" s="23"/>
      <c r="P37" s="23"/>
      <c r="Q37" s="24">
        <v>28197</v>
      </c>
      <c r="R37" s="23"/>
      <c r="S37" s="23"/>
      <c r="T37" s="23"/>
      <c r="U37" s="24"/>
      <c r="V37" s="23"/>
      <c r="W37" s="23"/>
      <c r="X37" s="23"/>
      <c r="Y37" s="24">
        <v>68946</v>
      </c>
    </row>
    <row r="38" spans="1:25" ht="13.5">
      <c r="A38" s="3" t="s">
        <v>114</v>
      </c>
      <c r="B38" s="23">
        <v>1600094</v>
      </c>
      <c r="C38" s="23">
        <v>1572639</v>
      </c>
      <c r="D38" s="23">
        <v>1586056</v>
      </c>
      <c r="E38" s="24">
        <v>1586056</v>
      </c>
      <c r="F38" s="23">
        <v>1586056</v>
      </c>
      <c r="G38" s="23">
        <v>1586056</v>
      </c>
      <c r="H38" s="23">
        <v>1586056</v>
      </c>
      <c r="I38" s="24">
        <v>1586056</v>
      </c>
      <c r="J38" s="23">
        <v>1586056</v>
      </c>
      <c r="K38" s="23">
        <v>1586056</v>
      </c>
      <c r="L38" s="23">
        <v>1586056</v>
      </c>
      <c r="M38" s="24">
        <v>1586056</v>
      </c>
      <c r="N38" s="23">
        <v>1586056</v>
      </c>
      <c r="O38" s="23">
        <v>1586056</v>
      </c>
      <c r="P38" s="23">
        <v>1586056</v>
      </c>
      <c r="Q38" s="24">
        <v>1586056</v>
      </c>
      <c r="R38" s="23">
        <v>1586056</v>
      </c>
      <c r="S38" s="23">
        <v>1586056</v>
      </c>
      <c r="T38" s="23">
        <v>1586056</v>
      </c>
      <c r="U38" s="24">
        <v>1586056</v>
      </c>
      <c r="V38" s="23">
        <v>1586056</v>
      </c>
      <c r="W38" s="23">
        <v>1586056</v>
      </c>
      <c r="X38" s="23">
        <v>1586056</v>
      </c>
      <c r="Y38" s="24">
        <v>1586056</v>
      </c>
    </row>
    <row r="39" spans="1:25" ht="13.5">
      <c r="A39" s="3" t="s">
        <v>115</v>
      </c>
      <c r="B39" s="23">
        <v>24963</v>
      </c>
      <c r="C39" s="23">
        <v>27306</v>
      </c>
      <c r="D39" s="23">
        <v>32606</v>
      </c>
      <c r="E39" s="24">
        <v>35204</v>
      </c>
      <c r="F39" s="23">
        <v>39146</v>
      </c>
      <c r="G39" s="23">
        <v>31831</v>
      </c>
      <c r="H39" s="23">
        <v>34047</v>
      </c>
      <c r="I39" s="24"/>
      <c r="J39" s="23">
        <v>46580</v>
      </c>
      <c r="K39" s="23">
        <v>51831</v>
      </c>
      <c r="L39" s="23">
        <v>54864</v>
      </c>
      <c r="M39" s="24"/>
      <c r="N39" s="23">
        <v>649673</v>
      </c>
      <c r="O39" s="23">
        <v>567771</v>
      </c>
      <c r="P39" s="23">
        <v>562833</v>
      </c>
      <c r="Q39" s="24"/>
      <c r="R39" s="23">
        <v>596081</v>
      </c>
      <c r="S39" s="23">
        <v>650863</v>
      </c>
      <c r="T39" s="23">
        <v>675158</v>
      </c>
      <c r="U39" s="24">
        <v>709673</v>
      </c>
      <c r="V39" s="23">
        <v>775079</v>
      </c>
      <c r="W39" s="23">
        <v>866821</v>
      </c>
      <c r="X39" s="23">
        <v>935485</v>
      </c>
      <c r="Y39" s="24"/>
    </row>
    <row r="40" spans="1:25" ht="13.5">
      <c r="A40" s="3" t="s">
        <v>101</v>
      </c>
      <c r="B40" s="23"/>
      <c r="C40" s="23"/>
      <c r="D40" s="23"/>
      <c r="E40" s="24"/>
      <c r="F40" s="23"/>
      <c r="G40" s="23"/>
      <c r="H40" s="23"/>
      <c r="I40" s="24"/>
      <c r="J40" s="23"/>
      <c r="K40" s="23"/>
      <c r="L40" s="23"/>
      <c r="M40" s="24"/>
      <c r="N40" s="23">
        <v>3467364</v>
      </c>
      <c r="O40" s="23">
        <v>3329080</v>
      </c>
      <c r="P40" s="23">
        <v>3375841</v>
      </c>
      <c r="Q40" s="24"/>
      <c r="R40" s="23"/>
      <c r="S40" s="23"/>
      <c r="T40" s="23">
        <v>3289682</v>
      </c>
      <c r="U40" s="24"/>
      <c r="V40" s="23"/>
      <c r="W40" s="23"/>
      <c r="X40" s="23"/>
      <c r="Y40" s="24"/>
    </row>
    <row r="41" spans="1:25" ht="13.5">
      <c r="A41" s="4" t="s">
        <v>90</v>
      </c>
      <c r="B41" s="23"/>
      <c r="C41" s="23"/>
      <c r="D41" s="23"/>
      <c r="E41" s="24"/>
      <c r="F41" s="23"/>
      <c r="G41" s="23"/>
      <c r="H41" s="23"/>
      <c r="I41" s="24"/>
      <c r="J41" s="23"/>
      <c r="K41" s="23"/>
      <c r="L41" s="23"/>
      <c r="M41" s="24"/>
      <c r="N41" s="23">
        <v>-2817690</v>
      </c>
      <c r="O41" s="23">
        <v>-2761309</v>
      </c>
      <c r="P41" s="23">
        <v>-2813007</v>
      </c>
      <c r="Q41" s="24"/>
      <c r="R41" s="23"/>
      <c r="S41" s="23"/>
      <c r="T41" s="23">
        <v>-2614524</v>
      </c>
      <c r="U41" s="24"/>
      <c r="V41" s="23"/>
      <c r="W41" s="23"/>
      <c r="X41" s="23"/>
      <c r="Y41" s="24"/>
    </row>
    <row r="42" spans="1:25" ht="13.5">
      <c r="A42" s="3" t="s">
        <v>116</v>
      </c>
      <c r="B42" s="23">
        <v>2492209</v>
      </c>
      <c r="C42" s="23">
        <v>2488458</v>
      </c>
      <c r="D42" s="23">
        <v>2706880</v>
      </c>
      <c r="E42" s="24">
        <v>2745843</v>
      </c>
      <c r="F42" s="23">
        <v>2794191</v>
      </c>
      <c r="G42" s="23">
        <v>2831425</v>
      </c>
      <c r="H42" s="23">
        <v>2878793</v>
      </c>
      <c r="I42" s="24">
        <v>2919287</v>
      </c>
      <c r="J42" s="23">
        <v>3182044</v>
      </c>
      <c r="K42" s="23">
        <v>3269628</v>
      </c>
      <c r="L42" s="23">
        <v>3332587</v>
      </c>
      <c r="M42" s="24">
        <v>3416598</v>
      </c>
      <c r="N42" s="23">
        <v>3244271</v>
      </c>
      <c r="O42" s="23">
        <v>3182671</v>
      </c>
      <c r="P42" s="23">
        <v>3188927</v>
      </c>
      <c r="Q42" s="24">
        <v>3230061</v>
      </c>
      <c r="R42" s="23">
        <v>3252201</v>
      </c>
      <c r="S42" s="23">
        <v>3327057</v>
      </c>
      <c r="T42" s="23">
        <v>3371715</v>
      </c>
      <c r="U42" s="24">
        <v>3426304</v>
      </c>
      <c r="V42" s="23">
        <v>3514024</v>
      </c>
      <c r="W42" s="23">
        <v>3644526</v>
      </c>
      <c r="X42" s="23">
        <v>3735958</v>
      </c>
      <c r="Y42" s="24">
        <v>3762863</v>
      </c>
    </row>
    <row r="43" spans="1:25" ht="13.5">
      <c r="A43" s="2" t="s">
        <v>117</v>
      </c>
      <c r="B43" s="23">
        <v>3629</v>
      </c>
      <c r="C43" s="23">
        <v>3914</v>
      </c>
      <c r="D43" s="23">
        <v>4753</v>
      </c>
      <c r="E43" s="24">
        <v>5038</v>
      </c>
      <c r="F43" s="23">
        <v>5324</v>
      </c>
      <c r="G43" s="23">
        <v>5642</v>
      </c>
      <c r="H43" s="23">
        <v>5978</v>
      </c>
      <c r="I43" s="24">
        <v>6313</v>
      </c>
      <c r="J43" s="23">
        <v>6752</v>
      </c>
      <c r="K43" s="23">
        <v>7381</v>
      </c>
      <c r="L43" s="23">
        <v>8108</v>
      </c>
      <c r="M43" s="24">
        <v>8854</v>
      </c>
      <c r="N43" s="23">
        <v>9606</v>
      </c>
      <c r="O43" s="23">
        <v>10420</v>
      </c>
      <c r="P43" s="23">
        <v>6740</v>
      </c>
      <c r="Q43" s="24">
        <v>8297</v>
      </c>
      <c r="R43" s="23">
        <v>11095</v>
      </c>
      <c r="S43" s="23">
        <v>14145</v>
      </c>
      <c r="T43" s="23">
        <v>17196</v>
      </c>
      <c r="U43" s="24">
        <v>19332</v>
      </c>
      <c r="V43" s="23">
        <v>22690</v>
      </c>
      <c r="W43" s="23">
        <v>26117</v>
      </c>
      <c r="X43" s="23">
        <v>29786</v>
      </c>
      <c r="Y43" s="24">
        <v>33467</v>
      </c>
    </row>
    <row r="44" spans="1:25" ht="13.5">
      <c r="A44" s="3" t="s">
        <v>118</v>
      </c>
      <c r="B44" s="23"/>
      <c r="C44" s="23"/>
      <c r="D44" s="23"/>
      <c r="E44" s="24"/>
      <c r="F44" s="23"/>
      <c r="G44" s="23"/>
      <c r="H44" s="23"/>
      <c r="I44" s="24"/>
      <c r="J44" s="23"/>
      <c r="K44" s="23"/>
      <c r="L44" s="23"/>
      <c r="M44" s="24"/>
      <c r="N44" s="23"/>
      <c r="O44" s="23"/>
      <c r="P44" s="23"/>
      <c r="Q44" s="24"/>
      <c r="R44" s="23"/>
      <c r="S44" s="23"/>
      <c r="T44" s="23"/>
      <c r="U44" s="24"/>
      <c r="V44" s="23"/>
      <c r="W44" s="23"/>
      <c r="X44" s="23"/>
      <c r="Y44" s="24">
        <v>3859</v>
      </c>
    </row>
    <row r="45" spans="1:25" ht="13.5">
      <c r="A45" s="3" t="s">
        <v>119</v>
      </c>
      <c r="B45" s="23"/>
      <c r="C45" s="23"/>
      <c r="D45" s="23"/>
      <c r="E45" s="24"/>
      <c r="F45" s="23"/>
      <c r="G45" s="23"/>
      <c r="H45" s="23"/>
      <c r="I45" s="24"/>
      <c r="J45" s="23"/>
      <c r="K45" s="23"/>
      <c r="L45" s="23"/>
      <c r="M45" s="24"/>
      <c r="N45" s="23"/>
      <c r="O45" s="23"/>
      <c r="P45" s="23"/>
      <c r="Q45" s="24"/>
      <c r="R45" s="23"/>
      <c r="S45" s="23"/>
      <c r="T45" s="23"/>
      <c r="U45" s="24"/>
      <c r="V45" s="23">
        <v>1000000</v>
      </c>
      <c r="W45" s="23">
        <v>1000000</v>
      </c>
      <c r="X45" s="23">
        <v>1050000</v>
      </c>
      <c r="Y45" s="24">
        <v>1050000</v>
      </c>
    </row>
    <row r="46" spans="1:25" ht="13.5">
      <c r="A46" s="3" t="s">
        <v>120</v>
      </c>
      <c r="B46" s="23">
        <v>1375848</v>
      </c>
      <c r="C46" s="23">
        <v>1244483</v>
      </c>
      <c r="D46" s="23">
        <v>1224355</v>
      </c>
      <c r="E46" s="24">
        <v>1204735</v>
      </c>
      <c r="F46" s="23">
        <v>1170931</v>
      </c>
      <c r="G46" s="23">
        <v>969844</v>
      </c>
      <c r="H46" s="23">
        <v>774497</v>
      </c>
      <c r="I46" s="24">
        <v>736281</v>
      </c>
      <c r="J46" s="23">
        <v>1061835</v>
      </c>
      <c r="K46" s="23">
        <v>1258173</v>
      </c>
      <c r="L46" s="23">
        <v>1224215</v>
      </c>
      <c r="M46" s="24">
        <v>1140043</v>
      </c>
      <c r="N46" s="23">
        <v>1116945</v>
      </c>
      <c r="O46" s="23">
        <v>1149708</v>
      </c>
      <c r="P46" s="23">
        <v>1370706</v>
      </c>
      <c r="Q46" s="24">
        <v>1546674</v>
      </c>
      <c r="R46" s="23">
        <v>1359065</v>
      </c>
      <c r="S46" s="23">
        <v>1341835</v>
      </c>
      <c r="T46" s="23">
        <v>1344133</v>
      </c>
      <c r="U46" s="24">
        <v>1055817</v>
      </c>
      <c r="V46" s="23">
        <v>1258990</v>
      </c>
      <c r="W46" s="23">
        <v>1493195</v>
      </c>
      <c r="X46" s="23">
        <v>2046831</v>
      </c>
      <c r="Y46" s="24">
        <v>1940543</v>
      </c>
    </row>
    <row r="47" spans="1:25" ht="13.5">
      <c r="A47" s="3" t="s">
        <v>101</v>
      </c>
      <c r="B47" s="23">
        <v>231583</v>
      </c>
      <c r="C47" s="23">
        <v>239744</v>
      </c>
      <c r="D47" s="23">
        <v>263842</v>
      </c>
      <c r="E47" s="24">
        <v>262019</v>
      </c>
      <c r="F47" s="23">
        <v>266762</v>
      </c>
      <c r="G47" s="23">
        <v>256073</v>
      </c>
      <c r="H47" s="23">
        <v>297784</v>
      </c>
      <c r="I47" s="24">
        <v>18160</v>
      </c>
      <c r="J47" s="23">
        <v>291157</v>
      </c>
      <c r="K47" s="23">
        <v>287846</v>
      </c>
      <c r="L47" s="23">
        <v>283828</v>
      </c>
      <c r="M47" s="24">
        <v>18160</v>
      </c>
      <c r="N47" s="23">
        <v>276433</v>
      </c>
      <c r="O47" s="23">
        <v>273086</v>
      </c>
      <c r="P47" s="23">
        <v>319163</v>
      </c>
      <c r="Q47" s="24">
        <v>68161</v>
      </c>
      <c r="R47" s="23">
        <v>312672</v>
      </c>
      <c r="S47" s="23">
        <v>409428</v>
      </c>
      <c r="T47" s="23">
        <v>355550</v>
      </c>
      <c r="U47" s="24">
        <v>352337</v>
      </c>
      <c r="V47" s="23">
        <v>289029</v>
      </c>
      <c r="W47" s="23">
        <v>461662</v>
      </c>
      <c r="X47" s="23">
        <v>425170</v>
      </c>
      <c r="Y47" s="24">
        <v>662</v>
      </c>
    </row>
    <row r="48" spans="1:25" ht="13.5">
      <c r="A48" s="3" t="s">
        <v>121</v>
      </c>
      <c r="B48" s="23"/>
      <c r="C48" s="23"/>
      <c r="D48" s="23"/>
      <c r="E48" s="24"/>
      <c r="F48" s="23">
        <v>-6784</v>
      </c>
      <c r="G48" s="23">
        <v>-6784</v>
      </c>
      <c r="H48" s="23"/>
      <c r="I48" s="24"/>
      <c r="J48" s="23"/>
      <c r="K48" s="23"/>
      <c r="L48" s="23"/>
      <c r="M48" s="24"/>
      <c r="N48" s="23"/>
      <c r="O48" s="23"/>
      <c r="P48" s="23"/>
      <c r="Q48" s="24"/>
      <c r="R48" s="23"/>
      <c r="S48" s="23"/>
      <c r="T48" s="23"/>
      <c r="U48" s="24"/>
      <c r="V48" s="23"/>
      <c r="W48" s="23"/>
      <c r="X48" s="23"/>
      <c r="Y48" s="24">
        <v>-3859</v>
      </c>
    </row>
    <row r="49" spans="1:25" ht="13.5">
      <c r="A49" s="3" t="s">
        <v>122</v>
      </c>
      <c r="B49" s="23">
        <v>1607432</v>
      </c>
      <c r="C49" s="23">
        <v>1484228</v>
      </c>
      <c r="D49" s="23">
        <v>1488197</v>
      </c>
      <c r="E49" s="24">
        <v>1466754</v>
      </c>
      <c r="F49" s="23">
        <v>1430909</v>
      </c>
      <c r="G49" s="23">
        <v>1219133</v>
      </c>
      <c r="H49" s="23">
        <v>1072282</v>
      </c>
      <c r="I49" s="24">
        <v>1030755</v>
      </c>
      <c r="J49" s="23">
        <v>1352993</v>
      </c>
      <c r="K49" s="23">
        <v>1546019</v>
      </c>
      <c r="L49" s="23">
        <v>1508043</v>
      </c>
      <c r="M49" s="24">
        <v>1420560</v>
      </c>
      <c r="N49" s="23">
        <v>1393378</v>
      </c>
      <c r="O49" s="23">
        <v>1422795</v>
      </c>
      <c r="P49" s="23">
        <v>1689870</v>
      </c>
      <c r="Q49" s="24">
        <v>1862594</v>
      </c>
      <c r="R49" s="23">
        <v>1671737</v>
      </c>
      <c r="S49" s="23">
        <v>1751264</v>
      </c>
      <c r="T49" s="23">
        <v>1699684</v>
      </c>
      <c r="U49" s="24">
        <v>1408154</v>
      </c>
      <c r="V49" s="23">
        <v>2548019</v>
      </c>
      <c r="W49" s="23">
        <v>2954857</v>
      </c>
      <c r="X49" s="23">
        <v>3522002</v>
      </c>
      <c r="Y49" s="24">
        <v>3419474</v>
      </c>
    </row>
    <row r="50" spans="1:25" ht="13.5">
      <c r="A50" s="2" t="s">
        <v>123</v>
      </c>
      <c r="B50" s="23">
        <v>4103270</v>
      </c>
      <c r="C50" s="23">
        <v>3976600</v>
      </c>
      <c r="D50" s="23">
        <v>4199831</v>
      </c>
      <c r="E50" s="24">
        <v>4217637</v>
      </c>
      <c r="F50" s="23">
        <v>4230425</v>
      </c>
      <c r="G50" s="23">
        <v>4056202</v>
      </c>
      <c r="H50" s="23">
        <v>3957054</v>
      </c>
      <c r="I50" s="24">
        <v>3956356</v>
      </c>
      <c r="J50" s="23">
        <v>4541790</v>
      </c>
      <c r="K50" s="23">
        <v>4823029</v>
      </c>
      <c r="L50" s="23">
        <v>4848739</v>
      </c>
      <c r="M50" s="24">
        <v>4846013</v>
      </c>
      <c r="N50" s="23">
        <v>4647257</v>
      </c>
      <c r="O50" s="23">
        <v>4615887</v>
      </c>
      <c r="P50" s="23">
        <v>4885537</v>
      </c>
      <c r="Q50" s="24">
        <v>5100952</v>
      </c>
      <c r="R50" s="23">
        <v>4935035</v>
      </c>
      <c r="S50" s="23">
        <v>5092467</v>
      </c>
      <c r="T50" s="23">
        <v>5088596</v>
      </c>
      <c r="U50" s="24">
        <v>4853791</v>
      </c>
      <c r="V50" s="23">
        <v>6084734</v>
      </c>
      <c r="W50" s="23">
        <v>6625500</v>
      </c>
      <c r="X50" s="23">
        <v>7287746</v>
      </c>
      <c r="Y50" s="24">
        <v>7215806</v>
      </c>
    </row>
    <row r="51" spans="1:25" ht="14.25" thickBot="1">
      <c r="A51" s="5" t="s">
        <v>124</v>
      </c>
      <c r="B51" s="25">
        <v>7510615</v>
      </c>
      <c r="C51" s="25">
        <v>7344590</v>
      </c>
      <c r="D51" s="25">
        <v>7593399</v>
      </c>
      <c r="E51" s="26">
        <v>7541529</v>
      </c>
      <c r="F51" s="25">
        <v>7609924</v>
      </c>
      <c r="G51" s="25">
        <v>7367598</v>
      </c>
      <c r="H51" s="25">
        <v>7497341</v>
      </c>
      <c r="I51" s="26">
        <v>7554875</v>
      </c>
      <c r="J51" s="25">
        <v>7748661</v>
      </c>
      <c r="K51" s="25">
        <v>7851406</v>
      </c>
      <c r="L51" s="25">
        <v>8158901</v>
      </c>
      <c r="M51" s="26">
        <v>8212379</v>
      </c>
      <c r="N51" s="25">
        <v>8283757</v>
      </c>
      <c r="O51" s="25">
        <v>8142387</v>
      </c>
      <c r="P51" s="25">
        <v>8000899</v>
      </c>
      <c r="Q51" s="26">
        <v>8147222</v>
      </c>
      <c r="R51" s="25">
        <v>8189541</v>
      </c>
      <c r="S51" s="25">
        <v>7929119</v>
      </c>
      <c r="T51" s="25">
        <v>7927591</v>
      </c>
      <c r="U51" s="26">
        <v>7938932</v>
      </c>
      <c r="V51" s="25">
        <v>8412528</v>
      </c>
      <c r="W51" s="25">
        <v>8676561</v>
      </c>
      <c r="X51" s="25">
        <v>9444177</v>
      </c>
      <c r="Y51" s="26">
        <v>9437107</v>
      </c>
    </row>
    <row r="52" spans="1:25" ht="14.25" thickTop="1">
      <c r="A52" s="2" t="s">
        <v>125</v>
      </c>
      <c r="B52" s="23">
        <v>151365</v>
      </c>
      <c r="C52" s="23">
        <v>137586</v>
      </c>
      <c r="D52" s="23">
        <v>174347</v>
      </c>
      <c r="E52" s="24">
        <v>167598</v>
      </c>
      <c r="F52" s="23">
        <v>220884</v>
      </c>
      <c r="G52" s="23">
        <v>216203</v>
      </c>
      <c r="H52" s="23">
        <v>217345</v>
      </c>
      <c r="I52" s="24"/>
      <c r="J52" s="23">
        <v>250135</v>
      </c>
      <c r="K52" s="23">
        <v>288864</v>
      </c>
      <c r="L52" s="23">
        <v>284679</v>
      </c>
      <c r="M52" s="24"/>
      <c r="N52" s="23">
        <v>394411</v>
      </c>
      <c r="O52" s="23">
        <v>368121</v>
      </c>
      <c r="P52" s="23">
        <v>323409</v>
      </c>
      <c r="Q52" s="24"/>
      <c r="R52" s="23">
        <v>356077</v>
      </c>
      <c r="S52" s="23">
        <v>222492</v>
      </c>
      <c r="T52" s="23">
        <v>209820</v>
      </c>
      <c r="U52" s="24">
        <v>261994</v>
      </c>
      <c r="V52" s="23">
        <v>498351</v>
      </c>
      <c r="W52" s="23">
        <v>347282</v>
      </c>
      <c r="X52" s="23">
        <v>329267</v>
      </c>
      <c r="Y52" s="24"/>
    </row>
    <row r="53" spans="1:25" ht="13.5">
      <c r="A53" s="2" t="s">
        <v>126</v>
      </c>
      <c r="B53" s="23">
        <v>7524</v>
      </c>
      <c r="C53" s="23">
        <v>7475</v>
      </c>
      <c r="D53" s="23">
        <v>5347</v>
      </c>
      <c r="E53" s="24">
        <v>9651</v>
      </c>
      <c r="F53" s="23">
        <v>7361</v>
      </c>
      <c r="G53" s="23">
        <v>7532</v>
      </c>
      <c r="H53" s="23">
        <v>5434</v>
      </c>
      <c r="I53" s="24">
        <v>8534</v>
      </c>
      <c r="J53" s="23">
        <v>5907</v>
      </c>
      <c r="K53" s="23">
        <v>8945</v>
      </c>
      <c r="L53" s="23">
        <v>3912</v>
      </c>
      <c r="M53" s="24">
        <v>8284</v>
      </c>
      <c r="N53" s="23">
        <v>6090</v>
      </c>
      <c r="O53" s="23">
        <v>8415</v>
      </c>
      <c r="P53" s="23">
        <v>6268</v>
      </c>
      <c r="Q53" s="24">
        <v>14121</v>
      </c>
      <c r="R53" s="23"/>
      <c r="S53" s="23"/>
      <c r="T53" s="23">
        <v>3503</v>
      </c>
      <c r="U53" s="24"/>
      <c r="V53" s="23"/>
      <c r="W53" s="23">
        <v>4922</v>
      </c>
      <c r="X53" s="23">
        <v>34904</v>
      </c>
      <c r="Y53" s="24">
        <v>2646</v>
      </c>
    </row>
    <row r="54" spans="1:25" ht="13.5">
      <c r="A54" s="2" t="s">
        <v>127</v>
      </c>
      <c r="B54" s="23">
        <v>8085</v>
      </c>
      <c r="C54" s="23">
        <v>9138</v>
      </c>
      <c r="D54" s="23">
        <v>17697</v>
      </c>
      <c r="E54" s="24">
        <v>9377</v>
      </c>
      <c r="F54" s="23">
        <v>7530</v>
      </c>
      <c r="G54" s="23">
        <v>15059</v>
      </c>
      <c r="H54" s="23">
        <v>35161</v>
      </c>
      <c r="I54" s="24"/>
      <c r="J54" s="23">
        <v>14304</v>
      </c>
      <c r="K54" s="23">
        <v>32163</v>
      </c>
      <c r="L54" s="23">
        <v>43903</v>
      </c>
      <c r="M54" s="24"/>
      <c r="N54" s="23">
        <v>18889</v>
      </c>
      <c r="O54" s="23">
        <v>37494</v>
      </c>
      <c r="P54" s="23">
        <v>56238</v>
      </c>
      <c r="Q54" s="24"/>
      <c r="R54" s="23">
        <v>24197</v>
      </c>
      <c r="S54" s="23">
        <v>37488</v>
      </c>
      <c r="T54" s="23">
        <v>56226</v>
      </c>
      <c r="U54" s="24">
        <v>37488</v>
      </c>
      <c r="V54" s="23">
        <v>23548</v>
      </c>
      <c r="W54" s="23">
        <v>51000</v>
      </c>
      <c r="X54" s="23">
        <v>83382</v>
      </c>
      <c r="Y54" s="24"/>
    </row>
    <row r="55" spans="1:25" ht="13.5">
      <c r="A55" s="2" t="s">
        <v>128</v>
      </c>
      <c r="B55" s="23">
        <v>104208</v>
      </c>
      <c r="C55" s="23">
        <v>93575</v>
      </c>
      <c r="D55" s="23">
        <v>114327</v>
      </c>
      <c r="E55" s="24">
        <v>103480</v>
      </c>
      <c r="F55" s="23">
        <v>223990</v>
      </c>
      <c r="G55" s="23">
        <v>124076</v>
      </c>
      <c r="H55" s="23">
        <v>213696</v>
      </c>
      <c r="I55" s="24"/>
      <c r="J55" s="23">
        <v>178789</v>
      </c>
      <c r="K55" s="23">
        <v>150858</v>
      </c>
      <c r="L55" s="23">
        <v>399451</v>
      </c>
      <c r="M55" s="24"/>
      <c r="N55" s="23">
        <v>351699</v>
      </c>
      <c r="O55" s="23">
        <v>198660</v>
      </c>
      <c r="P55" s="23">
        <v>150169</v>
      </c>
      <c r="Q55" s="24"/>
      <c r="R55" s="23">
        <v>205237</v>
      </c>
      <c r="S55" s="23">
        <v>150800</v>
      </c>
      <c r="T55" s="23">
        <v>161564</v>
      </c>
      <c r="U55" s="24">
        <v>137116</v>
      </c>
      <c r="V55" s="23">
        <v>205370</v>
      </c>
      <c r="W55" s="23">
        <v>138502</v>
      </c>
      <c r="X55" s="23">
        <v>231668</v>
      </c>
      <c r="Y55" s="24"/>
    </row>
    <row r="56" spans="1:25" ht="13.5">
      <c r="A56" s="2" t="s">
        <v>129</v>
      </c>
      <c r="B56" s="23">
        <v>271182</v>
      </c>
      <c r="C56" s="23">
        <v>247776</v>
      </c>
      <c r="D56" s="23">
        <v>311719</v>
      </c>
      <c r="E56" s="24">
        <v>290107</v>
      </c>
      <c r="F56" s="23">
        <v>459767</v>
      </c>
      <c r="G56" s="23">
        <v>362871</v>
      </c>
      <c r="H56" s="23">
        <v>471638</v>
      </c>
      <c r="I56" s="24">
        <v>410684</v>
      </c>
      <c r="J56" s="23">
        <v>449136</v>
      </c>
      <c r="K56" s="23">
        <v>480831</v>
      </c>
      <c r="L56" s="23">
        <v>731946</v>
      </c>
      <c r="M56" s="24">
        <v>713949</v>
      </c>
      <c r="N56" s="23">
        <v>771092</v>
      </c>
      <c r="O56" s="23">
        <v>612691</v>
      </c>
      <c r="P56" s="23">
        <v>536086</v>
      </c>
      <c r="Q56" s="24">
        <v>495596</v>
      </c>
      <c r="R56" s="23">
        <v>585512</v>
      </c>
      <c r="S56" s="23">
        <v>410781</v>
      </c>
      <c r="T56" s="23">
        <v>431114</v>
      </c>
      <c r="U56" s="24">
        <v>436599</v>
      </c>
      <c r="V56" s="23">
        <v>727271</v>
      </c>
      <c r="W56" s="23">
        <v>541708</v>
      </c>
      <c r="X56" s="23">
        <v>679222</v>
      </c>
      <c r="Y56" s="24">
        <v>662961</v>
      </c>
    </row>
    <row r="57" spans="1:25" ht="13.5">
      <c r="A57" s="2" t="s">
        <v>130</v>
      </c>
      <c r="B57" s="23">
        <v>36036</v>
      </c>
      <c r="C57" s="23">
        <v>35433</v>
      </c>
      <c r="D57" s="23">
        <v>46017</v>
      </c>
      <c r="E57" s="24">
        <v>45383</v>
      </c>
      <c r="F57" s="23">
        <v>44746</v>
      </c>
      <c r="G57" s="23">
        <v>44119</v>
      </c>
      <c r="H57" s="23">
        <v>50237</v>
      </c>
      <c r="I57" s="24">
        <v>49466</v>
      </c>
      <c r="J57" s="23">
        <v>48740</v>
      </c>
      <c r="K57" s="23">
        <v>48058</v>
      </c>
      <c r="L57" s="23">
        <v>57766</v>
      </c>
      <c r="M57" s="24">
        <v>56987</v>
      </c>
      <c r="N57" s="23">
        <v>56222</v>
      </c>
      <c r="O57" s="23">
        <v>55486</v>
      </c>
      <c r="P57" s="23">
        <v>67638</v>
      </c>
      <c r="Q57" s="24">
        <v>66889</v>
      </c>
      <c r="R57" s="23">
        <v>66142</v>
      </c>
      <c r="S57" s="23">
        <v>65405</v>
      </c>
      <c r="T57" s="23">
        <v>35582</v>
      </c>
      <c r="U57" s="24">
        <v>34960</v>
      </c>
      <c r="V57" s="23">
        <v>34433</v>
      </c>
      <c r="W57" s="23">
        <v>32439</v>
      </c>
      <c r="X57" s="23">
        <v>38153</v>
      </c>
      <c r="Y57" s="24">
        <v>36147</v>
      </c>
    </row>
    <row r="58" spans="1:25" ht="13.5">
      <c r="A58" s="2" t="s">
        <v>131</v>
      </c>
      <c r="B58" s="23">
        <v>343654</v>
      </c>
      <c r="C58" s="23">
        <v>341957</v>
      </c>
      <c r="D58" s="23">
        <v>339743</v>
      </c>
      <c r="E58" s="24">
        <v>349811</v>
      </c>
      <c r="F58" s="23">
        <v>347582</v>
      </c>
      <c r="G58" s="23">
        <v>345352</v>
      </c>
      <c r="H58" s="23">
        <v>343123</v>
      </c>
      <c r="I58" s="24">
        <v>352035</v>
      </c>
      <c r="J58" s="23">
        <v>349624</v>
      </c>
      <c r="K58" s="23">
        <v>347213</v>
      </c>
      <c r="L58" s="23">
        <v>344802</v>
      </c>
      <c r="M58" s="24">
        <v>342355</v>
      </c>
      <c r="N58" s="23">
        <v>339908</v>
      </c>
      <c r="O58" s="23">
        <v>337461</v>
      </c>
      <c r="P58" s="23">
        <v>334973</v>
      </c>
      <c r="Q58" s="24">
        <v>333451</v>
      </c>
      <c r="R58" s="23">
        <v>331337</v>
      </c>
      <c r="S58" s="23">
        <v>329222</v>
      </c>
      <c r="T58" s="23">
        <v>327108</v>
      </c>
      <c r="U58" s="24">
        <v>324483</v>
      </c>
      <c r="V58" s="23">
        <v>321858</v>
      </c>
      <c r="W58" s="23">
        <v>319233</v>
      </c>
      <c r="X58" s="23">
        <v>316608</v>
      </c>
      <c r="Y58" s="24">
        <v>313983</v>
      </c>
    </row>
    <row r="59" spans="1:25" ht="13.5">
      <c r="A59" s="2" t="s">
        <v>132</v>
      </c>
      <c r="B59" s="23">
        <v>57779</v>
      </c>
      <c r="C59" s="23">
        <v>44876</v>
      </c>
      <c r="D59" s="23">
        <v>36925</v>
      </c>
      <c r="E59" s="24">
        <v>25029</v>
      </c>
      <c r="F59" s="23">
        <v>1443</v>
      </c>
      <c r="G59" s="23"/>
      <c r="H59" s="23"/>
      <c r="I59" s="24"/>
      <c r="J59" s="23"/>
      <c r="K59" s="23"/>
      <c r="L59" s="23"/>
      <c r="M59" s="24"/>
      <c r="N59" s="23"/>
      <c r="O59" s="23"/>
      <c r="P59" s="23"/>
      <c r="Q59" s="24"/>
      <c r="R59" s="23"/>
      <c r="S59" s="23"/>
      <c r="T59" s="23"/>
      <c r="U59" s="24"/>
      <c r="V59" s="23"/>
      <c r="W59" s="23"/>
      <c r="X59" s="23"/>
      <c r="Y59" s="24"/>
    </row>
    <row r="60" spans="1:25" ht="13.5">
      <c r="A60" s="2" t="s">
        <v>133</v>
      </c>
      <c r="B60" s="23">
        <v>437469</v>
      </c>
      <c r="C60" s="23">
        <v>422267</v>
      </c>
      <c r="D60" s="23">
        <v>422686</v>
      </c>
      <c r="E60" s="24">
        <v>420224</v>
      </c>
      <c r="F60" s="23">
        <v>393771</v>
      </c>
      <c r="G60" s="23">
        <v>389472</v>
      </c>
      <c r="H60" s="23">
        <v>393361</v>
      </c>
      <c r="I60" s="24">
        <v>401502</v>
      </c>
      <c r="J60" s="23">
        <v>398365</v>
      </c>
      <c r="K60" s="23">
        <v>395272</v>
      </c>
      <c r="L60" s="23">
        <v>402569</v>
      </c>
      <c r="M60" s="24">
        <v>399343</v>
      </c>
      <c r="N60" s="23">
        <v>396131</v>
      </c>
      <c r="O60" s="23">
        <v>392948</v>
      </c>
      <c r="P60" s="23">
        <v>402611</v>
      </c>
      <c r="Q60" s="24">
        <v>400341</v>
      </c>
      <c r="R60" s="23">
        <v>397479</v>
      </c>
      <c r="S60" s="23">
        <v>394628</v>
      </c>
      <c r="T60" s="23">
        <v>362690</v>
      </c>
      <c r="U60" s="24">
        <v>359443</v>
      </c>
      <c r="V60" s="23">
        <v>356291</v>
      </c>
      <c r="W60" s="23">
        <v>351672</v>
      </c>
      <c r="X60" s="23">
        <v>354761</v>
      </c>
      <c r="Y60" s="24">
        <v>350131</v>
      </c>
    </row>
    <row r="61" spans="1:25" ht="14.25" thickBot="1">
      <c r="A61" s="5" t="s">
        <v>134</v>
      </c>
      <c r="B61" s="25">
        <v>708652</v>
      </c>
      <c r="C61" s="25">
        <v>670043</v>
      </c>
      <c r="D61" s="25">
        <v>734406</v>
      </c>
      <c r="E61" s="26">
        <v>710332</v>
      </c>
      <c r="F61" s="25">
        <v>853538</v>
      </c>
      <c r="G61" s="25">
        <v>752344</v>
      </c>
      <c r="H61" s="25">
        <v>864999</v>
      </c>
      <c r="I61" s="26">
        <v>812187</v>
      </c>
      <c r="J61" s="25">
        <v>847501</v>
      </c>
      <c r="K61" s="25">
        <v>876103</v>
      </c>
      <c r="L61" s="25">
        <v>1134515</v>
      </c>
      <c r="M61" s="26">
        <v>1113292</v>
      </c>
      <c r="N61" s="25">
        <v>1167223</v>
      </c>
      <c r="O61" s="25">
        <v>1005640</v>
      </c>
      <c r="P61" s="25">
        <v>938698</v>
      </c>
      <c r="Q61" s="26">
        <v>895937</v>
      </c>
      <c r="R61" s="25">
        <v>982992</v>
      </c>
      <c r="S61" s="25">
        <v>805409</v>
      </c>
      <c r="T61" s="25">
        <v>793805</v>
      </c>
      <c r="U61" s="26">
        <v>796043</v>
      </c>
      <c r="V61" s="25">
        <v>1083562</v>
      </c>
      <c r="W61" s="25">
        <v>893380</v>
      </c>
      <c r="X61" s="25">
        <v>1033983</v>
      </c>
      <c r="Y61" s="26">
        <v>1013092</v>
      </c>
    </row>
    <row r="62" spans="1:25" ht="14.25" thickTop="1">
      <c r="A62" s="2" t="s">
        <v>135</v>
      </c>
      <c r="B62" s="23">
        <v>925750</v>
      </c>
      <c r="C62" s="23">
        <v>925750</v>
      </c>
      <c r="D62" s="23">
        <v>925750</v>
      </c>
      <c r="E62" s="24">
        <v>925750</v>
      </c>
      <c r="F62" s="23">
        <v>925750</v>
      </c>
      <c r="G62" s="23">
        <v>925750</v>
      </c>
      <c r="H62" s="23">
        <v>925750</v>
      </c>
      <c r="I62" s="24">
        <v>925750</v>
      </c>
      <c r="J62" s="23">
        <v>925750</v>
      </c>
      <c r="K62" s="23">
        <v>925750</v>
      </c>
      <c r="L62" s="23">
        <v>925750</v>
      </c>
      <c r="M62" s="24">
        <v>925750</v>
      </c>
      <c r="N62" s="23">
        <v>925750</v>
      </c>
      <c r="O62" s="23">
        <v>925750</v>
      </c>
      <c r="P62" s="23">
        <v>925750</v>
      </c>
      <c r="Q62" s="24">
        <v>925750</v>
      </c>
      <c r="R62" s="23">
        <v>925750</v>
      </c>
      <c r="S62" s="23">
        <v>925750</v>
      </c>
      <c r="T62" s="23">
        <v>925750</v>
      </c>
      <c r="U62" s="24">
        <v>925750</v>
      </c>
      <c r="V62" s="23">
        <v>925750</v>
      </c>
      <c r="W62" s="23">
        <v>925750</v>
      </c>
      <c r="X62" s="23">
        <v>925750</v>
      </c>
      <c r="Y62" s="24">
        <v>925750</v>
      </c>
    </row>
    <row r="63" spans="1:25" ht="13.5">
      <c r="A63" s="2" t="s">
        <v>136</v>
      </c>
      <c r="B63" s="23">
        <v>1405550</v>
      </c>
      <c r="C63" s="23">
        <v>1405550</v>
      </c>
      <c r="D63" s="23">
        <v>1405550</v>
      </c>
      <c r="E63" s="24">
        <v>1405550</v>
      </c>
      <c r="F63" s="23">
        <v>1405550</v>
      </c>
      <c r="G63" s="23">
        <v>1405550</v>
      </c>
      <c r="H63" s="23">
        <v>1405550</v>
      </c>
      <c r="I63" s="24">
        <v>1405550</v>
      </c>
      <c r="J63" s="23">
        <v>1405550</v>
      </c>
      <c r="K63" s="23">
        <v>1405550</v>
      </c>
      <c r="L63" s="23">
        <v>1405550</v>
      </c>
      <c r="M63" s="24">
        <v>1405550</v>
      </c>
      <c r="N63" s="23">
        <v>1405550</v>
      </c>
      <c r="O63" s="23">
        <v>1405550</v>
      </c>
      <c r="P63" s="23">
        <v>1405550</v>
      </c>
      <c r="Q63" s="24">
        <v>1405550</v>
      </c>
      <c r="R63" s="23">
        <v>1405550</v>
      </c>
      <c r="S63" s="23">
        <v>1405550</v>
      </c>
      <c r="T63" s="23">
        <v>1405550</v>
      </c>
      <c r="U63" s="24">
        <v>1405550</v>
      </c>
      <c r="V63" s="23">
        <v>1405550</v>
      </c>
      <c r="W63" s="23">
        <v>1405550</v>
      </c>
      <c r="X63" s="23">
        <v>1405550</v>
      </c>
      <c r="Y63" s="24">
        <v>1405550</v>
      </c>
    </row>
    <row r="64" spans="1:25" ht="13.5">
      <c r="A64" s="2" t="s">
        <v>137</v>
      </c>
      <c r="B64" s="23">
        <v>5022547</v>
      </c>
      <c r="C64" s="23">
        <v>4918431</v>
      </c>
      <c r="D64" s="23">
        <v>5117236</v>
      </c>
      <c r="E64" s="24">
        <v>5110920</v>
      </c>
      <c r="F64" s="23">
        <v>5078703</v>
      </c>
      <c r="G64" s="23">
        <v>5038468</v>
      </c>
      <c r="H64" s="23">
        <v>5032305</v>
      </c>
      <c r="I64" s="24">
        <v>5085944</v>
      </c>
      <c r="J64" s="23">
        <v>5382997</v>
      </c>
      <c r="K64" s="23">
        <v>5453428</v>
      </c>
      <c r="L64" s="23">
        <v>5388009</v>
      </c>
      <c r="M64" s="24">
        <v>5464069</v>
      </c>
      <c r="N64" s="23">
        <v>5503039</v>
      </c>
      <c r="O64" s="23">
        <v>5491946</v>
      </c>
      <c r="P64" s="23">
        <v>5397185</v>
      </c>
      <c r="Q64" s="24">
        <v>5442670</v>
      </c>
      <c r="R64" s="23">
        <v>5405711</v>
      </c>
      <c r="S64" s="23">
        <v>5335241</v>
      </c>
      <c r="T64" s="23">
        <v>5342238</v>
      </c>
      <c r="U64" s="24">
        <v>5421766</v>
      </c>
      <c r="V64" s="23">
        <v>5771799</v>
      </c>
      <c r="W64" s="23">
        <v>5987295</v>
      </c>
      <c r="X64" s="23">
        <v>6444996</v>
      </c>
      <c r="Y64" s="24">
        <v>6471552</v>
      </c>
    </row>
    <row r="65" spans="1:25" ht="13.5">
      <c r="A65" s="2" t="s">
        <v>138</v>
      </c>
      <c r="B65" s="23">
        <v>-656224</v>
      </c>
      <c r="C65" s="23">
        <v>-656224</v>
      </c>
      <c r="D65" s="23">
        <v>-656224</v>
      </c>
      <c r="E65" s="24">
        <v>-656224</v>
      </c>
      <c r="F65" s="23">
        <v>-656224</v>
      </c>
      <c r="G65" s="23">
        <v>-648200</v>
      </c>
      <c r="H65" s="23">
        <v>-637589</v>
      </c>
      <c r="I65" s="24">
        <v>-625247</v>
      </c>
      <c r="J65" s="23">
        <v>-604013</v>
      </c>
      <c r="K65" s="23">
        <v>-590913</v>
      </c>
      <c r="L65" s="23">
        <v>-586621</v>
      </c>
      <c r="M65" s="24">
        <v>-586621</v>
      </c>
      <c r="N65" s="23">
        <v>-571692</v>
      </c>
      <c r="O65" s="23">
        <v>-565758</v>
      </c>
      <c r="P65" s="23">
        <v>-560909</v>
      </c>
      <c r="Q65" s="24">
        <v>-486446</v>
      </c>
      <c r="R65" s="23">
        <v>-475295</v>
      </c>
      <c r="S65" s="23">
        <v>-462304</v>
      </c>
      <c r="T65" s="23">
        <v>-457229</v>
      </c>
      <c r="U65" s="24">
        <v>-440461</v>
      </c>
      <c r="V65" s="23">
        <v>-438096</v>
      </c>
      <c r="W65" s="23">
        <v>-426783</v>
      </c>
      <c r="X65" s="23">
        <v>-307438</v>
      </c>
      <c r="Y65" s="24">
        <v>-295400</v>
      </c>
    </row>
    <row r="66" spans="1:25" ht="13.5">
      <c r="A66" s="2" t="s">
        <v>139</v>
      </c>
      <c r="B66" s="23">
        <v>6697623</v>
      </c>
      <c r="C66" s="23">
        <v>6593507</v>
      </c>
      <c r="D66" s="23">
        <v>6792312</v>
      </c>
      <c r="E66" s="24">
        <v>6785996</v>
      </c>
      <c r="F66" s="23">
        <v>6753779</v>
      </c>
      <c r="G66" s="23">
        <v>6721568</v>
      </c>
      <c r="H66" s="23">
        <v>6726016</v>
      </c>
      <c r="I66" s="24">
        <v>6791997</v>
      </c>
      <c r="J66" s="23">
        <v>7110284</v>
      </c>
      <c r="K66" s="23">
        <v>7193815</v>
      </c>
      <c r="L66" s="23">
        <v>7132688</v>
      </c>
      <c r="M66" s="24">
        <v>7208748</v>
      </c>
      <c r="N66" s="23">
        <v>7262647</v>
      </c>
      <c r="O66" s="23">
        <v>7257487</v>
      </c>
      <c r="P66" s="23">
        <v>7167575</v>
      </c>
      <c r="Q66" s="24">
        <v>7287523</v>
      </c>
      <c r="R66" s="23">
        <v>7261715</v>
      </c>
      <c r="S66" s="23">
        <v>7204236</v>
      </c>
      <c r="T66" s="23">
        <v>7216309</v>
      </c>
      <c r="U66" s="24">
        <v>7312604</v>
      </c>
      <c r="V66" s="23">
        <v>7665002</v>
      </c>
      <c r="W66" s="23">
        <v>7891812</v>
      </c>
      <c r="X66" s="23">
        <v>8468857</v>
      </c>
      <c r="Y66" s="24">
        <v>8507451</v>
      </c>
    </row>
    <row r="67" spans="1:25" ht="13.5">
      <c r="A67" s="2" t="s">
        <v>140</v>
      </c>
      <c r="B67" s="23">
        <v>104339</v>
      </c>
      <c r="C67" s="23">
        <v>81039</v>
      </c>
      <c r="D67" s="23">
        <v>66680</v>
      </c>
      <c r="E67" s="24">
        <v>45200</v>
      </c>
      <c r="F67" s="23">
        <v>2605</v>
      </c>
      <c r="G67" s="23">
        <v>-106314</v>
      </c>
      <c r="H67" s="23">
        <v>-93674</v>
      </c>
      <c r="I67" s="24">
        <v>-49308</v>
      </c>
      <c r="J67" s="23">
        <v>-209124</v>
      </c>
      <c r="K67" s="23">
        <v>-218512</v>
      </c>
      <c r="L67" s="23">
        <v>-108303</v>
      </c>
      <c r="M67" s="24">
        <v>-109661</v>
      </c>
      <c r="N67" s="23">
        <v>-146113</v>
      </c>
      <c r="O67" s="23">
        <v>-120740</v>
      </c>
      <c r="P67" s="23">
        <v>-105374</v>
      </c>
      <c r="Q67" s="24">
        <v>-36238</v>
      </c>
      <c r="R67" s="23">
        <v>-55166</v>
      </c>
      <c r="S67" s="23">
        <v>-80527</v>
      </c>
      <c r="T67" s="23">
        <v>-82523</v>
      </c>
      <c r="U67" s="24">
        <v>-169716</v>
      </c>
      <c r="V67" s="23">
        <v>-336036</v>
      </c>
      <c r="W67" s="23">
        <v>-108630</v>
      </c>
      <c r="X67" s="23">
        <v>-58663</v>
      </c>
      <c r="Y67" s="24">
        <v>-83436</v>
      </c>
    </row>
    <row r="68" spans="1:25" ht="13.5">
      <c r="A68" s="2" t="s">
        <v>141</v>
      </c>
      <c r="B68" s="23">
        <v>104339</v>
      </c>
      <c r="C68" s="23">
        <v>81039</v>
      </c>
      <c r="D68" s="23">
        <v>66680</v>
      </c>
      <c r="E68" s="24">
        <v>45200</v>
      </c>
      <c r="F68" s="23">
        <v>2605</v>
      </c>
      <c r="G68" s="23">
        <v>-106314</v>
      </c>
      <c r="H68" s="23">
        <v>-93674</v>
      </c>
      <c r="I68" s="24">
        <v>-49308</v>
      </c>
      <c r="J68" s="23">
        <v>-209124</v>
      </c>
      <c r="K68" s="23">
        <v>-218512</v>
      </c>
      <c r="L68" s="23">
        <v>-108303</v>
      </c>
      <c r="M68" s="24">
        <v>-109661</v>
      </c>
      <c r="N68" s="23">
        <v>-146113</v>
      </c>
      <c r="O68" s="23">
        <v>-120740</v>
      </c>
      <c r="P68" s="23">
        <v>-105374</v>
      </c>
      <c r="Q68" s="24">
        <v>-36238</v>
      </c>
      <c r="R68" s="23">
        <v>-55166</v>
      </c>
      <c r="S68" s="23">
        <v>-80527</v>
      </c>
      <c r="T68" s="23">
        <v>-82523</v>
      </c>
      <c r="U68" s="24">
        <v>-169716</v>
      </c>
      <c r="V68" s="23">
        <v>-336036</v>
      </c>
      <c r="W68" s="23">
        <v>-108630</v>
      </c>
      <c r="X68" s="23">
        <v>-58663</v>
      </c>
      <c r="Y68" s="24">
        <v>-83436</v>
      </c>
    </row>
    <row r="69" spans="1:25" ht="13.5">
      <c r="A69" s="6" t="s">
        <v>142</v>
      </c>
      <c r="B69" s="23">
        <v>6801963</v>
      </c>
      <c r="C69" s="23">
        <v>6674546</v>
      </c>
      <c r="D69" s="23">
        <v>6858993</v>
      </c>
      <c r="E69" s="24">
        <v>6831196</v>
      </c>
      <c r="F69" s="23">
        <v>6756385</v>
      </c>
      <c r="G69" s="23">
        <v>6615254</v>
      </c>
      <c r="H69" s="23">
        <v>6632341</v>
      </c>
      <c r="I69" s="24">
        <v>6742688</v>
      </c>
      <c r="J69" s="23">
        <v>6901159</v>
      </c>
      <c r="K69" s="23">
        <v>6975303</v>
      </c>
      <c r="L69" s="23">
        <v>7024385</v>
      </c>
      <c r="M69" s="24">
        <v>7099087</v>
      </c>
      <c r="N69" s="23">
        <v>7116533</v>
      </c>
      <c r="O69" s="23">
        <v>7136747</v>
      </c>
      <c r="P69" s="23">
        <v>7062201</v>
      </c>
      <c r="Q69" s="24">
        <v>7251284</v>
      </c>
      <c r="R69" s="23">
        <v>7206549</v>
      </c>
      <c r="S69" s="23">
        <v>7123709</v>
      </c>
      <c r="T69" s="23">
        <v>7133786</v>
      </c>
      <c r="U69" s="24">
        <v>7142888</v>
      </c>
      <c r="V69" s="23">
        <v>7328965</v>
      </c>
      <c r="W69" s="23">
        <v>7783181</v>
      </c>
      <c r="X69" s="23">
        <v>8410194</v>
      </c>
      <c r="Y69" s="24">
        <v>8424015</v>
      </c>
    </row>
    <row r="70" spans="1:25" ht="13.5">
      <c r="A70" s="7" t="s">
        <v>143</v>
      </c>
      <c r="B70" s="23">
        <v>7510615</v>
      </c>
      <c r="C70" s="23">
        <v>7344590</v>
      </c>
      <c r="D70" s="23">
        <v>7593399</v>
      </c>
      <c r="E70" s="24">
        <v>7541529</v>
      </c>
      <c r="F70" s="23">
        <v>7609924</v>
      </c>
      <c r="G70" s="23">
        <v>7367598</v>
      </c>
      <c r="H70" s="23">
        <v>7497341</v>
      </c>
      <c r="I70" s="24">
        <v>7554875</v>
      </c>
      <c r="J70" s="23">
        <v>7748661</v>
      </c>
      <c r="K70" s="23">
        <v>7851406</v>
      </c>
      <c r="L70" s="23">
        <v>8158901</v>
      </c>
      <c r="M70" s="24">
        <v>8212379</v>
      </c>
      <c r="N70" s="23">
        <v>8283757</v>
      </c>
      <c r="O70" s="23">
        <v>8142387</v>
      </c>
      <c r="P70" s="23">
        <v>8000899</v>
      </c>
      <c r="Q70" s="24">
        <v>8147222</v>
      </c>
      <c r="R70" s="23">
        <v>8189541</v>
      </c>
      <c r="S70" s="23">
        <v>7929119</v>
      </c>
      <c r="T70" s="23">
        <v>7927591</v>
      </c>
      <c r="U70" s="24">
        <v>7938932</v>
      </c>
      <c r="V70" s="23">
        <v>8412528</v>
      </c>
      <c r="W70" s="23">
        <v>8676561</v>
      </c>
      <c r="X70" s="23">
        <v>9444177</v>
      </c>
      <c r="Y70" s="24">
        <v>9437107</v>
      </c>
    </row>
    <row r="71" spans="1:25" ht="14.25" thickBot="1">
      <c r="A71" s="7" t="s">
        <v>144</v>
      </c>
      <c r="B71" s="23"/>
      <c r="C71" s="23"/>
      <c r="D71" s="23"/>
      <c r="E71" s="24"/>
      <c r="F71" s="23"/>
      <c r="G71" s="23"/>
      <c r="H71" s="23"/>
      <c r="I71" s="24">
        <v>3770</v>
      </c>
      <c r="J71" s="23"/>
      <c r="K71" s="23"/>
      <c r="L71" s="23"/>
      <c r="M71" s="24">
        <v>6310</v>
      </c>
      <c r="N71" s="23"/>
      <c r="O71" s="23"/>
      <c r="P71" s="23"/>
      <c r="Q71" s="24">
        <v>5753</v>
      </c>
      <c r="R71" s="23"/>
      <c r="S71" s="23"/>
      <c r="T71" s="23"/>
      <c r="U71" s="24"/>
      <c r="V71" s="23"/>
      <c r="W71" s="23"/>
      <c r="X71" s="23"/>
      <c r="Y71" s="24">
        <v>30924</v>
      </c>
    </row>
    <row r="72" spans="1:25" ht="14.25" thickTop="1">
      <c r="A72" s="8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4" ht="13.5">
      <c r="A74" s="20" t="s">
        <v>149</v>
      </c>
    </row>
    <row r="75" ht="13.5">
      <c r="A75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2014-02-13T02:08:28Z</dcterms:created>
  <dcterms:modified xsi:type="dcterms:W3CDTF">2014-02-13T02:08:37Z</dcterms:modified>
  <cp:category/>
  <cp:version/>
  <cp:contentType/>
  <cp:contentStatus/>
</cp:coreProperties>
</file>