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<sst xmlns="http://schemas.openxmlformats.org/spreadsheetml/2006/main" count="664" uniqueCount="240">
  <si>
    <t>持分法による投資損益（△は益）</t>
  </si>
  <si>
    <t>減損損失</t>
  </si>
  <si>
    <t>投資有価証券評価損益（△は益）</t>
  </si>
  <si>
    <t>会員権売却損益（△は益）</t>
  </si>
  <si>
    <t>売上債権の増減額（△は増加）</t>
  </si>
  <si>
    <t>たな卸資産の増減額（△は増加）</t>
  </si>
  <si>
    <t>仕入債務の増減額（△は減少）</t>
  </si>
  <si>
    <t>未収入金の増減額（△は増加）</t>
  </si>
  <si>
    <t>その他営業活動によるキャッシュ・フロー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</si>
  <si>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</si>
  <si>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</si>
  <si>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</si>
  <si>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</si>
  <si>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</si>
  <si>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</si>
  <si>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</si>
  <si>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</si>
  <si>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関係会社株式の取得による支出</t>
  </si>
  <si>
    <t>短期貸付けによる支出</t>
  </si>
  <si>
    <t>短期貸付金の回収による収入</t>
  </si>
  <si>
    <t>長期貸付けによる支出</t>
  </si>
  <si>
    <t>長期貸付金の回収による収入</t>
  </si>
  <si>
    <t>その他投資活動によるキャッシュ・フロー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</si>
  <si>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</si>
  <si>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</si>
  <si>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</si>
  <si>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</si>
  <si>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</si>
  <si>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配当金の支払額</t>
  </si>
  <si>
    <t>少数株主への配当金の支払額</t>
  </si>
  <si>
    <t>少数株主からの払込みによる収入</t>
  </si>
  <si>
    <t>その他財務活動によるキャッシュ・フロー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</si>
  <si>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</si>
  <si>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</si>
  <si>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</si>
  <si>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</si>
  <si>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</si>
  <si>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連結除外に伴う現金及び現金同等物の減少額</t>
  </si>
  <si>
    <t>連結・キャッシュフロー計算書</t>
  </si>
  <si>
    <t>売上原価</t>
  </si>
  <si>
    <t>持分法による投資利益</t>
  </si>
  <si>
    <t>為替差損</t>
  </si>
  <si>
    <t>関係会社株式売却益</t>
  </si>
  <si>
    <t>出資金評価損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</si>
  <si>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</si>
  <si>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</si>
  <si>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</si>
  <si>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</si>
  <si>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</si>
  <si>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</si>
  <si>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</si>
  <si>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</si>
  <si>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</si>
  <si>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</si>
  <si>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</si>
  <si>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</si>
  <si>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</si>
  <si>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</si>
  <si>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</si>
  <si>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</si>
  <si>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</si>
  <si>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</si>
  <si>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</si>
  <si>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</si>
  <si>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</si>
  <si>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</si>
  <si>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</si>
  <si>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</si>
  <si>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</si>
  <si>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</si>
  <si>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商品及び製品</t>
  </si>
  <si>
    <t>前払金</t>
  </si>
  <si>
    <t>前払費用</t>
  </si>
  <si>
    <t>未収収益</t>
  </si>
  <si>
    <t>関係会社短期貸付金</t>
  </si>
  <si>
    <t>未収入金</t>
  </si>
  <si>
    <t>未収消費税等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</si>
  <si>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</si>
  <si>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</si>
  <si>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</si>
  <si>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</si>
  <si>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</si>
  <si>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</si>
  <si>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</si>
  <si>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</si>
  <si>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</si>
  <si>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</si>
  <si>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</si>
  <si>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</si>
  <si>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</si>
  <si>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</si>
  <si>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</si>
  <si>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</si>
  <si>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</si>
  <si>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</si>
  <si>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諸施設利用権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</si>
  <si>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</si>
  <si>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</si>
  <si>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</si>
  <si>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</si>
  <si>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</si>
  <si>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</si>
  <si>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関係会社長期貸付金</t>
  </si>
  <si>
    <t>固定化営業債権</t>
  </si>
  <si>
    <t>投資その他の資産</t>
  </si>
  <si>
    <t>固定資産</t>
  </si>
  <si>
    <t>資産</t>
  </si>
  <si>
    <t>支払手形</t>
  </si>
  <si>
    <t>買掛金</t>
  </si>
  <si>
    <t>短期借入金</t>
  </si>
  <si>
    <t>未払金</t>
  </si>
  <si>
    <t>未払費用</t>
  </si>
  <si>
    <t>未払法人税等</t>
  </si>
  <si>
    <t>前受金</t>
  </si>
  <si>
    <t>預り金</t>
  </si>
  <si>
    <t>前受収益</t>
  </si>
  <si>
    <t>賞与引当金</t>
  </si>
  <si>
    <t>流動負債</t>
  </si>
  <si>
    <t>長期借入金</t>
  </si>
  <si>
    <t>預り保証金</t>
  </si>
  <si>
    <t>長期未払金</t>
  </si>
  <si>
    <t>繰延税金負債</t>
  </si>
  <si>
    <t>債務保証等損失引当金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</si>
  <si>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</si>
  <si>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</si>
  <si>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</si>
  <si>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</si>
  <si>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</si>
  <si>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</si>
  <si>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</si>
  <si>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</si>
  <si>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</si>
  <si>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</si>
  <si>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</si>
  <si>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</si>
  <si>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</si>
  <si>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</si>
  <si>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</si>
  <si>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</si>
  <si>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神鋼商事株式会社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</si>
  <si>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</si>
  <si>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</si>
  <si>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</si>
  <si>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</si>
  <si>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</si>
  <si>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</si>
  <si>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</si>
  <si>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</si>
  <si>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</si>
  <si>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</si>
  <si>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</si>
  <si>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</si>
  <si>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</si>
  <si>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</si>
  <si>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</si>
  <si>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</si>
  <si>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販売費・一般管理費</t>
  </si>
  <si>
    <t>営業利益</t>
  </si>
  <si>
    <t>受取利息</t>
  </si>
  <si>
    <t>受取配当金</t>
  </si>
  <si>
    <t>仕入割引</t>
  </si>
  <si>
    <t>為替差益</t>
  </si>
  <si>
    <t>貸倒引当金戻入額</t>
  </si>
  <si>
    <t>雑収益</t>
  </si>
  <si>
    <t>営業外収益</t>
  </si>
  <si>
    <t>支払利息</t>
  </si>
  <si>
    <t>売掛債権譲渡損</t>
  </si>
  <si>
    <t>売上割引</t>
  </si>
  <si>
    <t>デリバティブ評価損</t>
  </si>
  <si>
    <t>貸倒引当金繰入額</t>
  </si>
  <si>
    <t>雑損失</t>
  </si>
  <si>
    <t>営業外費用</t>
  </si>
  <si>
    <t>経常利益</t>
  </si>
  <si>
    <t>投資有価証券売却益</t>
  </si>
  <si>
    <t>会員権売却益</t>
  </si>
  <si>
    <t>特別利益</t>
  </si>
  <si>
    <t>投資有価証券売却損</t>
  </si>
  <si>
    <t>投資有価証券評価損</t>
  </si>
  <si>
    <t>関係会社株式評価損</t>
  </si>
  <si>
    <t>会員権評価損</t>
  </si>
  <si>
    <t>債務保証等損失引当金繰入額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</si>
  <si>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</si>
  <si>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</si>
  <si>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</si>
  <si>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</si>
  <si>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</si>
  <si>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</si>
  <si>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</si>
  <si>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</si>
  <si>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</si>
  <si>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</si>
  <si>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</si>
  <si>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</si>
  <si>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</si>
  <si>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</si>
  <si>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</si>
  <si>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</si>
  <si>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</si>
  <si>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</si>
  <si>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</si>
  <si>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</si>
  <si>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</si>
  <si>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</si>
  <si>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</si>
  <si>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</si>
  <si>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</si>
  <si>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</si>
  <si>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</si>
  <si>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</si>
  <si>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</si>
  <si>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</si>
  <si>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</si>
  <si>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</si>
  <si>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</si>
  <si>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</si>
  <si>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</si>
  <si>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</si>
  <si>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</si>
  <si>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</si>
  <si>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</si>
  <si>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</si>
  <si>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</si>
  <si>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</si>
  <si>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</si>
  <si>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</si>
  <si>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</si>
  <si>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</si>
  <si>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仕掛品</t>
  </si>
  <si>
    <t>原材料及び貯蔵品</t>
  </si>
  <si>
    <t>支払手形及び買掛金</t>
  </si>
  <si>
    <t>退職給付引当金</t>
  </si>
  <si>
    <t>役員退職慰労引当金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</si>
  <si>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</si>
  <si>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</si>
  <si>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</si>
  <si>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</si>
  <si>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</si>
  <si>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</si>
  <si>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各種引当金の増減額（△は減少）</t>
  </si>
  <si>
    <t>受取利息及び受取配当金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</si>
</sst>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13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137</v>
      </c>
      <c r="B2" s="14">
        <v>8075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47</v>
      </c>
      <c r="B4" s="15" t="str">
        <f>HYPERLINK("http://www.kabupro.jp/mark/20140213/S10014IM.htm","四半期報告書")</f>
        <v>四半期報告書</v>
      </c>
      <c r="C4" s="15" t="str">
        <f>HYPERLINK("http://www.kabupro.jp/mark/20131113/S1000F0V.htm","四半期報告書")</f>
        <v>四半期報告書</v>
      </c>
      <c r="D4" s="15" t="str">
        <f>HYPERLINK("http://www.kabupro.jp/mark/20130813/S000E77C.htm","四半期報告書")</f>
        <v>四半期報告書</v>
      </c>
      <c r="E4" s="15" t="str">
        <f>HYPERLINK("http://www.kabupro.jp/mark/20130627/S000DRVB.htm","有価証券報告書")</f>
        <v>有価証券報告書</v>
      </c>
      <c r="F4" s="15" t="str">
        <f>HYPERLINK("http://www.kabupro.jp/mark/20140213/S10014IM.htm","四半期報告書")</f>
        <v>四半期報告書</v>
      </c>
      <c r="G4" s="15" t="str">
        <f>HYPERLINK("http://www.kabupro.jp/mark/20131113/S1000F0V.htm","四半期報告書")</f>
        <v>四半期報告書</v>
      </c>
      <c r="H4" s="15" t="str">
        <f>HYPERLINK("http://www.kabupro.jp/mark/20130813/S000E77C.htm","四半期報告書")</f>
        <v>四半期報告書</v>
      </c>
      <c r="I4" s="15" t="str">
        <f>HYPERLINK("http://www.kabupro.jp/mark/20130627/S000DRVB.htm","有価証券報告書")</f>
        <v>有価証券報告書</v>
      </c>
      <c r="J4" s="15" t="str">
        <f>HYPERLINK("http://www.kabupro.jp/mark/20130212/S000CS98.htm","四半期報告書")</f>
        <v>四半期報告書</v>
      </c>
      <c r="K4" s="15" t="str">
        <f>HYPERLINK("http://www.kabupro.jp/mark/20121112/S000C78Z.htm","四半期報告書")</f>
        <v>四半期報告書</v>
      </c>
      <c r="L4" s="15" t="str">
        <f>HYPERLINK("http://www.kabupro.jp/mark/20120810/S000BM9R.htm","四半期報告書")</f>
        <v>四半期報告書</v>
      </c>
      <c r="M4" s="15" t="str">
        <f>HYPERLINK("http://www.kabupro.jp/mark/20120628/S000B7EC.htm","有価証券報告書")</f>
        <v>有価証券報告書</v>
      </c>
      <c r="N4" s="15" t="str">
        <f>HYPERLINK("http://www.kabupro.jp/mark/20120213/S000A826.htm","四半期報告書")</f>
        <v>四半期報告書</v>
      </c>
      <c r="O4" s="15" t="str">
        <f>HYPERLINK("http://www.kabupro.jp/mark/20111111/S0009NSR.htm","四半期報告書")</f>
        <v>四半期報告書</v>
      </c>
      <c r="P4" s="15" t="str">
        <f>HYPERLINK("http://www.kabupro.jp/mark/20110812/S0008ZQF.htm","四半期報告書")</f>
        <v>四半期報告書</v>
      </c>
      <c r="Q4" s="15" t="str">
        <f>HYPERLINK("http://www.kabupro.jp/mark/20110629/S0008KNH.htm","有価証券報告書")</f>
        <v>有価証券報告書</v>
      </c>
      <c r="R4" s="15" t="str">
        <f>HYPERLINK("http://www.kabupro.jp/mark/20110210/S0007MF7.htm","四半期報告書")</f>
        <v>四半期報告書</v>
      </c>
      <c r="S4" s="15" t="str">
        <f>HYPERLINK("http://www.kabupro.jp/mark/20101112/S00071N7.htm","四半期報告書")</f>
        <v>四半期報告書</v>
      </c>
      <c r="T4" s="15" t="str">
        <f>HYPERLINK("http://www.kabupro.jp/mark/20100813/S0006ETW.htm","四半期報告書")</f>
        <v>四半期報告書</v>
      </c>
      <c r="U4" s="15" t="str">
        <f>HYPERLINK("http://www.kabupro.jp/mark/20100629/S00060H2.htm","有価証券報告書")</f>
        <v>有価証券報告書</v>
      </c>
      <c r="V4" s="15" t="str">
        <f>HYPERLINK("http://www.kabupro.jp/mark/20100212/S00052SQ.htm","四半期報告書")</f>
        <v>四半期報告書</v>
      </c>
      <c r="W4" s="15" t="str">
        <f>HYPERLINK("http://www.kabupro.jp/mark/20091113/S0004GSH.htm","四半期報告書")</f>
        <v>四半期報告書</v>
      </c>
      <c r="X4" s="15" t="str">
        <f>HYPERLINK("http://www.kabupro.jp/mark/20090813/S0003XDO.htm","四半期報告書")</f>
        <v>四半期報告書</v>
      </c>
      <c r="Y4" s="15" t="str">
        <f>HYPERLINK("http://www.kabupro.jp/mark/20090626/S00038AS.htm","有価証券報告書")</f>
        <v>有価証券報告書</v>
      </c>
    </row>
    <row r="5" spans="1:25" ht="14.25" thickBot="1">
      <c r="A5" s="11" t="s">
        <v>48</v>
      </c>
      <c r="B5" s="1" t="s">
        <v>189</v>
      </c>
      <c r="C5" s="1" t="s">
        <v>192</v>
      </c>
      <c r="D5" s="1" t="s">
        <v>194</v>
      </c>
      <c r="E5" s="1" t="s">
        <v>54</v>
      </c>
      <c r="F5" s="1" t="s">
        <v>189</v>
      </c>
      <c r="G5" s="1" t="s">
        <v>192</v>
      </c>
      <c r="H5" s="1" t="s">
        <v>194</v>
      </c>
      <c r="I5" s="1" t="s">
        <v>54</v>
      </c>
      <c r="J5" s="1" t="s">
        <v>196</v>
      </c>
      <c r="K5" s="1" t="s">
        <v>198</v>
      </c>
      <c r="L5" s="1" t="s">
        <v>200</v>
      </c>
      <c r="M5" s="1" t="s">
        <v>58</v>
      </c>
      <c r="N5" s="1" t="s">
        <v>202</v>
      </c>
      <c r="O5" s="1" t="s">
        <v>204</v>
      </c>
      <c r="P5" s="1" t="s">
        <v>206</v>
      </c>
      <c r="Q5" s="1" t="s">
        <v>60</v>
      </c>
      <c r="R5" s="1" t="s">
        <v>208</v>
      </c>
      <c r="S5" s="1" t="s">
        <v>210</v>
      </c>
      <c r="T5" s="1" t="s">
        <v>212</v>
      </c>
      <c r="U5" s="1" t="s">
        <v>62</v>
      </c>
      <c r="V5" s="1" t="s">
        <v>214</v>
      </c>
      <c r="W5" s="1" t="s">
        <v>216</v>
      </c>
      <c r="X5" s="1" t="s">
        <v>218</v>
      </c>
      <c r="Y5" s="1" t="s">
        <v>64</v>
      </c>
    </row>
    <row r="6" spans="1:25" ht="15" thickBot="1" thickTop="1">
      <c r="A6" s="10" t="s">
        <v>49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50</v>
      </c>
      <c r="B7" s="14" t="s">
        <v>235</v>
      </c>
      <c r="C7" s="14" t="s">
        <v>235</v>
      </c>
      <c r="D7" s="14" t="s">
        <v>235</v>
      </c>
      <c r="E7" s="16" t="s">
        <v>55</v>
      </c>
      <c r="F7" s="14" t="s">
        <v>235</v>
      </c>
      <c r="G7" s="14" t="s">
        <v>235</v>
      </c>
      <c r="H7" s="14" t="s">
        <v>235</v>
      </c>
      <c r="I7" s="16" t="s">
        <v>55</v>
      </c>
      <c r="J7" s="14" t="s">
        <v>235</v>
      </c>
      <c r="K7" s="14" t="s">
        <v>235</v>
      </c>
      <c r="L7" s="14" t="s">
        <v>235</v>
      </c>
      <c r="M7" s="16" t="s">
        <v>55</v>
      </c>
      <c r="N7" s="14" t="s">
        <v>235</v>
      </c>
      <c r="O7" s="14" t="s">
        <v>235</v>
      </c>
      <c r="P7" s="14" t="s">
        <v>235</v>
      </c>
      <c r="Q7" s="16" t="s">
        <v>55</v>
      </c>
      <c r="R7" s="14" t="s">
        <v>235</v>
      </c>
      <c r="S7" s="14" t="s">
        <v>235</v>
      </c>
      <c r="T7" s="14" t="s">
        <v>235</v>
      </c>
      <c r="U7" s="16" t="s">
        <v>55</v>
      </c>
      <c r="V7" s="14" t="s">
        <v>235</v>
      </c>
      <c r="W7" s="14" t="s">
        <v>235</v>
      </c>
      <c r="X7" s="14" t="s">
        <v>235</v>
      </c>
      <c r="Y7" s="16" t="s">
        <v>55</v>
      </c>
    </row>
    <row r="8" spans="1:25" ht="13.5">
      <c r="A8" s="13" t="s">
        <v>51</v>
      </c>
      <c r="B8" s="1" t="s">
        <v>236</v>
      </c>
      <c r="C8" s="1" t="s">
        <v>236</v>
      </c>
      <c r="D8" s="1" t="s">
        <v>236</v>
      </c>
      <c r="E8" s="17" t="s">
        <v>143</v>
      </c>
      <c r="F8" s="1" t="s">
        <v>143</v>
      </c>
      <c r="G8" s="1" t="s">
        <v>143</v>
      </c>
      <c r="H8" s="1" t="s">
        <v>143</v>
      </c>
      <c r="I8" s="17" t="s">
        <v>144</v>
      </c>
      <c r="J8" s="1" t="s">
        <v>144</v>
      </c>
      <c r="K8" s="1" t="s">
        <v>144</v>
      </c>
      <c r="L8" s="1" t="s">
        <v>144</v>
      </c>
      <c r="M8" s="17" t="s">
        <v>145</v>
      </c>
      <c r="N8" s="1" t="s">
        <v>145</v>
      </c>
      <c r="O8" s="1" t="s">
        <v>145</v>
      </c>
      <c r="P8" s="1" t="s">
        <v>145</v>
      </c>
      <c r="Q8" s="17" t="s">
        <v>146</v>
      </c>
      <c r="R8" s="1" t="s">
        <v>146</v>
      </c>
      <c r="S8" s="1" t="s">
        <v>146</v>
      </c>
      <c r="T8" s="1" t="s">
        <v>146</v>
      </c>
      <c r="U8" s="17" t="s">
        <v>147</v>
      </c>
      <c r="V8" s="1" t="s">
        <v>147</v>
      </c>
      <c r="W8" s="1" t="s">
        <v>147</v>
      </c>
      <c r="X8" s="1" t="s">
        <v>147</v>
      </c>
      <c r="Y8" s="17" t="s">
        <v>148</v>
      </c>
    </row>
    <row r="9" spans="1:25" ht="13.5">
      <c r="A9" s="13" t="s">
        <v>52</v>
      </c>
      <c r="B9" s="1" t="s">
        <v>191</v>
      </c>
      <c r="C9" s="1" t="s">
        <v>193</v>
      </c>
      <c r="D9" s="1" t="s">
        <v>195</v>
      </c>
      <c r="E9" s="17" t="s">
        <v>56</v>
      </c>
      <c r="F9" s="1" t="s">
        <v>197</v>
      </c>
      <c r="G9" s="1" t="s">
        <v>199</v>
      </c>
      <c r="H9" s="1" t="s">
        <v>201</v>
      </c>
      <c r="I9" s="17" t="s">
        <v>57</v>
      </c>
      <c r="J9" s="1" t="s">
        <v>203</v>
      </c>
      <c r="K9" s="1" t="s">
        <v>205</v>
      </c>
      <c r="L9" s="1" t="s">
        <v>207</v>
      </c>
      <c r="M9" s="17" t="s">
        <v>59</v>
      </c>
      <c r="N9" s="1" t="s">
        <v>209</v>
      </c>
      <c r="O9" s="1" t="s">
        <v>211</v>
      </c>
      <c r="P9" s="1" t="s">
        <v>213</v>
      </c>
      <c r="Q9" s="17" t="s">
        <v>61</v>
      </c>
      <c r="R9" s="1" t="s">
        <v>215</v>
      </c>
      <c r="S9" s="1" t="s">
        <v>217</v>
      </c>
      <c r="T9" s="1" t="s">
        <v>219</v>
      </c>
      <c r="U9" s="17" t="s">
        <v>63</v>
      </c>
      <c r="V9" s="1" t="s">
        <v>221</v>
      </c>
      <c r="W9" s="1" t="s">
        <v>223</v>
      </c>
      <c r="X9" s="1" t="s">
        <v>225</v>
      </c>
      <c r="Y9" s="17" t="s">
        <v>65</v>
      </c>
    </row>
    <row r="10" spans="1:25" ht="14.25" thickBot="1">
      <c r="A10" s="13" t="s">
        <v>53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  <c r="V10" s="1" t="s">
        <v>67</v>
      </c>
      <c r="W10" s="1" t="s">
        <v>67</v>
      </c>
      <c r="X10" s="1" t="s">
        <v>67</v>
      </c>
      <c r="Y10" s="17" t="s">
        <v>67</v>
      </c>
    </row>
    <row r="11" spans="1:25" ht="14.25" thickTop="1">
      <c r="A11" s="26" t="s">
        <v>149</v>
      </c>
      <c r="B11" s="27">
        <v>625981</v>
      </c>
      <c r="C11" s="27">
        <v>412177</v>
      </c>
      <c r="D11" s="27">
        <v>206002</v>
      </c>
      <c r="E11" s="21">
        <v>769660</v>
      </c>
      <c r="F11" s="27">
        <v>578661</v>
      </c>
      <c r="G11" s="27">
        <v>397095</v>
      </c>
      <c r="H11" s="27">
        <v>205675</v>
      </c>
      <c r="I11" s="21">
        <v>874659</v>
      </c>
      <c r="J11" s="27">
        <v>657711</v>
      </c>
      <c r="K11" s="27">
        <v>447019</v>
      </c>
      <c r="L11" s="27">
        <v>223354</v>
      </c>
      <c r="M11" s="21">
        <v>862915</v>
      </c>
      <c r="N11" s="27">
        <v>642867</v>
      </c>
      <c r="O11" s="27">
        <v>422439</v>
      </c>
      <c r="P11" s="27">
        <v>207497</v>
      </c>
      <c r="Q11" s="21">
        <v>689403</v>
      </c>
      <c r="R11" s="27">
        <v>510799</v>
      </c>
      <c r="S11" s="27">
        <v>335494</v>
      </c>
      <c r="T11" s="27">
        <v>160898</v>
      </c>
      <c r="U11" s="21">
        <v>1034301</v>
      </c>
      <c r="V11" s="27">
        <v>835078</v>
      </c>
      <c r="W11" s="27">
        <v>567513</v>
      </c>
      <c r="X11" s="27">
        <v>254272</v>
      </c>
      <c r="Y11" s="21">
        <v>720942</v>
      </c>
    </row>
    <row r="12" spans="1:25" ht="13.5">
      <c r="A12" s="7" t="s">
        <v>39</v>
      </c>
      <c r="B12" s="28">
        <v>608643</v>
      </c>
      <c r="C12" s="28">
        <v>400920</v>
      </c>
      <c r="D12" s="28">
        <v>200358</v>
      </c>
      <c r="E12" s="22">
        <v>747121</v>
      </c>
      <c r="F12" s="28">
        <v>561992</v>
      </c>
      <c r="G12" s="28">
        <v>386129</v>
      </c>
      <c r="H12" s="28">
        <v>200409</v>
      </c>
      <c r="I12" s="22">
        <v>852637</v>
      </c>
      <c r="J12" s="28">
        <v>641921</v>
      </c>
      <c r="K12" s="28">
        <v>436345</v>
      </c>
      <c r="L12" s="28">
        <v>217998</v>
      </c>
      <c r="M12" s="22">
        <v>840993</v>
      </c>
      <c r="N12" s="28">
        <v>626778</v>
      </c>
      <c r="O12" s="28">
        <v>411757</v>
      </c>
      <c r="P12" s="28">
        <v>202094</v>
      </c>
      <c r="Q12" s="22">
        <v>670162</v>
      </c>
      <c r="R12" s="28">
        <v>496620</v>
      </c>
      <c r="S12" s="28">
        <v>326449</v>
      </c>
      <c r="T12" s="28">
        <v>156554</v>
      </c>
      <c r="U12" s="22">
        <v>1010844</v>
      </c>
      <c r="V12" s="28">
        <v>816233</v>
      </c>
      <c r="W12" s="28">
        <v>554600</v>
      </c>
      <c r="X12" s="28">
        <v>247866</v>
      </c>
      <c r="Y12" s="22">
        <v>697013</v>
      </c>
    </row>
    <row r="13" spans="1:25" ht="13.5">
      <c r="A13" s="7" t="s">
        <v>155</v>
      </c>
      <c r="B13" s="28">
        <v>17338</v>
      </c>
      <c r="C13" s="28">
        <v>11256</v>
      </c>
      <c r="D13" s="28">
        <v>5643</v>
      </c>
      <c r="E13" s="22">
        <v>22538</v>
      </c>
      <c r="F13" s="28">
        <v>16669</v>
      </c>
      <c r="G13" s="28">
        <v>10965</v>
      </c>
      <c r="H13" s="28">
        <v>5266</v>
      </c>
      <c r="I13" s="22">
        <v>22022</v>
      </c>
      <c r="J13" s="28">
        <v>15789</v>
      </c>
      <c r="K13" s="28">
        <v>10674</v>
      </c>
      <c r="L13" s="28">
        <v>5356</v>
      </c>
      <c r="M13" s="22">
        <v>21922</v>
      </c>
      <c r="N13" s="28">
        <v>16089</v>
      </c>
      <c r="O13" s="28">
        <v>10682</v>
      </c>
      <c r="P13" s="28">
        <v>5403</v>
      </c>
      <c r="Q13" s="22">
        <v>19240</v>
      </c>
      <c r="R13" s="28">
        <v>14178</v>
      </c>
      <c r="S13" s="28">
        <v>9044</v>
      </c>
      <c r="T13" s="28">
        <v>4344</v>
      </c>
      <c r="U13" s="22">
        <v>23456</v>
      </c>
      <c r="V13" s="28">
        <v>18844</v>
      </c>
      <c r="W13" s="28">
        <v>12913</v>
      </c>
      <c r="X13" s="28">
        <v>6406</v>
      </c>
      <c r="Y13" s="22">
        <v>23928</v>
      </c>
    </row>
    <row r="14" spans="1:25" ht="13.5">
      <c r="A14" s="7" t="s">
        <v>156</v>
      </c>
      <c r="B14" s="28">
        <v>13286</v>
      </c>
      <c r="C14" s="28">
        <v>8762</v>
      </c>
      <c r="D14" s="28">
        <v>4359</v>
      </c>
      <c r="E14" s="22">
        <v>17083</v>
      </c>
      <c r="F14" s="28">
        <v>12727</v>
      </c>
      <c r="G14" s="28">
        <v>8488</v>
      </c>
      <c r="H14" s="28">
        <v>4257</v>
      </c>
      <c r="I14" s="22">
        <v>15463</v>
      </c>
      <c r="J14" s="28">
        <v>11108</v>
      </c>
      <c r="K14" s="28">
        <v>7437</v>
      </c>
      <c r="L14" s="28">
        <v>3719</v>
      </c>
      <c r="M14" s="22">
        <v>14248</v>
      </c>
      <c r="N14" s="28">
        <v>10544</v>
      </c>
      <c r="O14" s="28">
        <v>7018</v>
      </c>
      <c r="P14" s="28">
        <v>3478</v>
      </c>
      <c r="Q14" s="22">
        <v>13492</v>
      </c>
      <c r="R14" s="28">
        <v>10047</v>
      </c>
      <c r="S14" s="28">
        <v>6685</v>
      </c>
      <c r="T14" s="28">
        <v>3304</v>
      </c>
      <c r="U14" s="22">
        <v>15076</v>
      </c>
      <c r="V14" s="28">
        <v>11511</v>
      </c>
      <c r="W14" s="28">
        <v>7757</v>
      </c>
      <c r="X14" s="28">
        <v>3943</v>
      </c>
      <c r="Y14" s="22">
        <v>14649</v>
      </c>
    </row>
    <row r="15" spans="1:25" ht="14.25" thickBot="1">
      <c r="A15" s="25" t="s">
        <v>157</v>
      </c>
      <c r="B15" s="29">
        <v>4052</v>
      </c>
      <c r="C15" s="29">
        <v>2494</v>
      </c>
      <c r="D15" s="29">
        <v>1284</v>
      </c>
      <c r="E15" s="23">
        <v>5455</v>
      </c>
      <c r="F15" s="29">
        <v>3941</v>
      </c>
      <c r="G15" s="29">
        <v>2477</v>
      </c>
      <c r="H15" s="29">
        <v>1009</v>
      </c>
      <c r="I15" s="23">
        <v>6558</v>
      </c>
      <c r="J15" s="29">
        <v>4680</v>
      </c>
      <c r="K15" s="29">
        <v>3237</v>
      </c>
      <c r="L15" s="29">
        <v>1636</v>
      </c>
      <c r="M15" s="23">
        <v>7673</v>
      </c>
      <c r="N15" s="29">
        <v>5544</v>
      </c>
      <c r="O15" s="29">
        <v>3664</v>
      </c>
      <c r="P15" s="29">
        <v>1924</v>
      </c>
      <c r="Q15" s="23">
        <v>5748</v>
      </c>
      <c r="R15" s="29">
        <v>4131</v>
      </c>
      <c r="S15" s="29">
        <v>2359</v>
      </c>
      <c r="T15" s="29">
        <v>1039</v>
      </c>
      <c r="U15" s="23">
        <v>8379</v>
      </c>
      <c r="V15" s="29">
        <v>7333</v>
      </c>
      <c r="W15" s="29">
        <v>5155</v>
      </c>
      <c r="X15" s="29">
        <v>2462</v>
      </c>
      <c r="Y15" s="23">
        <v>9279</v>
      </c>
    </row>
    <row r="16" spans="1:25" ht="14.25" thickTop="1">
      <c r="A16" s="6" t="s">
        <v>158</v>
      </c>
      <c r="B16" s="28">
        <v>40</v>
      </c>
      <c r="C16" s="28">
        <v>29</v>
      </c>
      <c r="D16" s="28">
        <v>13</v>
      </c>
      <c r="E16" s="22">
        <v>44</v>
      </c>
      <c r="F16" s="28">
        <v>29</v>
      </c>
      <c r="G16" s="28">
        <v>22</v>
      </c>
      <c r="H16" s="28">
        <v>13</v>
      </c>
      <c r="I16" s="22">
        <v>46</v>
      </c>
      <c r="J16" s="28">
        <v>32</v>
      </c>
      <c r="K16" s="28">
        <v>18</v>
      </c>
      <c r="L16" s="28">
        <v>7</v>
      </c>
      <c r="M16" s="22">
        <v>44</v>
      </c>
      <c r="N16" s="28">
        <v>35</v>
      </c>
      <c r="O16" s="28">
        <v>27</v>
      </c>
      <c r="P16" s="28">
        <v>18</v>
      </c>
      <c r="Q16" s="22">
        <v>76</v>
      </c>
      <c r="R16" s="28">
        <v>65</v>
      </c>
      <c r="S16" s="28">
        <v>55</v>
      </c>
      <c r="T16" s="28">
        <v>40</v>
      </c>
      <c r="U16" s="22">
        <v>1176</v>
      </c>
      <c r="V16" s="28">
        <v>1042</v>
      </c>
      <c r="W16" s="28">
        <v>480</v>
      </c>
      <c r="X16" s="28">
        <v>165</v>
      </c>
      <c r="Y16" s="22">
        <v>532</v>
      </c>
    </row>
    <row r="17" spans="1:25" ht="13.5">
      <c r="A17" s="6" t="s">
        <v>159</v>
      </c>
      <c r="B17" s="28">
        <v>538</v>
      </c>
      <c r="C17" s="28">
        <v>330</v>
      </c>
      <c r="D17" s="28">
        <v>267</v>
      </c>
      <c r="E17" s="22">
        <v>470</v>
      </c>
      <c r="F17" s="28">
        <v>455</v>
      </c>
      <c r="G17" s="28">
        <v>241</v>
      </c>
      <c r="H17" s="28">
        <v>209</v>
      </c>
      <c r="I17" s="22">
        <v>456</v>
      </c>
      <c r="J17" s="28">
        <v>361</v>
      </c>
      <c r="K17" s="28">
        <v>224</v>
      </c>
      <c r="L17" s="28">
        <v>149</v>
      </c>
      <c r="M17" s="22">
        <v>447</v>
      </c>
      <c r="N17" s="28">
        <v>431</v>
      </c>
      <c r="O17" s="28">
        <v>314</v>
      </c>
      <c r="P17" s="28">
        <v>189</v>
      </c>
      <c r="Q17" s="22">
        <v>434</v>
      </c>
      <c r="R17" s="28">
        <v>416</v>
      </c>
      <c r="S17" s="28">
        <v>323</v>
      </c>
      <c r="T17" s="28">
        <v>287</v>
      </c>
      <c r="U17" s="22">
        <v>401</v>
      </c>
      <c r="V17" s="28">
        <v>384</v>
      </c>
      <c r="W17" s="28">
        <v>257</v>
      </c>
      <c r="X17" s="28">
        <v>230</v>
      </c>
      <c r="Y17" s="22">
        <v>224</v>
      </c>
    </row>
    <row r="18" spans="1:25" ht="13.5">
      <c r="A18" s="6" t="s">
        <v>161</v>
      </c>
      <c r="B18" s="28"/>
      <c r="C18" s="28"/>
      <c r="D18" s="28"/>
      <c r="E18" s="22">
        <v>74</v>
      </c>
      <c r="F18" s="28">
        <v>195</v>
      </c>
      <c r="G18" s="28"/>
      <c r="H18" s="28"/>
      <c r="I18" s="22">
        <v>86</v>
      </c>
      <c r="J18" s="28"/>
      <c r="K18" s="28"/>
      <c r="L18" s="28"/>
      <c r="M18" s="22"/>
      <c r="N18" s="28"/>
      <c r="O18" s="28"/>
      <c r="P18" s="28"/>
      <c r="Q18" s="22">
        <v>90</v>
      </c>
      <c r="R18" s="28"/>
      <c r="S18" s="28"/>
      <c r="T18" s="28"/>
      <c r="U18" s="22"/>
      <c r="V18" s="28"/>
      <c r="W18" s="28"/>
      <c r="X18" s="28"/>
      <c r="Y18" s="22">
        <v>258</v>
      </c>
    </row>
    <row r="19" spans="1:25" ht="13.5">
      <c r="A19" s="6" t="s">
        <v>40</v>
      </c>
      <c r="B19" s="28">
        <v>240</v>
      </c>
      <c r="C19" s="28">
        <v>155</v>
      </c>
      <c r="D19" s="28">
        <v>66</v>
      </c>
      <c r="E19" s="22">
        <v>202</v>
      </c>
      <c r="F19" s="28">
        <v>102</v>
      </c>
      <c r="G19" s="28">
        <v>89</v>
      </c>
      <c r="H19" s="28">
        <v>58</v>
      </c>
      <c r="I19" s="22">
        <v>319</v>
      </c>
      <c r="J19" s="28">
        <v>109</v>
      </c>
      <c r="K19" s="28">
        <v>70</v>
      </c>
      <c r="L19" s="28">
        <v>102</v>
      </c>
      <c r="M19" s="22">
        <v>202</v>
      </c>
      <c r="N19" s="28">
        <v>159</v>
      </c>
      <c r="O19" s="28">
        <v>124</v>
      </c>
      <c r="P19" s="28">
        <v>97</v>
      </c>
      <c r="Q19" s="22"/>
      <c r="R19" s="28"/>
      <c r="S19" s="28"/>
      <c r="T19" s="28"/>
      <c r="U19" s="22">
        <v>176</v>
      </c>
      <c r="V19" s="28">
        <v>599</v>
      </c>
      <c r="W19" s="28">
        <v>306</v>
      </c>
      <c r="X19" s="28">
        <v>167</v>
      </c>
      <c r="Y19" s="22">
        <v>366</v>
      </c>
    </row>
    <row r="20" spans="1:25" ht="13.5">
      <c r="A20" s="6" t="s">
        <v>163</v>
      </c>
      <c r="B20" s="28">
        <v>229</v>
      </c>
      <c r="C20" s="28">
        <v>190</v>
      </c>
      <c r="D20" s="28">
        <v>118</v>
      </c>
      <c r="E20" s="22">
        <v>225</v>
      </c>
      <c r="F20" s="28">
        <v>295</v>
      </c>
      <c r="G20" s="28">
        <v>197</v>
      </c>
      <c r="H20" s="28">
        <v>90</v>
      </c>
      <c r="I20" s="22">
        <v>293</v>
      </c>
      <c r="J20" s="28">
        <v>434</v>
      </c>
      <c r="K20" s="28">
        <v>276</v>
      </c>
      <c r="L20" s="28">
        <v>157</v>
      </c>
      <c r="M20" s="22">
        <v>174</v>
      </c>
      <c r="N20" s="28">
        <v>374</v>
      </c>
      <c r="O20" s="28">
        <v>234</v>
      </c>
      <c r="P20" s="28">
        <v>117</v>
      </c>
      <c r="Q20" s="22">
        <v>455</v>
      </c>
      <c r="R20" s="28">
        <v>488</v>
      </c>
      <c r="S20" s="28">
        <v>310</v>
      </c>
      <c r="T20" s="28">
        <v>162</v>
      </c>
      <c r="U20" s="22">
        <v>659</v>
      </c>
      <c r="V20" s="28">
        <v>923</v>
      </c>
      <c r="W20" s="28">
        <v>584</v>
      </c>
      <c r="X20" s="28">
        <v>99</v>
      </c>
      <c r="Y20" s="22">
        <v>339</v>
      </c>
    </row>
    <row r="21" spans="1:25" ht="13.5">
      <c r="A21" s="6" t="s">
        <v>164</v>
      </c>
      <c r="B21" s="28">
        <v>1048</v>
      </c>
      <c r="C21" s="28">
        <v>1188</v>
      </c>
      <c r="D21" s="28">
        <v>819</v>
      </c>
      <c r="E21" s="22">
        <v>1458</v>
      </c>
      <c r="F21" s="28">
        <v>1078</v>
      </c>
      <c r="G21" s="28">
        <v>866</v>
      </c>
      <c r="H21" s="28">
        <v>661</v>
      </c>
      <c r="I21" s="22">
        <v>1501</v>
      </c>
      <c r="J21" s="28">
        <v>984</v>
      </c>
      <c r="K21" s="28">
        <v>808</v>
      </c>
      <c r="L21" s="28">
        <v>548</v>
      </c>
      <c r="M21" s="22">
        <v>1331</v>
      </c>
      <c r="N21" s="28">
        <v>1320</v>
      </c>
      <c r="O21" s="28">
        <v>1159</v>
      </c>
      <c r="P21" s="28">
        <v>858</v>
      </c>
      <c r="Q21" s="22">
        <v>1199</v>
      </c>
      <c r="R21" s="28">
        <v>984</v>
      </c>
      <c r="S21" s="28">
        <v>985</v>
      </c>
      <c r="T21" s="28">
        <v>660</v>
      </c>
      <c r="U21" s="22">
        <v>2556</v>
      </c>
      <c r="V21" s="28">
        <v>2948</v>
      </c>
      <c r="W21" s="28">
        <v>1628</v>
      </c>
      <c r="X21" s="28">
        <v>662</v>
      </c>
      <c r="Y21" s="22">
        <v>1813</v>
      </c>
    </row>
    <row r="22" spans="1:25" ht="13.5">
      <c r="A22" s="6" t="s">
        <v>165</v>
      </c>
      <c r="B22" s="28">
        <v>450</v>
      </c>
      <c r="C22" s="28">
        <v>305</v>
      </c>
      <c r="D22" s="28">
        <v>155</v>
      </c>
      <c r="E22" s="22">
        <v>620</v>
      </c>
      <c r="F22" s="28">
        <v>466</v>
      </c>
      <c r="G22" s="28">
        <v>314</v>
      </c>
      <c r="H22" s="28">
        <v>157</v>
      </c>
      <c r="I22" s="22">
        <v>680</v>
      </c>
      <c r="J22" s="28">
        <v>514</v>
      </c>
      <c r="K22" s="28">
        <v>351</v>
      </c>
      <c r="L22" s="28">
        <v>172</v>
      </c>
      <c r="M22" s="22">
        <v>616</v>
      </c>
      <c r="N22" s="28">
        <v>467</v>
      </c>
      <c r="O22" s="28">
        <v>311</v>
      </c>
      <c r="P22" s="28">
        <v>149</v>
      </c>
      <c r="Q22" s="22">
        <v>594</v>
      </c>
      <c r="R22" s="28">
        <v>457</v>
      </c>
      <c r="S22" s="28">
        <v>304</v>
      </c>
      <c r="T22" s="28">
        <v>167</v>
      </c>
      <c r="U22" s="22">
        <v>681</v>
      </c>
      <c r="V22" s="28">
        <v>540</v>
      </c>
      <c r="W22" s="28">
        <v>379</v>
      </c>
      <c r="X22" s="28">
        <v>270</v>
      </c>
      <c r="Y22" s="22">
        <v>1017</v>
      </c>
    </row>
    <row r="23" spans="1:25" ht="13.5">
      <c r="A23" s="6" t="s">
        <v>166</v>
      </c>
      <c r="B23" s="28">
        <v>520</v>
      </c>
      <c r="C23" s="28">
        <v>358</v>
      </c>
      <c r="D23" s="28">
        <v>181</v>
      </c>
      <c r="E23" s="22">
        <v>681</v>
      </c>
      <c r="F23" s="28">
        <v>512</v>
      </c>
      <c r="G23" s="28">
        <v>368</v>
      </c>
      <c r="H23" s="28">
        <v>192</v>
      </c>
      <c r="I23" s="22">
        <v>869</v>
      </c>
      <c r="J23" s="28">
        <v>656</v>
      </c>
      <c r="K23" s="28">
        <v>445</v>
      </c>
      <c r="L23" s="28">
        <v>235</v>
      </c>
      <c r="M23" s="22">
        <v>1257</v>
      </c>
      <c r="N23" s="28">
        <v>1066</v>
      </c>
      <c r="O23" s="28">
        <v>854</v>
      </c>
      <c r="P23" s="28">
        <v>430</v>
      </c>
      <c r="Q23" s="22">
        <v>1363</v>
      </c>
      <c r="R23" s="28">
        <v>1043</v>
      </c>
      <c r="S23" s="28">
        <v>715</v>
      </c>
      <c r="T23" s="28">
        <v>305</v>
      </c>
      <c r="U23" s="22"/>
      <c r="V23" s="28">
        <v>1728</v>
      </c>
      <c r="W23" s="28">
        <v>1111</v>
      </c>
      <c r="X23" s="28">
        <v>423</v>
      </c>
      <c r="Y23" s="22"/>
    </row>
    <row r="24" spans="1:25" ht="13.5">
      <c r="A24" s="6" t="s">
        <v>168</v>
      </c>
      <c r="B24" s="28">
        <v>51</v>
      </c>
      <c r="C24" s="28"/>
      <c r="D24" s="28"/>
      <c r="E24" s="22">
        <v>221</v>
      </c>
      <c r="F24" s="28">
        <v>272</v>
      </c>
      <c r="G24" s="28"/>
      <c r="H24" s="28"/>
      <c r="I24" s="22">
        <v>178</v>
      </c>
      <c r="J24" s="28"/>
      <c r="K24" s="28"/>
      <c r="L24" s="28"/>
      <c r="M24" s="22"/>
      <c r="N24" s="28"/>
      <c r="O24" s="28"/>
      <c r="P24" s="28"/>
      <c r="Q24" s="22">
        <v>51</v>
      </c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41</v>
      </c>
      <c r="B25" s="28">
        <v>123</v>
      </c>
      <c r="C25" s="28">
        <v>621</v>
      </c>
      <c r="D25" s="28">
        <v>418</v>
      </c>
      <c r="E25" s="22"/>
      <c r="F25" s="28"/>
      <c r="G25" s="28">
        <v>305</v>
      </c>
      <c r="H25" s="28">
        <v>190</v>
      </c>
      <c r="I25" s="22"/>
      <c r="J25" s="28">
        <v>152</v>
      </c>
      <c r="K25" s="28">
        <v>245</v>
      </c>
      <c r="L25" s="28">
        <v>148</v>
      </c>
      <c r="M25" s="22">
        <v>263</v>
      </c>
      <c r="N25" s="28">
        <v>335</v>
      </c>
      <c r="O25" s="28">
        <v>476</v>
      </c>
      <c r="P25" s="28">
        <v>410</v>
      </c>
      <c r="Q25" s="22"/>
      <c r="R25" s="28"/>
      <c r="S25" s="28"/>
      <c r="T25" s="28"/>
      <c r="U25" s="22">
        <v>548</v>
      </c>
      <c r="V25" s="28"/>
      <c r="W25" s="28"/>
      <c r="X25" s="28"/>
      <c r="Y25" s="22"/>
    </row>
    <row r="26" spans="1:25" ht="13.5">
      <c r="A26" s="6" t="s">
        <v>170</v>
      </c>
      <c r="B26" s="28">
        <v>237</v>
      </c>
      <c r="C26" s="28">
        <v>181</v>
      </c>
      <c r="D26" s="28">
        <v>85</v>
      </c>
      <c r="E26" s="22">
        <v>251</v>
      </c>
      <c r="F26" s="28">
        <v>389</v>
      </c>
      <c r="G26" s="28">
        <v>162</v>
      </c>
      <c r="H26" s="28">
        <v>82</v>
      </c>
      <c r="I26" s="22">
        <v>95</v>
      </c>
      <c r="J26" s="28">
        <v>322</v>
      </c>
      <c r="K26" s="28">
        <v>221</v>
      </c>
      <c r="L26" s="28">
        <v>100</v>
      </c>
      <c r="M26" s="22">
        <v>213</v>
      </c>
      <c r="N26" s="28">
        <v>318</v>
      </c>
      <c r="O26" s="28">
        <v>220</v>
      </c>
      <c r="P26" s="28">
        <v>140</v>
      </c>
      <c r="Q26" s="22">
        <v>182</v>
      </c>
      <c r="R26" s="28">
        <v>356</v>
      </c>
      <c r="S26" s="28">
        <v>412</v>
      </c>
      <c r="T26" s="28">
        <v>260</v>
      </c>
      <c r="U26" s="22">
        <v>248</v>
      </c>
      <c r="V26" s="28">
        <v>1047</v>
      </c>
      <c r="W26" s="28">
        <v>384</v>
      </c>
      <c r="X26" s="28">
        <v>197</v>
      </c>
      <c r="Y26" s="22">
        <v>88</v>
      </c>
    </row>
    <row r="27" spans="1:25" ht="13.5">
      <c r="A27" s="6" t="s">
        <v>171</v>
      </c>
      <c r="B27" s="28">
        <v>1383</v>
      </c>
      <c r="C27" s="28">
        <v>1466</v>
      </c>
      <c r="D27" s="28">
        <v>839</v>
      </c>
      <c r="E27" s="22">
        <v>2053</v>
      </c>
      <c r="F27" s="28">
        <v>1641</v>
      </c>
      <c r="G27" s="28">
        <v>1150</v>
      </c>
      <c r="H27" s="28">
        <v>621</v>
      </c>
      <c r="I27" s="22">
        <v>2145</v>
      </c>
      <c r="J27" s="28">
        <v>1646</v>
      </c>
      <c r="K27" s="28">
        <v>1264</v>
      </c>
      <c r="L27" s="28">
        <v>655</v>
      </c>
      <c r="M27" s="22">
        <v>2671</v>
      </c>
      <c r="N27" s="28">
        <v>2188</v>
      </c>
      <c r="O27" s="28">
        <v>1862</v>
      </c>
      <c r="P27" s="28">
        <v>1130</v>
      </c>
      <c r="Q27" s="22">
        <v>2658</v>
      </c>
      <c r="R27" s="28">
        <v>2039</v>
      </c>
      <c r="S27" s="28">
        <v>1599</v>
      </c>
      <c r="T27" s="28">
        <v>913</v>
      </c>
      <c r="U27" s="22">
        <v>4054</v>
      </c>
      <c r="V27" s="28">
        <v>3317</v>
      </c>
      <c r="W27" s="28">
        <v>1875</v>
      </c>
      <c r="X27" s="28">
        <v>891</v>
      </c>
      <c r="Y27" s="22">
        <v>1695</v>
      </c>
    </row>
    <row r="28" spans="1:25" ht="14.25" thickBot="1">
      <c r="A28" s="25" t="s">
        <v>172</v>
      </c>
      <c r="B28" s="29">
        <v>3718</v>
      </c>
      <c r="C28" s="29">
        <v>2215</v>
      </c>
      <c r="D28" s="29">
        <v>1263</v>
      </c>
      <c r="E28" s="23">
        <v>4860</v>
      </c>
      <c r="F28" s="29">
        <v>3377</v>
      </c>
      <c r="G28" s="29">
        <v>2194</v>
      </c>
      <c r="H28" s="29">
        <v>1049</v>
      </c>
      <c r="I28" s="23">
        <v>5914</v>
      </c>
      <c r="J28" s="29">
        <v>4018</v>
      </c>
      <c r="K28" s="29">
        <v>2781</v>
      </c>
      <c r="L28" s="29">
        <v>1529</v>
      </c>
      <c r="M28" s="23">
        <v>6333</v>
      </c>
      <c r="N28" s="29">
        <v>4676</v>
      </c>
      <c r="O28" s="29">
        <v>2960</v>
      </c>
      <c r="P28" s="29">
        <v>1652</v>
      </c>
      <c r="Q28" s="23">
        <v>4290</v>
      </c>
      <c r="R28" s="29">
        <v>3076</v>
      </c>
      <c r="S28" s="29">
        <v>1745</v>
      </c>
      <c r="T28" s="29">
        <v>786</v>
      </c>
      <c r="U28" s="23">
        <v>6882</v>
      </c>
      <c r="V28" s="29">
        <v>6964</v>
      </c>
      <c r="W28" s="29">
        <v>4909</v>
      </c>
      <c r="X28" s="29">
        <v>2233</v>
      </c>
      <c r="Y28" s="23">
        <v>9397</v>
      </c>
    </row>
    <row r="29" spans="1:25" ht="14.25" thickTop="1">
      <c r="A29" s="6" t="s">
        <v>42</v>
      </c>
      <c r="B29" s="28"/>
      <c r="C29" s="28"/>
      <c r="D29" s="28"/>
      <c r="E29" s="22">
        <v>22</v>
      </c>
      <c r="F29" s="28">
        <v>22</v>
      </c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>
        <v>133</v>
      </c>
    </row>
    <row r="30" spans="1:25" ht="13.5">
      <c r="A30" s="6" t="s">
        <v>174</v>
      </c>
      <c r="B30" s="28"/>
      <c r="C30" s="28"/>
      <c r="D30" s="28"/>
      <c r="E30" s="22">
        <v>5</v>
      </c>
      <c r="F30" s="28">
        <v>5</v>
      </c>
      <c r="G30" s="28">
        <v>5</v>
      </c>
      <c r="H30" s="28">
        <v>5</v>
      </c>
      <c r="I30" s="22"/>
      <c r="J30" s="28"/>
      <c r="K30" s="28"/>
      <c r="L30" s="28"/>
      <c r="M30" s="22">
        <v>16</v>
      </c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175</v>
      </c>
      <c r="B31" s="28"/>
      <c r="C31" s="28"/>
      <c r="D31" s="28"/>
      <c r="E31" s="22">
        <v>27</v>
      </c>
      <c r="F31" s="28">
        <v>27</v>
      </c>
      <c r="G31" s="28">
        <v>5</v>
      </c>
      <c r="H31" s="28">
        <v>5</v>
      </c>
      <c r="I31" s="22">
        <v>3</v>
      </c>
      <c r="J31" s="28">
        <v>2</v>
      </c>
      <c r="K31" s="28">
        <v>2</v>
      </c>
      <c r="L31" s="28">
        <v>2</v>
      </c>
      <c r="M31" s="22">
        <v>218</v>
      </c>
      <c r="N31" s="28">
        <v>197</v>
      </c>
      <c r="O31" s="28">
        <v>202</v>
      </c>
      <c r="P31" s="28">
        <v>40</v>
      </c>
      <c r="Q31" s="22">
        <v>181</v>
      </c>
      <c r="R31" s="28">
        <v>80</v>
      </c>
      <c r="S31" s="28">
        <v>133</v>
      </c>
      <c r="T31" s="28">
        <v>89</v>
      </c>
      <c r="U31" s="22">
        <v>5</v>
      </c>
      <c r="V31" s="28">
        <v>4</v>
      </c>
      <c r="W31" s="28"/>
      <c r="X31" s="28"/>
      <c r="Y31" s="22">
        <v>1117</v>
      </c>
    </row>
    <row r="32" spans="1:25" ht="13.5">
      <c r="A32" s="6" t="s">
        <v>1</v>
      </c>
      <c r="B32" s="28"/>
      <c r="C32" s="28"/>
      <c r="D32" s="28"/>
      <c r="E32" s="22">
        <v>331</v>
      </c>
      <c r="F32" s="28">
        <v>331</v>
      </c>
      <c r="G32" s="28">
        <v>331</v>
      </c>
      <c r="H32" s="28"/>
      <c r="I32" s="22"/>
      <c r="J32" s="28"/>
      <c r="K32" s="28"/>
      <c r="L32" s="28"/>
      <c r="M32" s="22"/>
      <c r="N32" s="28"/>
      <c r="O32" s="28"/>
      <c r="P32" s="28"/>
      <c r="Q32" s="22">
        <v>870</v>
      </c>
      <c r="R32" s="28">
        <v>177</v>
      </c>
      <c r="S32" s="28">
        <v>177</v>
      </c>
      <c r="T32" s="28"/>
      <c r="U32" s="22">
        <v>420</v>
      </c>
      <c r="V32" s="28"/>
      <c r="W32" s="28"/>
      <c r="X32" s="28"/>
      <c r="Y32" s="22">
        <v>381</v>
      </c>
    </row>
    <row r="33" spans="1:25" ht="13.5">
      <c r="A33" s="6" t="s">
        <v>177</v>
      </c>
      <c r="B33" s="28">
        <v>9</v>
      </c>
      <c r="C33" s="28">
        <v>9</v>
      </c>
      <c r="D33" s="28">
        <v>9</v>
      </c>
      <c r="E33" s="22"/>
      <c r="F33" s="28">
        <v>2</v>
      </c>
      <c r="G33" s="28">
        <v>3</v>
      </c>
      <c r="H33" s="28">
        <v>2</v>
      </c>
      <c r="I33" s="22">
        <v>375</v>
      </c>
      <c r="J33" s="28">
        <v>60</v>
      </c>
      <c r="K33" s="28">
        <v>53</v>
      </c>
      <c r="L33" s="28">
        <v>481</v>
      </c>
      <c r="M33" s="22">
        <v>222</v>
      </c>
      <c r="N33" s="28">
        <v>5</v>
      </c>
      <c r="O33" s="28">
        <v>525</v>
      </c>
      <c r="P33" s="28">
        <v>4</v>
      </c>
      <c r="Q33" s="22"/>
      <c r="R33" s="28">
        <v>4</v>
      </c>
      <c r="S33" s="28"/>
      <c r="T33" s="28"/>
      <c r="U33" s="22">
        <v>732</v>
      </c>
      <c r="V33" s="28">
        <v>727</v>
      </c>
      <c r="W33" s="28">
        <v>52</v>
      </c>
      <c r="X33" s="28"/>
      <c r="Y33" s="22">
        <v>135</v>
      </c>
    </row>
    <row r="34" spans="1:25" ht="13.5">
      <c r="A34" s="6" t="s">
        <v>43</v>
      </c>
      <c r="B34" s="28">
        <v>58</v>
      </c>
      <c r="C34" s="28">
        <v>58</v>
      </c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179</v>
      </c>
      <c r="B35" s="28">
        <v>8</v>
      </c>
      <c r="C35" s="28">
        <v>4</v>
      </c>
      <c r="D35" s="28">
        <v>3</v>
      </c>
      <c r="E35" s="22">
        <v>23</v>
      </c>
      <c r="F35" s="28">
        <v>14</v>
      </c>
      <c r="G35" s="28">
        <v>7</v>
      </c>
      <c r="H35" s="28">
        <v>5</v>
      </c>
      <c r="I35" s="22"/>
      <c r="J35" s="28"/>
      <c r="K35" s="28"/>
      <c r="L35" s="28"/>
      <c r="M35" s="22">
        <v>58</v>
      </c>
      <c r="N35" s="28">
        <v>57</v>
      </c>
      <c r="O35" s="28">
        <v>54</v>
      </c>
      <c r="P35" s="28">
        <v>4</v>
      </c>
      <c r="Q35" s="22">
        <v>4</v>
      </c>
      <c r="R35" s="28">
        <v>3</v>
      </c>
      <c r="S35" s="28">
        <v>2</v>
      </c>
      <c r="T35" s="28"/>
      <c r="U35" s="22">
        <v>24</v>
      </c>
      <c r="V35" s="28">
        <v>14</v>
      </c>
      <c r="W35" s="28">
        <v>5</v>
      </c>
      <c r="X35" s="28">
        <v>4</v>
      </c>
      <c r="Y35" s="22">
        <v>16</v>
      </c>
    </row>
    <row r="36" spans="1:25" ht="13.5">
      <c r="A36" s="6" t="s">
        <v>181</v>
      </c>
      <c r="B36" s="28">
        <v>76</v>
      </c>
      <c r="C36" s="28">
        <v>72</v>
      </c>
      <c r="D36" s="28">
        <v>13</v>
      </c>
      <c r="E36" s="22">
        <v>384</v>
      </c>
      <c r="F36" s="28">
        <v>348</v>
      </c>
      <c r="G36" s="28">
        <v>341</v>
      </c>
      <c r="H36" s="28">
        <v>8</v>
      </c>
      <c r="I36" s="22">
        <v>413</v>
      </c>
      <c r="J36" s="28">
        <v>60</v>
      </c>
      <c r="K36" s="28">
        <v>53</v>
      </c>
      <c r="L36" s="28">
        <v>481</v>
      </c>
      <c r="M36" s="22">
        <v>1022</v>
      </c>
      <c r="N36" s="28">
        <v>127</v>
      </c>
      <c r="O36" s="28">
        <v>643</v>
      </c>
      <c r="P36" s="28">
        <v>11</v>
      </c>
      <c r="Q36" s="22">
        <v>895</v>
      </c>
      <c r="R36" s="28">
        <v>206</v>
      </c>
      <c r="S36" s="28">
        <v>198</v>
      </c>
      <c r="T36" s="28">
        <v>6</v>
      </c>
      <c r="U36" s="22">
        <v>1263</v>
      </c>
      <c r="V36" s="28">
        <v>747</v>
      </c>
      <c r="W36" s="28">
        <v>61</v>
      </c>
      <c r="X36" s="28">
        <v>7</v>
      </c>
      <c r="Y36" s="22">
        <v>1390</v>
      </c>
    </row>
    <row r="37" spans="1:25" ht="13.5">
      <c r="A37" s="7" t="s">
        <v>182</v>
      </c>
      <c r="B37" s="28">
        <v>3641</v>
      </c>
      <c r="C37" s="28">
        <v>2143</v>
      </c>
      <c r="D37" s="28">
        <v>1250</v>
      </c>
      <c r="E37" s="22">
        <v>4502</v>
      </c>
      <c r="F37" s="28">
        <v>3056</v>
      </c>
      <c r="G37" s="28">
        <v>1857</v>
      </c>
      <c r="H37" s="28">
        <v>1046</v>
      </c>
      <c r="I37" s="22">
        <v>5504</v>
      </c>
      <c r="J37" s="28">
        <v>3960</v>
      </c>
      <c r="K37" s="28">
        <v>2729</v>
      </c>
      <c r="L37" s="28">
        <v>1050</v>
      </c>
      <c r="M37" s="22">
        <v>5529</v>
      </c>
      <c r="N37" s="28">
        <v>4746</v>
      </c>
      <c r="O37" s="28">
        <v>2520</v>
      </c>
      <c r="P37" s="28">
        <v>1681</v>
      </c>
      <c r="Q37" s="22">
        <v>3575</v>
      </c>
      <c r="R37" s="28">
        <v>2950</v>
      </c>
      <c r="S37" s="28">
        <v>1680</v>
      </c>
      <c r="T37" s="28">
        <v>869</v>
      </c>
      <c r="U37" s="22">
        <v>5624</v>
      </c>
      <c r="V37" s="28">
        <v>6222</v>
      </c>
      <c r="W37" s="28">
        <v>4847</v>
      </c>
      <c r="X37" s="28">
        <v>2226</v>
      </c>
      <c r="Y37" s="22">
        <v>9123</v>
      </c>
    </row>
    <row r="38" spans="1:25" ht="13.5">
      <c r="A38" s="7" t="s">
        <v>183</v>
      </c>
      <c r="B38" s="28">
        <v>1523</v>
      </c>
      <c r="C38" s="28">
        <v>1074</v>
      </c>
      <c r="D38" s="28">
        <v>425</v>
      </c>
      <c r="E38" s="22">
        <v>1713</v>
      </c>
      <c r="F38" s="28">
        <v>1154</v>
      </c>
      <c r="G38" s="28">
        <v>934</v>
      </c>
      <c r="H38" s="28">
        <v>274</v>
      </c>
      <c r="I38" s="22">
        <v>2025</v>
      </c>
      <c r="J38" s="28">
        <v>1199</v>
      </c>
      <c r="K38" s="28">
        <v>919</v>
      </c>
      <c r="L38" s="28">
        <v>115</v>
      </c>
      <c r="M38" s="22">
        <v>1952</v>
      </c>
      <c r="N38" s="28">
        <v>1480</v>
      </c>
      <c r="O38" s="28">
        <v>745</v>
      </c>
      <c r="P38" s="28">
        <v>430</v>
      </c>
      <c r="Q38" s="22">
        <v>358</v>
      </c>
      <c r="R38" s="28">
        <v>814</v>
      </c>
      <c r="S38" s="28">
        <v>457</v>
      </c>
      <c r="T38" s="28">
        <v>63</v>
      </c>
      <c r="U38" s="22">
        <v>2864</v>
      </c>
      <c r="V38" s="28">
        <v>1985</v>
      </c>
      <c r="W38" s="28">
        <v>1787</v>
      </c>
      <c r="X38" s="28">
        <v>660</v>
      </c>
      <c r="Y38" s="22">
        <v>3069</v>
      </c>
    </row>
    <row r="39" spans="1:25" ht="13.5">
      <c r="A39" s="7" t="s">
        <v>184</v>
      </c>
      <c r="B39" s="28"/>
      <c r="C39" s="28"/>
      <c r="D39" s="28"/>
      <c r="E39" s="22">
        <v>607</v>
      </c>
      <c r="F39" s="28">
        <v>607</v>
      </c>
      <c r="G39" s="28">
        <v>607</v>
      </c>
      <c r="H39" s="28">
        <v>607</v>
      </c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7" t="s">
        <v>185</v>
      </c>
      <c r="B40" s="28">
        <v>254</v>
      </c>
      <c r="C40" s="28">
        <v>62</v>
      </c>
      <c r="D40" s="28">
        <v>247</v>
      </c>
      <c r="E40" s="22">
        <v>226</v>
      </c>
      <c r="F40" s="28">
        <v>276</v>
      </c>
      <c r="G40" s="28">
        <v>-25</v>
      </c>
      <c r="H40" s="28">
        <v>169</v>
      </c>
      <c r="I40" s="22">
        <v>391</v>
      </c>
      <c r="J40" s="28">
        <v>416</v>
      </c>
      <c r="K40" s="28">
        <v>148</v>
      </c>
      <c r="L40" s="28">
        <v>243</v>
      </c>
      <c r="M40" s="22">
        <v>207</v>
      </c>
      <c r="N40" s="28">
        <v>218</v>
      </c>
      <c r="O40" s="28">
        <v>115</v>
      </c>
      <c r="P40" s="28">
        <v>115</v>
      </c>
      <c r="Q40" s="22">
        <v>190</v>
      </c>
      <c r="R40" s="28">
        <v>420</v>
      </c>
      <c r="S40" s="28">
        <v>311</v>
      </c>
      <c r="T40" s="28">
        <v>356</v>
      </c>
      <c r="U40" s="22">
        <v>-38</v>
      </c>
      <c r="V40" s="28">
        <v>406</v>
      </c>
      <c r="W40" s="28">
        <v>102</v>
      </c>
      <c r="X40" s="28">
        <v>163</v>
      </c>
      <c r="Y40" s="22">
        <v>1181</v>
      </c>
    </row>
    <row r="41" spans="1:25" ht="13.5">
      <c r="A41" s="7" t="s">
        <v>186</v>
      </c>
      <c r="B41" s="28">
        <v>1777</v>
      </c>
      <c r="C41" s="28">
        <v>1136</v>
      </c>
      <c r="D41" s="28">
        <v>673</v>
      </c>
      <c r="E41" s="22">
        <v>2547</v>
      </c>
      <c r="F41" s="28">
        <v>2038</v>
      </c>
      <c r="G41" s="28">
        <v>1516</v>
      </c>
      <c r="H41" s="28">
        <v>1050</v>
      </c>
      <c r="I41" s="22">
        <v>2417</v>
      </c>
      <c r="J41" s="28">
        <v>1616</v>
      </c>
      <c r="K41" s="28">
        <v>1067</v>
      </c>
      <c r="L41" s="28">
        <v>358</v>
      </c>
      <c r="M41" s="22">
        <v>2159</v>
      </c>
      <c r="N41" s="28">
        <v>1698</v>
      </c>
      <c r="O41" s="28">
        <v>860</v>
      </c>
      <c r="P41" s="28">
        <v>546</v>
      </c>
      <c r="Q41" s="22">
        <v>548</v>
      </c>
      <c r="R41" s="28">
        <v>1234</v>
      </c>
      <c r="S41" s="28">
        <v>769</v>
      </c>
      <c r="T41" s="28">
        <v>419</v>
      </c>
      <c r="U41" s="22">
        <v>2825</v>
      </c>
      <c r="V41" s="28">
        <v>2392</v>
      </c>
      <c r="W41" s="28">
        <v>1889</v>
      </c>
      <c r="X41" s="28">
        <v>823</v>
      </c>
      <c r="Y41" s="22">
        <v>4250</v>
      </c>
    </row>
    <row r="42" spans="1:25" ht="13.5">
      <c r="A42" s="7" t="s">
        <v>44</v>
      </c>
      <c r="B42" s="28">
        <v>1863</v>
      </c>
      <c r="C42" s="28">
        <v>1006</v>
      </c>
      <c r="D42" s="28">
        <v>577</v>
      </c>
      <c r="E42" s="22">
        <v>1955</v>
      </c>
      <c r="F42" s="28">
        <v>1018</v>
      </c>
      <c r="G42" s="28">
        <v>340</v>
      </c>
      <c r="H42" s="28">
        <v>-4</v>
      </c>
      <c r="I42" s="22">
        <v>3086</v>
      </c>
      <c r="J42" s="28">
        <v>2344</v>
      </c>
      <c r="K42" s="28">
        <v>1661</v>
      </c>
      <c r="L42" s="28">
        <v>691</v>
      </c>
      <c r="M42" s="22">
        <v>3369</v>
      </c>
      <c r="N42" s="28">
        <v>3047</v>
      </c>
      <c r="O42" s="28">
        <v>1660</v>
      </c>
      <c r="P42" s="28">
        <v>1135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7" t="s">
        <v>45</v>
      </c>
      <c r="B43" s="28">
        <v>24</v>
      </c>
      <c r="C43" s="28">
        <v>0</v>
      </c>
      <c r="D43" s="28">
        <v>19</v>
      </c>
      <c r="E43" s="22">
        <v>75</v>
      </c>
      <c r="F43" s="28">
        <v>37</v>
      </c>
      <c r="G43" s="28">
        <v>16</v>
      </c>
      <c r="H43" s="28">
        <v>-8</v>
      </c>
      <c r="I43" s="22">
        <v>149</v>
      </c>
      <c r="J43" s="28">
        <v>93</v>
      </c>
      <c r="K43" s="28">
        <v>61</v>
      </c>
      <c r="L43" s="28">
        <v>18</v>
      </c>
      <c r="M43" s="22">
        <v>20</v>
      </c>
      <c r="N43" s="28">
        <v>48</v>
      </c>
      <c r="O43" s="28">
        <v>38</v>
      </c>
      <c r="P43" s="28">
        <v>13</v>
      </c>
      <c r="Q43" s="22">
        <v>118</v>
      </c>
      <c r="R43" s="28">
        <v>69</v>
      </c>
      <c r="S43" s="28">
        <v>38</v>
      </c>
      <c r="T43" s="28">
        <v>-6</v>
      </c>
      <c r="U43" s="22">
        <v>91</v>
      </c>
      <c r="V43" s="28">
        <v>71</v>
      </c>
      <c r="W43" s="28">
        <v>33</v>
      </c>
      <c r="X43" s="28">
        <v>14</v>
      </c>
      <c r="Y43" s="22">
        <v>153</v>
      </c>
    </row>
    <row r="44" spans="1:25" ht="14.25" thickBot="1">
      <c r="A44" s="7" t="s">
        <v>187</v>
      </c>
      <c r="B44" s="28">
        <v>1839</v>
      </c>
      <c r="C44" s="28">
        <v>1006</v>
      </c>
      <c r="D44" s="28">
        <v>557</v>
      </c>
      <c r="E44" s="22">
        <v>1880</v>
      </c>
      <c r="F44" s="28">
        <v>980</v>
      </c>
      <c r="G44" s="28">
        <v>324</v>
      </c>
      <c r="H44" s="28">
        <v>3</v>
      </c>
      <c r="I44" s="22">
        <v>2937</v>
      </c>
      <c r="J44" s="28">
        <v>2251</v>
      </c>
      <c r="K44" s="28">
        <v>1600</v>
      </c>
      <c r="L44" s="28">
        <v>673</v>
      </c>
      <c r="M44" s="22">
        <v>3348</v>
      </c>
      <c r="N44" s="28">
        <v>2999</v>
      </c>
      <c r="O44" s="28">
        <v>1622</v>
      </c>
      <c r="P44" s="28">
        <v>1121</v>
      </c>
      <c r="Q44" s="22">
        <v>2908</v>
      </c>
      <c r="R44" s="28">
        <v>1646</v>
      </c>
      <c r="S44" s="28">
        <v>872</v>
      </c>
      <c r="T44" s="28">
        <v>455</v>
      </c>
      <c r="U44" s="22">
        <v>2707</v>
      </c>
      <c r="V44" s="28">
        <v>3758</v>
      </c>
      <c r="W44" s="28">
        <v>2924</v>
      </c>
      <c r="X44" s="28">
        <v>1388</v>
      </c>
      <c r="Y44" s="22">
        <v>4720</v>
      </c>
    </row>
    <row r="45" spans="1:25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7" ht="13.5">
      <c r="A47" s="20" t="s">
        <v>141</v>
      </c>
    </row>
    <row r="48" ht="13.5">
      <c r="A48" s="20" t="s">
        <v>142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137</v>
      </c>
      <c r="B2" s="14">
        <v>8075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47</v>
      </c>
      <c r="B4" s="15" t="str">
        <f>HYPERLINK("http://www.kabupro.jp/mark/20131113/S1000F0V.htm","四半期報告書")</f>
        <v>四半期報告書</v>
      </c>
      <c r="C4" s="15" t="str">
        <f>HYPERLINK("http://www.kabupro.jp/mark/20130627/S000DRVB.htm","有価証券報告書")</f>
        <v>有価証券報告書</v>
      </c>
      <c r="D4" s="15" t="str">
        <f>HYPERLINK("http://www.kabupro.jp/mark/20131113/S1000F0V.htm","四半期報告書")</f>
        <v>四半期報告書</v>
      </c>
      <c r="E4" s="15" t="str">
        <f>HYPERLINK("http://www.kabupro.jp/mark/20130627/S000DRVB.htm","有価証券報告書")</f>
        <v>有価証券報告書</v>
      </c>
      <c r="F4" s="15" t="str">
        <f>HYPERLINK("http://www.kabupro.jp/mark/20121112/S000C78Z.htm","四半期報告書")</f>
        <v>四半期報告書</v>
      </c>
      <c r="G4" s="15" t="str">
        <f>HYPERLINK("http://www.kabupro.jp/mark/20120628/S000B7EC.htm","有価証券報告書")</f>
        <v>有価証券報告書</v>
      </c>
      <c r="H4" s="15" t="str">
        <f>HYPERLINK("http://www.kabupro.jp/mark/20110210/S0007MF7.htm","四半期報告書")</f>
        <v>四半期報告書</v>
      </c>
      <c r="I4" s="15" t="str">
        <f>HYPERLINK("http://www.kabupro.jp/mark/20111111/S0009NSR.htm","四半期報告書")</f>
        <v>四半期報告書</v>
      </c>
      <c r="J4" s="15" t="str">
        <f>HYPERLINK("http://www.kabupro.jp/mark/20100813/S0006ETW.htm","四半期報告書")</f>
        <v>四半期報告書</v>
      </c>
      <c r="K4" s="15" t="str">
        <f>HYPERLINK("http://www.kabupro.jp/mark/20110629/S0008KNH.htm","有価証券報告書")</f>
        <v>有価証券報告書</v>
      </c>
      <c r="L4" s="15" t="str">
        <f>HYPERLINK("http://www.kabupro.jp/mark/20110210/S0007MF7.htm","四半期報告書")</f>
        <v>四半期報告書</v>
      </c>
      <c r="M4" s="15" t="str">
        <f>HYPERLINK("http://www.kabupro.jp/mark/20101112/S00071N7.htm","四半期報告書")</f>
        <v>四半期報告書</v>
      </c>
      <c r="N4" s="15" t="str">
        <f>HYPERLINK("http://www.kabupro.jp/mark/20100813/S0006ETW.htm","四半期報告書")</f>
        <v>四半期報告書</v>
      </c>
      <c r="O4" s="15" t="str">
        <f>HYPERLINK("http://www.kabupro.jp/mark/20100629/S00060H2.htm","有価証券報告書")</f>
        <v>有価証券報告書</v>
      </c>
      <c r="P4" s="15" t="str">
        <f>HYPERLINK("http://www.kabupro.jp/mark/20100212/S00052SQ.htm","四半期報告書")</f>
        <v>四半期報告書</v>
      </c>
      <c r="Q4" s="15" t="str">
        <f>HYPERLINK("http://www.kabupro.jp/mark/20091113/S0004GSH.htm","四半期報告書")</f>
        <v>四半期報告書</v>
      </c>
      <c r="R4" s="15" t="str">
        <f>HYPERLINK("http://www.kabupro.jp/mark/20090813/S0003XDO.htm","四半期報告書")</f>
        <v>四半期報告書</v>
      </c>
      <c r="S4" s="15" t="str">
        <f>HYPERLINK("http://www.kabupro.jp/mark/20090626/S00038AS.htm","有価証券報告書")</f>
        <v>有価証券報告書</v>
      </c>
    </row>
    <row r="5" spans="1:19" ht="14.25" thickBot="1">
      <c r="A5" s="11" t="s">
        <v>48</v>
      </c>
      <c r="B5" s="1" t="s">
        <v>192</v>
      </c>
      <c r="C5" s="1" t="s">
        <v>54</v>
      </c>
      <c r="D5" s="1" t="s">
        <v>192</v>
      </c>
      <c r="E5" s="1" t="s">
        <v>54</v>
      </c>
      <c r="F5" s="1" t="s">
        <v>198</v>
      </c>
      <c r="G5" s="1" t="s">
        <v>58</v>
      </c>
      <c r="H5" s="1" t="s">
        <v>208</v>
      </c>
      <c r="I5" s="1" t="s">
        <v>204</v>
      </c>
      <c r="J5" s="1" t="s">
        <v>212</v>
      </c>
      <c r="K5" s="1" t="s">
        <v>60</v>
      </c>
      <c r="L5" s="1" t="s">
        <v>208</v>
      </c>
      <c r="M5" s="1" t="s">
        <v>210</v>
      </c>
      <c r="N5" s="1" t="s">
        <v>212</v>
      </c>
      <c r="O5" s="1" t="s">
        <v>62</v>
      </c>
      <c r="P5" s="1" t="s">
        <v>214</v>
      </c>
      <c r="Q5" s="1" t="s">
        <v>216</v>
      </c>
      <c r="R5" s="1" t="s">
        <v>218</v>
      </c>
      <c r="S5" s="1" t="s">
        <v>64</v>
      </c>
    </row>
    <row r="6" spans="1:19" ht="15" thickBot="1" thickTop="1">
      <c r="A6" s="10" t="s">
        <v>49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50</v>
      </c>
      <c r="B7" s="14" t="s">
        <v>235</v>
      </c>
      <c r="C7" s="16" t="s">
        <v>55</v>
      </c>
      <c r="D7" s="14" t="s">
        <v>235</v>
      </c>
      <c r="E7" s="16" t="s">
        <v>55</v>
      </c>
      <c r="F7" s="14" t="s">
        <v>235</v>
      </c>
      <c r="G7" s="16" t="s">
        <v>55</v>
      </c>
      <c r="H7" s="14" t="s">
        <v>235</v>
      </c>
      <c r="I7" s="14" t="s">
        <v>235</v>
      </c>
      <c r="J7" s="14" t="s">
        <v>235</v>
      </c>
      <c r="K7" s="16" t="s">
        <v>55</v>
      </c>
      <c r="L7" s="14" t="s">
        <v>235</v>
      </c>
      <c r="M7" s="14" t="s">
        <v>235</v>
      </c>
      <c r="N7" s="14" t="s">
        <v>235</v>
      </c>
      <c r="O7" s="16" t="s">
        <v>55</v>
      </c>
      <c r="P7" s="14" t="s">
        <v>235</v>
      </c>
      <c r="Q7" s="14" t="s">
        <v>235</v>
      </c>
      <c r="R7" s="14" t="s">
        <v>235</v>
      </c>
      <c r="S7" s="16" t="s">
        <v>55</v>
      </c>
    </row>
    <row r="8" spans="1:19" ht="13.5">
      <c r="A8" s="13" t="s">
        <v>51</v>
      </c>
      <c r="B8" s="1" t="s">
        <v>236</v>
      </c>
      <c r="C8" s="17" t="s">
        <v>143</v>
      </c>
      <c r="D8" s="1" t="s">
        <v>143</v>
      </c>
      <c r="E8" s="17" t="s">
        <v>144</v>
      </c>
      <c r="F8" s="1" t="s">
        <v>144</v>
      </c>
      <c r="G8" s="17" t="s">
        <v>145</v>
      </c>
      <c r="H8" s="1" t="s">
        <v>145</v>
      </c>
      <c r="I8" s="1" t="s">
        <v>145</v>
      </c>
      <c r="J8" s="1" t="s">
        <v>145</v>
      </c>
      <c r="K8" s="17" t="s">
        <v>146</v>
      </c>
      <c r="L8" s="1" t="s">
        <v>146</v>
      </c>
      <c r="M8" s="1" t="s">
        <v>146</v>
      </c>
      <c r="N8" s="1" t="s">
        <v>146</v>
      </c>
      <c r="O8" s="17" t="s">
        <v>147</v>
      </c>
      <c r="P8" s="1" t="s">
        <v>147</v>
      </c>
      <c r="Q8" s="1" t="s">
        <v>147</v>
      </c>
      <c r="R8" s="1" t="s">
        <v>147</v>
      </c>
      <c r="S8" s="17" t="s">
        <v>148</v>
      </c>
    </row>
    <row r="9" spans="1:19" ht="13.5">
      <c r="A9" s="13" t="s">
        <v>52</v>
      </c>
      <c r="B9" s="1" t="s">
        <v>193</v>
      </c>
      <c r="C9" s="17" t="s">
        <v>56</v>
      </c>
      <c r="D9" s="1" t="s">
        <v>199</v>
      </c>
      <c r="E9" s="17" t="s">
        <v>57</v>
      </c>
      <c r="F9" s="1" t="s">
        <v>205</v>
      </c>
      <c r="G9" s="17" t="s">
        <v>59</v>
      </c>
      <c r="H9" s="1" t="s">
        <v>209</v>
      </c>
      <c r="I9" s="1" t="s">
        <v>211</v>
      </c>
      <c r="J9" s="1" t="s">
        <v>213</v>
      </c>
      <c r="K9" s="17" t="s">
        <v>61</v>
      </c>
      <c r="L9" s="1" t="s">
        <v>215</v>
      </c>
      <c r="M9" s="1" t="s">
        <v>217</v>
      </c>
      <c r="N9" s="1" t="s">
        <v>219</v>
      </c>
      <c r="O9" s="17" t="s">
        <v>63</v>
      </c>
      <c r="P9" s="1" t="s">
        <v>221</v>
      </c>
      <c r="Q9" s="1" t="s">
        <v>223</v>
      </c>
      <c r="R9" s="1" t="s">
        <v>225</v>
      </c>
      <c r="S9" s="17" t="s">
        <v>65</v>
      </c>
    </row>
    <row r="10" spans="1:19" ht="14.25" thickBot="1">
      <c r="A10" s="13" t="s">
        <v>53</v>
      </c>
      <c r="B10" s="1" t="s">
        <v>67</v>
      </c>
      <c r="C10" s="17" t="s">
        <v>67</v>
      </c>
      <c r="D10" s="1" t="s">
        <v>67</v>
      </c>
      <c r="E10" s="17" t="s">
        <v>67</v>
      </c>
      <c r="F10" s="1" t="s">
        <v>67</v>
      </c>
      <c r="G10" s="17" t="s">
        <v>67</v>
      </c>
      <c r="H10" s="1" t="s">
        <v>67</v>
      </c>
      <c r="I10" s="1" t="s">
        <v>67</v>
      </c>
      <c r="J10" s="1" t="s">
        <v>67</v>
      </c>
      <c r="K10" s="17" t="s">
        <v>67</v>
      </c>
      <c r="L10" s="1" t="s">
        <v>67</v>
      </c>
      <c r="M10" s="1" t="s">
        <v>67</v>
      </c>
      <c r="N10" s="1" t="s">
        <v>67</v>
      </c>
      <c r="O10" s="17" t="s">
        <v>67</v>
      </c>
      <c r="P10" s="1" t="s">
        <v>67</v>
      </c>
      <c r="Q10" s="1" t="s">
        <v>67</v>
      </c>
      <c r="R10" s="1" t="s">
        <v>67</v>
      </c>
      <c r="S10" s="17" t="s">
        <v>67</v>
      </c>
    </row>
    <row r="11" spans="1:19" ht="14.25" thickTop="1">
      <c r="A11" s="31" t="s">
        <v>182</v>
      </c>
      <c r="B11" s="27">
        <v>2143</v>
      </c>
      <c r="C11" s="21">
        <v>4502</v>
      </c>
      <c r="D11" s="27">
        <v>1857</v>
      </c>
      <c r="E11" s="21">
        <v>5504</v>
      </c>
      <c r="F11" s="27">
        <v>2729</v>
      </c>
      <c r="G11" s="21">
        <v>5529</v>
      </c>
      <c r="H11" s="27">
        <v>4746</v>
      </c>
      <c r="I11" s="27">
        <v>2520</v>
      </c>
      <c r="J11" s="27">
        <v>1681</v>
      </c>
      <c r="K11" s="21">
        <v>3575</v>
      </c>
      <c r="L11" s="27">
        <v>2950</v>
      </c>
      <c r="M11" s="27">
        <v>1680</v>
      </c>
      <c r="N11" s="27">
        <v>869</v>
      </c>
      <c r="O11" s="21">
        <v>5624</v>
      </c>
      <c r="P11" s="27">
        <v>6222</v>
      </c>
      <c r="Q11" s="27">
        <v>4847</v>
      </c>
      <c r="R11" s="27">
        <v>2226</v>
      </c>
      <c r="S11" s="21">
        <v>9123</v>
      </c>
    </row>
    <row r="12" spans="1:19" ht="13.5">
      <c r="A12" s="6" t="s">
        <v>237</v>
      </c>
      <c r="B12" s="28">
        <v>441</v>
      </c>
      <c r="C12" s="22">
        <v>724</v>
      </c>
      <c r="D12" s="28">
        <v>355</v>
      </c>
      <c r="E12" s="22">
        <v>622</v>
      </c>
      <c r="F12" s="28">
        <v>256</v>
      </c>
      <c r="G12" s="22">
        <v>619</v>
      </c>
      <c r="H12" s="28">
        <v>469</v>
      </c>
      <c r="I12" s="28">
        <v>317</v>
      </c>
      <c r="J12" s="28">
        <v>162</v>
      </c>
      <c r="K12" s="22">
        <v>684</v>
      </c>
      <c r="L12" s="28">
        <v>515</v>
      </c>
      <c r="M12" s="28">
        <v>340</v>
      </c>
      <c r="N12" s="28">
        <v>166</v>
      </c>
      <c r="O12" s="22">
        <v>704</v>
      </c>
      <c r="P12" s="28">
        <v>514</v>
      </c>
      <c r="Q12" s="28">
        <v>340</v>
      </c>
      <c r="R12" s="28">
        <v>172</v>
      </c>
      <c r="S12" s="22">
        <v>776</v>
      </c>
    </row>
    <row r="13" spans="1:19" ht="13.5">
      <c r="A13" s="6" t="s">
        <v>238</v>
      </c>
      <c r="B13" s="28">
        <v>47</v>
      </c>
      <c r="C13" s="22">
        <v>-19</v>
      </c>
      <c r="D13" s="28">
        <v>-36</v>
      </c>
      <c r="E13" s="22">
        <v>-194</v>
      </c>
      <c r="F13" s="28">
        <v>-18</v>
      </c>
      <c r="G13" s="22">
        <v>-384</v>
      </c>
      <c r="H13" s="28"/>
      <c r="I13" s="28">
        <v>-161</v>
      </c>
      <c r="J13" s="28"/>
      <c r="K13" s="22">
        <v>-189</v>
      </c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239</v>
      </c>
      <c r="B14" s="28">
        <v>-360</v>
      </c>
      <c r="C14" s="22">
        <v>-515</v>
      </c>
      <c r="D14" s="28">
        <v>-263</v>
      </c>
      <c r="E14" s="22">
        <v>-503</v>
      </c>
      <c r="F14" s="28">
        <v>-243</v>
      </c>
      <c r="G14" s="22">
        <v>-491</v>
      </c>
      <c r="H14" s="28">
        <v>-467</v>
      </c>
      <c r="I14" s="28">
        <v>-341</v>
      </c>
      <c r="J14" s="28">
        <v>-208</v>
      </c>
      <c r="K14" s="22">
        <v>-511</v>
      </c>
      <c r="L14" s="28">
        <v>-481</v>
      </c>
      <c r="M14" s="28">
        <v>-378</v>
      </c>
      <c r="N14" s="28">
        <v>-328</v>
      </c>
      <c r="O14" s="22">
        <v>-1578</v>
      </c>
      <c r="P14" s="28">
        <v>-1426</v>
      </c>
      <c r="Q14" s="28">
        <v>-737</v>
      </c>
      <c r="R14" s="28">
        <v>-396</v>
      </c>
      <c r="S14" s="22">
        <v>-756</v>
      </c>
    </row>
    <row r="15" spans="1:19" ht="13.5">
      <c r="A15" s="6" t="s">
        <v>165</v>
      </c>
      <c r="B15" s="28">
        <v>305</v>
      </c>
      <c r="C15" s="22">
        <v>620</v>
      </c>
      <c r="D15" s="28">
        <v>314</v>
      </c>
      <c r="E15" s="22">
        <v>680</v>
      </c>
      <c r="F15" s="28">
        <v>351</v>
      </c>
      <c r="G15" s="22">
        <v>616</v>
      </c>
      <c r="H15" s="28">
        <v>467</v>
      </c>
      <c r="I15" s="28">
        <v>311</v>
      </c>
      <c r="J15" s="28">
        <v>149</v>
      </c>
      <c r="K15" s="22">
        <v>594</v>
      </c>
      <c r="L15" s="28">
        <v>457</v>
      </c>
      <c r="M15" s="28">
        <v>304</v>
      </c>
      <c r="N15" s="28">
        <v>167</v>
      </c>
      <c r="O15" s="22">
        <v>681</v>
      </c>
      <c r="P15" s="28">
        <v>540</v>
      </c>
      <c r="Q15" s="28">
        <v>379</v>
      </c>
      <c r="R15" s="28">
        <v>270</v>
      </c>
      <c r="S15" s="22">
        <v>1017</v>
      </c>
    </row>
    <row r="16" spans="1:19" ht="13.5">
      <c r="A16" s="6" t="s">
        <v>0</v>
      </c>
      <c r="B16" s="28">
        <v>-155</v>
      </c>
      <c r="C16" s="22">
        <v>-202</v>
      </c>
      <c r="D16" s="28">
        <v>-89</v>
      </c>
      <c r="E16" s="22">
        <v>-319</v>
      </c>
      <c r="F16" s="28">
        <v>-70</v>
      </c>
      <c r="G16" s="22">
        <v>-202</v>
      </c>
      <c r="H16" s="28">
        <v>-159</v>
      </c>
      <c r="I16" s="28">
        <v>-124</v>
      </c>
      <c r="J16" s="28">
        <v>-97</v>
      </c>
      <c r="K16" s="22">
        <v>195</v>
      </c>
      <c r="L16" s="28">
        <v>183</v>
      </c>
      <c r="M16" s="28">
        <v>166</v>
      </c>
      <c r="N16" s="28">
        <v>180</v>
      </c>
      <c r="O16" s="22">
        <v>-176</v>
      </c>
      <c r="P16" s="28">
        <v>-599</v>
      </c>
      <c r="Q16" s="28">
        <v>-306</v>
      </c>
      <c r="R16" s="28">
        <v>-167</v>
      </c>
      <c r="S16" s="22">
        <v>-366</v>
      </c>
    </row>
    <row r="17" spans="1:19" ht="13.5">
      <c r="A17" s="6" t="s">
        <v>1</v>
      </c>
      <c r="B17" s="28"/>
      <c r="C17" s="22">
        <v>331</v>
      </c>
      <c r="D17" s="28">
        <v>331</v>
      </c>
      <c r="E17" s="22"/>
      <c r="F17" s="28"/>
      <c r="G17" s="22"/>
      <c r="H17" s="28"/>
      <c r="I17" s="28"/>
      <c r="J17" s="28"/>
      <c r="K17" s="22">
        <v>870</v>
      </c>
      <c r="L17" s="28">
        <v>177</v>
      </c>
      <c r="M17" s="28">
        <v>177</v>
      </c>
      <c r="N17" s="28"/>
      <c r="O17" s="22">
        <v>420</v>
      </c>
      <c r="P17" s="28"/>
      <c r="Q17" s="28"/>
      <c r="R17" s="28"/>
      <c r="S17" s="22">
        <v>381</v>
      </c>
    </row>
    <row r="18" spans="1:19" ht="13.5">
      <c r="A18" s="6" t="s">
        <v>2</v>
      </c>
      <c r="B18" s="28">
        <v>68</v>
      </c>
      <c r="C18" s="22"/>
      <c r="D18" s="28">
        <v>3</v>
      </c>
      <c r="E18" s="22">
        <v>375</v>
      </c>
      <c r="F18" s="28">
        <v>53</v>
      </c>
      <c r="G18" s="22">
        <v>222</v>
      </c>
      <c r="H18" s="28">
        <v>5</v>
      </c>
      <c r="I18" s="28"/>
      <c r="J18" s="28">
        <v>4</v>
      </c>
      <c r="K18" s="22"/>
      <c r="L18" s="28">
        <v>4</v>
      </c>
      <c r="M18" s="28"/>
      <c r="N18" s="28"/>
      <c r="O18" s="22">
        <v>732</v>
      </c>
      <c r="P18" s="28">
        <v>727</v>
      </c>
      <c r="Q18" s="28">
        <v>52</v>
      </c>
      <c r="R18" s="28"/>
      <c r="S18" s="22">
        <v>135</v>
      </c>
    </row>
    <row r="19" spans="1:19" ht="13.5">
      <c r="A19" s="6" t="s">
        <v>3</v>
      </c>
      <c r="B19" s="28"/>
      <c r="C19" s="22">
        <v>-5</v>
      </c>
      <c r="D19" s="28">
        <v>-5</v>
      </c>
      <c r="E19" s="22"/>
      <c r="F19" s="28"/>
      <c r="G19" s="22">
        <v>-16</v>
      </c>
      <c r="H19" s="28">
        <v>14</v>
      </c>
      <c r="I19" s="28">
        <v>14</v>
      </c>
      <c r="J19" s="28"/>
      <c r="K19" s="22">
        <v>1</v>
      </c>
      <c r="L19" s="28"/>
      <c r="M19" s="28"/>
      <c r="N19" s="28"/>
      <c r="O19" s="22"/>
      <c r="P19" s="28">
        <v>4</v>
      </c>
      <c r="Q19" s="28">
        <v>3</v>
      </c>
      <c r="R19" s="28"/>
      <c r="S19" s="22"/>
    </row>
    <row r="20" spans="1:19" ht="13.5">
      <c r="A20" s="6" t="s">
        <v>179</v>
      </c>
      <c r="B20" s="28">
        <v>4</v>
      </c>
      <c r="C20" s="22">
        <v>23</v>
      </c>
      <c r="D20" s="28">
        <v>7</v>
      </c>
      <c r="E20" s="22"/>
      <c r="F20" s="28"/>
      <c r="G20" s="22">
        <v>58</v>
      </c>
      <c r="H20" s="28">
        <v>57</v>
      </c>
      <c r="I20" s="28">
        <v>54</v>
      </c>
      <c r="J20" s="28">
        <v>4</v>
      </c>
      <c r="K20" s="22">
        <v>4</v>
      </c>
      <c r="L20" s="28">
        <v>3</v>
      </c>
      <c r="M20" s="28">
        <v>2</v>
      </c>
      <c r="N20" s="28"/>
      <c r="O20" s="22"/>
      <c r="P20" s="28">
        <v>14</v>
      </c>
      <c r="Q20" s="28">
        <v>5</v>
      </c>
      <c r="R20" s="28"/>
      <c r="S20" s="22"/>
    </row>
    <row r="21" spans="1:19" ht="13.5">
      <c r="A21" s="6" t="s">
        <v>4</v>
      </c>
      <c r="B21" s="28">
        <v>3471</v>
      </c>
      <c r="C21" s="22">
        <v>17582</v>
      </c>
      <c r="D21" s="28">
        <v>12742</v>
      </c>
      <c r="E21" s="22">
        <v>6672</v>
      </c>
      <c r="F21" s="28">
        <v>5944</v>
      </c>
      <c r="G21" s="22">
        <v>-18069</v>
      </c>
      <c r="H21" s="28">
        <v>-15268</v>
      </c>
      <c r="I21" s="28">
        <v>-5269</v>
      </c>
      <c r="J21" s="28">
        <v>-4207</v>
      </c>
      <c r="K21" s="22">
        <v>-3363</v>
      </c>
      <c r="L21" s="28">
        <v>-1888</v>
      </c>
      <c r="M21" s="28">
        <v>15843</v>
      </c>
      <c r="N21" s="28">
        <v>22795</v>
      </c>
      <c r="O21" s="22">
        <v>37958</v>
      </c>
      <c r="P21" s="28">
        <v>-3869</v>
      </c>
      <c r="Q21" s="28">
        <v>-24059</v>
      </c>
      <c r="R21" s="28">
        <v>-17062</v>
      </c>
      <c r="S21" s="22">
        <v>-8851</v>
      </c>
    </row>
    <row r="22" spans="1:19" ht="13.5">
      <c r="A22" s="6" t="s">
        <v>5</v>
      </c>
      <c r="B22" s="28">
        <v>1271</v>
      </c>
      <c r="C22" s="22">
        <v>2804</v>
      </c>
      <c r="D22" s="28">
        <v>-1046</v>
      </c>
      <c r="E22" s="22">
        <v>-1544</v>
      </c>
      <c r="F22" s="28">
        <v>-1155</v>
      </c>
      <c r="G22" s="22">
        <v>-6272</v>
      </c>
      <c r="H22" s="28">
        <v>-6167</v>
      </c>
      <c r="I22" s="28">
        <v>-3333</v>
      </c>
      <c r="J22" s="28">
        <v>-737</v>
      </c>
      <c r="K22" s="22">
        <v>9338</v>
      </c>
      <c r="L22" s="28">
        <v>9790</v>
      </c>
      <c r="M22" s="28">
        <v>8376</v>
      </c>
      <c r="N22" s="28">
        <v>5227</v>
      </c>
      <c r="O22" s="22">
        <v>-4428</v>
      </c>
      <c r="P22" s="28">
        <v>-6488</v>
      </c>
      <c r="Q22" s="28">
        <v>-3572</v>
      </c>
      <c r="R22" s="28">
        <v>16</v>
      </c>
      <c r="S22" s="22">
        <v>-2331</v>
      </c>
    </row>
    <row r="23" spans="1:19" ht="13.5">
      <c r="A23" s="6" t="s">
        <v>6</v>
      </c>
      <c r="B23" s="28">
        <v>-7530</v>
      </c>
      <c r="C23" s="22">
        <v>-14086</v>
      </c>
      <c r="D23" s="28">
        <v>-9024</v>
      </c>
      <c r="E23" s="22">
        <v>-5371</v>
      </c>
      <c r="F23" s="28">
        <v>-6665</v>
      </c>
      <c r="G23" s="22">
        <v>14133</v>
      </c>
      <c r="H23" s="28">
        <v>14013</v>
      </c>
      <c r="I23" s="28">
        <v>1202</v>
      </c>
      <c r="J23" s="28">
        <v>-1612</v>
      </c>
      <c r="K23" s="22">
        <v>-4067</v>
      </c>
      <c r="L23" s="28">
        <v>-8364</v>
      </c>
      <c r="M23" s="28">
        <v>-19255</v>
      </c>
      <c r="N23" s="28">
        <v>-26258</v>
      </c>
      <c r="O23" s="22">
        <v>-37387</v>
      </c>
      <c r="P23" s="28">
        <v>9680</v>
      </c>
      <c r="Q23" s="28">
        <v>27803</v>
      </c>
      <c r="R23" s="28">
        <v>15040</v>
      </c>
      <c r="S23" s="22">
        <v>11372</v>
      </c>
    </row>
    <row r="24" spans="1:19" ht="13.5">
      <c r="A24" s="6" t="s">
        <v>7</v>
      </c>
      <c r="B24" s="28">
        <v>-94</v>
      </c>
      <c r="C24" s="22">
        <v>-251</v>
      </c>
      <c r="D24" s="28">
        <v>138</v>
      </c>
      <c r="E24" s="22">
        <v>174</v>
      </c>
      <c r="F24" s="28">
        <v>131</v>
      </c>
      <c r="G24" s="22">
        <v>102</v>
      </c>
      <c r="H24" s="28">
        <v>200</v>
      </c>
      <c r="I24" s="28">
        <v>96</v>
      </c>
      <c r="J24" s="28"/>
      <c r="K24" s="22">
        <v>1523</v>
      </c>
      <c r="L24" s="28">
        <v>1460</v>
      </c>
      <c r="M24" s="28">
        <v>1774</v>
      </c>
      <c r="N24" s="28"/>
      <c r="O24" s="22">
        <v>825</v>
      </c>
      <c r="P24" s="28">
        <v>1101</v>
      </c>
      <c r="Q24" s="28">
        <v>1190</v>
      </c>
      <c r="R24" s="28"/>
      <c r="S24" s="22">
        <v>478</v>
      </c>
    </row>
    <row r="25" spans="1:19" ht="14.25" thickBot="1">
      <c r="A25" s="5" t="s">
        <v>8</v>
      </c>
      <c r="B25" s="29">
        <v>-550</v>
      </c>
      <c r="C25" s="23">
        <v>-5028</v>
      </c>
      <c r="D25" s="29">
        <v>-1940</v>
      </c>
      <c r="E25" s="23">
        <v>5570</v>
      </c>
      <c r="F25" s="29">
        <v>4193</v>
      </c>
      <c r="G25" s="23">
        <v>84</v>
      </c>
      <c r="H25" s="29"/>
      <c r="I25" s="29">
        <v>2137</v>
      </c>
      <c r="J25" s="29"/>
      <c r="K25" s="23">
        <v>220</v>
      </c>
      <c r="L25" s="29"/>
      <c r="M25" s="29"/>
      <c r="N25" s="29"/>
      <c r="O25" s="23">
        <v>343</v>
      </c>
      <c r="P25" s="29"/>
      <c r="Q25" s="29"/>
      <c r="R25" s="29"/>
      <c r="S25" s="23">
        <v>533</v>
      </c>
    </row>
    <row r="26" spans="1:19" ht="14.25" thickTop="1">
      <c r="A26" s="6" t="s">
        <v>9</v>
      </c>
      <c r="B26" s="28">
        <v>-937</v>
      </c>
      <c r="C26" s="22">
        <v>6283</v>
      </c>
      <c r="D26" s="28">
        <v>3343</v>
      </c>
      <c r="E26" s="22">
        <v>11546</v>
      </c>
      <c r="F26" s="28">
        <v>5503</v>
      </c>
      <c r="G26" s="22">
        <v>-3522</v>
      </c>
      <c r="H26" s="28">
        <v>832</v>
      </c>
      <c r="I26" s="28">
        <v>-2002</v>
      </c>
      <c r="J26" s="28">
        <v>-5158</v>
      </c>
      <c r="K26" s="22">
        <v>8581</v>
      </c>
      <c r="L26" s="28">
        <v>4815</v>
      </c>
      <c r="M26" s="28">
        <v>9201</v>
      </c>
      <c r="N26" s="28">
        <v>2770</v>
      </c>
      <c r="O26" s="22">
        <v>3518</v>
      </c>
      <c r="P26" s="28">
        <v>9192</v>
      </c>
      <c r="Q26" s="28">
        <v>7871</v>
      </c>
      <c r="R26" s="28">
        <v>3795</v>
      </c>
      <c r="S26" s="22">
        <v>10588</v>
      </c>
    </row>
    <row r="27" spans="1:19" ht="13.5">
      <c r="A27" s="6" t="s">
        <v>10</v>
      </c>
      <c r="B27" s="28">
        <v>416</v>
      </c>
      <c r="C27" s="22">
        <v>746</v>
      </c>
      <c r="D27" s="28">
        <v>298</v>
      </c>
      <c r="E27" s="22">
        <v>693</v>
      </c>
      <c r="F27" s="28">
        <v>303</v>
      </c>
      <c r="G27" s="22">
        <v>553</v>
      </c>
      <c r="H27" s="28">
        <v>512</v>
      </c>
      <c r="I27" s="28">
        <v>393</v>
      </c>
      <c r="J27" s="28">
        <v>263</v>
      </c>
      <c r="K27" s="22">
        <v>687</v>
      </c>
      <c r="L27" s="28">
        <v>684</v>
      </c>
      <c r="M27" s="28">
        <v>595</v>
      </c>
      <c r="N27" s="28">
        <v>511</v>
      </c>
      <c r="O27" s="22">
        <v>1427</v>
      </c>
      <c r="P27" s="28">
        <v>811</v>
      </c>
      <c r="Q27" s="28">
        <v>417</v>
      </c>
      <c r="R27" s="28">
        <v>380</v>
      </c>
      <c r="S27" s="22">
        <v>824</v>
      </c>
    </row>
    <row r="28" spans="1:19" ht="13.5">
      <c r="A28" s="6" t="s">
        <v>11</v>
      </c>
      <c r="B28" s="28">
        <v>-297</v>
      </c>
      <c r="C28" s="22">
        <v>-624</v>
      </c>
      <c r="D28" s="28">
        <v>-319</v>
      </c>
      <c r="E28" s="22">
        <v>-669</v>
      </c>
      <c r="F28" s="28">
        <v>-348</v>
      </c>
      <c r="G28" s="22">
        <v>-626</v>
      </c>
      <c r="H28" s="28">
        <v>-402</v>
      </c>
      <c r="I28" s="28">
        <v>-320</v>
      </c>
      <c r="J28" s="28">
        <v>-80</v>
      </c>
      <c r="K28" s="22">
        <v>-589</v>
      </c>
      <c r="L28" s="28">
        <v>-379</v>
      </c>
      <c r="M28" s="28">
        <v>-302</v>
      </c>
      <c r="N28" s="28">
        <v>-89</v>
      </c>
      <c r="O28" s="22">
        <v>-677</v>
      </c>
      <c r="P28" s="28">
        <v>-449</v>
      </c>
      <c r="Q28" s="28">
        <v>-387</v>
      </c>
      <c r="R28" s="28">
        <v>-226</v>
      </c>
      <c r="S28" s="22">
        <v>-1020</v>
      </c>
    </row>
    <row r="29" spans="1:19" ht="13.5">
      <c r="A29" s="6" t="s">
        <v>12</v>
      </c>
      <c r="B29" s="28">
        <v>-654</v>
      </c>
      <c r="C29" s="22">
        <v>-2813</v>
      </c>
      <c r="D29" s="28">
        <v>-1729</v>
      </c>
      <c r="E29" s="22">
        <v>-2660</v>
      </c>
      <c r="F29" s="28">
        <v>-1672</v>
      </c>
      <c r="G29" s="22">
        <v>-593</v>
      </c>
      <c r="H29" s="28">
        <v>-550</v>
      </c>
      <c r="I29" s="28">
        <v>-287</v>
      </c>
      <c r="J29" s="28">
        <v>-209</v>
      </c>
      <c r="K29" s="22">
        <v>-1386</v>
      </c>
      <c r="L29" s="28">
        <v>-1515</v>
      </c>
      <c r="M29" s="28">
        <v>-1257</v>
      </c>
      <c r="N29" s="28">
        <v>-1207</v>
      </c>
      <c r="O29" s="22">
        <v>-3054</v>
      </c>
      <c r="P29" s="28">
        <v>-3081</v>
      </c>
      <c r="Q29" s="28">
        <v>-1594</v>
      </c>
      <c r="R29" s="28">
        <v>-1470</v>
      </c>
      <c r="S29" s="22">
        <v>-3169</v>
      </c>
    </row>
    <row r="30" spans="1:19" ht="14.25" thickBot="1">
      <c r="A30" s="5" t="s">
        <v>13</v>
      </c>
      <c r="B30" s="29">
        <v>-1472</v>
      </c>
      <c r="C30" s="23">
        <v>3592</v>
      </c>
      <c r="D30" s="29">
        <v>1593</v>
      </c>
      <c r="E30" s="23">
        <v>8910</v>
      </c>
      <c r="F30" s="29">
        <v>3786</v>
      </c>
      <c r="G30" s="23">
        <v>-4188</v>
      </c>
      <c r="H30" s="29">
        <v>391</v>
      </c>
      <c r="I30" s="29">
        <v>-2216</v>
      </c>
      <c r="J30" s="29">
        <v>-5184</v>
      </c>
      <c r="K30" s="23">
        <v>7292</v>
      </c>
      <c r="L30" s="29">
        <v>3604</v>
      </c>
      <c r="M30" s="29">
        <v>8235</v>
      </c>
      <c r="N30" s="29">
        <v>1984</v>
      </c>
      <c r="O30" s="23">
        <v>1213</v>
      </c>
      <c r="P30" s="29">
        <v>6472</v>
      </c>
      <c r="Q30" s="29">
        <v>6307</v>
      </c>
      <c r="R30" s="29">
        <v>2478</v>
      </c>
      <c r="S30" s="23">
        <v>7223</v>
      </c>
    </row>
    <row r="31" spans="1:19" ht="14.25" thickTop="1">
      <c r="A31" s="6" t="s">
        <v>14</v>
      </c>
      <c r="B31" s="28">
        <v>-991</v>
      </c>
      <c r="C31" s="22">
        <v>-1381</v>
      </c>
      <c r="D31" s="28">
        <v>-673</v>
      </c>
      <c r="E31" s="22">
        <v>-764</v>
      </c>
      <c r="F31" s="28">
        <v>-449</v>
      </c>
      <c r="G31" s="22">
        <v>-288</v>
      </c>
      <c r="H31" s="28">
        <v>-189</v>
      </c>
      <c r="I31" s="28">
        <v>-135</v>
      </c>
      <c r="J31" s="28">
        <v>-34</v>
      </c>
      <c r="K31" s="22">
        <v>-354</v>
      </c>
      <c r="L31" s="28">
        <v>-302</v>
      </c>
      <c r="M31" s="28">
        <v>-184</v>
      </c>
      <c r="N31" s="28">
        <v>-143</v>
      </c>
      <c r="O31" s="22">
        <v>-1167</v>
      </c>
      <c r="P31" s="28">
        <v>-975</v>
      </c>
      <c r="Q31" s="28">
        <v>-153</v>
      </c>
      <c r="R31" s="28">
        <v>-57</v>
      </c>
      <c r="S31" s="22">
        <v>-931</v>
      </c>
    </row>
    <row r="32" spans="1:19" ht="13.5">
      <c r="A32" s="6" t="s">
        <v>15</v>
      </c>
      <c r="B32" s="28">
        <v>4</v>
      </c>
      <c r="C32" s="22">
        <v>5</v>
      </c>
      <c r="D32" s="28">
        <v>1</v>
      </c>
      <c r="E32" s="22">
        <v>24</v>
      </c>
      <c r="F32" s="28">
        <v>12</v>
      </c>
      <c r="G32" s="22">
        <v>4</v>
      </c>
      <c r="H32" s="28">
        <v>4</v>
      </c>
      <c r="I32" s="28">
        <v>1</v>
      </c>
      <c r="J32" s="28">
        <v>0</v>
      </c>
      <c r="K32" s="22">
        <v>764</v>
      </c>
      <c r="L32" s="28">
        <v>760</v>
      </c>
      <c r="M32" s="28">
        <v>109</v>
      </c>
      <c r="N32" s="28">
        <v>109</v>
      </c>
      <c r="O32" s="22">
        <v>120</v>
      </c>
      <c r="P32" s="28">
        <v>96</v>
      </c>
      <c r="Q32" s="28">
        <v>4</v>
      </c>
      <c r="R32" s="28">
        <v>0</v>
      </c>
      <c r="S32" s="22">
        <v>1409</v>
      </c>
    </row>
    <row r="33" spans="1:19" ht="13.5">
      <c r="A33" s="6" t="s">
        <v>16</v>
      </c>
      <c r="B33" s="28">
        <v>-1061</v>
      </c>
      <c r="C33" s="22">
        <v>-2350</v>
      </c>
      <c r="D33" s="28">
        <v>-278</v>
      </c>
      <c r="E33" s="22">
        <v>-92</v>
      </c>
      <c r="F33" s="28">
        <v>-3</v>
      </c>
      <c r="G33" s="22">
        <v>-211</v>
      </c>
      <c r="H33" s="28">
        <v>-210</v>
      </c>
      <c r="I33" s="28">
        <v>-209</v>
      </c>
      <c r="J33" s="28">
        <v>-35</v>
      </c>
      <c r="K33" s="22">
        <v>-89</v>
      </c>
      <c r="L33" s="28">
        <v>-88</v>
      </c>
      <c r="M33" s="28">
        <v>-87</v>
      </c>
      <c r="N33" s="28">
        <v>-12</v>
      </c>
      <c r="O33" s="22">
        <v>-118</v>
      </c>
      <c r="P33" s="28">
        <v>-117</v>
      </c>
      <c r="Q33" s="28">
        <v>-416</v>
      </c>
      <c r="R33" s="28">
        <v>-240</v>
      </c>
      <c r="S33" s="22">
        <v>-6153</v>
      </c>
    </row>
    <row r="34" spans="1:19" ht="13.5">
      <c r="A34" s="6" t="s">
        <v>17</v>
      </c>
      <c r="B34" s="28">
        <v>-151</v>
      </c>
      <c r="C34" s="22">
        <v>-616</v>
      </c>
      <c r="D34" s="28">
        <v>-294</v>
      </c>
      <c r="E34" s="22">
        <v>-282</v>
      </c>
      <c r="F34" s="28"/>
      <c r="G34" s="22">
        <v>-417</v>
      </c>
      <c r="H34" s="28">
        <v>-425</v>
      </c>
      <c r="I34" s="28"/>
      <c r="J34" s="28"/>
      <c r="K34" s="22">
        <v>-2</v>
      </c>
      <c r="L34" s="28"/>
      <c r="M34" s="28"/>
      <c r="N34" s="28"/>
      <c r="O34" s="22">
        <v>-570</v>
      </c>
      <c r="P34" s="28">
        <v>-448</v>
      </c>
      <c r="Q34" s="28">
        <v>-40</v>
      </c>
      <c r="R34" s="28">
        <v>-40</v>
      </c>
      <c r="S34" s="22"/>
    </row>
    <row r="35" spans="1:19" ht="13.5">
      <c r="A35" s="6" t="s">
        <v>18</v>
      </c>
      <c r="B35" s="28">
        <v>-8</v>
      </c>
      <c r="C35" s="22">
        <v>-1</v>
      </c>
      <c r="D35" s="28">
        <v>-1</v>
      </c>
      <c r="E35" s="22">
        <v>-12</v>
      </c>
      <c r="F35" s="28">
        <v>-24</v>
      </c>
      <c r="G35" s="22">
        <v>-9</v>
      </c>
      <c r="H35" s="28">
        <v>-6</v>
      </c>
      <c r="I35" s="28">
        <v>-2</v>
      </c>
      <c r="J35" s="28"/>
      <c r="K35" s="22">
        <v>-139</v>
      </c>
      <c r="L35" s="28">
        <v>-2</v>
      </c>
      <c r="M35" s="28">
        <v>-1</v>
      </c>
      <c r="N35" s="28"/>
      <c r="O35" s="22">
        <v>-5</v>
      </c>
      <c r="P35" s="28">
        <v>-7</v>
      </c>
      <c r="Q35" s="28">
        <v>-2</v>
      </c>
      <c r="R35" s="28"/>
      <c r="S35" s="22">
        <v>-5</v>
      </c>
    </row>
    <row r="36" spans="1:19" ht="13.5">
      <c r="A36" s="6" t="s">
        <v>19</v>
      </c>
      <c r="B36" s="28">
        <v>54</v>
      </c>
      <c r="C36" s="22">
        <v>57</v>
      </c>
      <c r="D36" s="28">
        <v>7</v>
      </c>
      <c r="E36" s="22">
        <v>8</v>
      </c>
      <c r="F36" s="28">
        <v>5</v>
      </c>
      <c r="G36" s="22">
        <v>4</v>
      </c>
      <c r="H36" s="28">
        <v>2</v>
      </c>
      <c r="I36" s="28">
        <v>1</v>
      </c>
      <c r="J36" s="28">
        <v>1</v>
      </c>
      <c r="K36" s="22">
        <v>3</v>
      </c>
      <c r="L36" s="28">
        <v>2</v>
      </c>
      <c r="M36" s="28">
        <v>1</v>
      </c>
      <c r="N36" s="28">
        <v>0</v>
      </c>
      <c r="O36" s="22">
        <v>112</v>
      </c>
      <c r="P36" s="28">
        <v>111</v>
      </c>
      <c r="Q36" s="28">
        <v>111</v>
      </c>
      <c r="R36" s="28">
        <v>0</v>
      </c>
      <c r="S36" s="22">
        <v>260</v>
      </c>
    </row>
    <row r="37" spans="1:19" ht="13.5">
      <c r="A37" s="6" t="s">
        <v>20</v>
      </c>
      <c r="B37" s="28">
        <v>-6</v>
      </c>
      <c r="C37" s="22">
        <v>-6</v>
      </c>
      <c r="D37" s="28">
        <v>-6</v>
      </c>
      <c r="E37" s="22">
        <v>0</v>
      </c>
      <c r="F37" s="28"/>
      <c r="G37" s="22">
        <v>-5</v>
      </c>
      <c r="H37" s="28">
        <v>-3</v>
      </c>
      <c r="I37" s="28"/>
      <c r="J37" s="28"/>
      <c r="K37" s="22">
        <v>-5</v>
      </c>
      <c r="L37" s="28">
        <v>-1</v>
      </c>
      <c r="M37" s="28">
        <v>-1</v>
      </c>
      <c r="N37" s="28">
        <v>0</v>
      </c>
      <c r="O37" s="22">
        <v>-300</v>
      </c>
      <c r="P37" s="28">
        <v>-300</v>
      </c>
      <c r="Q37" s="28"/>
      <c r="R37" s="28">
        <v>-25</v>
      </c>
      <c r="S37" s="22">
        <v>-143</v>
      </c>
    </row>
    <row r="38" spans="1:19" ht="13.5">
      <c r="A38" s="6" t="s">
        <v>21</v>
      </c>
      <c r="B38" s="28">
        <v>30</v>
      </c>
      <c r="C38" s="22">
        <v>243</v>
      </c>
      <c r="D38" s="28">
        <v>130</v>
      </c>
      <c r="E38" s="22">
        <v>272</v>
      </c>
      <c r="F38" s="28">
        <v>135</v>
      </c>
      <c r="G38" s="22">
        <v>226</v>
      </c>
      <c r="H38" s="28">
        <v>160</v>
      </c>
      <c r="I38" s="28">
        <v>103</v>
      </c>
      <c r="J38" s="28">
        <v>52</v>
      </c>
      <c r="K38" s="22">
        <v>325</v>
      </c>
      <c r="L38" s="28">
        <v>274</v>
      </c>
      <c r="M38" s="28">
        <v>222</v>
      </c>
      <c r="N38" s="28">
        <v>135</v>
      </c>
      <c r="O38" s="22">
        <v>458</v>
      </c>
      <c r="P38" s="28">
        <v>345</v>
      </c>
      <c r="Q38" s="28">
        <v>222</v>
      </c>
      <c r="R38" s="28">
        <v>137</v>
      </c>
      <c r="S38" s="22">
        <v>1067</v>
      </c>
    </row>
    <row r="39" spans="1:19" ht="14.25" thickBot="1">
      <c r="A39" s="5" t="s">
        <v>22</v>
      </c>
      <c r="B39" s="29">
        <v>-271</v>
      </c>
      <c r="C39" s="23">
        <v>-376</v>
      </c>
      <c r="D39" s="29">
        <v>-27</v>
      </c>
      <c r="E39" s="23">
        <v>-676</v>
      </c>
      <c r="F39" s="29">
        <v>-173</v>
      </c>
      <c r="G39" s="23">
        <v>-422</v>
      </c>
      <c r="H39" s="29"/>
      <c r="I39" s="29">
        <v>-78</v>
      </c>
      <c r="J39" s="29"/>
      <c r="K39" s="23">
        <v>171</v>
      </c>
      <c r="L39" s="29"/>
      <c r="M39" s="29"/>
      <c r="N39" s="29"/>
      <c r="O39" s="23">
        <v>-583</v>
      </c>
      <c r="P39" s="29"/>
      <c r="Q39" s="29"/>
      <c r="R39" s="29"/>
      <c r="S39" s="23">
        <v>-499</v>
      </c>
    </row>
    <row r="40" spans="1:19" ht="15" thickBot="1" thickTop="1">
      <c r="A40" s="30" t="s">
        <v>23</v>
      </c>
      <c r="B40" s="32">
        <v>-2401</v>
      </c>
      <c r="C40" s="33">
        <v>-4311</v>
      </c>
      <c r="D40" s="32">
        <v>-1141</v>
      </c>
      <c r="E40" s="33">
        <v>-4096</v>
      </c>
      <c r="F40" s="32">
        <v>-222</v>
      </c>
      <c r="G40" s="33">
        <v>-1034</v>
      </c>
      <c r="H40" s="32">
        <v>-835</v>
      </c>
      <c r="I40" s="32">
        <v>-234</v>
      </c>
      <c r="J40" s="32">
        <v>-15</v>
      </c>
      <c r="K40" s="33">
        <v>958</v>
      </c>
      <c r="L40" s="32">
        <v>1017</v>
      </c>
      <c r="M40" s="32">
        <v>414</v>
      </c>
      <c r="N40" s="32">
        <v>390</v>
      </c>
      <c r="O40" s="33">
        <v>-1666</v>
      </c>
      <c r="P40" s="32">
        <v>-999</v>
      </c>
      <c r="Q40" s="32">
        <v>-295</v>
      </c>
      <c r="R40" s="32">
        <v>-199</v>
      </c>
      <c r="S40" s="33">
        <v>-4834</v>
      </c>
    </row>
    <row r="41" spans="1:19" ht="14.25" thickTop="1">
      <c r="A41" s="6" t="s">
        <v>24</v>
      </c>
      <c r="B41" s="28">
        <v>-477</v>
      </c>
      <c r="C41" s="22">
        <v>-2783</v>
      </c>
      <c r="D41" s="28">
        <v>-2243</v>
      </c>
      <c r="E41" s="22">
        <v>919</v>
      </c>
      <c r="F41" s="28">
        <v>595</v>
      </c>
      <c r="G41" s="22">
        <v>-776</v>
      </c>
      <c r="H41" s="28">
        <v>1867</v>
      </c>
      <c r="I41" s="28">
        <v>1882</v>
      </c>
      <c r="J41" s="28">
        <v>684</v>
      </c>
      <c r="K41" s="22">
        <v>-2507</v>
      </c>
      <c r="L41" s="28">
        <v>-2209</v>
      </c>
      <c r="M41" s="28">
        <v>-335</v>
      </c>
      <c r="N41" s="28">
        <v>720</v>
      </c>
      <c r="O41" s="22">
        <v>-1039</v>
      </c>
      <c r="P41" s="28">
        <v>-3250</v>
      </c>
      <c r="Q41" s="28">
        <v>-4210</v>
      </c>
      <c r="R41" s="28">
        <v>-1183</v>
      </c>
      <c r="S41" s="22">
        <v>113</v>
      </c>
    </row>
    <row r="42" spans="1:19" ht="13.5">
      <c r="A42" s="6" t="s">
        <v>25</v>
      </c>
      <c r="B42" s="28">
        <v>635</v>
      </c>
      <c r="C42" s="22">
        <v>11008</v>
      </c>
      <c r="D42" s="28">
        <v>5039</v>
      </c>
      <c r="E42" s="22">
        <v>9260</v>
      </c>
      <c r="F42" s="28">
        <v>550</v>
      </c>
      <c r="G42" s="22">
        <v>6890</v>
      </c>
      <c r="H42" s="28">
        <v>2320</v>
      </c>
      <c r="I42" s="28">
        <v>1300</v>
      </c>
      <c r="J42" s="28"/>
      <c r="K42" s="22">
        <v>4857</v>
      </c>
      <c r="L42" s="28">
        <v>2830</v>
      </c>
      <c r="M42" s="28">
        <v>2331</v>
      </c>
      <c r="N42" s="28">
        <v>207</v>
      </c>
      <c r="O42" s="22">
        <v>12300</v>
      </c>
      <c r="P42" s="28">
        <v>5000</v>
      </c>
      <c r="Q42" s="28">
        <v>5000</v>
      </c>
      <c r="R42" s="28"/>
      <c r="S42" s="22">
        <v>1619</v>
      </c>
    </row>
    <row r="43" spans="1:19" ht="13.5">
      <c r="A43" s="6" t="s">
        <v>26</v>
      </c>
      <c r="B43" s="28">
        <v>-109</v>
      </c>
      <c r="C43" s="22">
        <v>-6709</v>
      </c>
      <c r="D43" s="28">
        <v>-3104</v>
      </c>
      <c r="E43" s="22">
        <v>-9874</v>
      </c>
      <c r="F43" s="28">
        <v>-2778</v>
      </c>
      <c r="G43" s="22">
        <v>-3621</v>
      </c>
      <c r="H43" s="28">
        <v>-1472</v>
      </c>
      <c r="I43" s="28">
        <v>-1437</v>
      </c>
      <c r="J43" s="28">
        <v>-112</v>
      </c>
      <c r="K43" s="22">
        <v>-2798</v>
      </c>
      <c r="L43" s="28">
        <v>-1473</v>
      </c>
      <c r="M43" s="28">
        <v>-1433</v>
      </c>
      <c r="N43" s="28">
        <v>-43</v>
      </c>
      <c r="O43" s="22">
        <v>-6973</v>
      </c>
      <c r="P43" s="28">
        <v>-570</v>
      </c>
      <c r="Q43" s="28">
        <v>-570</v>
      </c>
      <c r="R43" s="28"/>
      <c r="S43" s="22">
        <v>-3070</v>
      </c>
    </row>
    <row r="44" spans="1:19" ht="13.5">
      <c r="A44" s="6" t="s">
        <v>27</v>
      </c>
      <c r="B44" s="28">
        <v>-10</v>
      </c>
      <c r="C44" s="22">
        <v>-21</v>
      </c>
      <c r="D44" s="28">
        <v>-11</v>
      </c>
      <c r="E44" s="22">
        <v>-16</v>
      </c>
      <c r="F44" s="28">
        <v>-9</v>
      </c>
      <c r="G44" s="22">
        <v>-13</v>
      </c>
      <c r="H44" s="28">
        <v>-9</v>
      </c>
      <c r="I44" s="28">
        <v>-5</v>
      </c>
      <c r="J44" s="28"/>
      <c r="K44" s="22">
        <v>-10</v>
      </c>
      <c r="L44" s="28">
        <v>-8</v>
      </c>
      <c r="M44" s="28">
        <v>-5</v>
      </c>
      <c r="N44" s="28"/>
      <c r="O44" s="22">
        <v>-9</v>
      </c>
      <c r="P44" s="28">
        <v>0</v>
      </c>
      <c r="Q44" s="28">
        <v>-3</v>
      </c>
      <c r="R44" s="28"/>
      <c r="S44" s="22"/>
    </row>
    <row r="45" spans="1:19" ht="13.5">
      <c r="A45" s="6" t="s">
        <v>28</v>
      </c>
      <c r="B45" s="28">
        <v>-265</v>
      </c>
      <c r="C45" s="22">
        <v>-531</v>
      </c>
      <c r="D45" s="28">
        <v>-265</v>
      </c>
      <c r="E45" s="22">
        <v>-487</v>
      </c>
      <c r="F45" s="28">
        <v>-221</v>
      </c>
      <c r="G45" s="22">
        <v>-575</v>
      </c>
      <c r="H45" s="28">
        <v>-575</v>
      </c>
      <c r="I45" s="28">
        <v>-354</v>
      </c>
      <c r="J45" s="28">
        <v>-354</v>
      </c>
      <c r="K45" s="22">
        <v>-177</v>
      </c>
      <c r="L45" s="28">
        <v>-177</v>
      </c>
      <c r="M45" s="28">
        <v>-177</v>
      </c>
      <c r="N45" s="28">
        <v>-177</v>
      </c>
      <c r="O45" s="22">
        <v>-664</v>
      </c>
      <c r="P45" s="28">
        <v>-664</v>
      </c>
      <c r="Q45" s="28">
        <v>-310</v>
      </c>
      <c r="R45" s="28">
        <v>-310</v>
      </c>
      <c r="S45" s="22">
        <v>-930</v>
      </c>
    </row>
    <row r="46" spans="1:19" ht="13.5">
      <c r="A46" s="6" t="s">
        <v>29</v>
      </c>
      <c r="B46" s="28">
        <v>-3</v>
      </c>
      <c r="C46" s="22">
        <v>-3</v>
      </c>
      <c r="D46" s="28">
        <v>-3</v>
      </c>
      <c r="E46" s="22">
        <v>-9</v>
      </c>
      <c r="F46" s="28">
        <v>-9</v>
      </c>
      <c r="G46" s="22">
        <v>-12</v>
      </c>
      <c r="H46" s="28">
        <v>-12</v>
      </c>
      <c r="I46" s="28">
        <v>-12</v>
      </c>
      <c r="J46" s="28">
        <v>-12</v>
      </c>
      <c r="K46" s="22">
        <v>-12</v>
      </c>
      <c r="L46" s="28">
        <v>-12</v>
      </c>
      <c r="M46" s="28">
        <v>-12</v>
      </c>
      <c r="N46" s="28"/>
      <c r="O46" s="22">
        <v>-12</v>
      </c>
      <c r="P46" s="28"/>
      <c r="Q46" s="28"/>
      <c r="R46" s="28"/>
      <c r="S46" s="22">
        <v>-9</v>
      </c>
    </row>
    <row r="47" spans="1:19" ht="13.5">
      <c r="A47" s="6" t="s">
        <v>30</v>
      </c>
      <c r="B47" s="28">
        <v>37</v>
      </c>
      <c r="C47" s="22">
        <v>376</v>
      </c>
      <c r="D47" s="28">
        <v>153</v>
      </c>
      <c r="E47" s="22">
        <v>27</v>
      </c>
      <c r="F47" s="28"/>
      <c r="G47" s="22">
        <v>90</v>
      </c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4.25" thickBot="1">
      <c r="A48" s="5" t="s">
        <v>31</v>
      </c>
      <c r="B48" s="29">
        <v>0</v>
      </c>
      <c r="C48" s="23">
        <v>0</v>
      </c>
      <c r="D48" s="29">
        <v>0</v>
      </c>
      <c r="E48" s="23">
        <v>0</v>
      </c>
      <c r="F48" s="29">
        <v>0</v>
      </c>
      <c r="G48" s="23">
        <v>0</v>
      </c>
      <c r="H48" s="29"/>
      <c r="I48" s="29">
        <v>0</v>
      </c>
      <c r="J48" s="29"/>
      <c r="K48" s="23">
        <v>0</v>
      </c>
      <c r="L48" s="29"/>
      <c r="M48" s="29"/>
      <c r="N48" s="29"/>
      <c r="O48" s="23">
        <v>0</v>
      </c>
      <c r="P48" s="29"/>
      <c r="Q48" s="29"/>
      <c r="R48" s="29"/>
      <c r="S48" s="23">
        <v>-1</v>
      </c>
    </row>
    <row r="49" spans="1:19" ht="15" thickBot="1" thickTop="1">
      <c r="A49" s="30" t="s">
        <v>32</v>
      </c>
      <c r="B49" s="32">
        <v>-194</v>
      </c>
      <c r="C49" s="33">
        <v>1335</v>
      </c>
      <c r="D49" s="32">
        <v>-435</v>
      </c>
      <c r="E49" s="33">
        <v>-180</v>
      </c>
      <c r="F49" s="32">
        <v>-1873</v>
      </c>
      <c r="G49" s="33">
        <v>1979</v>
      </c>
      <c r="H49" s="32">
        <v>2116</v>
      </c>
      <c r="I49" s="32">
        <v>1370</v>
      </c>
      <c r="J49" s="32">
        <v>201</v>
      </c>
      <c r="K49" s="33">
        <v>-2650</v>
      </c>
      <c r="L49" s="32">
        <v>-3051</v>
      </c>
      <c r="M49" s="32">
        <v>-1633</v>
      </c>
      <c r="N49" s="32">
        <v>1691</v>
      </c>
      <c r="O49" s="33">
        <v>5599</v>
      </c>
      <c r="P49" s="32">
        <v>500</v>
      </c>
      <c r="Q49" s="32">
        <v>-113</v>
      </c>
      <c r="R49" s="32">
        <v>-1508</v>
      </c>
      <c r="S49" s="33">
        <v>-2277</v>
      </c>
    </row>
    <row r="50" spans="1:19" ht="14.25" thickTop="1">
      <c r="A50" s="7" t="s">
        <v>33</v>
      </c>
      <c r="B50" s="28">
        <v>510</v>
      </c>
      <c r="C50" s="22">
        <v>473</v>
      </c>
      <c r="D50" s="28">
        <v>71</v>
      </c>
      <c r="E50" s="22">
        <v>-161</v>
      </c>
      <c r="F50" s="28">
        <v>-24</v>
      </c>
      <c r="G50" s="22">
        <v>-160</v>
      </c>
      <c r="H50" s="28">
        <v>-94</v>
      </c>
      <c r="I50" s="28">
        <v>-75</v>
      </c>
      <c r="J50" s="28">
        <v>77</v>
      </c>
      <c r="K50" s="22">
        <v>116</v>
      </c>
      <c r="L50" s="28">
        <v>57</v>
      </c>
      <c r="M50" s="28">
        <v>183</v>
      </c>
      <c r="N50" s="28">
        <v>125</v>
      </c>
      <c r="O50" s="22">
        <v>-826</v>
      </c>
      <c r="P50" s="28">
        <v>-487</v>
      </c>
      <c r="Q50" s="28">
        <v>-277</v>
      </c>
      <c r="R50" s="28">
        <v>-391</v>
      </c>
      <c r="S50" s="22">
        <v>110</v>
      </c>
    </row>
    <row r="51" spans="1:19" ht="13.5">
      <c r="A51" s="7" t="s">
        <v>34</v>
      </c>
      <c r="B51" s="28">
        <v>-3557</v>
      </c>
      <c r="C51" s="22">
        <v>1089</v>
      </c>
      <c r="D51" s="28">
        <v>87</v>
      </c>
      <c r="E51" s="22">
        <v>4471</v>
      </c>
      <c r="F51" s="28">
        <v>1666</v>
      </c>
      <c r="G51" s="22">
        <v>-3404</v>
      </c>
      <c r="H51" s="28">
        <v>1578</v>
      </c>
      <c r="I51" s="28">
        <v>-1156</v>
      </c>
      <c r="J51" s="28">
        <v>-4921</v>
      </c>
      <c r="K51" s="22">
        <v>5717</v>
      </c>
      <c r="L51" s="28">
        <v>1627</v>
      </c>
      <c r="M51" s="28">
        <v>7200</v>
      </c>
      <c r="N51" s="28">
        <v>4192</v>
      </c>
      <c r="O51" s="22">
        <v>4321</v>
      </c>
      <c r="P51" s="28">
        <v>5486</v>
      </c>
      <c r="Q51" s="28">
        <v>5620</v>
      </c>
      <c r="R51" s="28">
        <v>378</v>
      </c>
      <c r="S51" s="22">
        <v>222</v>
      </c>
    </row>
    <row r="52" spans="1:19" ht="13.5">
      <c r="A52" s="7" t="s">
        <v>35</v>
      </c>
      <c r="B52" s="28">
        <v>18513</v>
      </c>
      <c r="C52" s="22">
        <v>17460</v>
      </c>
      <c r="D52" s="28">
        <v>17460</v>
      </c>
      <c r="E52" s="22">
        <v>12989</v>
      </c>
      <c r="F52" s="28">
        <v>12989</v>
      </c>
      <c r="G52" s="22">
        <v>16395</v>
      </c>
      <c r="H52" s="28">
        <v>16395</v>
      </c>
      <c r="I52" s="28">
        <v>16395</v>
      </c>
      <c r="J52" s="28">
        <v>16395</v>
      </c>
      <c r="K52" s="22">
        <v>10559</v>
      </c>
      <c r="L52" s="28">
        <v>10559</v>
      </c>
      <c r="M52" s="28">
        <v>10559</v>
      </c>
      <c r="N52" s="28">
        <v>10559</v>
      </c>
      <c r="O52" s="22">
        <v>6238</v>
      </c>
      <c r="P52" s="28">
        <v>6238</v>
      </c>
      <c r="Q52" s="28">
        <v>6238</v>
      </c>
      <c r="R52" s="28">
        <v>6238</v>
      </c>
      <c r="S52" s="22">
        <v>5153</v>
      </c>
    </row>
    <row r="53" spans="1:19" ht="13.5">
      <c r="A53" s="7" t="s">
        <v>36</v>
      </c>
      <c r="B53" s="28">
        <v>93</v>
      </c>
      <c r="C53" s="22"/>
      <c r="D53" s="28"/>
      <c r="E53" s="22"/>
      <c r="F53" s="28"/>
      <c r="G53" s="22"/>
      <c r="H53" s="28"/>
      <c r="I53" s="28"/>
      <c r="J53" s="28"/>
      <c r="K53" s="22">
        <v>117</v>
      </c>
      <c r="L53" s="28">
        <v>117</v>
      </c>
      <c r="M53" s="28">
        <v>117</v>
      </c>
      <c r="N53" s="28">
        <v>117</v>
      </c>
      <c r="O53" s="22"/>
      <c r="P53" s="28"/>
      <c r="Q53" s="28"/>
      <c r="R53" s="28"/>
      <c r="S53" s="22">
        <v>862</v>
      </c>
    </row>
    <row r="54" spans="1:19" ht="13.5">
      <c r="A54" s="7" t="s">
        <v>37</v>
      </c>
      <c r="B54" s="28"/>
      <c r="C54" s="22">
        <v>-36</v>
      </c>
      <c r="D54" s="28">
        <v>-36</v>
      </c>
      <c r="E54" s="22"/>
      <c r="F54" s="28"/>
      <c r="G54" s="22">
        <v>-1</v>
      </c>
      <c r="H54" s="28">
        <v>-1</v>
      </c>
      <c r="I54" s="28">
        <v>-1</v>
      </c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4.25" thickBot="1">
      <c r="A55" s="7" t="s">
        <v>35</v>
      </c>
      <c r="B55" s="28">
        <v>15049</v>
      </c>
      <c r="C55" s="22">
        <v>18513</v>
      </c>
      <c r="D55" s="28">
        <v>17512</v>
      </c>
      <c r="E55" s="22">
        <v>17460</v>
      </c>
      <c r="F55" s="28">
        <v>14656</v>
      </c>
      <c r="G55" s="22">
        <v>12989</v>
      </c>
      <c r="H55" s="28">
        <v>17972</v>
      </c>
      <c r="I55" s="28">
        <v>15237</v>
      </c>
      <c r="J55" s="28">
        <v>11473</v>
      </c>
      <c r="K55" s="22">
        <v>16395</v>
      </c>
      <c r="L55" s="28">
        <v>12305</v>
      </c>
      <c r="M55" s="28">
        <v>17877</v>
      </c>
      <c r="N55" s="28">
        <v>14870</v>
      </c>
      <c r="O55" s="22">
        <v>10559</v>
      </c>
      <c r="P55" s="28">
        <v>11725</v>
      </c>
      <c r="Q55" s="28">
        <v>11858</v>
      </c>
      <c r="R55" s="28">
        <v>6617</v>
      </c>
      <c r="S55" s="22">
        <v>6238</v>
      </c>
    </row>
    <row r="56" spans="1:19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3.5">
      <c r="A58" s="20" t="s">
        <v>141</v>
      </c>
    </row>
    <row r="59" ht="13.5">
      <c r="A59" s="20" t="s">
        <v>142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137</v>
      </c>
      <c r="B2" s="14">
        <v>8075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47</v>
      </c>
      <c r="B4" s="15" t="str">
        <f>HYPERLINK("http://www.kabupro.jp/mark/20140213/S10014IM.htm","四半期報告書")</f>
        <v>四半期報告書</v>
      </c>
      <c r="C4" s="15" t="str">
        <f>HYPERLINK("http://www.kabupro.jp/mark/20131113/S1000F0V.htm","四半期報告書")</f>
        <v>四半期報告書</v>
      </c>
      <c r="D4" s="15" t="str">
        <f>HYPERLINK("http://www.kabupro.jp/mark/20130813/S000E77C.htm","四半期報告書")</f>
        <v>四半期報告書</v>
      </c>
      <c r="E4" s="15" t="str">
        <f>HYPERLINK("http://www.kabupro.jp/mark/20140213/S10014IM.htm","四半期報告書")</f>
        <v>四半期報告書</v>
      </c>
      <c r="F4" s="15" t="str">
        <f>HYPERLINK("http://www.kabupro.jp/mark/20130212/S000CS98.htm","四半期報告書")</f>
        <v>四半期報告書</v>
      </c>
      <c r="G4" s="15" t="str">
        <f>HYPERLINK("http://www.kabupro.jp/mark/20121112/S000C78Z.htm","四半期報告書")</f>
        <v>四半期報告書</v>
      </c>
      <c r="H4" s="15" t="str">
        <f>HYPERLINK("http://www.kabupro.jp/mark/20120810/S000BM9R.htm","四半期報告書")</f>
        <v>四半期報告書</v>
      </c>
      <c r="I4" s="15" t="str">
        <f>HYPERLINK("http://www.kabupro.jp/mark/20130627/S000DRVB.htm","有価証券報告書")</f>
        <v>有価証券報告書</v>
      </c>
      <c r="J4" s="15" t="str">
        <f>HYPERLINK("http://www.kabupro.jp/mark/20120213/S000A826.htm","四半期報告書")</f>
        <v>四半期報告書</v>
      </c>
      <c r="K4" s="15" t="str">
        <f>HYPERLINK("http://www.kabupro.jp/mark/20111111/S0009NSR.htm","四半期報告書")</f>
        <v>四半期報告書</v>
      </c>
      <c r="L4" s="15" t="str">
        <f>HYPERLINK("http://www.kabupro.jp/mark/20110812/S0008ZQF.htm","四半期報告書")</f>
        <v>四半期報告書</v>
      </c>
      <c r="M4" s="15" t="str">
        <f>HYPERLINK("http://www.kabupro.jp/mark/20120628/S000B7EC.htm","有価証券報告書")</f>
        <v>有価証券報告書</v>
      </c>
      <c r="N4" s="15" t="str">
        <f>HYPERLINK("http://www.kabupro.jp/mark/20110210/S0007MF7.htm","四半期報告書")</f>
        <v>四半期報告書</v>
      </c>
      <c r="O4" s="15" t="str">
        <f>HYPERLINK("http://www.kabupro.jp/mark/20101112/S00071N7.htm","四半期報告書")</f>
        <v>四半期報告書</v>
      </c>
      <c r="P4" s="15" t="str">
        <f>HYPERLINK("http://www.kabupro.jp/mark/20100813/S0006ETW.htm","四半期報告書")</f>
        <v>四半期報告書</v>
      </c>
      <c r="Q4" s="15" t="str">
        <f>HYPERLINK("http://www.kabupro.jp/mark/20110629/S0008KNH.htm","有価証券報告書")</f>
        <v>有価証券報告書</v>
      </c>
      <c r="R4" s="15" t="str">
        <f>HYPERLINK("http://www.kabupro.jp/mark/20100212/S00052SQ.htm","四半期報告書")</f>
        <v>四半期報告書</v>
      </c>
      <c r="S4" s="15" t="str">
        <f>HYPERLINK("http://www.kabupro.jp/mark/20091113/S0004GSH.htm","四半期報告書")</f>
        <v>四半期報告書</v>
      </c>
      <c r="T4" s="15" t="str">
        <f>HYPERLINK("http://www.kabupro.jp/mark/20090813/S0003XDO.htm","四半期報告書")</f>
        <v>四半期報告書</v>
      </c>
      <c r="U4" s="15" t="str">
        <f>HYPERLINK("http://www.kabupro.jp/mark/20100629/S00060H2.htm","有価証券報告書")</f>
        <v>有価証券報告書</v>
      </c>
      <c r="V4" s="15" t="str">
        <f>HYPERLINK("http://www.kabupro.jp/mark/20090213/S0002FWB.htm","四半期報告書")</f>
        <v>四半期報告書</v>
      </c>
      <c r="W4" s="15" t="str">
        <f>HYPERLINK("http://www.kabupro.jp/mark/20081113/S0001SCP.htm","四半期報告書")</f>
        <v>四半期報告書</v>
      </c>
      <c r="X4" s="15" t="str">
        <f>HYPERLINK("http://www.kabupro.jp/mark/20080813/S0001281.htm","四半期報告書")</f>
        <v>四半期報告書</v>
      </c>
      <c r="Y4" s="15" t="str">
        <f>HYPERLINK("http://www.kabupro.jp/mark/20090626/S00038AS.htm","有価証券報告書")</f>
        <v>有価証券報告書</v>
      </c>
    </row>
    <row r="5" spans="1:25" ht="14.25" thickBot="1">
      <c r="A5" s="11" t="s">
        <v>48</v>
      </c>
      <c r="B5" s="1" t="s">
        <v>189</v>
      </c>
      <c r="C5" s="1" t="s">
        <v>192</v>
      </c>
      <c r="D5" s="1" t="s">
        <v>194</v>
      </c>
      <c r="E5" s="1" t="s">
        <v>189</v>
      </c>
      <c r="F5" s="1" t="s">
        <v>196</v>
      </c>
      <c r="G5" s="1" t="s">
        <v>198</v>
      </c>
      <c r="H5" s="1" t="s">
        <v>200</v>
      </c>
      <c r="I5" s="1" t="s">
        <v>54</v>
      </c>
      <c r="J5" s="1" t="s">
        <v>202</v>
      </c>
      <c r="K5" s="1" t="s">
        <v>204</v>
      </c>
      <c r="L5" s="1" t="s">
        <v>206</v>
      </c>
      <c r="M5" s="1" t="s">
        <v>58</v>
      </c>
      <c r="N5" s="1" t="s">
        <v>208</v>
      </c>
      <c r="O5" s="1" t="s">
        <v>210</v>
      </c>
      <c r="P5" s="1" t="s">
        <v>212</v>
      </c>
      <c r="Q5" s="1" t="s">
        <v>60</v>
      </c>
      <c r="R5" s="1" t="s">
        <v>214</v>
      </c>
      <c r="S5" s="1" t="s">
        <v>216</v>
      </c>
      <c r="T5" s="1" t="s">
        <v>218</v>
      </c>
      <c r="U5" s="1" t="s">
        <v>62</v>
      </c>
      <c r="V5" s="1" t="s">
        <v>220</v>
      </c>
      <c r="W5" s="1" t="s">
        <v>222</v>
      </c>
      <c r="X5" s="1" t="s">
        <v>224</v>
      </c>
      <c r="Y5" s="1" t="s">
        <v>64</v>
      </c>
    </row>
    <row r="6" spans="1:25" ht="15" thickBot="1" thickTop="1">
      <c r="A6" s="10" t="s">
        <v>49</v>
      </c>
      <c r="B6" s="18" t="s">
        <v>234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50</v>
      </c>
      <c r="B7" s="14" t="s">
        <v>190</v>
      </c>
      <c r="C7" s="14" t="s">
        <v>190</v>
      </c>
      <c r="D7" s="14" t="s">
        <v>190</v>
      </c>
      <c r="E7" s="16" t="s">
        <v>55</v>
      </c>
      <c r="F7" s="14" t="s">
        <v>190</v>
      </c>
      <c r="G7" s="14" t="s">
        <v>190</v>
      </c>
      <c r="H7" s="14" t="s">
        <v>190</v>
      </c>
      <c r="I7" s="16" t="s">
        <v>55</v>
      </c>
      <c r="J7" s="14" t="s">
        <v>190</v>
      </c>
      <c r="K7" s="14" t="s">
        <v>190</v>
      </c>
      <c r="L7" s="14" t="s">
        <v>190</v>
      </c>
      <c r="M7" s="16" t="s">
        <v>55</v>
      </c>
      <c r="N7" s="14" t="s">
        <v>190</v>
      </c>
      <c r="O7" s="14" t="s">
        <v>190</v>
      </c>
      <c r="P7" s="14" t="s">
        <v>190</v>
      </c>
      <c r="Q7" s="16" t="s">
        <v>55</v>
      </c>
      <c r="R7" s="14" t="s">
        <v>190</v>
      </c>
      <c r="S7" s="14" t="s">
        <v>190</v>
      </c>
      <c r="T7" s="14" t="s">
        <v>190</v>
      </c>
      <c r="U7" s="16" t="s">
        <v>55</v>
      </c>
      <c r="V7" s="14" t="s">
        <v>190</v>
      </c>
      <c r="W7" s="14" t="s">
        <v>190</v>
      </c>
      <c r="X7" s="14" t="s">
        <v>190</v>
      </c>
      <c r="Y7" s="16" t="s">
        <v>55</v>
      </c>
    </row>
    <row r="8" spans="1:25" ht="13.5">
      <c r="A8" s="13" t="s">
        <v>51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52</v>
      </c>
      <c r="B9" s="1" t="s">
        <v>191</v>
      </c>
      <c r="C9" s="1" t="s">
        <v>193</v>
      </c>
      <c r="D9" s="1" t="s">
        <v>195</v>
      </c>
      <c r="E9" s="17" t="s">
        <v>56</v>
      </c>
      <c r="F9" s="1" t="s">
        <v>197</v>
      </c>
      <c r="G9" s="1" t="s">
        <v>199</v>
      </c>
      <c r="H9" s="1" t="s">
        <v>201</v>
      </c>
      <c r="I9" s="17" t="s">
        <v>57</v>
      </c>
      <c r="J9" s="1" t="s">
        <v>203</v>
      </c>
      <c r="K9" s="1" t="s">
        <v>205</v>
      </c>
      <c r="L9" s="1" t="s">
        <v>207</v>
      </c>
      <c r="M9" s="17" t="s">
        <v>59</v>
      </c>
      <c r="N9" s="1" t="s">
        <v>209</v>
      </c>
      <c r="O9" s="1" t="s">
        <v>211</v>
      </c>
      <c r="P9" s="1" t="s">
        <v>213</v>
      </c>
      <c r="Q9" s="17" t="s">
        <v>61</v>
      </c>
      <c r="R9" s="1" t="s">
        <v>215</v>
      </c>
      <c r="S9" s="1" t="s">
        <v>217</v>
      </c>
      <c r="T9" s="1" t="s">
        <v>219</v>
      </c>
      <c r="U9" s="17" t="s">
        <v>63</v>
      </c>
      <c r="V9" s="1" t="s">
        <v>221</v>
      </c>
      <c r="W9" s="1" t="s">
        <v>223</v>
      </c>
      <c r="X9" s="1" t="s">
        <v>225</v>
      </c>
      <c r="Y9" s="17" t="s">
        <v>65</v>
      </c>
    </row>
    <row r="10" spans="1:25" ht="14.25" thickBot="1">
      <c r="A10" s="13" t="s">
        <v>53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  <c r="V10" s="1" t="s">
        <v>67</v>
      </c>
      <c r="W10" s="1" t="s">
        <v>67</v>
      </c>
      <c r="X10" s="1" t="s">
        <v>67</v>
      </c>
      <c r="Y10" s="17" t="s">
        <v>67</v>
      </c>
    </row>
    <row r="11" spans="1:25" ht="14.25" thickTop="1">
      <c r="A11" s="9" t="s">
        <v>66</v>
      </c>
      <c r="B11" s="27">
        <v>9278</v>
      </c>
      <c r="C11" s="27">
        <v>15085</v>
      </c>
      <c r="D11" s="27">
        <v>6767</v>
      </c>
      <c r="E11" s="21">
        <v>18535</v>
      </c>
      <c r="F11" s="27">
        <v>6798</v>
      </c>
      <c r="G11" s="27">
        <v>17513</v>
      </c>
      <c r="H11" s="27">
        <v>7695</v>
      </c>
      <c r="I11" s="21">
        <v>17476</v>
      </c>
      <c r="J11" s="27">
        <v>9580</v>
      </c>
      <c r="K11" s="27">
        <v>14673</v>
      </c>
      <c r="L11" s="27">
        <v>9372</v>
      </c>
      <c r="M11" s="21">
        <v>13020</v>
      </c>
      <c r="N11" s="27">
        <v>18000</v>
      </c>
      <c r="O11" s="27">
        <v>15253</v>
      </c>
      <c r="P11" s="27">
        <v>11474</v>
      </c>
      <c r="Q11" s="21">
        <v>16397</v>
      </c>
      <c r="R11" s="27">
        <v>12306</v>
      </c>
      <c r="S11" s="27">
        <v>17878</v>
      </c>
      <c r="T11" s="27">
        <v>14870</v>
      </c>
      <c r="U11" s="21">
        <v>10851</v>
      </c>
      <c r="V11" s="27">
        <v>11735</v>
      </c>
      <c r="W11" s="27">
        <v>11869</v>
      </c>
      <c r="X11" s="27">
        <v>6627</v>
      </c>
      <c r="Y11" s="21">
        <v>6249</v>
      </c>
    </row>
    <row r="12" spans="1:25" ht="13.5">
      <c r="A12" s="2" t="s">
        <v>226</v>
      </c>
      <c r="B12" s="28">
        <v>144420</v>
      </c>
      <c r="C12" s="28">
        <v>128250</v>
      </c>
      <c r="D12" s="28">
        <v>144216</v>
      </c>
      <c r="E12" s="22">
        <v>130101</v>
      </c>
      <c r="F12" s="28">
        <v>139932</v>
      </c>
      <c r="G12" s="28">
        <v>133663</v>
      </c>
      <c r="H12" s="28">
        <v>150297</v>
      </c>
      <c r="I12" s="22">
        <v>148751</v>
      </c>
      <c r="J12" s="28">
        <v>152625</v>
      </c>
      <c r="K12" s="28">
        <v>145776</v>
      </c>
      <c r="L12" s="28">
        <v>149550</v>
      </c>
      <c r="M12" s="22">
        <v>151791</v>
      </c>
      <c r="N12" s="28">
        <v>149217</v>
      </c>
      <c r="O12" s="28">
        <v>139411</v>
      </c>
      <c r="P12" s="28">
        <v>138887</v>
      </c>
      <c r="Q12" s="22">
        <v>134417</v>
      </c>
      <c r="R12" s="28">
        <v>132777</v>
      </c>
      <c r="S12" s="28">
        <v>115430</v>
      </c>
      <c r="T12" s="28">
        <v>108403</v>
      </c>
      <c r="U12" s="22">
        <v>130828</v>
      </c>
      <c r="V12" s="28">
        <v>173750</v>
      </c>
      <c r="W12" s="28">
        <v>194050</v>
      </c>
      <c r="X12" s="28">
        <v>186187</v>
      </c>
      <c r="Y12" s="22">
        <v>170951</v>
      </c>
    </row>
    <row r="13" spans="1:25" ht="13.5">
      <c r="A13" s="2" t="s">
        <v>70</v>
      </c>
      <c r="B13" s="28">
        <v>20328</v>
      </c>
      <c r="C13" s="28">
        <v>21444</v>
      </c>
      <c r="D13" s="28">
        <v>20562</v>
      </c>
      <c r="E13" s="22">
        <v>21752</v>
      </c>
      <c r="F13" s="28">
        <v>21879</v>
      </c>
      <c r="G13" s="28">
        <v>24729</v>
      </c>
      <c r="H13" s="28">
        <v>24728</v>
      </c>
      <c r="I13" s="22">
        <v>24015</v>
      </c>
      <c r="J13" s="28">
        <v>24441</v>
      </c>
      <c r="K13" s="28">
        <v>22794</v>
      </c>
      <c r="L13" s="28">
        <v>21400</v>
      </c>
      <c r="M13" s="22">
        <v>21983</v>
      </c>
      <c r="N13" s="28">
        <v>21366</v>
      </c>
      <c r="O13" s="28">
        <v>18926</v>
      </c>
      <c r="P13" s="28">
        <v>16847</v>
      </c>
      <c r="Q13" s="22">
        <v>16237</v>
      </c>
      <c r="R13" s="28">
        <v>15715</v>
      </c>
      <c r="S13" s="28">
        <v>17423</v>
      </c>
      <c r="T13" s="28">
        <v>20402</v>
      </c>
      <c r="U13" s="22">
        <v>25042</v>
      </c>
      <c r="V13" s="28"/>
      <c r="W13" s="28"/>
      <c r="X13" s="28"/>
      <c r="Y13" s="22"/>
    </row>
    <row r="14" spans="1:25" ht="13.5">
      <c r="A14" s="2" t="s">
        <v>227</v>
      </c>
      <c r="B14" s="28">
        <v>360</v>
      </c>
      <c r="C14" s="28">
        <v>285</v>
      </c>
      <c r="D14" s="28">
        <v>386</v>
      </c>
      <c r="E14" s="22">
        <v>272</v>
      </c>
      <c r="F14" s="28">
        <v>332</v>
      </c>
      <c r="G14" s="28">
        <v>397</v>
      </c>
      <c r="H14" s="28">
        <v>381</v>
      </c>
      <c r="I14" s="22">
        <v>473</v>
      </c>
      <c r="J14" s="28">
        <v>760</v>
      </c>
      <c r="K14" s="28">
        <v>532</v>
      </c>
      <c r="L14" s="28">
        <v>462</v>
      </c>
      <c r="M14" s="22">
        <v>321</v>
      </c>
      <c r="N14" s="28">
        <v>956</v>
      </c>
      <c r="O14" s="28">
        <v>620</v>
      </c>
      <c r="P14" s="28">
        <v>341</v>
      </c>
      <c r="Q14" s="22">
        <v>220</v>
      </c>
      <c r="R14" s="28">
        <v>364</v>
      </c>
      <c r="S14" s="28">
        <v>245</v>
      </c>
      <c r="T14" s="28">
        <v>370</v>
      </c>
      <c r="U14" s="22">
        <v>424</v>
      </c>
      <c r="V14" s="28">
        <v>1312</v>
      </c>
      <c r="W14" s="28">
        <v>377</v>
      </c>
      <c r="X14" s="28">
        <v>245</v>
      </c>
      <c r="Y14" s="22"/>
    </row>
    <row r="15" spans="1:25" ht="13.5">
      <c r="A15" s="2" t="s">
        <v>228</v>
      </c>
      <c r="B15" s="28">
        <v>495</v>
      </c>
      <c r="C15" s="28">
        <v>451</v>
      </c>
      <c r="D15" s="28">
        <v>525</v>
      </c>
      <c r="E15" s="22">
        <v>405</v>
      </c>
      <c r="F15" s="28">
        <v>377</v>
      </c>
      <c r="G15" s="28">
        <v>443</v>
      </c>
      <c r="H15" s="28">
        <v>468</v>
      </c>
      <c r="I15" s="22">
        <v>303</v>
      </c>
      <c r="J15" s="28">
        <v>371</v>
      </c>
      <c r="K15" s="28">
        <v>410</v>
      </c>
      <c r="L15" s="28">
        <v>343</v>
      </c>
      <c r="M15" s="22">
        <v>310</v>
      </c>
      <c r="N15" s="28">
        <v>332</v>
      </c>
      <c r="O15" s="28">
        <v>416</v>
      </c>
      <c r="P15" s="28">
        <v>409</v>
      </c>
      <c r="Q15" s="22">
        <v>329</v>
      </c>
      <c r="R15" s="28">
        <v>224</v>
      </c>
      <c r="S15" s="28">
        <v>237</v>
      </c>
      <c r="T15" s="28">
        <v>305</v>
      </c>
      <c r="U15" s="22">
        <v>488</v>
      </c>
      <c r="V15" s="28"/>
      <c r="W15" s="28"/>
      <c r="X15" s="28"/>
      <c r="Y15" s="22"/>
    </row>
    <row r="16" spans="1:25" ht="13.5">
      <c r="A16" s="2" t="s">
        <v>71</v>
      </c>
      <c r="B16" s="28">
        <v>13055</v>
      </c>
      <c r="C16" s="28">
        <v>6231</v>
      </c>
      <c r="D16" s="28">
        <v>10558</v>
      </c>
      <c r="E16" s="22">
        <v>7261</v>
      </c>
      <c r="F16" s="28">
        <v>10335</v>
      </c>
      <c r="G16" s="28">
        <v>6973</v>
      </c>
      <c r="H16" s="28">
        <v>7345</v>
      </c>
      <c r="I16" s="22">
        <v>9827</v>
      </c>
      <c r="J16" s="28">
        <v>12090</v>
      </c>
      <c r="K16" s="28">
        <v>11917</v>
      </c>
      <c r="L16" s="28">
        <v>11198</v>
      </c>
      <c r="M16" s="22">
        <v>11584</v>
      </c>
      <c r="N16" s="28">
        <v>5288</v>
      </c>
      <c r="O16" s="28">
        <v>15219</v>
      </c>
      <c r="P16" s="28">
        <v>15496</v>
      </c>
      <c r="Q16" s="22">
        <v>8573</v>
      </c>
      <c r="R16" s="28">
        <v>7630</v>
      </c>
      <c r="S16" s="28">
        <v>8813</v>
      </c>
      <c r="T16" s="28">
        <v>12717</v>
      </c>
      <c r="U16" s="22">
        <v>14988</v>
      </c>
      <c r="V16" s="28">
        <v>29460</v>
      </c>
      <c r="W16" s="28"/>
      <c r="X16" s="28"/>
      <c r="Y16" s="22"/>
    </row>
    <row r="17" spans="1:25" ht="13.5">
      <c r="A17" s="2" t="s">
        <v>77</v>
      </c>
      <c r="B17" s="28">
        <v>581</v>
      </c>
      <c r="C17" s="28">
        <v>791</v>
      </c>
      <c r="D17" s="28">
        <v>583</v>
      </c>
      <c r="E17" s="22">
        <v>666</v>
      </c>
      <c r="F17" s="28">
        <v>525</v>
      </c>
      <c r="G17" s="28">
        <v>737</v>
      </c>
      <c r="H17" s="28">
        <v>529</v>
      </c>
      <c r="I17" s="22">
        <v>705</v>
      </c>
      <c r="J17" s="28">
        <v>547</v>
      </c>
      <c r="K17" s="28">
        <v>612</v>
      </c>
      <c r="L17" s="28">
        <v>541</v>
      </c>
      <c r="M17" s="22">
        <v>745</v>
      </c>
      <c r="N17" s="28">
        <v>492</v>
      </c>
      <c r="O17" s="28">
        <v>531</v>
      </c>
      <c r="P17" s="28">
        <v>413</v>
      </c>
      <c r="Q17" s="22">
        <v>567</v>
      </c>
      <c r="R17" s="28">
        <v>562</v>
      </c>
      <c r="S17" s="28">
        <v>489</v>
      </c>
      <c r="T17" s="28">
        <v>536</v>
      </c>
      <c r="U17" s="22">
        <v>834</v>
      </c>
      <c r="V17" s="28">
        <v>211</v>
      </c>
      <c r="W17" s="28">
        <v>580</v>
      </c>
      <c r="X17" s="28">
        <v>482</v>
      </c>
      <c r="Y17" s="22">
        <v>612</v>
      </c>
    </row>
    <row r="18" spans="1:25" ht="13.5">
      <c r="A18" s="2" t="s">
        <v>78</v>
      </c>
      <c r="B18" s="28">
        <v>2625</v>
      </c>
      <c r="C18" s="28">
        <v>2969</v>
      </c>
      <c r="D18" s="28">
        <v>1559</v>
      </c>
      <c r="E18" s="22">
        <v>2888</v>
      </c>
      <c r="F18" s="28">
        <v>3029</v>
      </c>
      <c r="G18" s="28">
        <v>3017</v>
      </c>
      <c r="H18" s="28">
        <v>2342</v>
      </c>
      <c r="I18" s="22">
        <v>2377</v>
      </c>
      <c r="J18" s="28">
        <v>2151</v>
      </c>
      <c r="K18" s="28">
        <v>3115</v>
      </c>
      <c r="L18" s="28">
        <v>2984</v>
      </c>
      <c r="M18" s="22">
        <v>3916</v>
      </c>
      <c r="N18" s="28">
        <v>1814</v>
      </c>
      <c r="O18" s="28">
        <v>2739</v>
      </c>
      <c r="P18" s="28">
        <v>2865</v>
      </c>
      <c r="Q18" s="22">
        <v>2046</v>
      </c>
      <c r="R18" s="28">
        <v>2614</v>
      </c>
      <c r="S18" s="28">
        <v>2264</v>
      </c>
      <c r="T18" s="28">
        <v>5025</v>
      </c>
      <c r="U18" s="22">
        <v>6848</v>
      </c>
      <c r="V18" s="28">
        <v>4438</v>
      </c>
      <c r="W18" s="28">
        <v>21355</v>
      </c>
      <c r="X18" s="28">
        <v>17415</v>
      </c>
      <c r="Y18" s="22">
        <v>7645</v>
      </c>
    </row>
    <row r="19" spans="1:25" ht="13.5">
      <c r="A19" s="2" t="s">
        <v>79</v>
      </c>
      <c r="B19" s="28">
        <v>-272</v>
      </c>
      <c r="C19" s="28">
        <v>-246</v>
      </c>
      <c r="D19" s="28">
        <v>-235</v>
      </c>
      <c r="E19" s="22">
        <v>-225</v>
      </c>
      <c r="F19" s="28">
        <v>-258</v>
      </c>
      <c r="G19" s="28">
        <v>-243</v>
      </c>
      <c r="H19" s="28">
        <v>-259</v>
      </c>
      <c r="I19" s="22">
        <v>-287</v>
      </c>
      <c r="J19" s="28">
        <v>-334</v>
      </c>
      <c r="K19" s="28">
        <v>-321</v>
      </c>
      <c r="L19" s="28">
        <v>-332</v>
      </c>
      <c r="M19" s="22">
        <v>-348</v>
      </c>
      <c r="N19" s="28">
        <v>-340</v>
      </c>
      <c r="O19" s="28">
        <v>-319</v>
      </c>
      <c r="P19" s="28">
        <v>-477</v>
      </c>
      <c r="Q19" s="22">
        <v>-494</v>
      </c>
      <c r="R19" s="28">
        <v>-476</v>
      </c>
      <c r="S19" s="28">
        <v>-415</v>
      </c>
      <c r="T19" s="28">
        <v>-424</v>
      </c>
      <c r="U19" s="22">
        <v>-504</v>
      </c>
      <c r="V19" s="28">
        <v>-496</v>
      </c>
      <c r="W19" s="28">
        <v>-548</v>
      </c>
      <c r="X19" s="28">
        <v>-550</v>
      </c>
      <c r="Y19" s="22">
        <v>-308</v>
      </c>
    </row>
    <row r="20" spans="1:25" ht="13.5">
      <c r="A20" s="2" t="s">
        <v>80</v>
      </c>
      <c r="B20" s="28">
        <v>190873</v>
      </c>
      <c r="C20" s="28">
        <v>175263</v>
      </c>
      <c r="D20" s="28">
        <v>184925</v>
      </c>
      <c r="E20" s="22">
        <v>181659</v>
      </c>
      <c r="F20" s="28">
        <v>182951</v>
      </c>
      <c r="G20" s="28">
        <v>187232</v>
      </c>
      <c r="H20" s="28">
        <v>193529</v>
      </c>
      <c r="I20" s="22">
        <v>203642</v>
      </c>
      <c r="J20" s="28">
        <v>202234</v>
      </c>
      <c r="K20" s="28">
        <v>199510</v>
      </c>
      <c r="L20" s="28">
        <v>195520</v>
      </c>
      <c r="M20" s="22">
        <v>203325</v>
      </c>
      <c r="N20" s="28">
        <v>197128</v>
      </c>
      <c r="O20" s="28">
        <v>192799</v>
      </c>
      <c r="P20" s="28">
        <v>186257</v>
      </c>
      <c r="Q20" s="22">
        <v>178295</v>
      </c>
      <c r="R20" s="28">
        <v>171718</v>
      </c>
      <c r="S20" s="28">
        <v>162368</v>
      </c>
      <c r="T20" s="28">
        <v>162207</v>
      </c>
      <c r="U20" s="22">
        <v>189802</v>
      </c>
      <c r="V20" s="28">
        <v>248066</v>
      </c>
      <c r="W20" s="28">
        <v>252710</v>
      </c>
      <c r="X20" s="28">
        <v>231772</v>
      </c>
      <c r="Y20" s="22">
        <v>207455</v>
      </c>
    </row>
    <row r="21" spans="1:25" ht="13.5">
      <c r="A21" s="2" t="s">
        <v>93</v>
      </c>
      <c r="B21" s="28">
        <v>6429</v>
      </c>
      <c r="C21" s="28">
        <v>6484</v>
      </c>
      <c r="D21" s="28">
        <v>6072</v>
      </c>
      <c r="E21" s="22">
        <v>5235</v>
      </c>
      <c r="F21" s="28">
        <v>4451</v>
      </c>
      <c r="G21" s="28">
        <v>4320</v>
      </c>
      <c r="H21" s="28">
        <v>4357</v>
      </c>
      <c r="I21" s="22">
        <v>4258</v>
      </c>
      <c r="J21" s="28">
        <v>4218</v>
      </c>
      <c r="K21" s="28">
        <v>4153</v>
      </c>
      <c r="L21" s="28">
        <v>3912</v>
      </c>
      <c r="M21" s="22">
        <v>3875</v>
      </c>
      <c r="N21" s="28">
        <v>3800</v>
      </c>
      <c r="O21" s="28">
        <v>3863</v>
      </c>
      <c r="P21" s="28">
        <v>3960</v>
      </c>
      <c r="Q21" s="22">
        <v>4012</v>
      </c>
      <c r="R21" s="28">
        <v>4756</v>
      </c>
      <c r="S21" s="28">
        <v>5575</v>
      </c>
      <c r="T21" s="28">
        <v>5781</v>
      </c>
      <c r="U21" s="22">
        <v>5741</v>
      </c>
      <c r="V21" s="28">
        <v>6449</v>
      </c>
      <c r="W21" s="28">
        <v>5320</v>
      </c>
      <c r="X21" s="28">
        <v>5219</v>
      </c>
      <c r="Y21" s="22">
        <v>5515</v>
      </c>
    </row>
    <row r="22" spans="1:25" ht="13.5">
      <c r="A22" s="2" t="s">
        <v>96</v>
      </c>
      <c r="B22" s="28">
        <v>1385</v>
      </c>
      <c r="C22" s="28">
        <v>1467</v>
      </c>
      <c r="D22" s="28">
        <v>1541</v>
      </c>
      <c r="E22" s="22">
        <v>1551</v>
      </c>
      <c r="F22" s="28">
        <v>1438</v>
      </c>
      <c r="G22" s="28">
        <v>1392</v>
      </c>
      <c r="H22" s="28">
        <v>1381</v>
      </c>
      <c r="I22" s="22">
        <v>1451</v>
      </c>
      <c r="J22" s="28">
        <v>1546</v>
      </c>
      <c r="K22" s="28">
        <v>747</v>
      </c>
      <c r="L22" s="28">
        <v>689</v>
      </c>
      <c r="M22" s="22">
        <v>534</v>
      </c>
      <c r="N22" s="28">
        <v>502</v>
      </c>
      <c r="O22" s="28">
        <v>388</v>
      </c>
      <c r="P22" s="28">
        <v>452</v>
      </c>
      <c r="Q22" s="22">
        <v>468</v>
      </c>
      <c r="R22" s="28">
        <v>467</v>
      </c>
      <c r="S22" s="28">
        <v>506</v>
      </c>
      <c r="T22" s="28">
        <v>552</v>
      </c>
      <c r="U22" s="22">
        <v>597</v>
      </c>
      <c r="V22" s="28">
        <v>650</v>
      </c>
      <c r="W22" s="28">
        <v>635</v>
      </c>
      <c r="X22" s="28">
        <v>670</v>
      </c>
      <c r="Y22" s="22">
        <v>707</v>
      </c>
    </row>
    <row r="23" spans="1:25" ht="13.5">
      <c r="A23" s="3" t="s">
        <v>97</v>
      </c>
      <c r="B23" s="28">
        <v>26338</v>
      </c>
      <c r="C23" s="28"/>
      <c r="D23" s="28"/>
      <c r="E23" s="22">
        <v>22756</v>
      </c>
      <c r="F23" s="28"/>
      <c r="G23" s="28"/>
      <c r="H23" s="28"/>
      <c r="I23" s="22">
        <v>18853</v>
      </c>
      <c r="J23" s="28"/>
      <c r="K23" s="28"/>
      <c r="L23" s="28"/>
      <c r="M23" s="22">
        <v>18626</v>
      </c>
      <c r="N23" s="28"/>
      <c r="O23" s="28"/>
      <c r="P23" s="28"/>
      <c r="Q23" s="22">
        <v>15840</v>
      </c>
      <c r="R23" s="28"/>
      <c r="S23" s="28"/>
      <c r="T23" s="28"/>
      <c r="U23" s="22">
        <v>15632</v>
      </c>
      <c r="V23" s="28"/>
      <c r="W23" s="28"/>
      <c r="X23" s="28"/>
      <c r="Y23" s="22">
        <v>17387</v>
      </c>
    </row>
    <row r="24" spans="1:25" ht="13.5">
      <c r="A24" s="3" t="s">
        <v>78</v>
      </c>
      <c r="B24" s="28">
        <v>3355</v>
      </c>
      <c r="C24" s="28">
        <v>28580</v>
      </c>
      <c r="D24" s="28">
        <v>27238</v>
      </c>
      <c r="E24" s="22">
        <v>3298</v>
      </c>
      <c r="F24" s="28">
        <v>22692</v>
      </c>
      <c r="G24" s="28">
        <v>22102</v>
      </c>
      <c r="H24" s="28">
        <v>22094</v>
      </c>
      <c r="I24" s="22">
        <v>1688</v>
      </c>
      <c r="J24" s="28">
        <v>21256</v>
      </c>
      <c r="K24" s="28">
        <v>20647</v>
      </c>
      <c r="L24" s="28">
        <v>20883</v>
      </c>
      <c r="M24" s="22">
        <v>1564</v>
      </c>
      <c r="N24" s="28">
        <v>21415</v>
      </c>
      <c r="O24" s="28">
        <v>20634</v>
      </c>
      <c r="P24" s="28">
        <v>20870</v>
      </c>
      <c r="Q24" s="22">
        <v>2000</v>
      </c>
      <c r="R24" s="28">
        <v>20827</v>
      </c>
      <c r="S24" s="28">
        <v>21483</v>
      </c>
      <c r="T24" s="28">
        <v>21664</v>
      </c>
      <c r="U24" s="22">
        <v>2079</v>
      </c>
      <c r="V24" s="28">
        <v>22422</v>
      </c>
      <c r="W24" s="28">
        <v>23023</v>
      </c>
      <c r="X24" s="28">
        <v>23792</v>
      </c>
      <c r="Y24" s="22">
        <v>2289</v>
      </c>
    </row>
    <row r="25" spans="1:25" ht="13.5">
      <c r="A25" s="3" t="s">
        <v>79</v>
      </c>
      <c r="B25" s="28">
        <v>-200</v>
      </c>
      <c r="C25" s="28">
        <v>-198</v>
      </c>
      <c r="D25" s="28">
        <v>-297</v>
      </c>
      <c r="E25" s="22">
        <v>-294</v>
      </c>
      <c r="F25" s="28">
        <v>-171</v>
      </c>
      <c r="G25" s="28">
        <v>-153</v>
      </c>
      <c r="H25" s="28">
        <v>-241</v>
      </c>
      <c r="I25" s="22">
        <v>-242</v>
      </c>
      <c r="J25" s="28">
        <v>-256</v>
      </c>
      <c r="K25" s="28">
        <v>-343</v>
      </c>
      <c r="L25" s="28">
        <v>-374</v>
      </c>
      <c r="M25" s="22">
        <v>-397</v>
      </c>
      <c r="N25" s="28">
        <v>-602</v>
      </c>
      <c r="O25" s="28">
        <v>-725</v>
      </c>
      <c r="P25" s="28">
        <v>-739</v>
      </c>
      <c r="Q25" s="22">
        <v>-762</v>
      </c>
      <c r="R25" s="28">
        <v>-777</v>
      </c>
      <c r="S25" s="28">
        <v>-880</v>
      </c>
      <c r="T25" s="28">
        <v>-874</v>
      </c>
      <c r="U25" s="22">
        <v>-894</v>
      </c>
      <c r="V25" s="28">
        <v>-1013</v>
      </c>
      <c r="W25" s="28">
        <v>-1056</v>
      </c>
      <c r="X25" s="28">
        <v>-1016</v>
      </c>
      <c r="Y25" s="22">
        <v>-990</v>
      </c>
    </row>
    <row r="26" spans="1:25" ht="13.5">
      <c r="A26" s="3" t="s">
        <v>104</v>
      </c>
      <c r="B26" s="28">
        <v>29494</v>
      </c>
      <c r="C26" s="28">
        <v>28382</v>
      </c>
      <c r="D26" s="28">
        <v>26941</v>
      </c>
      <c r="E26" s="22">
        <v>25760</v>
      </c>
      <c r="F26" s="28">
        <v>22520</v>
      </c>
      <c r="G26" s="28">
        <v>21949</v>
      </c>
      <c r="H26" s="28">
        <v>21853</v>
      </c>
      <c r="I26" s="22">
        <v>22054</v>
      </c>
      <c r="J26" s="28">
        <v>20999</v>
      </c>
      <c r="K26" s="28">
        <v>20304</v>
      </c>
      <c r="L26" s="28">
        <v>20508</v>
      </c>
      <c r="M26" s="22">
        <v>21383</v>
      </c>
      <c r="N26" s="28">
        <v>20813</v>
      </c>
      <c r="O26" s="28">
        <v>19908</v>
      </c>
      <c r="P26" s="28">
        <v>20130</v>
      </c>
      <c r="Q26" s="22">
        <v>20588</v>
      </c>
      <c r="R26" s="28">
        <v>20050</v>
      </c>
      <c r="S26" s="28">
        <v>20603</v>
      </c>
      <c r="T26" s="28">
        <v>20790</v>
      </c>
      <c r="U26" s="22">
        <v>20732</v>
      </c>
      <c r="V26" s="28">
        <v>21409</v>
      </c>
      <c r="W26" s="28">
        <v>21966</v>
      </c>
      <c r="X26" s="28">
        <v>22775</v>
      </c>
      <c r="Y26" s="22">
        <v>22349</v>
      </c>
    </row>
    <row r="27" spans="1:25" ht="13.5">
      <c r="A27" s="2" t="s">
        <v>105</v>
      </c>
      <c r="B27" s="28">
        <v>37308</v>
      </c>
      <c r="C27" s="28">
        <v>36335</v>
      </c>
      <c r="D27" s="28">
        <v>34555</v>
      </c>
      <c r="E27" s="22">
        <v>32547</v>
      </c>
      <c r="F27" s="28">
        <v>28411</v>
      </c>
      <c r="G27" s="28">
        <v>27662</v>
      </c>
      <c r="H27" s="28">
        <v>27592</v>
      </c>
      <c r="I27" s="22">
        <v>27764</v>
      </c>
      <c r="J27" s="28">
        <v>26764</v>
      </c>
      <c r="K27" s="28">
        <v>25205</v>
      </c>
      <c r="L27" s="28">
        <v>25109</v>
      </c>
      <c r="M27" s="22">
        <v>25793</v>
      </c>
      <c r="N27" s="28">
        <v>25115</v>
      </c>
      <c r="O27" s="28">
        <v>24160</v>
      </c>
      <c r="P27" s="28">
        <v>24542</v>
      </c>
      <c r="Q27" s="22">
        <v>25068</v>
      </c>
      <c r="R27" s="28">
        <v>25274</v>
      </c>
      <c r="S27" s="28">
        <v>26685</v>
      </c>
      <c r="T27" s="28">
        <v>27123</v>
      </c>
      <c r="U27" s="22">
        <v>27071</v>
      </c>
      <c r="V27" s="28">
        <v>28509</v>
      </c>
      <c r="W27" s="28">
        <v>27922</v>
      </c>
      <c r="X27" s="28">
        <v>28665</v>
      </c>
      <c r="Y27" s="22">
        <v>28573</v>
      </c>
    </row>
    <row r="28" spans="1:25" ht="14.25" thickBot="1">
      <c r="A28" s="5" t="s">
        <v>106</v>
      </c>
      <c r="B28" s="29">
        <v>228182</v>
      </c>
      <c r="C28" s="29">
        <v>211598</v>
      </c>
      <c r="D28" s="29">
        <v>219480</v>
      </c>
      <c r="E28" s="23">
        <v>214206</v>
      </c>
      <c r="F28" s="29">
        <v>211362</v>
      </c>
      <c r="G28" s="29">
        <v>214894</v>
      </c>
      <c r="H28" s="29">
        <v>221121</v>
      </c>
      <c r="I28" s="23">
        <v>231406</v>
      </c>
      <c r="J28" s="29">
        <v>228998</v>
      </c>
      <c r="K28" s="29">
        <v>224715</v>
      </c>
      <c r="L28" s="29">
        <v>220630</v>
      </c>
      <c r="M28" s="23">
        <v>229118</v>
      </c>
      <c r="N28" s="29">
        <v>222244</v>
      </c>
      <c r="O28" s="29">
        <v>216960</v>
      </c>
      <c r="P28" s="29">
        <v>210800</v>
      </c>
      <c r="Q28" s="23">
        <v>203364</v>
      </c>
      <c r="R28" s="29">
        <v>196992</v>
      </c>
      <c r="S28" s="29">
        <v>189053</v>
      </c>
      <c r="T28" s="29">
        <v>189330</v>
      </c>
      <c r="U28" s="23">
        <v>216873</v>
      </c>
      <c r="V28" s="29">
        <v>276575</v>
      </c>
      <c r="W28" s="29">
        <v>280633</v>
      </c>
      <c r="X28" s="29">
        <v>260437</v>
      </c>
      <c r="Y28" s="23">
        <v>236028</v>
      </c>
    </row>
    <row r="29" spans="1:25" ht="14.25" thickTop="1">
      <c r="A29" s="2" t="s">
        <v>229</v>
      </c>
      <c r="B29" s="28">
        <v>118664</v>
      </c>
      <c r="C29" s="28">
        <v>109372</v>
      </c>
      <c r="D29" s="28">
        <v>114560</v>
      </c>
      <c r="E29" s="22">
        <v>115728</v>
      </c>
      <c r="F29" s="28">
        <v>112601</v>
      </c>
      <c r="G29" s="28">
        <v>119797</v>
      </c>
      <c r="H29" s="28">
        <v>125674</v>
      </c>
      <c r="I29" s="22">
        <v>130659</v>
      </c>
      <c r="J29" s="28">
        <v>129891</v>
      </c>
      <c r="K29" s="28">
        <v>126901</v>
      </c>
      <c r="L29" s="28">
        <v>122507</v>
      </c>
      <c r="M29" s="22">
        <v>133497</v>
      </c>
      <c r="N29" s="28">
        <v>133434</v>
      </c>
      <c r="O29" s="28">
        <v>120823</v>
      </c>
      <c r="P29" s="28">
        <v>118442</v>
      </c>
      <c r="Q29" s="22">
        <v>120000</v>
      </c>
      <c r="R29" s="28">
        <v>115507</v>
      </c>
      <c r="S29" s="28">
        <v>105287</v>
      </c>
      <c r="T29" s="28">
        <v>98091</v>
      </c>
      <c r="U29" s="22">
        <v>124003</v>
      </c>
      <c r="V29" s="28">
        <v>172622</v>
      </c>
      <c r="W29" s="28">
        <v>190418</v>
      </c>
      <c r="X29" s="28">
        <v>176989</v>
      </c>
      <c r="Y29" s="22">
        <v>163748</v>
      </c>
    </row>
    <row r="30" spans="1:25" ht="13.5">
      <c r="A30" s="2" t="s">
        <v>109</v>
      </c>
      <c r="B30" s="28">
        <v>25290</v>
      </c>
      <c r="C30" s="28">
        <v>26180</v>
      </c>
      <c r="D30" s="28">
        <v>28166</v>
      </c>
      <c r="E30" s="22">
        <v>25872</v>
      </c>
      <c r="F30" s="28">
        <v>25079</v>
      </c>
      <c r="G30" s="28">
        <v>25412</v>
      </c>
      <c r="H30" s="28">
        <v>30412</v>
      </c>
      <c r="I30" s="22">
        <v>30225</v>
      </c>
      <c r="J30" s="28">
        <v>33805</v>
      </c>
      <c r="K30" s="28">
        <v>33120</v>
      </c>
      <c r="L30" s="28">
        <v>32779</v>
      </c>
      <c r="M30" s="22">
        <v>32208</v>
      </c>
      <c r="N30" s="28">
        <v>29952</v>
      </c>
      <c r="O30" s="28">
        <v>30081</v>
      </c>
      <c r="P30" s="28">
        <v>27715</v>
      </c>
      <c r="Q30" s="22">
        <v>26978</v>
      </c>
      <c r="R30" s="28">
        <v>26481</v>
      </c>
      <c r="S30" s="28">
        <v>28419</v>
      </c>
      <c r="T30" s="28">
        <v>29545</v>
      </c>
      <c r="U30" s="22">
        <v>28519</v>
      </c>
      <c r="V30" s="28">
        <v>31252</v>
      </c>
      <c r="W30" s="28">
        <v>29598</v>
      </c>
      <c r="X30" s="28">
        <v>31270</v>
      </c>
      <c r="Y30" s="22">
        <v>32936</v>
      </c>
    </row>
    <row r="31" spans="1:25" ht="13.5">
      <c r="A31" s="2" t="s">
        <v>112</v>
      </c>
      <c r="B31" s="28">
        <v>553</v>
      </c>
      <c r="C31" s="28">
        <v>891</v>
      </c>
      <c r="D31" s="28">
        <v>438</v>
      </c>
      <c r="E31" s="22">
        <v>497</v>
      </c>
      <c r="F31" s="28">
        <v>104</v>
      </c>
      <c r="G31" s="28">
        <v>749</v>
      </c>
      <c r="H31" s="28">
        <v>277</v>
      </c>
      <c r="I31" s="22">
        <v>997</v>
      </c>
      <c r="J31" s="28">
        <v>281</v>
      </c>
      <c r="K31" s="28">
        <v>806</v>
      </c>
      <c r="L31" s="28">
        <v>200</v>
      </c>
      <c r="M31" s="22">
        <v>1651</v>
      </c>
      <c r="N31" s="28">
        <v>1252</v>
      </c>
      <c r="O31" s="28">
        <v>644</v>
      </c>
      <c r="P31" s="28">
        <v>445</v>
      </c>
      <c r="Q31" s="22">
        <v>243</v>
      </c>
      <c r="R31" s="28">
        <v>557</v>
      </c>
      <c r="S31" s="28">
        <v>482</v>
      </c>
      <c r="T31" s="28">
        <v>263</v>
      </c>
      <c r="U31" s="22">
        <v>1363</v>
      </c>
      <c r="V31" s="28">
        <v>467</v>
      </c>
      <c r="W31" s="28">
        <v>1688</v>
      </c>
      <c r="X31" s="28">
        <v>663</v>
      </c>
      <c r="Y31" s="22">
        <v>1485</v>
      </c>
    </row>
    <row r="32" spans="1:25" ht="13.5">
      <c r="A32" s="2" t="s">
        <v>116</v>
      </c>
      <c r="B32" s="28">
        <v>487</v>
      </c>
      <c r="C32" s="28">
        <v>833</v>
      </c>
      <c r="D32" s="28">
        <v>387</v>
      </c>
      <c r="E32" s="22">
        <v>737</v>
      </c>
      <c r="F32" s="28">
        <v>446</v>
      </c>
      <c r="G32" s="28">
        <v>819</v>
      </c>
      <c r="H32" s="28">
        <v>461</v>
      </c>
      <c r="I32" s="22">
        <v>779</v>
      </c>
      <c r="J32" s="28">
        <v>461</v>
      </c>
      <c r="K32" s="28">
        <v>750</v>
      </c>
      <c r="L32" s="28">
        <v>367</v>
      </c>
      <c r="M32" s="22">
        <v>687</v>
      </c>
      <c r="N32" s="28">
        <v>342</v>
      </c>
      <c r="O32" s="28">
        <v>629</v>
      </c>
      <c r="P32" s="28">
        <v>286</v>
      </c>
      <c r="Q32" s="22">
        <v>578</v>
      </c>
      <c r="R32" s="28">
        <v>324</v>
      </c>
      <c r="S32" s="28">
        <v>587</v>
      </c>
      <c r="T32" s="28">
        <v>295</v>
      </c>
      <c r="U32" s="22">
        <v>675</v>
      </c>
      <c r="V32" s="28">
        <v>482</v>
      </c>
      <c r="W32" s="28">
        <v>968</v>
      </c>
      <c r="X32" s="28">
        <v>528</v>
      </c>
      <c r="Y32" s="22">
        <v>949</v>
      </c>
    </row>
    <row r="33" spans="1:25" ht="13.5">
      <c r="A33" s="2" t="s">
        <v>78</v>
      </c>
      <c r="B33" s="28">
        <v>20263</v>
      </c>
      <c r="C33" s="28">
        <v>13382</v>
      </c>
      <c r="D33" s="28">
        <v>16891</v>
      </c>
      <c r="E33" s="22">
        <v>14597</v>
      </c>
      <c r="F33" s="28">
        <v>19911</v>
      </c>
      <c r="G33" s="28">
        <v>17076</v>
      </c>
      <c r="H33" s="28">
        <v>17557</v>
      </c>
      <c r="I33" s="22">
        <v>21137</v>
      </c>
      <c r="J33" s="28">
        <v>25250</v>
      </c>
      <c r="K33" s="28">
        <v>22558</v>
      </c>
      <c r="L33" s="28">
        <v>21764</v>
      </c>
      <c r="M33" s="22">
        <v>18654</v>
      </c>
      <c r="N33" s="28">
        <v>13382</v>
      </c>
      <c r="O33" s="28">
        <v>22769</v>
      </c>
      <c r="P33" s="28">
        <v>20833</v>
      </c>
      <c r="Q33" s="22">
        <v>12818</v>
      </c>
      <c r="R33" s="28">
        <v>13191</v>
      </c>
      <c r="S33" s="28">
        <v>13888</v>
      </c>
      <c r="T33" s="28">
        <v>18737</v>
      </c>
      <c r="U33" s="22">
        <v>21906</v>
      </c>
      <c r="V33" s="28">
        <v>36787</v>
      </c>
      <c r="W33" s="28">
        <v>22905</v>
      </c>
      <c r="X33" s="28">
        <v>20217</v>
      </c>
      <c r="Y33" s="22">
        <v>6366</v>
      </c>
    </row>
    <row r="34" spans="1:25" ht="13.5">
      <c r="A34" s="2" t="s">
        <v>117</v>
      </c>
      <c r="B34" s="28">
        <v>165258</v>
      </c>
      <c r="C34" s="28">
        <v>150660</v>
      </c>
      <c r="D34" s="28">
        <v>160444</v>
      </c>
      <c r="E34" s="22">
        <v>157432</v>
      </c>
      <c r="F34" s="28">
        <v>158142</v>
      </c>
      <c r="G34" s="28">
        <v>163854</v>
      </c>
      <c r="H34" s="28">
        <v>174383</v>
      </c>
      <c r="I34" s="22">
        <v>183807</v>
      </c>
      <c r="J34" s="28">
        <v>189690</v>
      </c>
      <c r="K34" s="28">
        <v>184136</v>
      </c>
      <c r="L34" s="28">
        <v>177619</v>
      </c>
      <c r="M34" s="22">
        <v>186711</v>
      </c>
      <c r="N34" s="28">
        <v>178364</v>
      </c>
      <c r="O34" s="28">
        <v>174949</v>
      </c>
      <c r="P34" s="28">
        <v>167723</v>
      </c>
      <c r="Q34" s="22">
        <v>160641</v>
      </c>
      <c r="R34" s="28">
        <v>156061</v>
      </c>
      <c r="S34" s="28">
        <v>148665</v>
      </c>
      <c r="T34" s="28">
        <v>149933</v>
      </c>
      <c r="U34" s="22">
        <v>178487</v>
      </c>
      <c r="V34" s="28">
        <v>241612</v>
      </c>
      <c r="W34" s="28">
        <v>245580</v>
      </c>
      <c r="X34" s="28">
        <v>229669</v>
      </c>
      <c r="Y34" s="22">
        <v>205488</v>
      </c>
    </row>
    <row r="35" spans="1:25" ht="13.5">
      <c r="A35" s="2" t="s">
        <v>118</v>
      </c>
      <c r="B35" s="28">
        <v>24658</v>
      </c>
      <c r="C35" s="28">
        <v>24017</v>
      </c>
      <c r="D35" s="28">
        <v>23443</v>
      </c>
      <c r="E35" s="22">
        <v>23402</v>
      </c>
      <c r="F35" s="28">
        <v>22464</v>
      </c>
      <c r="G35" s="28">
        <v>21602</v>
      </c>
      <c r="H35" s="28">
        <v>16649</v>
      </c>
      <c r="I35" s="22">
        <v>17039</v>
      </c>
      <c r="J35" s="28">
        <v>10965</v>
      </c>
      <c r="K35" s="28">
        <v>11941</v>
      </c>
      <c r="L35" s="28">
        <v>14479</v>
      </c>
      <c r="M35" s="22">
        <v>14486</v>
      </c>
      <c r="N35" s="28">
        <v>17028</v>
      </c>
      <c r="O35" s="28">
        <v>16075</v>
      </c>
      <c r="P35" s="28">
        <v>17399</v>
      </c>
      <c r="Q35" s="22">
        <v>17542</v>
      </c>
      <c r="R35" s="28">
        <v>17644</v>
      </c>
      <c r="S35" s="28">
        <v>17181</v>
      </c>
      <c r="T35" s="28">
        <v>16444</v>
      </c>
      <c r="U35" s="22">
        <v>16422</v>
      </c>
      <c r="V35" s="28">
        <v>10719</v>
      </c>
      <c r="W35" s="28">
        <v>10604</v>
      </c>
      <c r="X35" s="28">
        <v>7360</v>
      </c>
      <c r="Y35" s="22">
        <v>7362</v>
      </c>
    </row>
    <row r="36" spans="1:25" ht="13.5">
      <c r="A36" s="2" t="s">
        <v>230</v>
      </c>
      <c r="B36" s="28">
        <v>644</v>
      </c>
      <c r="C36" s="28">
        <v>636</v>
      </c>
      <c r="D36" s="28">
        <v>633</v>
      </c>
      <c r="E36" s="22">
        <v>602</v>
      </c>
      <c r="F36" s="28">
        <v>614</v>
      </c>
      <c r="G36" s="28">
        <v>622</v>
      </c>
      <c r="H36" s="28">
        <v>619</v>
      </c>
      <c r="I36" s="22">
        <v>612</v>
      </c>
      <c r="J36" s="28">
        <v>597</v>
      </c>
      <c r="K36" s="28">
        <v>178</v>
      </c>
      <c r="L36" s="28">
        <v>174</v>
      </c>
      <c r="M36" s="22">
        <v>171</v>
      </c>
      <c r="N36" s="28">
        <v>278</v>
      </c>
      <c r="O36" s="28">
        <v>267</v>
      </c>
      <c r="P36" s="28">
        <v>277</v>
      </c>
      <c r="Q36" s="22">
        <v>267</v>
      </c>
      <c r="R36" s="28">
        <v>248</v>
      </c>
      <c r="S36" s="28">
        <v>236</v>
      </c>
      <c r="T36" s="28">
        <v>233</v>
      </c>
      <c r="U36" s="22">
        <v>223</v>
      </c>
      <c r="V36" s="28">
        <v>214</v>
      </c>
      <c r="W36" s="28">
        <v>174</v>
      </c>
      <c r="X36" s="28">
        <v>175</v>
      </c>
      <c r="Y36" s="22">
        <v>173</v>
      </c>
    </row>
    <row r="37" spans="1:25" ht="13.5">
      <c r="A37" s="2" t="s">
        <v>231</v>
      </c>
      <c r="B37" s="28">
        <v>37</v>
      </c>
      <c r="C37" s="28">
        <v>36</v>
      </c>
      <c r="D37" s="28">
        <v>35</v>
      </c>
      <c r="E37" s="22">
        <v>34</v>
      </c>
      <c r="F37" s="28">
        <v>33</v>
      </c>
      <c r="G37" s="28">
        <v>32</v>
      </c>
      <c r="H37" s="28">
        <v>31</v>
      </c>
      <c r="I37" s="22">
        <v>30</v>
      </c>
      <c r="J37" s="28">
        <v>29</v>
      </c>
      <c r="K37" s="28">
        <v>28</v>
      </c>
      <c r="L37" s="28">
        <v>27</v>
      </c>
      <c r="M37" s="22">
        <v>35</v>
      </c>
      <c r="N37" s="28">
        <v>33</v>
      </c>
      <c r="O37" s="28">
        <v>32</v>
      </c>
      <c r="P37" s="28">
        <v>30</v>
      </c>
      <c r="Q37" s="22">
        <v>35</v>
      </c>
      <c r="R37" s="28">
        <v>33</v>
      </c>
      <c r="S37" s="28">
        <v>32</v>
      </c>
      <c r="T37" s="28">
        <v>30</v>
      </c>
      <c r="U37" s="22">
        <v>28</v>
      </c>
      <c r="V37" s="28">
        <v>27</v>
      </c>
      <c r="W37" s="28">
        <v>25</v>
      </c>
      <c r="X37" s="28">
        <v>24</v>
      </c>
      <c r="Y37" s="22">
        <v>36</v>
      </c>
    </row>
    <row r="38" spans="1:25" ht="13.5">
      <c r="A38" s="2" t="s">
        <v>78</v>
      </c>
      <c r="B38" s="28">
        <v>1859</v>
      </c>
      <c r="C38" s="28">
        <v>1622</v>
      </c>
      <c r="D38" s="28">
        <v>1457</v>
      </c>
      <c r="E38" s="22">
        <v>1256</v>
      </c>
      <c r="F38" s="28">
        <v>1191</v>
      </c>
      <c r="G38" s="28">
        <v>1218</v>
      </c>
      <c r="H38" s="28">
        <v>1255</v>
      </c>
      <c r="I38" s="22">
        <v>260</v>
      </c>
      <c r="J38" s="28">
        <v>1225</v>
      </c>
      <c r="K38" s="28">
        <v>1274</v>
      </c>
      <c r="L38" s="28">
        <v>1428</v>
      </c>
      <c r="M38" s="22">
        <v>524</v>
      </c>
      <c r="N38" s="28">
        <v>1044</v>
      </c>
      <c r="O38" s="28">
        <v>1085</v>
      </c>
      <c r="P38" s="28">
        <v>1129</v>
      </c>
      <c r="Q38" s="22">
        <v>61</v>
      </c>
      <c r="R38" s="28">
        <v>1019</v>
      </c>
      <c r="S38" s="28">
        <v>1062</v>
      </c>
      <c r="T38" s="28">
        <v>1092</v>
      </c>
      <c r="U38" s="22">
        <v>89</v>
      </c>
      <c r="V38" s="28">
        <v>1379</v>
      </c>
      <c r="W38" s="28">
        <v>1379</v>
      </c>
      <c r="X38" s="28">
        <v>1209</v>
      </c>
      <c r="Y38" s="22">
        <v>99</v>
      </c>
    </row>
    <row r="39" spans="1:25" ht="13.5">
      <c r="A39" s="2" t="s">
        <v>123</v>
      </c>
      <c r="B39" s="28">
        <v>27199</v>
      </c>
      <c r="C39" s="28">
        <v>26313</v>
      </c>
      <c r="D39" s="28">
        <v>25570</v>
      </c>
      <c r="E39" s="22">
        <v>25294</v>
      </c>
      <c r="F39" s="28">
        <v>24303</v>
      </c>
      <c r="G39" s="28">
        <v>23475</v>
      </c>
      <c r="H39" s="28">
        <v>18555</v>
      </c>
      <c r="I39" s="22">
        <v>19066</v>
      </c>
      <c r="J39" s="28">
        <v>12817</v>
      </c>
      <c r="K39" s="28">
        <v>13421</v>
      </c>
      <c r="L39" s="28">
        <v>16109</v>
      </c>
      <c r="M39" s="22">
        <v>16317</v>
      </c>
      <c r="N39" s="28">
        <v>18385</v>
      </c>
      <c r="O39" s="28">
        <v>17460</v>
      </c>
      <c r="P39" s="28">
        <v>18837</v>
      </c>
      <c r="Q39" s="22">
        <v>19030</v>
      </c>
      <c r="R39" s="28">
        <v>18945</v>
      </c>
      <c r="S39" s="28">
        <v>18512</v>
      </c>
      <c r="T39" s="28">
        <v>17800</v>
      </c>
      <c r="U39" s="22">
        <v>17904</v>
      </c>
      <c r="V39" s="28">
        <v>12340</v>
      </c>
      <c r="W39" s="28">
        <v>12183</v>
      </c>
      <c r="X39" s="28">
        <v>8769</v>
      </c>
      <c r="Y39" s="22">
        <v>8651</v>
      </c>
    </row>
    <row r="40" spans="1:25" ht="14.25" thickBot="1">
      <c r="A40" s="5" t="s">
        <v>124</v>
      </c>
      <c r="B40" s="29">
        <v>192457</v>
      </c>
      <c r="C40" s="29">
        <v>176973</v>
      </c>
      <c r="D40" s="29">
        <v>186015</v>
      </c>
      <c r="E40" s="23">
        <v>182727</v>
      </c>
      <c r="F40" s="29">
        <v>182446</v>
      </c>
      <c r="G40" s="29">
        <v>187330</v>
      </c>
      <c r="H40" s="29">
        <v>192939</v>
      </c>
      <c r="I40" s="23">
        <v>202874</v>
      </c>
      <c r="J40" s="29">
        <v>202508</v>
      </c>
      <c r="K40" s="29">
        <v>197558</v>
      </c>
      <c r="L40" s="29">
        <v>193728</v>
      </c>
      <c r="M40" s="23">
        <v>203029</v>
      </c>
      <c r="N40" s="29">
        <v>196749</v>
      </c>
      <c r="O40" s="29">
        <v>192410</v>
      </c>
      <c r="P40" s="29">
        <v>186561</v>
      </c>
      <c r="Q40" s="23">
        <v>179671</v>
      </c>
      <c r="R40" s="29">
        <v>175006</v>
      </c>
      <c r="S40" s="29">
        <v>167178</v>
      </c>
      <c r="T40" s="29">
        <v>167734</v>
      </c>
      <c r="U40" s="23">
        <v>196391</v>
      </c>
      <c r="V40" s="29">
        <v>253953</v>
      </c>
      <c r="W40" s="29">
        <v>257764</v>
      </c>
      <c r="X40" s="29">
        <v>238439</v>
      </c>
      <c r="Y40" s="23">
        <v>214139</v>
      </c>
    </row>
    <row r="41" spans="1:25" ht="14.25" thickTop="1">
      <c r="A41" s="2" t="s">
        <v>125</v>
      </c>
      <c r="B41" s="28">
        <v>5650</v>
      </c>
      <c r="C41" s="28">
        <v>5650</v>
      </c>
      <c r="D41" s="28">
        <v>5650</v>
      </c>
      <c r="E41" s="22">
        <v>5650</v>
      </c>
      <c r="F41" s="28">
        <v>5650</v>
      </c>
      <c r="G41" s="28">
        <v>5650</v>
      </c>
      <c r="H41" s="28">
        <v>5650</v>
      </c>
      <c r="I41" s="22">
        <v>5650</v>
      </c>
      <c r="J41" s="28">
        <v>5650</v>
      </c>
      <c r="K41" s="28">
        <v>5650</v>
      </c>
      <c r="L41" s="28">
        <v>5650</v>
      </c>
      <c r="M41" s="22">
        <v>5650</v>
      </c>
      <c r="N41" s="28">
        <v>5650</v>
      </c>
      <c r="O41" s="28">
        <v>5650</v>
      </c>
      <c r="P41" s="28">
        <v>5650</v>
      </c>
      <c r="Q41" s="22">
        <v>5650</v>
      </c>
      <c r="R41" s="28">
        <v>5650</v>
      </c>
      <c r="S41" s="28">
        <v>5650</v>
      </c>
      <c r="T41" s="28">
        <v>5650</v>
      </c>
      <c r="U41" s="22">
        <v>5650</v>
      </c>
      <c r="V41" s="28">
        <v>5650</v>
      </c>
      <c r="W41" s="28">
        <v>5650</v>
      </c>
      <c r="X41" s="28">
        <v>5650</v>
      </c>
      <c r="Y41" s="22">
        <v>5650</v>
      </c>
    </row>
    <row r="42" spans="1:25" ht="13.5">
      <c r="A42" s="2" t="s">
        <v>127</v>
      </c>
      <c r="B42" s="28">
        <v>2703</v>
      </c>
      <c r="C42" s="28">
        <v>2703</v>
      </c>
      <c r="D42" s="28">
        <v>2703</v>
      </c>
      <c r="E42" s="22">
        <v>2703</v>
      </c>
      <c r="F42" s="28">
        <v>2703</v>
      </c>
      <c r="G42" s="28">
        <v>2703</v>
      </c>
      <c r="H42" s="28">
        <v>2703</v>
      </c>
      <c r="I42" s="22">
        <v>2703</v>
      </c>
      <c r="J42" s="28">
        <v>2703</v>
      </c>
      <c r="K42" s="28">
        <v>2703</v>
      </c>
      <c r="L42" s="28">
        <v>2703</v>
      </c>
      <c r="M42" s="22">
        <v>2703</v>
      </c>
      <c r="N42" s="28">
        <v>2703</v>
      </c>
      <c r="O42" s="28">
        <v>2703</v>
      </c>
      <c r="P42" s="28">
        <v>2703</v>
      </c>
      <c r="Q42" s="22">
        <v>2703</v>
      </c>
      <c r="R42" s="28">
        <v>2703</v>
      </c>
      <c r="S42" s="28">
        <v>2703</v>
      </c>
      <c r="T42" s="28">
        <v>2703</v>
      </c>
      <c r="U42" s="22">
        <v>2703</v>
      </c>
      <c r="V42" s="28">
        <v>2703</v>
      </c>
      <c r="W42" s="28">
        <v>2703</v>
      </c>
      <c r="X42" s="28">
        <v>2703</v>
      </c>
      <c r="Y42" s="22">
        <v>2703</v>
      </c>
    </row>
    <row r="43" spans="1:25" ht="13.5">
      <c r="A43" s="2" t="s">
        <v>129</v>
      </c>
      <c r="B43" s="28">
        <v>24152</v>
      </c>
      <c r="C43" s="28">
        <v>23585</v>
      </c>
      <c r="D43" s="28">
        <v>23136</v>
      </c>
      <c r="E43" s="22">
        <v>22844</v>
      </c>
      <c r="F43" s="28">
        <v>21944</v>
      </c>
      <c r="G43" s="28">
        <v>21554</v>
      </c>
      <c r="H43" s="28">
        <v>21156</v>
      </c>
      <c r="I43" s="22">
        <v>21415</v>
      </c>
      <c r="J43" s="28">
        <v>20729</v>
      </c>
      <c r="K43" s="28">
        <v>20344</v>
      </c>
      <c r="L43" s="28">
        <v>19417</v>
      </c>
      <c r="M43" s="22">
        <v>18965</v>
      </c>
      <c r="N43" s="28">
        <v>18640</v>
      </c>
      <c r="O43" s="28">
        <v>17421</v>
      </c>
      <c r="P43" s="28">
        <v>16920</v>
      </c>
      <c r="Q43" s="22">
        <v>16153</v>
      </c>
      <c r="R43" s="28">
        <v>14890</v>
      </c>
      <c r="S43" s="28">
        <v>14116</v>
      </c>
      <c r="T43" s="28">
        <v>13699</v>
      </c>
      <c r="U43" s="22">
        <v>13421</v>
      </c>
      <c r="V43" s="28">
        <v>14476</v>
      </c>
      <c r="W43" s="28">
        <v>13997</v>
      </c>
      <c r="X43" s="28">
        <v>12425</v>
      </c>
      <c r="Y43" s="22">
        <v>11332</v>
      </c>
    </row>
    <row r="44" spans="1:25" ht="13.5">
      <c r="A44" s="2" t="s">
        <v>130</v>
      </c>
      <c r="B44" s="28">
        <v>-17</v>
      </c>
      <c r="C44" s="28">
        <v>-17</v>
      </c>
      <c r="D44" s="28">
        <v>-17</v>
      </c>
      <c r="E44" s="22">
        <v>-17</v>
      </c>
      <c r="F44" s="28">
        <v>-17</v>
      </c>
      <c r="G44" s="28">
        <v>-17</v>
      </c>
      <c r="H44" s="28">
        <v>-17</v>
      </c>
      <c r="I44" s="22">
        <v>-17</v>
      </c>
      <c r="J44" s="28">
        <v>-17</v>
      </c>
      <c r="K44" s="28">
        <v>-17</v>
      </c>
      <c r="L44" s="28">
        <v>-16</v>
      </c>
      <c r="M44" s="22">
        <v>-16</v>
      </c>
      <c r="N44" s="28">
        <v>-16</v>
      </c>
      <c r="O44" s="28">
        <v>-16</v>
      </c>
      <c r="P44" s="28">
        <v>-16</v>
      </c>
      <c r="Q44" s="22">
        <v>-16</v>
      </c>
      <c r="R44" s="28">
        <v>-16</v>
      </c>
      <c r="S44" s="28">
        <v>-16</v>
      </c>
      <c r="T44" s="28">
        <v>-16</v>
      </c>
      <c r="U44" s="22">
        <v>-15</v>
      </c>
      <c r="V44" s="28">
        <v>-15</v>
      </c>
      <c r="W44" s="28">
        <v>-15</v>
      </c>
      <c r="X44" s="28">
        <v>-15</v>
      </c>
      <c r="Y44" s="22">
        <v>-14</v>
      </c>
    </row>
    <row r="45" spans="1:25" ht="13.5">
      <c r="A45" s="2" t="s">
        <v>131</v>
      </c>
      <c r="B45" s="28">
        <v>32489</v>
      </c>
      <c r="C45" s="28">
        <v>31921</v>
      </c>
      <c r="D45" s="28">
        <v>31473</v>
      </c>
      <c r="E45" s="22">
        <v>31181</v>
      </c>
      <c r="F45" s="28">
        <v>30281</v>
      </c>
      <c r="G45" s="28">
        <v>29891</v>
      </c>
      <c r="H45" s="28">
        <v>29493</v>
      </c>
      <c r="I45" s="22">
        <v>29752</v>
      </c>
      <c r="J45" s="28">
        <v>29066</v>
      </c>
      <c r="K45" s="28">
        <v>28681</v>
      </c>
      <c r="L45" s="28">
        <v>27754</v>
      </c>
      <c r="M45" s="22">
        <v>27302</v>
      </c>
      <c r="N45" s="28">
        <v>26977</v>
      </c>
      <c r="O45" s="28">
        <v>25758</v>
      </c>
      <c r="P45" s="28">
        <v>25257</v>
      </c>
      <c r="Q45" s="22">
        <v>24490</v>
      </c>
      <c r="R45" s="28">
        <v>23228</v>
      </c>
      <c r="S45" s="28">
        <v>22454</v>
      </c>
      <c r="T45" s="28">
        <v>22037</v>
      </c>
      <c r="U45" s="22">
        <v>21759</v>
      </c>
      <c r="V45" s="28">
        <v>22814</v>
      </c>
      <c r="W45" s="28">
        <v>22335</v>
      </c>
      <c r="X45" s="28">
        <v>20763</v>
      </c>
      <c r="Y45" s="22">
        <v>19671</v>
      </c>
    </row>
    <row r="46" spans="1:25" ht="13.5">
      <c r="A46" s="2" t="s">
        <v>132</v>
      </c>
      <c r="B46" s="28">
        <v>2029</v>
      </c>
      <c r="C46" s="28">
        <v>1484</v>
      </c>
      <c r="D46" s="28">
        <v>1082</v>
      </c>
      <c r="E46" s="22">
        <v>705</v>
      </c>
      <c r="F46" s="28">
        <v>2</v>
      </c>
      <c r="G46" s="28">
        <v>-804</v>
      </c>
      <c r="H46" s="28">
        <v>-316</v>
      </c>
      <c r="I46" s="22">
        <v>264</v>
      </c>
      <c r="J46" s="28">
        <v>-889</v>
      </c>
      <c r="K46" s="28">
        <v>-457</v>
      </c>
      <c r="L46" s="28">
        <v>33</v>
      </c>
      <c r="M46" s="22">
        <v>-52</v>
      </c>
      <c r="N46" s="28">
        <v>-389</v>
      </c>
      <c r="O46" s="28">
        <v>-350</v>
      </c>
      <c r="P46" s="28">
        <v>-490</v>
      </c>
      <c r="Q46" s="22">
        <v>15</v>
      </c>
      <c r="R46" s="28">
        <v>-380</v>
      </c>
      <c r="S46" s="28">
        <v>-176</v>
      </c>
      <c r="T46" s="28">
        <v>7</v>
      </c>
      <c r="U46" s="22">
        <v>-373</v>
      </c>
      <c r="V46" s="28">
        <v>-244</v>
      </c>
      <c r="W46" s="28">
        <v>137</v>
      </c>
      <c r="X46" s="28">
        <v>1079</v>
      </c>
      <c r="Y46" s="22">
        <v>758</v>
      </c>
    </row>
    <row r="47" spans="1:25" ht="13.5">
      <c r="A47" s="2" t="s">
        <v>133</v>
      </c>
      <c r="B47" s="28">
        <v>46</v>
      </c>
      <c r="C47" s="28">
        <v>19</v>
      </c>
      <c r="D47" s="28">
        <v>11</v>
      </c>
      <c r="E47" s="22">
        <v>43</v>
      </c>
      <c r="F47" s="28">
        <v>-10</v>
      </c>
      <c r="G47" s="28">
        <v>23</v>
      </c>
      <c r="H47" s="28">
        <v>63</v>
      </c>
      <c r="I47" s="22">
        <v>-11</v>
      </c>
      <c r="J47" s="28">
        <v>12</v>
      </c>
      <c r="K47" s="28">
        <v>101</v>
      </c>
      <c r="L47" s="28">
        <v>24</v>
      </c>
      <c r="M47" s="22">
        <v>-27</v>
      </c>
      <c r="N47" s="28">
        <v>-54</v>
      </c>
      <c r="O47" s="28">
        <v>6</v>
      </c>
      <c r="P47" s="28">
        <v>31</v>
      </c>
      <c r="Q47" s="22">
        <v>-35</v>
      </c>
      <c r="R47" s="28">
        <v>-14</v>
      </c>
      <c r="S47" s="28">
        <v>31</v>
      </c>
      <c r="T47" s="28">
        <v>8</v>
      </c>
      <c r="U47" s="22">
        <v>-8</v>
      </c>
      <c r="V47" s="28">
        <v>24</v>
      </c>
      <c r="W47" s="28">
        <v>-1</v>
      </c>
      <c r="X47" s="28">
        <v>-19</v>
      </c>
      <c r="Y47" s="22">
        <v>-5</v>
      </c>
    </row>
    <row r="48" spans="1:25" ht="13.5">
      <c r="A48" s="2" t="s">
        <v>232</v>
      </c>
      <c r="B48" s="28">
        <v>-884</v>
      </c>
      <c r="C48" s="28">
        <v>-874</v>
      </c>
      <c r="D48" s="28">
        <v>-1183</v>
      </c>
      <c r="E48" s="22">
        <v>-2191</v>
      </c>
      <c r="F48" s="28">
        <v>-3283</v>
      </c>
      <c r="G48" s="28">
        <v>-3230</v>
      </c>
      <c r="H48" s="28">
        <v>-2776</v>
      </c>
      <c r="I48" s="22">
        <v>-3377</v>
      </c>
      <c r="J48" s="28">
        <v>-3505</v>
      </c>
      <c r="K48" s="28">
        <v>-2992</v>
      </c>
      <c r="L48" s="28">
        <v>-2734</v>
      </c>
      <c r="M48" s="22">
        <v>-2931</v>
      </c>
      <c r="N48" s="28">
        <v>-2792</v>
      </c>
      <c r="O48" s="28">
        <v>-2624</v>
      </c>
      <c r="P48" s="28">
        <v>-2196</v>
      </c>
      <c r="Q48" s="22">
        <v>-2399</v>
      </c>
      <c r="R48" s="28">
        <v>-2569</v>
      </c>
      <c r="S48" s="28">
        <v>-2173</v>
      </c>
      <c r="T48" s="28">
        <v>-2155</v>
      </c>
      <c r="U48" s="22">
        <v>-2573</v>
      </c>
      <c r="V48" s="28">
        <v>-1736</v>
      </c>
      <c r="W48" s="28">
        <v>-1334</v>
      </c>
      <c r="X48" s="28">
        <v>-1498</v>
      </c>
      <c r="Y48" s="22">
        <v>-524</v>
      </c>
    </row>
    <row r="49" spans="1:25" ht="13.5">
      <c r="A49" s="2" t="s">
        <v>134</v>
      </c>
      <c r="B49" s="28">
        <v>1190</v>
      </c>
      <c r="C49" s="28">
        <v>628</v>
      </c>
      <c r="D49" s="28">
        <v>-89</v>
      </c>
      <c r="E49" s="22">
        <v>-1442</v>
      </c>
      <c r="F49" s="28">
        <v>-3291</v>
      </c>
      <c r="G49" s="28">
        <v>-4011</v>
      </c>
      <c r="H49" s="28">
        <v>-3029</v>
      </c>
      <c r="I49" s="22">
        <v>-3124</v>
      </c>
      <c r="J49" s="28">
        <v>-4382</v>
      </c>
      <c r="K49" s="28">
        <v>-3347</v>
      </c>
      <c r="L49" s="28">
        <v>-2675</v>
      </c>
      <c r="M49" s="22">
        <v>-3011</v>
      </c>
      <c r="N49" s="28">
        <v>-3235</v>
      </c>
      <c r="O49" s="28">
        <v>-2968</v>
      </c>
      <c r="P49" s="28">
        <v>-2654</v>
      </c>
      <c r="Q49" s="22">
        <v>-2419</v>
      </c>
      <c r="R49" s="28">
        <v>-2965</v>
      </c>
      <c r="S49" s="28">
        <v>-2318</v>
      </c>
      <c r="T49" s="28">
        <v>-2139</v>
      </c>
      <c r="U49" s="22">
        <v>-2955</v>
      </c>
      <c r="V49" s="28">
        <v>-1956</v>
      </c>
      <c r="W49" s="28">
        <v>-1198</v>
      </c>
      <c r="X49" s="28">
        <v>-439</v>
      </c>
      <c r="Y49" s="22">
        <v>228</v>
      </c>
    </row>
    <row r="50" spans="1:25" ht="13.5">
      <c r="A50" s="6" t="s">
        <v>233</v>
      </c>
      <c r="B50" s="28">
        <v>2044</v>
      </c>
      <c r="C50" s="28">
        <v>2074</v>
      </c>
      <c r="D50" s="28">
        <v>2081</v>
      </c>
      <c r="E50" s="22">
        <v>1740</v>
      </c>
      <c r="F50" s="28">
        <v>1926</v>
      </c>
      <c r="G50" s="28">
        <v>1685</v>
      </c>
      <c r="H50" s="28">
        <v>1718</v>
      </c>
      <c r="I50" s="22">
        <v>1904</v>
      </c>
      <c r="J50" s="28">
        <v>1806</v>
      </c>
      <c r="K50" s="28">
        <v>1822</v>
      </c>
      <c r="L50" s="28">
        <v>1822</v>
      </c>
      <c r="M50" s="22">
        <v>1797</v>
      </c>
      <c r="N50" s="28">
        <v>1752</v>
      </c>
      <c r="O50" s="28">
        <v>1759</v>
      </c>
      <c r="P50" s="28">
        <v>1636</v>
      </c>
      <c r="Q50" s="22">
        <v>1620</v>
      </c>
      <c r="R50" s="28">
        <v>1722</v>
      </c>
      <c r="S50" s="28">
        <v>1740</v>
      </c>
      <c r="T50" s="28">
        <v>1698</v>
      </c>
      <c r="U50" s="22">
        <v>1677</v>
      </c>
      <c r="V50" s="28">
        <v>1763</v>
      </c>
      <c r="W50" s="28">
        <v>1731</v>
      </c>
      <c r="X50" s="28">
        <v>1673</v>
      </c>
      <c r="Y50" s="22">
        <v>1989</v>
      </c>
    </row>
    <row r="51" spans="1:25" ht="13.5">
      <c r="A51" s="6" t="s">
        <v>135</v>
      </c>
      <c r="B51" s="28">
        <v>35724</v>
      </c>
      <c r="C51" s="28">
        <v>34624</v>
      </c>
      <c r="D51" s="28">
        <v>33465</v>
      </c>
      <c r="E51" s="22">
        <v>31479</v>
      </c>
      <c r="F51" s="28">
        <v>28916</v>
      </c>
      <c r="G51" s="28">
        <v>27564</v>
      </c>
      <c r="H51" s="28">
        <v>28182</v>
      </c>
      <c r="I51" s="22">
        <v>28531</v>
      </c>
      <c r="J51" s="28">
        <v>26490</v>
      </c>
      <c r="K51" s="28">
        <v>27156</v>
      </c>
      <c r="L51" s="28">
        <v>26901</v>
      </c>
      <c r="M51" s="22">
        <v>26089</v>
      </c>
      <c r="N51" s="28">
        <v>25495</v>
      </c>
      <c r="O51" s="28">
        <v>24549</v>
      </c>
      <c r="P51" s="28">
        <v>24239</v>
      </c>
      <c r="Q51" s="22">
        <v>23692</v>
      </c>
      <c r="R51" s="28">
        <v>21985</v>
      </c>
      <c r="S51" s="28">
        <v>21875</v>
      </c>
      <c r="T51" s="28">
        <v>21596</v>
      </c>
      <c r="U51" s="22">
        <v>20481</v>
      </c>
      <c r="V51" s="28">
        <v>22621</v>
      </c>
      <c r="W51" s="28">
        <v>22869</v>
      </c>
      <c r="X51" s="28">
        <v>21998</v>
      </c>
      <c r="Y51" s="22">
        <v>21889</v>
      </c>
    </row>
    <row r="52" spans="1:25" ht="14.25" thickBot="1">
      <c r="A52" s="7" t="s">
        <v>136</v>
      </c>
      <c r="B52" s="28">
        <v>228182</v>
      </c>
      <c r="C52" s="28">
        <v>211598</v>
      </c>
      <c r="D52" s="28">
        <v>219480</v>
      </c>
      <c r="E52" s="22">
        <v>214206</v>
      </c>
      <c r="F52" s="28">
        <v>211362</v>
      </c>
      <c r="G52" s="28">
        <v>214894</v>
      </c>
      <c r="H52" s="28">
        <v>221121</v>
      </c>
      <c r="I52" s="22">
        <v>231406</v>
      </c>
      <c r="J52" s="28">
        <v>228998</v>
      </c>
      <c r="K52" s="28">
        <v>224715</v>
      </c>
      <c r="L52" s="28">
        <v>220630</v>
      </c>
      <c r="M52" s="22">
        <v>229118</v>
      </c>
      <c r="N52" s="28">
        <v>222244</v>
      </c>
      <c r="O52" s="28">
        <v>216960</v>
      </c>
      <c r="P52" s="28">
        <v>210800</v>
      </c>
      <c r="Q52" s="22">
        <v>203364</v>
      </c>
      <c r="R52" s="28">
        <v>196992</v>
      </c>
      <c r="S52" s="28">
        <v>189053</v>
      </c>
      <c r="T52" s="28">
        <v>189330</v>
      </c>
      <c r="U52" s="22">
        <v>216873</v>
      </c>
      <c r="V52" s="28">
        <v>276575</v>
      </c>
      <c r="W52" s="28">
        <v>280633</v>
      </c>
      <c r="X52" s="28">
        <v>260437</v>
      </c>
      <c r="Y52" s="22">
        <v>236028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141</v>
      </c>
    </row>
    <row r="56" ht="13.5">
      <c r="A56" s="20" t="s">
        <v>142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137</v>
      </c>
      <c r="B2" s="14">
        <v>8075</v>
      </c>
      <c r="C2" s="14"/>
      <c r="D2" s="14"/>
      <c r="E2" s="14"/>
      <c r="F2" s="14"/>
      <c r="G2" s="14"/>
    </row>
    <row r="3" spans="1:7" ht="14.25" thickBot="1">
      <c r="A3" s="11" t="s">
        <v>138</v>
      </c>
      <c r="B3" s="1" t="s">
        <v>139</v>
      </c>
      <c r="C3" s="1"/>
      <c r="D3" s="1"/>
      <c r="E3" s="1"/>
      <c r="F3" s="1"/>
      <c r="G3" s="1"/>
    </row>
    <row r="4" spans="1:7" ht="14.25" thickTop="1">
      <c r="A4" s="10" t="s">
        <v>47</v>
      </c>
      <c r="B4" s="15" t="str">
        <f>HYPERLINK("http://www.kabupro.jp/mark/20130627/S000DRVB.htm","有価証券報告書")</f>
        <v>有価証券報告書</v>
      </c>
      <c r="C4" s="15" t="str">
        <f>HYPERLINK("http://www.kabupro.jp/mark/20130627/S000DRVB.htm","有価証券報告書")</f>
        <v>有価証券報告書</v>
      </c>
      <c r="D4" s="15" t="str">
        <f>HYPERLINK("http://www.kabupro.jp/mark/20120628/S000B7EC.htm","有価証券報告書")</f>
        <v>有価証券報告書</v>
      </c>
      <c r="E4" s="15" t="str">
        <f>HYPERLINK("http://www.kabupro.jp/mark/20110629/S0008KNH.htm","有価証券報告書")</f>
        <v>有価証券報告書</v>
      </c>
      <c r="F4" s="15" t="str">
        <f>HYPERLINK("http://www.kabupro.jp/mark/20100629/S00060H2.htm","有価証券報告書")</f>
        <v>有価証券報告書</v>
      </c>
      <c r="G4" s="15" t="str">
        <f>HYPERLINK("http://www.kabupro.jp/mark/20090626/S00038AS.htm","有価証券報告書")</f>
        <v>有価証券報告書</v>
      </c>
    </row>
    <row r="5" spans="1:7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</row>
    <row r="6" spans="1:7" ht="15" thickBot="1" thickTop="1">
      <c r="A6" s="10" t="s">
        <v>49</v>
      </c>
      <c r="B6" s="18" t="s">
        <v>188</v>
      </c>
      <c r="C6" s="19"/>
      <c r="D6" s="19"/>
      <c r="E6" s="19"/>
      <c r="F6" s="19"/>
      <c r="G6" s="19"/>
    </row>
    <row r="7" spans="1:7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</row>
    <row r="8" spans="1:7" ht="13.5">
      <c r="A8" s="13" t="s">
        <v>51</v>
      </c>
      <c r="B8" s="17" t="s">
        <v>143</v>
      </c>
      <c r="C8" s="17" t="s">
        <v>144</v>
      </c>
      <c r="D8" s="17" t="s">
        <v>145</v>
      </c>
      <c r="E8" s="17" t="s">
        <v>146</v>
      </c>
      <c r="F8" s="17" t="s">
        <v>147</v>
      </c>
      <c r="G8" s="17" t="s">
        <v>148</v>
      </c>
    </row>
    <row r="9" spans="1:7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</row>
    <row r="10" spans="1:7" ht="14.25" thickBot="1">
      <c r="A10" s="13" t="s">
        <v>53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4.25" thickTop="1">
      <c r="A11" s="26" t="s">
        <v>149</v>
      </c>
      <c r="B11" s="21">
        <v>698078</v>
      </c>
      <c r="C11" s="21">
        <v>816745</v>
      </c>
      <c r="D11" s="21">
        <v>807462</v>
      </c>
      <c r="E11" s="21">
        <v>646825</v>
      </c>
      <c r="F11" s="21">
        <v>969035</v>
      </c>
      <c r="G11" s="21">
        <v>652061</v>
      </c>
    </row>
    <row r="12" spans="1:7" ht="13.5">
      <c r="A12" s="6" t="s">
        <v>150</v>
      </c>
      <c r="B12" s="22">
        <v>15694</v>
      </c>
      <c r="C12" s="22">
        <v>14908</v>
      </c>
      <c r="D12" s="22">
        <v>11140</v>
      </c>
      <c r="E12" s="22">
        <v>16066</v>
      </c>
      <c r="F12" s="22">
        <v>14768</v>
      </c>
      <c r="G12" s="22">
        <v>12424</v>
      </c>
    </row>
    <row r="13" spans="1:7" ht="13.5">
      <c r="A13" s="6" t="s">
        <v>151</v>
      </c>
      <c r="B13" s="22">
        <v>680712</v>
      </c>
      <c r="C13" s="22">
        <v>802192</v>
      </c>
      <c r="D13" s="22">
        <v>795465</v>
      </c>
      <c r="E13" s="22">
        <v>627816</v>
      </c>
      <c r="F13" s="22">
        <v>952826</v>
      </c>
      <c r="G13" s="22">
        <v>637206</v>
      </c>
    </row>
    <row r="14" spans="1:7" ht="13.5">
      <c r="A14" s="6" t="s">
        <v>152</v>
      </c>
      <c r="B14" s="22">
        <v>696407</v>
      </c>
      <c r="C14" s="22">
        <v>817101</v>
      </c>
      <c r="D14" s="22">
        <v>806605</v>
      </c>
      <c r="E14" s="22">
        <v>643883</v>
      </c>
      <c r="F14" s="22">
        <v>967595</v>
      </c>
      <c r="G14" s="22">
        <v>649631</v>
      </c>
    </row>
    <row r="15" spans="1:7" ht="13.5">
      <c r="A15" s="6" t="s">
        <v>153</v>
      </c>
      <c r="B15" s="22">
        <v>12716</v>
      </c>
      <c r="C15" s="22">
        <v>15694</v>
      </c>
      <c r="D15" s="22">
        <v>14908</v>
      </c>
      <c r="E15" s="22">
        <v>11140</v>
      </c>
      <c r="F15" s="22">
        <v>16066</v>
      </c>
      <c r="G15" s="22">
        <v>14768</v>
      </c>
    </row>
    <row r="16" spans="1:7" ht="13.5">
      <c r="A16" s="6" t="s">
        <v>154</v>
      </c>
      <c r="B16" s="22">
        <v>683690</v>
      </c>
      <c r="C16" s="22">
        <v>801407</v>
      </c>
      <c r="D16" s="22">
        <v>791697</v>
      </c>
      <c r="E16" s="22">
        <v>632743</v>
      </c>
      <c r="F16" s="22">
        <v>951528</v>
      </c>
      <c r="G16" s="22">
        <v>634862</v>
      </c>
    </row>
    <row r="17" spans="1:7" ht="13.5">
      <c r="A17" s="7" t="s">
        <v>155</v>
      </c>
      <c r="B17" s="22">
        <v>14387</v>
      </c>
      <c r="C17" s="22">
        <v>15338</v>
      </c>
      <c r="D17" s="22">
        <v>15764</v>
      </c>
      <c r="E17" s="22">
        <v>14082</v>
      </c>
      <c r="F17" s="22">
        <v>17506</v>
      </c>
      <c r="G17" s="22">
        <v>17199</v>
      </c>
    </row>
    <row r="18" spans="1:7" ht="13.5">
      <c r="A18" s="7" t="s">
        <v>156</v>
      </c>
      <c r="B18" s="22">
        <v>10107</v>
      </c>
      <c r="C18" s="22">
        <v>10057</v>
      </c>
      <c r="D18" s="22">
        <v>9690</v>
      </c>
      <c r="E18" s="22">
        <v>9385</v>
      </c>
      <c r="F18" s="22">
        <v>11181</v>
      </c>
      <c r="G18" s="22">
        <v>10054</v>
      </c>
    </row>
    <row r="19" spans="1:7" ht="14.25" thickBot="1">
      <c r="A19" s="25" t="s">
        <v>157</v>
      </c>
      <c r="B19" s="23">
        <v>4279</v>
      </c>
      <c r="C19" s="23">
        <v>5281</v>
      </c>
      <c r="D19" s="23">
        <v>6074</v>
      </c>
      <c r="E19" s="23">
        <v>4696</v>
      </c>
      <c r="F19" s="23">
        <v>6325</v>
      </c>
      <c r="G19" s="23">
        <v>7145</v>
      </c>
    </row>
    <row r="20" spans="1:7" ht="14.25" thickTop="1">
      <c r="A20" s="6" t="s">
        <v>158</v>
      </c>
      <c r="B20" s="22">
        <v>16</v>
      </c>
      <c r="C20" s="22">
        <v>14</v>
      </c>
      <c r="D20" s="22">
        <v>27</v>
      </c>
      <c r="E20" s="22">
        <v>101</v>
      </c>
      <c r="F20" s="22">
        <v>1188</v>
      </c>
      <c r="G20" s="22">
        <v>526</v>
      </c>
    </row>
    <row r="21" spans="1:7" ht="13.5">
      <c r="A21" s="6" t="s">
        <v>159</v>
      </c>
      <c r="B21" s="22">
        <v>1242</v>
      </c>
      <c r="C21" s="22">
        <v>775</v>
      </c>
      <c r="D21" s="22">
        <v>478</v>
      </c>
      <c r="E21" s="22">
        <v>468</v>
      </c>
      <c r="F21" s="22">
        <v>719</v>
      </c>
      <c r="G21" s="22">
        <v>313</v>
      </c>
    </row>
    <row r="22" spans="1:7" ht="13.5">
      <c r="A22" s="6" t="s">
        <v>160</v>
      </c>
      <c r="B22" s="22">
        <v>83</v>
      </c>
      <c r="C22" s="22">
        <v>109</v>
      </c>
      <c r="D22" s="22">
        <v>131</v>
      </c>
      <c r="E22" s="22">
        <v>115</v>
      </c>
      <c r="F22" s="22"/>
      <c r="G22" s="22"/>
    </row>
    <row r="23" spans="1:7" ht="13.5">
      <c r="A23" s="6" t="s">
        <v>161</v>
      </c>
      <c r="B23" s="22">
        <v>46</v>
      </c>
      <c r="C23" s="22">
        <v>72</v>
      </c>
      <c r="D23" s="22"/>
      <c r="E23" s="22">
        <v>48</v>
      </c>
      <c r="F23" s="22"/>
      <c r="G23" s="22">
        <v>247</v>
      </c>
    </row>
    <row r="24" spans="1:7" ht="13.5">
      <c r="A24" s="6" t="s">
        <v>162</v>
      </c>
      <c r="B24" s="22"/>
      <c r="C24" s="22">
        <v>119</v>
      </c>
      <c r="D24" s="22"/>
      <c r="E24" s="22"/>
      <c r="F24" s="22"/>
      <c r="G24" s="22"/>
    </row>
    <row r="25" spans="1:7" ht="13.5">
      <c r="A25" s="6" t="s">
        <v>163</v>
      </c>
      <c r="B25" s="22">
        <v>72</v>
      </c>
      <c r="C25" s="22">
        <v>141</v>
      </c>
      <c r="D25" s="22">
        <v>118</v>
      </c>
      <c r="E25" s="22">
        <v>272</v>
      </c>
      <c r="F25" s="22">
        <v>620</v>
      </c>
      <c r="G25" s="22">
        <v>338</v>
      </c>
    </row>
    <row r="26" spans="1:7" ht="13.5">
      <c r="A26" s="6" t="s">
        <v>164</v>
      </c>
      <c r="B26" s="22">
        <v>1461</v>
      </c>
      <c r="C26" s="22">
        <v>1233</v>
      </c>
      <c r="D26" s="22">
        <v>900</v>
      </c>
      <c r="E26" s="22">
        <v>1005</v>
      </c>
      <c r="F26" s="22">
        <v>2528</v>
      </c>
      <c r="G26" s="22">
        <v>1426</v>
      </c>
    </row>
    <row r="27" spans="1:7" ht="13.5">
      <c r="A27" s="6" t="s">
        <v>165</v>
      </c>
      <c r="B27" s="22">
        <v>445</v>
      </c>
      <c r="C27" s="22">
        <v>522</v>
      </c>
      <c r="D27" s="22">
        <v>521</v>
      </c>
      <c r="E27" s="22">
        <v>523</v>
      </c>
      <c r="F27" s="22">
        <v>649</v>
      </c>
      <c r="G27" s="22">
        <v>910</v>
      </c>
    </row>
    <row r="28" spans="1:7" ht="13.5">
      <c r="A28" s="6" t="s">
        <v>166</v>
      </c>
      <c r="B28" s="22">
        <v>655</v>
      </c>
      <c r="C28" s="22">
        <v>816</v>
      </c>
      <c r="D28" s="22">
        <v>1200</v>
      </c>
      <c r="E28" s="22">
        <v>1321</v>
      </c>
      <c r="F28" s="22"/>
      <c r="G28" s="22"/>
    </row>
    <row r="29" spans="1:7" ht="13.5">
      <c r="A29" s="6" t="s">
        <v>167</v>
      </c>
      <c r="B29" s="22">
        <v>268</v>
      </c>
      <c r="C29" s="22">
        <v>344</v>
      </c>
      <c r="D29" s="22">
        <v>363</v>
      </c>
      <c r="E29" s="22">
        <v>291</v>
      </c>
      <c r="F29" s="22">
        <v>437</v>
      </c>
      <c r="G29" s="22"/>
    </row>
    <row r="30" spans="1:7" ht="13.5">
      <c r="A30" s="6" t="s">
        <v>168</v>
      </c>
      <c r="B30" s="22">
        <v>214</v>
      </c>
      <c r="C30" s="22">
        <v>177</v>
      </c>
      <c r="D30" s="22"/>
      <c r="E30" s="22"/>
      <c r="F30" s="22"/>
      <c r="G30" s="22"/>
    </row>
    <row r="31" spans="1:7" ht="13.5">
      <c r="A31" s="6" t="s">
        <v>169</v>
      </c>
      <c r="B31" s="22">
        <v>318</v>
      </c>
      <c r="C31" s="22"/>
      <c r="D31" s="22"/>
      <c r="E31" s="22"/>
      <c r="F31" s="22"/>
      <c r="G31" s="22"/>
    </row>
    <row r="32" spans="1:7" ht="13.5">
      <c r="A32" s="6" t="s">
        <v>170</v>
      </c>
      <c r="B32" s="22">
        <v>129</v>
      </c>
      <c r="C32" s="22">
        <v>65</v>
      </c>
      <c r="D32" s="22">
        <v>280</v>
      </c>
      <c r="E32" s="22">
        <v>355</v>
      </c>
      <c r="F32" s="22">
        <v>261</v>
      </c>
      <c r="G32" s="22">
        <v>53</v>
      </c>
    </row>
    <row r="33" spans="1:7" ht="13.5">
      <c r="A33" s="6" t="s">
        <v>171</v>
      </c>
      <c r="B33" s="22">
        <v>2031</v>
      </c>
      <c r="C33" s="22">
        <v>1926</v>
      </c>
      <c r="D33" s="22">
        <v>2366</v>
      </c>
      <c r="E33" s="22">
        <v>2492</v>
      </c>
      <c r="F33" s="22">
        <v>3415</v>
      </c>
      <c r="G33" s="22">
        <v>1470</v>
      </c>
    </row>
    <row r="34" spans="1:7" ht="14.25" thickBot="1">
      <c r="A34" s="25" t="s">
        <v>172</v>
      </c>
      <c r="B34" s="23">
        <v>3709</v>
      </c>
      <c r="C34" s="23">
        <v>4587</v>
      </c>
      <c r="D34" s="23">
        <v>4608</v>
      </c>
      <c r="E34" s="23">
        <v>3209</v>
      </c>
      <c r="F34" s="23">
        <v>5438</v>
      </c>
      <c r="G34" s="23">
        <v>7100</v>
      </c>
    </row>
    <row r="35" spans="1:7" ht="14.25" thickTop="1">
      <c r="A35" s="6" t="s">
        <v>173</v>
      </c>
      <c r="B35" s="22"/>
      <c r="C35" s="22">
        <v>3</v>
      </c>
      <c r="D35" s="22"/>
      <c r="E35" s="22">
        <v>181</v>
      </c>
      <c r="F35" s="22">
        <v>5</v>
      </c>
      <c r="G35" s="22"/>
    </row>
    <row r="36" spans="1:7" ht="13.5">
      <c r="A36" s="6" t="s">
        <v>174</v>
      </c>
      <c r="B36" s="22">
        <v>5</v>
      </c>
      <c r="C36" s="22"/>
      <c r="D36" s="22">
        <v>4</v>
      </c>
      <c r="E36" s="22"/>
      <c r="F36" s="22"/>
      <c r="G36" s="22"/>
    </row>
    <row r="37" spans="1:7" ht="13.5">
      <c r="A37" s="6" t="s">
        <v>175</v>
      </c>
      <c r="B37" s="22">
        <v>5</v>
      </c>
      <c r="C37" s="22">
        <v>3</v>
      </c>
      <c r="D37" s="22">
        <v>197</v>
      </c>
      <c r="E37" s="22">
        <v>230</v>
      </c>
      <c r="F37" s="22">
        <v>5</v>
      </c>
      <c r="G37" s="22">
        <v>469</v>
      </c>
    </row>
    <row r="38" spans="1:7" ht="13.5">
      <c r="A38" s="6" t="s">
        <v>176</v>
      </c>
      <c r="B38" s="22">
        <v>29</v>
      </c>
      <c r="C38" s="22"/>
      <c r="D38" s="22"/>
      <c r="E38" s="22"/>
      <c r="F38" s="22">
        <v>6</v>
      </c>
      <c r="G38" s="22">
        <v>9</v>
      </c>
    </row>
    <row r="39" spans="1:7" ht="13.5">
      <c r="A39" s="6" t="s">
        <v>177</v>
      </c>
      <c r="B39" s="22"/>
      <c r="C39" s="22">
        <v>375</v>
      </c>
      <c r="D39" s="22">
        <v>222</v>
      </c>
      <c r="E39" s="22"/>
      <c r="F39" s="22">
        <v>728</v>
      </c>
      <c r="G39" s="22">
        <v>125</v>
      </c>
    </row>
    <row r="40" spans="1:7" ht="13.5">
      <c r="A40" s="6" t="s">
        <v>178</v>
      </c>
      <c r="B40" s="22">
        <v>10</v>
      </c>
      <c r="C40" s="22">
        <v>45</v>
      </c>
      <c r="D40" s="22"/>
      <c r="E40" s="22"/>
      <c r="F40" s="22"/>
      <c r="G40" s="22">
        <v>368</v>
      </c>
    </row>
    <row r="41" spans="1:7" ht="13.5">
      <c r="A41" s="6" t="s">
        <v>179</v>
      </c>
      <c r="B41" s="22">
        <v>23</v>
      </c>
      <c r="C41" s="22"/>
      <c r="D41" s="22">
        <v>51</v>
      </c>
      <c r="E41" s="22">
        <v>3</v>
      </c>
      <c r="F41" s="22">
        <v>24</v>
      </c>
      <c r="G41" s="22">
        <v>16</v>
      </c>
    </row>
    <row r="42" spans="1:7" ht="13.5">
      <c r="A42" s="6" t="s">
        <v>180</v>
      </c>
      <c r="B42" s="22">
        <v>497</v>
      </c>
      <c r="C42" s="22">
        <v>207</v>
      </c>
      <c r="D42" s="22"/>
      <c r="E42" s="22"/>
      <c r="F42" s="22"/>
      <c r="G42" s="22"/>
    </row>
    <row r="43" spans="1:7" ht="13.5">
      <c r="A43" s="6" t="s">
        <v>181</v>
      </c>
      <c r="B43" s="22">
        <v>560</v>
      </c>
      <c r="C43" s="22">
        <v>628</v>
      </c>
      <c r="D43" s="22">
        <v>966</v>
      </c>
      <c r="E43" s="22">
        <v>716</v>
      </c>
      <c r="F43" s="22">
        <v>763</v>
      </c>
      <c r="G43" s="22">
        <v>520</v>
      </c>
    </row>
    <row r="44" spans="1:7" ht="13.5">
      <c r="A44" s="7" t="s">
        <v>182</v>
      </c>
      <c r="B44" s="22">
        <v>3154</v>
      </c>
      <c r="C44" s="22">
        <v>3963</v>
      </c>
      <c r="D44" s="22">
        <v>3839</v>
      </c>
      <c r="E44" s="22">
        <v>2723</v>
      </c>
      <c r="F44" s="22">
        <v>4680</v>
      </c>
      <c r="G44" s="22">
        <v>7050</v>
      </c>
    </row>
    <row r="45" spans="1:7" ht="13.5">
      <c r="A45" s="7" t="s">
        <v>183</v>
      </c>
      <c r="B45" s="22">
        <v>1277</v>
      </c>
      <c r="C45" s="22">
        <v>1574</v>
      </c>
      <c r="D45" s="22">
        <v>1427</v>
      </c>
      <c r="E45" s="22">
        <v>47</v>
      </c>
      <c r="F45" s="22">
        <v>2261</v>
      </c>
      <c r="G45" s="22">
        <v>2259</v>
      </c>
    </row>
    <row r="46" spans="1:7" ht="13.5">
      <c r="A46" s="7" t="s">
        <v>184</v>
      </c>
      <c r="B46" s="22">
        <v>607</v>
      </c>
      <c r="C46" s="22"/>
      <c r="D46" s="22"/>
      <c r="E46" s="22"/>
      <c r="F46" s="22"/>
      <c r="G46" s="22"/>
    </row>
    <row r="47" spans="1:7" ht="13.5">
      <c r="A47" s="7" t="s">
        <v>185</v>
      </c>
      <c r="B47" s="22">
        <v>135</v>
      </c>
      <c r="C47" s="22">
        <v>291</v>
      </c>
      <c r="D47" s="22">
        <v>210</v>
      </c>
      <c r="E47" s="22">
        <v>1071</v>
      </c>
      <c r="F47" s="22">
        <v>-126</v>
      </c>
      <c r="G47" s="22">
        <v>850</v>
      </c>
    </row>
    <row r="48" spans="1:7" ht="13.5">
      <c r="A48" s="7" t="s">
        <v>186</v>
      </c>
      <c r="B48" s="22">
        <v>2020</v>
      </c>
      <c r="C48" s="22">
        <v>1865</v>
      </c>
      <c r="D48" s="22">
        <v>1638</v>
      </c>
      <c r="E48" s="22">
        <v>1119</v>
      </c>
      <c r="F48" s="22">
        <v>2134</v>
      </c>
      <c r="G48" s="22">
        <v>3109</v>
      </c>
    </row>
    <row r="49" spans="1:7" ht="14.25" thickBot="1">
      <c r="A49" s="7" t="s">
        <v>187</v>
      </c>
      <c r="B49" s="22">
        <v>1133</v>
      </c>
      <c r="C49" s="22">
        <v>2098</v>
      </c>
      <c r="D49" s="22">
        <v>2201</v>
      </c>
      <c r="E49" s="22">
        <v>1603</v>
      </c>
      <c r="F49" s="22">
        <v>2546</v>
      </c>
      <c r="G49" s="22">
        <v>3940</v>
      </c>
    </row>
    <row r="50" spans="1:7" ht="14.25" thickTop="1">
      <c r="A50" s="8"/>
      <c r="B50" s="24"/>
      <c r="C50" s="24"/>
      <c r="D50" s="24"/>
      <c r="E50" s="24"/>
      <c r="F50" s="24"/>
      <c r="G50" s="24"/>
    </row>
    <row r="52" ht="13.5">
      <c r="A52" s="20" t="s">
        <v>141</v>
      </c>
    </row>
    <row r="53" ht="13.5">
      <c r="A53" s="20" t="s">
        <v>142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137</v>
      </c>
      <c r="B2" s="14">
        <v>8075</v>
      </c>
      <c r="C2" s="14"/>
      <c r="D2" s="14"/>
      <c r="E2" s="14"/>
      <c r="F2" s="14"/>
      <c r="G2" s="14"/>
    </row>
    <row r="3" spans="1:7" ht="14.25" thickBot="1">
      <c r="A3" s="11" t="s">
        <v>138</v>
      </c>
      <c r="B3" s="1" t="s">
        <v>139</v>
      </c>
      <c r="C3" s="1"/>
      <c r="D3" s="1"/>
      <c r="E3" s="1"/>
      <c r="F3" s="1"/>
      <c r="G3" s="1"/>
    </row>
    <row r="4" spans="1:7" ht="14.25" thickTop="1">
      <c r="A4" s="10" t="s">
        <v>47</v>
      </c>
      <c r="B4" s="15" t="str">
        <f>HYPERLINK("http://www.kabupro.jp/mark/20130627/S000DRVB.htm","有価証券報告書")</f>
        <v>有価証券報告書</v>
      </c>
      <c r="C4" s="15" t="str">
        <f>HYPERLINK("http://www.kabupro.jp/mark/20130627/S000DRVB.htm","有価証券報告書")</f>
        <v>有価証券報告書</v>
      </c>
      <c r="D4" s="15" t="str">
        <f>HYPERLINK("http://www.kabupro.jp/mark/20120628/S000B7EC.htm","有価証券報告書")</f>
        <v>有価証券報告書</v>
      </c>
      <c r="E4" s="15" t="str">
        <f>HYPERLINK("http://www.kabupro.jp/mark/20110629/S0008KNH.htm","有価証券報告書")</f>
        <v>有価証券報告書</v>
      </c>
      <c r="F4" s="15" t="str">
        <f>HYPERLINK("http://www.kabupro.jp/mark/20100629/S00060H2.htm","有価証券報告書")</f>
        <v>有価証券報告書</v>
      </c>
      <c r="G4" s="15" t="str">
        <f>HYPERLINK("http://www.kabupro.jp/mark/20090626/S00038AS.htm","有価証券報告書")</f>
        <v>有価証券報告書</v>
      </c>
    </row>
    <row r="5" spans="1:7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</row>
    <row r="6" spans="1:7" ht="15" thickBot="1" thickTop="1">
      <c r="A6" s="10" t="s">
        <v>49</v>
      </c>
      <c r="B6" s="18" t="s">
        <v>140</v>
      </c>
      <c r="C6" s="19"/>
      <c r="D6" s="19"/>
      <c r="E6" s="19"/>
      <c r="F6" s="19"/>
      <c r="G6" s="19"/>
    </row>
    <row r="7" spans="1:7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</row>
    <row r="8" spans="1:7" ht="13.5">
      <c r="A8" s="13" t="s">
        <v>51</v>
      </c>
      <c r="B8" s="17"/>
      <c r="C8" s="17"/>
      <c r="D8" s="17"/>
      <c r="E8" s="17"/>
      <c r="F8" s="17"/>
      <c r="G8" s="17"/>
    </row>
    <row r="9" spans="1:7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</row>
    <row r="10" spans="1:7" ht="14.25" thickBot="1">
      <c r="A10" s="13" t="s">
        <v>53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</row>
    <row r="11" spans="1:7" ht="14.25" thickTop="1">
      <c r="A11" s="9" t="s">
        <v>66</v>
      </c>
      <c r="B11" s="21">
        <v>12468</v>
      </c>
      <c r="C11" s="21">
        <v>12365</v>
      </c>
      <c r="D11" s="21">
        <v>9130</v>
      </c>
      <c r="E11" s="21">
        <v>12368</v>
      </c>
      <c r="F11" s="21">
        <v>7341</v>
      </c>
      <c r="G11" s="21">
        <v>2616</v>
      </c>
    </row>
    <row r="12" spans="1:7" ht="13.5">
      <c r="A12" s="2" t="s">
        <v>68</v>
      </c>
      <c r="B12" s="22">
        <v>11325</v>
      </c>
      <c r="C12" s="22">
        <v>16880</v>
      </c>
      <c r="D12" s="22">
        <v>19134</v>
      </c>
      <c r="E12" s="22">
        <v>8207</v>
      </c>
      <c r="F12" s="22">
        <v>5666</v>
      </c>
      <c r="G12" s="22">
        <v>8371</v>
      </c>
    </row>
    <row r="13" spans="1:7" ht="13.5">
      <c r="A13" s="2" t="s">
        <v>69</v>
      </c>
      <c r="B13" s="22">
        <v>101693</v>
      </c>
      <c r="C13" s="22">
        <v>116757</v>
      </c>
      <c r="D13" s="22">
        <v>121221</v>
      </c>
      <c r="E13" s="22">
        <v>117230</v>
      </c>
      <c r="F13" s="22">
        <v>117110</v>
      </c>
      <c r="G13" s="22">
        <v>151376</v>
      </c>
    </row>
    <row r="14" spans="1:7" ht="13.5">
      <c r="A14" s="2" t="s">
        <v>70</v>
      </c>
      <c r="B14" s="22">
        <v>12716</v>
      </c>
      <c r="C14" s="22">
        <v>15694</v>
      </c>
      <c r="D14" s="22">
        <v>14908</v>
      </c>
      <c r="E14" s="22">
        <v>11140</v>
      </c>
      <c r="F14" s="22">
        <v>16066</v>
      </c>
      <c r="G14" s="22"/>
    </row>
    <row r="15" spans="1:7" ht="13.5">
      <c r="A15" s="2" t="s">
        <v>71</v>
      </c>
      <c r="B15" s="22">
        <v>5591</v>
      </c>
      <c r="C15" s="22">
        <v>7812</v>
      </c>
      <c r="D15" s="22">
        <v>11272</v>
      </c>
      <c r="E15" s="22">
        <v>8346</v>
      </c>
      <c r="F15" s="22">
        <v>14776</v>
      </c>
      <c r="G15" s="22">
        <v>2212</v>
      </c>
    </row>
    <row r="16" spans="1:7" ht="13.5">
      <c r="A16" s="2" t="s">
        <v>72</v>
      </c>
      <c r="B16" s="22">
        <v>67</v>
      </c>
      <c r="C16" s="22">
        <v>69</v>
      </c>
      <c r="D16" s="22">
        <v>80</v>
      </c>
      <c r="E16" s="22">
        <v>78</v>
      </c>
      <c r="F16" s="22">
        <v>75</v>
      </c>
      <c r="G16" s="22">
        <v>80</v>
      </c>
    </row>
    <row r="17" spans="1:7" ht="13.5">
      <c r="A17" s="2" t="s">
        <v>73</v>
      </c>
      <c r="B17" s="22">
        <v>29</v>
      </c>
      <c r="C17" s="22">
        <v>44</v>
      </c>
      <c r="D17" s="22">
        <v>61</v>
      </c>
      <c r="E17" s="22">
        <v>122</v>
      </c>
      <c r="F17" s="22">
        <v>263</v>
      </c>
      <c r="G17" s="22">
        <v>84</v>
      </c>
    </row>
    <row r="18" spans="1:7" ht="13.5">
      <c r="A18" s="2" t="s">
        <v>74</v>
      </c>
      <c r="B18" s="22">
        <v>1624</v>
      </c>
      <c r="C18" s="22">
        <v>1158</v>
      </c>
      <c r="D18" s="22">
        <v>304</v>
      </c>
      <c r="E18" s="22">
        <v>458</v>
      </c>
      <c r="F18" s="22">
        <v>806</v>
      </c>
      <c r="G18" s="22">
        <v>251</v>
      </c>
    </row>
    <row r="19" spans="1:7" ht="13.5">
      <c r="A19" s="2" t="s">
        <v>75</v>
      </c>
      <c r="B19" s="22">
        <v>621</v>
      </c>
      <c r="C19" s="22">
        <v>401</v>
      </c>
      <c r="D19" s="22">
        <v>561</v>
      </c>
      <c r="E19" s="22">
        <v>1042</v>
      </c>
      <c r="F19" s="22">
        <v>5134</v>
      </c>
      <c r="G19" s="22">
        <v>3447</v>
      </c>
    </row>
    <row r="20" spans="1:7" ht="13.5">
      <c r="A20" s="2" t="s">
        <v>76</v>
      </c>
      <c r="B20" s="22">
        <v>904</v>
      </c>
      <c r="C20" s="22">
        <v>492</v>
      </c>
      <c r="D20" s="22">
        <v>2385</v>
      </c>
      <c r="E20" s="22"/>
      <c r="F20" s="22"/>
      <c r="G20" s="22"/>
    </row>
    <row r="21" spans="1:7" ht="13.5">
      <c r="A21" s="2" t="s">
        <v>77</v>
      </c>
      <c r="B21" s="22">
        <v>346</v>
      </c>
      <c r="C21" s="22">
        <v>437</v>
      </c>
      <c r="D21" s="22">
        <v>551</v>
      </c>
      <c r="E21" s="22">
        <v>431</v>
      </c>
      <c r="F21" s="22">
        <v>582</v>
      </c>
      <c r="G21" s="22">
        <v>449</v>
      </c>
    </row>
    <row r="22" spans="1:7" ht="13.5">
      <c r="A22" s="2" t="s">
        <v>78</v>
      </c>
      <c r="B22" s="22">
        <v>381</v>
      </c>
      <c r="C22" s="22">
        <v>1285</v>
      </c>
      <c r="D22" s="22">
        <v>375</v>
      </c>
      <c r="E22" s="22">
        <v>327</v>
      </c>
      <c r="F22" s="22">
        <v>873</v>
      </c>
      <c r="G22" s="22">
        <v>572</v>
      </c>
    </row>
    <row r="23" spans="1:7" ht="13.5">
      <c r="A23" s="2" t="s">
        <v>79</v>
      </c>
      <c r="B23" s="22">
        <v>-128</v>
      </c>
      <c r="C23" s="22">
        <v>-177</v>
      </c>
      <c r="D23" s="22">
        <v>-284</v>
      </c>
      <c r="E23" s="22">
        <v>-396</v>
      </c>
      <c r="F23" s="22">
        <v>-408</v>
      </c>
      <c r="G23" s="22">
        <v>-164</v>
      </c>
    </row>
    <row r="24" spans="1:7" ht="13.5">
      <c r="A24" s="2" t="s">
        <v>80</v>
      </c>
      <c r="B24" s="22">
        <v>147642</v>
      </c>
      <c r="C24" s="22">
        <v>173222</v>
      </c>
      <c r="D24" s="22">
        <v>179704</v>
      </c>
      <c r="E24" s="22">
        <v>159357</v>
      </c>
      <c r="F24" s="22">
        <v>168288</v>
      </c>
      <c r="G24" s="22">
        <v>184066</v>
      </c>
    </row>
    <row r="25" spans="1:7" ht="13.5">
      <c r="A25" s="3" t="s">
        <v>81</v>
      </c>
      <c r="B25" s="22">
        <v>1825</v>
      </c>
      <c r="C25" s="22">
        <v>1783</v>
      </c>
      <c r="D25" s="22">
        <v>1765</v>
      </c>
      <c r="E25" s="22">
        <v>1802</v>
      </c>
      <c r="F25" s="22">
        <v>2440</v>
      </c>
      <c r="G25" s="22">
        <v>2482</v>
      </c>
    </row>
    <row r="26" spans="1:7" ht="13.5">
      <c r="A26" s="4" t="s">
        <v>82</v>
      </c>
      <c r="B26" s="22">
        <v>-1341</v>
      </c>
      <c r="C26" s="22">
        <v>-1292</v>
      </c>
      <c r="D26" s="22">
        <v>-1232</v>
      </c>
      <c r="E26" s="22">
        <v>-1242</v>
      </c>
      <c r="F26" s="22">
        <v>-1240</v>
      </c>
      <c r="G26" s="22">
        <v>-1165</v>
      </c>
    </row>
    <row r="27" spans="1:7" ht="13.5">
      <c r="A27" s="4" t="s">
        <v>83</v>
      </c>
      <c r="B27" s="22">
        <v>483</v>
      </c>
      <c r="C27" s="22">
        <v>490</v>
      </c>
      <c r="D27" s="22">
        <v>532</v>
      </c>
      <c r="E27" s="22">
        <v>559</v>
      </c>
      <c r="F27" s="22">
        <v>1200</v>
      </c>
      <c r="G27" s="22">
        <v>1316</v>
      </c>
    </row>
    <row r="28" spans="1:7" ht="13.5">
      <c r="A28" s="3" t="s">
        <v>84</v>
      </c>
      <c r="B28" s="22">
        <v>109</v>
      </c>
      <c r="C28" s="22">
        <v>109</v>
      </c>
      <c r="D28" s="22">
        <v>112</v>
      </c>
      <c r="E28" s="22">
        <v>112</v>
      </c>
      <c r="F28" s="22">
        <v>125</v>
      </c>
      <c r="G28" s="22">
        <v>124</v>
      </c>
    </row>
    <row r="29" spans="1:7" ht="13.5">
      <c r="A29" s="4" t="s">
        <v>82</v>
      </c>
      <c r="B29" s="22">
        <v>-102</v>
      </c>
      <c r="C29" s="22">
        <v>-100</v>
      </c>
      <c r="D29" s="22">
        <v>-101</v>
      </c>
      <c r="E29" s="22">
        <v>-99</v>
      </c>
      <c r="F29" s="22">
        <v>-99</v>
      </c>
      <c r="G29" s="22">
        <v>-95</v>
      </c>
    </row>
    <row r="30" spans="1:7" ht="13.5">
      <c r="A30" s="4" t="s">
        <v>85</v>
      </c>
      <c r="B30" s="22">
        <v>7</v>
      </c>
      <c r="C30" s="22">
        <v>9</v>
      </c>
      <c r="D30" s="22">
        <v>11</v>
      </c>
      <c r="E30" s="22">
        <v>13</v>
      </c>
      <c r="F30" s="22">
        <v>25</v>
      </c>
      <c r="G30" s="22">
        <v>29</v>
      </c>
    </row>
    <row r="31" spans="1:7" ht="13.5">
      <c r="A31" s="3" t="s">
        <v>86</v>
      </c>
      <c r="B31" s="22">
        <v>10</v>
      </c>
      <c r="C31" s="22">
        <v>10</v>
      </c>
      <c r="D31" s="22">
        <v>10</v>
      </c>
      <c r="E31" s="22">
        <v>16</v>
      </c>
      <c r="F31" s="22">
        <v>13</v>
      </c>
      <c r="G31" s="22">
        <v>26</v>
      </c>
    </row>
    <row r="32" spans="1:7" ht="13.5">
      <c r="A32" s="4" t="s">
        <v>82</v>
      </c>
      <c r="B32" s="22">
        <v>-9</v>
      </c>
      <c r="C32" s="22">
        <v>-8</v>
      </c>
      <c r="D32" s="22">
        <v>-8</v>
      </c>
      <c r="E32" s="22">
        <v>-12</v>
      </c>
      <c r="F32" s="22">
        <v>-11</v>
      </c>
      <c r="G32" s="22">
        <v>-23</v>
      </c>
    </row>
    <row r="33" spans="1:7" ht="13.5">
      <c r="A33" s="4" t="s">
        <v>87</v>
      </c>
      <c r="B33" s="22">
        <v>0</v>
      </c>
      <c r="C33" s="22">
        <v>1</v>
      </c>
      <c r="D33" s="22">
        <v>1</v>
      </c>
      <c r="E33" s="22">
        <v>3</v>
      </c>
      <c r="F33" s="22">
        <v>2</v>
      </c>
      <c r="G33" s="22">
        <v>3</v>
      </c>
    </row>
    <row r="34" spans="1:7" ht="13.5">
      <c r="A34" s="3" t="s">
        <v>88</v>
      </c>
      <c r="B34" s="22">
        <v>8</v>
      </c>
      <c r="C34" s="22">
        <v>8</v>
      </c>
      <c r="D34" s="22">
        <v>14</v>
      </c>
      <c r="E34" s="22">
        <v>8</v>
      </c>
      <c r="F34" s="22">
        <v>7</v>
      </c>
      <c r="G34" s="22">
        <v>18</v>
      </c>
    </row>
    <row r="35" spans="1:7" ht="13.5">
      <c r="A35" s="4" t="s">
        <v>82</v>
      </c>
      <c r="B35" s="22">
        <v>-7</v>
      </c>
      <c r="C35" s="22">
        <v>-6</v>
      </c>
      <c r="D35" s="22">
        <v>-7</v>
      </c>
      <c r="E35" s="22">
        <v>-4</v>
      </c>
      <c r="F35" s="22">
        <v>-4</v>
      </c>
      <c r="G35" s="22">
        <v>-12</v>
      </c>
    </row>
    <row r="36" spans="1:7" ht="13.5">
      <c r="A36" s="4" t="s">
        <v>89</v>
      </c>
      <c r="B36" s="22">
        <v>1</v>
      </c>
      <c r="C36" s="22">
        <v>2</v>
      </c>
      <c r="D36" s="22">
        <v>6</v>
      </c>
      <c r="E36" s="22">
        <v>4</v>
      </c>
      <c r="F36" s="22">
        <v>2</v>
      </c>
      <c r="G36" s="22">
        <v>5</v>
      </c>
    </row>
    <row r="37" spans="1:7" ht="13.5">
      <c r="A37" s="3" t="s">
        <v>90</v>
      </c>
      <c r="B37" s="22">
        <v>353</v>
      </c>
      <c r="C37" s="22">
        <v>302</v>
      </c>
      <c r="D37" s="22">
        <v>281</v>
      </c>
      <c r="E37" s="22">
        <v>300</v>
      </c>
      <c r="F37" s="22">
        <v>311</v>
      </c>
      <c r="G37" s="22">
        <v>274</v>
      </c>
    </row>
    <row r="38" spans="1:7" ht="13.5">
      <c r="A38" s="4" t="s">
        <v>82</v>
      </c>
      <c r="B38" s="22">
        <v>-261</v>
      </c>
      <c r="C38" s="22">
        <v>-238</v>
      </c>
      <c r="D38" s="22">
        <v>-225</v>
      </c>
      <c r="E38" s="22">
        <v>-228</v>
      </c>
      <c r="F38" s="22">
        <v>-213</v>
      </c>
      <c r="G38" s="22">
        <v>-187</v>
      </c>
    </row>
    <row r="39" spans="1:7" ht="13.5">
      <c r="A39" s="4" t="s">
        <v>91</v>
      </c>
      <c r="B39" s="22">
        <v>92</v>
      </c>
      <c r="C39" s="22">
        <v>63</v>
      </c>
      <c r="D39" s="22">
        <v>55</v>
      </c>
      <c r="E39" s="22">
        <v>72</v>
      </c>
      <c r="F39" s="22">
        <v>98</v>
      </c>
      <c r="G39" s="22">
        <v>87</v>
      </c>
    </row>
    <row r="40" spans="1:7" ht="13.5">
      <c r="A40" s="3" t="s">
        <v>92</v>
      </c>
      <c r="B40" s="22">
        <v>345</v>
      </c>
      <c r="C40" s="22">
        <v>345</v>
      </c>
      <c r="D40" s="22">
        <v>345</v>
      </c>
      <c r="E40" s="22">
        <v>345</v>
      </c>
      <c r="F40" s="22">
        <v>331</v>
      </c>
      <c r="G40" s="22">
        <v>376</v>
      </c>
    </row>
    <row r="41" spans="1:7" ht="13.5">
      <c r="A41" s="3" t="s">
        <v>93</v>
      </c>
      <c r="B41" s="22">
        <v>932</v>
      </c>
      <c r="C41" s="22">
        <v>913</v>
      </c>
      <c r="D41" s="22">
        <v>954</v>
      </c>
      <c r="E41" s="22">
        <v>999</v>
      </c>
      <c r="F41" s="22">
        <v>1660</v>
      </c>
      <c r="G41" s="22">
        <v>1819</v>
      </c>
    </row>
    <row r="42" spans="1:7" ht="13.5">
      <c r="A42" s="3" t="s">
        <v>94</v>
      </c>
      <c r="B42" s="22">
        <v>859</v>
      </c>
      <c r="C42" s="22">
        <v>689</v>
      </c>
      <c r="D42" s="22">
        <v>377</v>
      </c>
      <c r="E42" s="22">
        <v>240</v>
      </c>
      <c r="F42" s="22">
        <v>416</v>
      </c>
      <c r="G42" s="22">
        <v>591</v>
      </c>
    </row>
    <row r="43" spans="1:7" ht="13.5">
      <c r="A43" s="3" t="s">
        <v>95</v>
      </c>
      <c r="B43" s="22">
        <v>23</v>
      </c>
      <c r="C43" s="22">
        <v>23</v>
      </c>
      <c r="D43" s="22">
        <v>23</v>
      </c>
      <c r="E43" s="22"/>
      <c r="F43" s="22"/>
      <c r="G43" s="22"/>
    </row>
    <row r="44" spans="1:7" ht="13.5">
      <c r="A44" s="3" t="s">
        <v>96</v>
      </c>
      <c r="B44" s="22">
        <v>883</v>
      </c>
      <c r="C44" s="22">
        <v>712</v>
      </c>
      <c r="D44" s="22">
        <v>401</v>
      </c>
      <c r="E44" s="22">
        <v>263</v>
      </c>
      <c r="F44" s="22">
        <v>440</v>
      </c>
      <c r="G44" s="22">
        <v>615</v>
      </c>
    </row>
    <row r="45" spans="1:7" ht="13.5">
      <c r="A45" s="3" t="s">
        <v>97</v>
      </c>
      <c r="B45" s="22">
        <v>17197</v>
      </c>
      <c r="C45" s="22">
        <v>14495</v>
      </c>
      <c r="D45" s="22">
        <v>14765</v>
      </c>
      <c r="E45" s="22">
        <v>12511</v>
      </c>
      <c r="F45" s="22">
        <v>11929</v>
      </c>
      <c r="G45" s="22">
        <v>14287</v>
      </c>
    </row>
    <row r="46" spans="1:7" ht="13.5">
      <c r="A46" s="3" t="s">
        <v>98</v>
      </c>
      <c r="B46" s="22">
        <v>10888</v>
      </c>
      <c r="C46" s="22">
        <v>10119</v>
      </c>
      <c r="D46" s="22">
        <v>6681</v>
      </c>
      <c r="E46" s="22">
        <v>6728</v>
      </c>
      <c r="F46" s="22">
        <v>6725</v>
      </c>
      <c r="G46" s="22">
        <v>6442</v>
      </c>
    </row>
    <row r="47" spans="1:7" ht="13.5">
      <c r="A47" s="3" t="s">
        <v>99</v>
      </c>
      <c r="B47" s="22">
        <v>805</v>
      </c>
      <c r="C47" s="22">
        <v>732</v>
      </c>
      <c r="D47" s="22">
        <v>736</v>
      </c>
      <c r="E47" s="22">
        <v>735</v>
      </c>
      <c r="F47" s="22">
        <v>705</v>
      </c>
      <c r="G47" s="22">
        <v>759</v>
      </c>
    </row>
    <row r="48" spans="1:7" ht="13.5">
      <c r="A48" s="3" t="s">
        <v>100</v>
      </c>
      <c r="B48" s="22">
        <v>2843</v>
      </c>
      <c r="C48" s="22">
        <v>2539</v>
      </c>
      <c r="D48" s="22">
        <v>1888</v>
      </c>
      <c r="E48" s="22">
        <v>1473</v>
      </c>
      <c r="F48" s="22">
        <v>1473</v>
      </c>
      <c r="G48" s="22">
        <v>995</v>
      </c>
    </row>
    <row r="49" spans="1:7" ht="13.5">
      <c r="A49" s="3" t="s">
        <v>101</v>
      </c>
      <c r="B49" s="22">
        <v>0</v>
      </c>
      <c r="C49" s="22">
        <v>2</v>
      </c>
      <c r="D49" s="22">
        <v>5</v>
      </c>
      <c r="E49" s="22">
        <v>5</v>
      </c>
      <c r="F49" s="22">
        <v>1</v>
      </c>
      <c r="G49" s="22">
        <v>4</v>
      </c>
    </row>
    <row r="50" spans="1:7" ht="13.5">
      <c r="A50" s="3" t="s">
        <v>102</v>
      </c>
      <c r="B50" s="22">
        <v>761</v>
      </c>
      <c r="C50" s="22">
        <v>220</v>
      </c>
      <c r="D50" s="22">
        <v>400</v>
      </c>
      <c r="E50" s="22">
        <v>585</v>
      </c>
      <c r="F50" s="22">
        <v>3028</v>
      </c>
      <c r="G50" s="22">
        <v>2360</v>
      </c>
    </row>
    <row r="51" spans="1:7" ht="13.5">
      <c r="A51" s="3" t="s">
        <v>103</v>
      </c>
      <c r="B51" s="22">
        <v>441</v>
      </c>
      <c r="C51" s="22">
        <v>192</v>
      </c>
      <c r="D51" s="22">
        <v>308</v>
      </c>
      <c r="E51" s="22">
        <v>659</v>
      </c>
      <c r="F51" s="22">
        <v>824</v>
      </c>
      <c r="G51" s="22">
        <v>540</v>
      </c>
    </row>
    <row r="52" spans="1:7" ht="13.5">
      <c r="A52" s="3" t="s">
        <v>77</v>
      </c>
      <c r="B52" s="22"/>
      <c r="C52" s="22">
        <v>156</v>
      </c>
      <c r="D52" s="22">
        <v>408</v>
      </c>
      <c r="E52" s="22">
        <v>767</v>
      </c>
      <c r="F52" s="22">
        <v>1941</v>
      </c>
      <c r="G52" s="22">
        <v>1328</v>
      </c>
    </row>
    <row r="53" spans="1:7" ht="13.5">
      <c r="A53" s="3" t="s">
        <v>78</v>
      </c>
      <c r="B53" s="22">
        <v>824</v>
      </c>
      <c r="C53" s="22">
        <v>894</v>
      </c>
      <c r="D53" s="22">
        <v>847</v>
      </c>
      <c r="E53" s="22">
        <v>918</v>
      </c>
      <c r="F53" s="22">
        <v>924</v>
      </c>
      <c r="G53" s="22">
        <v>1441</v>
      </c>
    </row>
    <row r="54" spans="1:7" ht="13.5">
      <c r="A54" s="3" t="s">
        <v>79</v>
      </c>
      <c r="B54" s="22">
        <v>-578</v>
      </c>
      <c r="C54" s="22">
        <v>-192</v>
      </c>
      <c r="D54" s="22">
        <v>-309</v>
      </c>
      <c r="E54" s="22">
        <v>-611</v>
      </c>
      <c r="F54" s="22">
        <v>-1857</v>
      </c>
      <c r="G54" s="22">
        <v>-1593</v>
      </c>
    </row>
    <row r="55" spans="1:7" ht="13.5">
      <c r="A55" s="3" t="s">
        <v>104</v>
      </c>
      <c r="B55" s="22">
        <v>33185</v>
      </c>
      <c r="C55" s="22">
        <v>29158</v>
      </c>
      <c r="D55" s="22">
        <v>25914</v>
      </c>
      <c r="E55" s="22">
        <v>25383</v>
      </c>
      <c r="F55" s="22">
        <v>27544</v>
      </c>
      <c r="G55" s="22">
        <v>28753</v>
      </c>
    </row>
    <row r="56" spans="1:7" ht="13.5">
      <c r="A56" s="2" t="s">
        <v>105</v>
      </c>
      <c r="B56" s="22">
        <v>35000</v>
      </c>
      <c r="C56" s="22">
        <v>30784</v>
      </c>
      <c r="D56" s="22">
        <v>27270</v>
      </c>
      <c r="E56" s="22">
        <v>26647</v>
      </c>
      <c r="F56" s="22">
        <v>29646</v>
      </c>
      <c r="G56" s="22">
        <v>31188</v>
      </c>
    </row>
    <row r="57" spans="1:7" ht="14.25" thickBot="1">
      <c r="A57" s="5" t="s">
        <v>106</v>
      </c>
      <c r="B57" s="23">
        <v>182642</v>
      </c>
      <c r="C57" s="23">
        <v>204006</v>
      </c>
      <c r="D57" s="23">
        <v>206975</v>
      </c>
      <c r="E57" s="23">
        <v>186004</v>
      </c>
      <c r="F57" s="23">
        <v>197934</v>
      </c>
      <c r="G57" s="23">
        <v>215255</v>
      </c>
    </row>
    <row r="58" spans="1:7" ht="14.25" thickTop="1">
      <c r="A58" s="2" t="s">
        <v>107</v>
      </c>
      <c r="B58" s="22">
        <v>7041</v>
      </c>
      <c r="C58" s="22">
        <v>6874</v>
      </c>
      <c r="D58" s="22">
        <v>7102</v>
      </c>
      <c r="E58" s="22">
        <v>5156</v>
      </c>
      <c r="F58" s="22">
        <v>6932</v>
      </c>
      <c r="G58" s="22">
        <v>10056</v>
      </c>
    </row>
    <row r="59" spans="1:7" ht="13.5">
      <c r="A59" s="2" t="s">
        <v>108</v>
      </c>
      <c r="B59" s="22">
        <v>94682</v>
      </c>
      <c r="C59" s="22">
        <v>110799</v>
      </c>
      <c r="D59" s="22">
        <v>115617</v>
      </c>
      <c r="E59" s="22">
        <v>105409</v>
      </c>
      <c r="F59" s="22">
        <v>106502</v>
      </c>
      <c r="G59" s="22">
        <v>140821</v>
      </c>
    </row>
    <row r="60" spans="1:7" ht="13.5">
      <c r="A60" s="2" t="s">
        <v>109</v>
      </c>
      <c r="B60" s="22">
        <v>19076</v>
      </c>
      <c r="C60" s="22">
        <v>25240</v>
      </c>
      <c r="D60" s="22">
        <v>27909</v>
      </c>
      <c r="E60" s="22">
        <v>24665</v>
      </c>
      <c r="F60" s="22">
        <v>25126</v>
      </c>
      <c r="G60" s="22">
        <v>31424</v>
      </c>
    </row>
    <row r="61" spans="1:7" ht="13.5">
      <c r="A61" s="2" t="s">
        <v>110</v>
      </c>
      <c r="B61" s="22">
        <v>1074</v>
      </c>
      <c r="C61" s="22">
        <v>1037</v>
      </c>
      <c r="D61" s="22">
        <v>1094</v>
      </c>
      <c r="E61" s="22">
        <v>768</v>
      </c>
      <c r="F61" s="22">
        <v>1036</v>
      </c>
      <c r="G61" s="22"/>
    </row>
    <row r="62" spans="1:7" ht="13.5">
      <c r="A62" s="2" t="s">
        <v>111</v>
      </c>
      <c r="B62" s="22">
        <v>4959</v>
      </c>
      <c r="C62" s="22">
        <v>8082</v>
      </c>
      <c r="D62" s="22">
        <v>4766</v>
      </c>
      <c r="E62" s="22">
        <v>1688</v>
      </c>
      <c r="F62" s="22">
        <v>3689</v>
      </c>
      <c r="G62" s="22">
        <v>1358</v>
      </c>
    </row>
    <row r="63" spans="1:7" ht="13.5">
      <c r="A63" s="2" t="s">
        <v>112</v>
      </c>
      <c r="B63" s="22">
        <v>378</v>
      </c>
      <c r="C63" s="22">
        <v>876</v>
      </c>
      <c r="D63" s="22">
        <v>1473</v>
      </c>
      <c r="E63" s="22">
        <v>44</v>
      </c>
      <c r="F63" s="22">
        <v>1128</v>
      </c>
      <c r="G63" s="22">
        <v>1094</v>
      </c>
    </row>
    <row r="64" spans="1:7" ht="13.5">
      <c r="A64" s="2" t="s">
        <v>113</v>
      </c>
      <c r="B64" s="22">
        <v>714</v>
      </c>
      <c r="C64" s="22">
        <v>1722</v>
      </c>
      <c r="D64" s="22">
        <v>2504</v>
      </c>
      <c r="E64" s="22">
        <v>2836</v>
      </c>
      <c r="F64" s="22">
        <v>9069</v>
      </c>
      <c r="G64" s="22">
        <v>2430</v>
      </c>
    </row>
    <row r="65" spans="1:7" ht="13.5">
      <c r="A65" s="2" t="s">
        <v>114</v>
      </c>
      <c r="B65" s="22">
        <v>5717</v>
      </c>
      <c r="C65" s="22">
        <v>8080</v>
      </c>
      <c r="D65" s="22">
        <v>9995</v>
      </c>
      <c r="E65" s="22">
        <v>7431</v>
      </c>
      <c r="F65" s="22">
        <v>7119</v>
      </c>
      <c r="G65" s="22">
        <v>2185</v>
      </c>
    </row>
    <row r="66" spans="1:7" ht="13.5">
      <c r="A66" s="2" t="s">
        <v>115</v>
      </c>
      <c r="B66" s="22">
        <v>18</v>
      </c>
      <c r="C66" s="22">
        <v>31</v>
      </c>
      <c r="D66" s="22">
        <v>33</v>
      </c>
      <c r="E66" s="22">
        <v>61</v>
      </c>
      <c r="F66" s="22">
        <v>56</v>
      </c>
      <c r="G66" s="22">
        <v>64</v>
      </c>
    </row>
    <row r="67" spans="1:7" ht="13.5">
      <c r="A67" s="2" t="s">
        <v>116</v>
      </c>
      <c r="B67" s="22">
        <v>493</v>
      </c>
      <c r="C67" s="22">
        <v>516</v>
      </c>
      <c r="D67" s="22">
        <v>531</v>
      </c>
      <c r="E67" s="22">
        <v>435</v>
      </c>
      <c r="F67" s="22">
        <v>520</v>
      </c>
      <c r="G67" s="22">
        <v>820</v>
      </c>
    </row>
    <row r="68" spans="1:7" ht="13.5">
      <c r="A68" s="2" t="s">
        <v>78</v>
      </c>
      <c r="B68" s="22">
        <v>432</v>
      </c>
      <c r="C68" s="22">
        <v>284</v>
      </c>
      <c r="D68" s="22">
        <v>97</v>
      </c>
      <c r="E68" s="22">
        <v>318</v>
      </c>
      <c r="F68" s="22">
        <v>367</v>
      </c>
      <c r="G68" s="22">
        <v>270</v>
      </c>
    </row>
    <row r="69" spans="1:7" ht="13.5">
      <c r="A69" s="2" t="s">
        <v>117</v>
      </c>
      <c r="B69" s="22">
        <v>134590</v>
      </c>
      <c r="C69" s="22">
        <v>163547</v>
      </c>
      <c r="D69" s="22">
        <v>171127</v>
      </c>
      <c r="E69" s="22">
        <v>148816</v>
      </c>
      <c r="F69" s="22">
        <v>163548</v>
      </c>
      <c r="G69" s="22">
        <v>190526</v>
      </c>
    </row>
    <row r="70" spans="1:7" ht="13.5">
      <c r="A70" s="2" t="s">
        <v>118</v>
      </c>
      <c r="B70" s="22">
        <v>22498</v>
      </c>
      <c r="C70" s="22">
        <v>16374</v>
      </c>
      <c r="D70" s="22">
        <v>13800</v>
      </c>
      <c r="E70" s="22">
        <v>17175</v>
      </c>
      <c r="F70" s="22">
        <v>16091</v>
      </c>
      <c r="G70" s="22">
        <v>7240</v>
      </c>
    </row>
    <row r="71" spans="1:7" ht="13.5">
      <c r="A71" s="2" t="s">
        <v>119</v>
      </c>
      <c r="B71" s="22">
        <v>797</v>
      </c>
      <c r="C71" s="22">
        <v>811</v>
      </c>
      <c r="D71" s="22">
        <v>641</v>
      </c>
      <c r="E71" s="22">
        <v>504</v>
      </c>
      <c r="F71" s="22"/>
      <c r="G71" s="22"/>
    </row>
    <row r="72" spans="1:7" ht="13.5">
      <c r="A72" s="2" t="s">
        <v>120</v>
      </c>
      <c r="B72" s="22">
        <v>98</v>
      </c>
      <c r="C72" s="22">
        <v>218</v>
      </c>
      <c r="D72" s="22">
        <v>474</v>
      </c>
      <c r="E72" s="22"/>
      <c r="F72" s="22"/>
      <c r="G72" s="22"/>
    </row>
    <row r="73" spans="1:7" ht="13.5">
      <c r="A73" s="2" t="s">
        <v>121</v>
      </c>
      <c r="B73" s="22">
        <v>47</v>
      </c>
      <c r="C73" s="22"/>
      <c r="D73" s="22"/>
      <c r="E73" s="22"/>
      <c r="F73" s="22"/>
      <c r="G73" s="22"/>
    </row>
    <row r="74" spans="1:7" ht="13.5">
      <c r="A74" s="2" t="s">
        <v>122</v>
      </c>
      <c r="B74" s="22">
        <v>704</v>
      </c>
      <c r="C74" s="22">
        <v>207</v>
      </c>
      <c r="D74" s="22"/>
      <c r="E74" s="22"/>
      <c r="F74" s="22"/>
      <c r="G74" s="22"/>
    </row>
    <row r="75" spans="1:7" ht="13.5">
      <c r="A75" s="2" t="s">
        <v>78</v>
      </c>
      <c r="B75" s="22">
        <v>3</v>
      </c>
      <c r="C75" s="22">
        <v>3</v>
      </c>
      <c r="D75" s="22">
        <v>4</v>
      </c>
      <c r="E75" s="22">
        <v>35</v>
      </c>
      <c r="F75" s="22">
        <v>55</v>
      </c>
      <c r="G75" s="22">
        <v>99</v>
      </c>
    </row>
    <row r="76" spans="1:7" ht="13.5">
      <c r="A76" s="2" t="s">
        <v>123</v>
      </c>
      <c r="B76" s="22">
        <v>24149</v>
      </c>
      <c r="C76" s="22">
        <v>17614</v>
      </c>
      <c r="D76" s="22">
        <v>14920</v>
      </c>
      <c r="E76" s="22">
        <v>17826</v>
      </c>
      <c r="F76" s="22">
        <v>16792</v>
      </c>
      <c r="G76" s="22">
        <v>7914</v>
      </c>
    </row>
    <row r="77" spans="1:7" ht="14.25" thickBot="1">
      <c r="A77" s="5" t="s">
        <v>124</v>
      </c>
      <c r="B77" s="23">
        <v>158739</v>
      </c>
      <c r="C77" s="23">
        <v>181162</v>
      </c>
      <c r="D77" s="23">
        <v>186047</v>
      </c>
      <c r="E77" s="23">
        <v>166643</v>
      </c>
      <c r="F77" s="23">
        <v>180341</v>
      </c>
      <c r="G77" s="23">
        <v>198440</v>
      </c>
    </row>
    <row r="78" spans="1:7" ht="14.25" thickTop="1">
      <c r="A78" s="2" t="s">
        <v>125</v>
      </c>
      <c r="B78" s="22">
        <v>5650</v>
      </c>
      <c r="C78" s="22">
        <v>5650</v>
      </c>
      <c r="D78" s="22">
        <v>5650</v>
      </c>
      <c r="E78" s="22">
        <v>5650</v>
      </c>
      <c r="F78" s="22">
        <v>5650</v>
      </c>
      <c r="G78" s="22">
        <v>5650</v>
      </c>
    </row>
    <row r="79" spans="1:7" ht="13.5">
      <c r="A79" s="3" t="s">
        <v>126</v>
      </c>
      <c r="B79" s="22">
        <v>2703</v>
      </c>
      <c r="C79" s="22">
        <v>2703</v>
      </c>
      <c r="D79" s="22">
        <v>2703</v>
      </c>
      <c r="E79" s="22">
        <v>2703</v>
      </c>
      <c r="F79" s="22">
        <v>2703</v>
      </c>
      <c r="G79" s="22">
        <v>2703</v>
      </c>
    </row>
    <row r="80" spans="1:7" ht="13.5">
      <c r="A80" s="3" t="s">
        <v>127</v>
      </c>
      <c r="B80" s="22">
        <v>2703</v>
      </c>
      <c r="C80" s="22">
        <v>2703</v>
      </c>
      <c r="D80" s="22">
        <v>2703</v>
      </c>
      <c r="E80" s="22">
        <v>2703</v>
      </c>
      <c r="F80" s="22">
        <v>2703</v>
      </c>
      <c r="G80" s="22">
        <v>2703</v>
      </c>
    </row>
    <row r="81" spans="1:7" ht="13.5">
      <c r="A81" s="4" t="s">
        <v>128</v>
      </c>
      <c r="B81" s="22">
        <v>14870</v>
      </c>
      <c r="C81" s="22">
        <v>14268</v>
      </c>
      <c r="D81" s="22">
        <v>12657</v>
      </c>
      <c r="E81" s="22">
        <v>11032</v>
      </c>
      <c r="F81" s="22">
        <v>9605</v>
      </c>
      <c r="G81" s="22">
        <v>7723</v>
      </c>
    </row>
    <row r="82" spans="1:7" ht="13.5">
      <c r="A82" s="3" t="s">
        <v>129</v>
      </c>
      <c r="B82" s="22">
        <v>14870</v>
      </c>
      <c r="C82" s="22">
        <v>14268</v>
      </c>
      <c r="D82" s="22">
        <v>12657</v>
      </c>
      <c r="E82" s="22">
        <v>11032</v>
      </c>
      <c r="F82" s="22">
        <v>9605</v>
      </c>
      <c r="G82" s="22">
        <v>7723</v>
      </c>
    </row>
    <row r="83" spans="1:7" ht="13.5">
      <c r="A83" s="2" t="s">
        <v>130</v>
      </c>
      <c r="B83" s="22">
        <v>-8</v>
      </c>
      <c r="C83" s="22">
        <v>-8</v>
      </c>
      <c r="D83" s="22">
        <v>-8</v>
      </c>
      <c r="E83" s="22">
        <v>-7</v>
      </c>
      <c r="F83" s="22">
        <v>-7</v>
      </c>
      <c r="G83" s="22">
        <v>-6</v>
      </c>
    </row>
    <row r="84" spans="1:7" ht="13.5">
      <c r="A84" s="2" t="s">
        <v>131</v>
      </c>
      <c r="B84" s="22">
        <v>23216</v>
      </c>
      <c r="C84" s="22">
        <v>22614</v>
      </c>
      <c r="D84" s="22">
        <v>21003</v>
      </c>
      <c r="E84" s="22">
        <v>19378</v>
      </c>
      <c r="F84" s="22">
        <v>17951</v>
      </c>
      <c r="G84" s="22">
        <v>16071</v>
      </c>
    </row>
    <row r="85" spans="1:7" ht="13.5">
      <c r="A85" s="2" t="s">
        <v>132</v>
      </c>
      <c r="B85" s="22">
        <v>680</v>
      </c>
      <c r="C85" s="22">
        <v>263</v>
      </c>
      <c r="D85" s="22">
        <v>-48</v>
      </c>
      <c r="E85" s="22">
        <v>18</v>
      </c>
      <c r="F85" s="22">
        <v>-349</v>
      </c>
      <c r="G85" s="22">
        <v>748</v>
      </c>
    </row>
    <row r="86" spans="1:7" ht="13.5">
      <c r="A86" s="2" t="s">
        <v>133</v>
      </c>
      <c r="B86" s="22">
        <v>6</v>
      </c>
      <c r="C86" s="22">
        <v>-32</v>
      </c>
      <c r="D86" s="22">
        <v>-27</v>
      </c>
      <c r="E86" s="22">
        <v>-35</v>
      </c>
      <c r="F86" s="22">
        <v>-8</v>
      </c>
      <c r="G86" s="22">
        <v>-5</v>
      </c>
    </row>
    <row r="87" spans="1:7" ht="13.5">
      <c r="A87" s="2" t="s">
        <v>134</v>
      </c>
      <c r="B87" s="22">
        <v>687</v>
      </c>
      <c r="C87" s="22">
        <v>230</v>
      </c>
      <c r="D87" s="22">
        <v>-75</v>
      </c>
      <c r="E87" s="22">
        <v>-16</v>
      </c>
      <c r="F87" s="22">
        <v>-358</v>
      </c>
      <c r="G87" s="22">
        <v>743</v>
      </c>
    </row>
    <row r="88" spans="1:7" ht="13.5">
      <c r="A88" s="6" t="s">
        <v>135</v>
      </c>
      <c r="B88" s="22">
        <v>23903</v>
      </c>
      <c r="C88" s="22">
        <v>22844</v>
      </c>
      <c r="D88" s="22">
        <v>20927</v>
      </c>
      <c r="E88" s="22">
        <v>19361</v>
      </c>
      <c r="F88" s="22">
        <v>17593</v>
      </c>
      <c r="G88" s="22">
        <v>16814</v>
      </c>
    </row>
    <row r="89" spans="1:7" ht="14.25" thickBot="1">
      <c r="A89" s="7" t="s">
        <v>136</v>
      </c>
      <c r="B89" s="22">
        <v>182642</v>
      </c>
      <c r="C89" s="22">
        <v>204006</v>
      </c>
      <c r="D89" s="22">
        <v>206975</v>
      </c>
      <c r="E89" s="22">
        <v>186004</v>
      </c>
      <c r="F89" s="22">
        <v>197934</v>
      </c>
      <c r="G89" s="22">
        <v>215255</v>
      </c>
    </row>
    <row r="90" spans="1:7" ht="14.25" thickTop="1">
      <c r="A90" s="8"/>
      <c r="B90" s="24"/>
      <c r="C90" s="24"/>
      <c r="D90" s="24"/>
      <c r="E90" s="24"/>
      <c r="F90" s="24"/>
      <c r="G90" s="24"/>
    </row>
    <row r="92" ht="13.5">
      <c r="A92" s="20" t="s">
        <v>141</v>
      </c>
    </row>
    <row r="93" ht="13.5">
      <c r="A93" s="20" t="s">
        <v>142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2014-02-13T04:38:37Z</dcterms:created>
  <dcterms:modified xsi:type="dcterms:W3CDTF">2014-02-13T04:38:46Z</dcterms:modified>
  <cp:category/>
  <cp:version/>
  <cp:contentType/>
  <cp:contentStatus/>
</cp:coreProperties>
</file>