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<sst xmlns="http://schemas.openxmlformats.org/spreadsheetml/2006/main" count="719" uniqueCount="301">
  <si>
    <t>連結・損益計算書</t>
  </si>
  <si>
    <t>その他（純額）</t>
  </si>
  <si>
    <t>資産</t>
  </si>
  <si>
    <t>支払手形及び買掛金</t>
  </si>
  <si>
    <t>未払法人税等</t>
  </si>
  <si>
    <t>引当金</t>
  </si>
  <si>
    <t>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</si>
  <si>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</si>
  <si>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</si>
  <si>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</si>
  <si>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</si>
  <si>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</si>
  <si>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</si>
  <si>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</si>
  <si>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</si>
  <si>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</si>
  <si>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その他の引当金の増減額（△は減少）</t>
  </si>
  <si>
    <t>前払年金費用の増減額（△は増加）</t>
  </si>
  <si>
    <t>受取利息及び受取配当金</t>
  </si>
  <si>
    <t>為替差損益（△は益）</t>
  </si>
  <si>
    <t>投資有価証券売却損益（△は益）</t>
  </si>
  <si>
    <t>投資有価証券評価損益（△は益）</t>
  </si>
  <si>
    <t>関係会社株式売却損益（△は益）</t>
  </si>
  <si>
    <t>事業整理損失</t>
  </si>
  <si>
    <t>有形及び無形固定資産除却損</t>
  </si>
  <si>
    <t>有形及び無形固定資産売却損益（△は益）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</si>
  <si>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</si>
  <si>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</si>
  <si>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</si>
  <si>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</si>
  <si>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</si>
  <si>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</si>
  <si>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</si>
  <si>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</si>
  <si>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有価証券の売却による収入</t>
  </si>
  <si>
    <t>投資有価証券の取得による支出</t>
  </si>
  <si>
    <t>投資有価証券の売却による収入</t>
  </si>
  <si>
    <t>関係会社株式の売却による収入</t>
  </si>
  <si>
    <t>貸付けによる支出</t>
  </si>
  <si>
    <t>貸付金の回収による収入</t>
  </si>
  <si>
    <t>有形及び無形固定資産の取得による支出</t>
  </si>
  <si>
    <t>有形及び無形固定資産の売却による収入</t>
  </si>
  <si>
    <t>利息及び配当金の受取額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</si>
  <si>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</si>
  <si>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</si>
  <si>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</si>
  <si>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</si>
  <si>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</si>
  <si>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配当金の支払額</t>
  </si>
  <si>
    <t>利息の支払額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</si>
  <si>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</si>
  <si>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</si>
  <si>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</si>
  <si>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</si>
  <si>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</si>
  <si>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</si>
  <si>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デリバティブ評価益</t>
  </si>
  <si>
    <t>デリバティブ評価損</t>
  </si>
  <si>
    <t>関係会社株式売却益</t>
  </si>
  <si>
    <t>特別利益</t>
  </si>
  <si>
    <t>投資有価証券評価損</t>
  </si>
  <si>
    <t>少数株主損益調整前四半期純利益</t>
  </si>
  <si>
    <t>賃貸事業等売上高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</si>
  <si>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</si>
  <si>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</si>
  <si>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</si>
  <si>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</si>
  <si>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</si>
  <si>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</si>
  <si>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</si>
  <si>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</si>
  <si>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</si>
  <si>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</si>
  <si>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</si>
  <si>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2012/06/28</t>
  </si>
  <si>
    <t>2011/03/31</t>
  </si>
  <si>
    <t>2011/06/28</t>
  </si>
  <si>
    <t>2010/03/31</t>
  </si>
  <si>
    <t>2010/06/29</t>
  </si>
  <si>
    <t>2009/03/31</t>
  </si>
  <si>
    <t>2009/06/29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</si>
  <si>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</si>
  <si>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</si>
  <si>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</si>
  <si>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</si>
  <si>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</si>
  <si>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</si>
  <si>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</si>
  <si>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商品</t>
  </si>
  <si>
    <t>商品及び製品</t>
  </si>
  <si>
    <t>前渡金</t>
  </si>
  <si>
    <t>前払費用</t>
  </si>
  <si>
    <t>繰延税金資産</t>
  </si>
  <si>
    <t>未収収益</t>
  </si>
  <si>
    <t>短期貸付金</t>
  </si>
  <si>
    <t>未収入金</t>
  </si>
  <si>
    <t>立替金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</si>
  <si>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</si>
  <si>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</si>
  <si>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</si>
  <si>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</si>
  <si>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</si>
  <si>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</si>
  <si>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</si>
  <si>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</si>
  <si>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</si>
  <si>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</si>
  <si>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</si>
  <si>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</si>
  <si>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</si>
  <si>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</si>
  <si>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</si>
  <si>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その他</t>
  </si>
  <si>
    <t>その他（純額）</t>
  </si>
  <si>
    <t>有形固定資産</t>
  </si>
  <si>
    <t>借地権</t>
  </si>
  <si>
    <t>商標権</t>
  </si>
  <si>
    <t>電話加入権</t>
  </si>
  <si>
    <t>共同施設利用権</t>
  </si>
  <si>
    <t>ソフトウエア</t>
  </si>
  <si>
    <t>無形固定資産</t>
  </si>
  <si>
    <t>投資有価証券</t>
  </si>
  <si>
    <t>関係会社株式</t>
  </si>
  <si>
    <t>出資金</t>
  </si>
  <si>
    <t>従業員長期貸付金</t>
  </si>
  <si>
    <t>長期貸付金</t>
  </si>
  <si>
    <t>関係会社長期貸付金</t>
  </si>
  <si>
    <t>破産更生債権等</t>
  </si>
  <si>
    <t>前払年金費用</t>
  </si>
  <si>
    <t>前払年金費用</t>
  </si>
  <si>
    <t>差入保証金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</si>
  <si>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</si>
  <si>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</si>
  <si>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</si>
  <si>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</si>
  <si>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</si>
  <si>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</si>
  <si>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</si>
  <si>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</si>
  <si>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</si>
  <si>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</si>
  <si>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前受金</t>
  </si>
  <si>
    <t>預り金</t>
  </si>
  <si>
    <t>賞与引当金</t>
  </si>
  <si>
    <t>商品自主回収関連費用引当金</t>
  </si>
  <si>
    <t>流動負債</t>
  </si>
  <si>
    <t>長期借入金</t>
  </si>
  <si>
    <t>繰延税金負債</t>
  </si>
  <si>
    <t>預り保証金</t>
  </si>
  <si>
    <t>固定負債</t>
  </si>
  <si>
    <t>負債</t>
  </si>
  <si>
    <t>資本金</t>
  </si>
  <si>
    <t>資本準備金</t>
  </si>
  <si>
    <t>その他資本剰余金</t>
  </si>
  <si>
    <t>資本剰余金</t>
  </si>
  <si>
    <t>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</si>
  <si>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</si>
  <si>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</si>
  <si>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</si>
  <si>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</si>
  <si>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</si>
  <si>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</si>
  <si>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</si>
  <si>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</si>
  <si>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</si>
  <si>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</si>
  <si>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</si>
  <si>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</si>
  <si>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</si>
  <si>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</si>
  <si>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株式会社山善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</si>
  <si>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</si>
  <si>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</si>
  <si>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</si>
  <si>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</si>
  <si>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</si>
  <si>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</si>
  <si>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</si>
  <si>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</si>
  <si>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</si>
  <si>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旅費及び交通費</t>
  </si>
  <si>
    <t>販売促進・交際費</t>
  </si>
  <si>
    <t>広告宣伝費</t>
  </si>
  <si>
    <t>通信費</t>
  </si>
  <si>
    <t>印刷・消耗品費</t>
  </si>
  <si>
    <t>運賃</t>
  </si>
  <si>
    <t>燃料費</t>
  </si>
  <si>
    <t>支払手数料</t>
  </si>
  <si>
    <t>売上高</t>
  </si>
  <si>
    <t>販売手数料</t>
  </si>
  <si>
    <t>水道光熱費</t>
  </si>
  <si>
    <t>賃借料</t>
  </si>
  <si>
    <t>保管料</t>
  </si>
  <si>
    <t>修繕費</t>
  </si>
  <si>
    <t>保険料</t>
  </si>
  <si>
    <t>租税公課</t>
  </si>
  <si>
    <t>会費・会議費</t>
  </si>
  <si>
    <t>輸入諸掛</t>
  </si>
  <si>
    <t>雑費</t>
  </si>
  <si>
    <t>寄付金</t>
  </si>
  <si>
    <t>商品期首たな卸高</t>
  </si>
  <si>
    <t>当期商品仕入高</t>
  </si>
  <si>
    <t>合計</t>
  </si>
  <si>
    <t>商品期末たな卸高</t>
  </si>
  <si>
    <t>売上原価</t>
  </si>
  <si>
    <t>役員報酬</t>
  </si>
  <si>
    <t>役員賞与</t>
  </si>
  <si>
    <t>給料</t>
  </si>
  <si>
    <t>売上総利益</t>
  </si>
  <si>
    <t>従業員賞与</t>
  </si>
  <si>
    <t>販売費・一般管理費</t>
  </si>
  <si>
    <t>（うち賞与引当金繰入額）</t>
  </si>
  <si>
    <t>退職金</t>
  </si>
  <si>
    <t>（うち退職給付費用）</t>
  </si>
  <si>
    <t>法定福利費</t>
  </si>
  <si>
    <t>営業利益</t>
  </si>
  <si>
    <t>営業利益</t>
  </si>
  <si>
    <t>福利厚生費</t>
  </si>
  <si>
    <t>受取利息</t>
  </si>
  <si>
    <t>受取配当金</t>
  </si>
  <si>
    <t>受取配当金</t>
  </si>
  <si>
    <t>仕入割引</t>
  </si>
  <si>
    <t>為替差益</t>
  </si>
  <si>
    <t>デリバティブ評価益</t>
  </si>
  <si>
    <t>設備賃貸料</t>
  </si>
  <si>
    <t>受取手数料</t>
  </si>
  <si>
    <t>受取保険金</t>
  </si>
  <si>
    <t>雑収益</t>
  </si>
  <si>
    <t>その他</t>
  </si>
  <si>
    <t>営業外収益</t>
  </si>
  <si>
    <t>支払利息</t>
  </si>
  <si>
    <t>支払利息</t>
  </si>
  <si>
    <t>手形売却損</t>
  </si>
  <si>
    <t>社債利息</t>
  </si>
  <si>
    <t>売上割引</t>
  </si>
  <si>
    <t>為替差損</t>
  </si>
  <si>
    <t>デリバティブ評価損</t>
  </si>
  <si>
    <t>雑損失</t>
  </si>
  <si>
    <t>営業外費用</t>
  </si>
  <si>
    <t>経常利益</t>
  </si>
  <si>
    <t>固定資産売却益</t>
  </si>
  <si>
    <t>固定資産売却益</t>
  </si>
  <si>
    <t>投資有価証券売却益</t>
  </si>
  <si>
    <t>貸倒引当金戻入額</t>
  </si>
  <si>
    <t>特別利益</t>
  </si>
  <si>
    <t>固定資産除売却損</t>
  </si>
  <si>
    <t>固定資産除却損</t>
  </si>
  <si>
    <t>固定資産売却損</t>
  </si>
  <si>
    <t>減損損失</t>
  </si>
  <si>
    <t>投資有価証券評価損</t>
  </si>
  <si>
    <t>関係会社株式評価損</t>
  </si>
  <si>
    <t>商品自主回収関連費用引当金繰入額</t>
  </si>
  <si>
    <t>特別損失</t>
  </si>
  <si>
    <t>税引前四半期純利益</t>
  </si>
  <si>
    <t>法人税、住民税及び事業税</t>
  </si>
  <si>
    <t>法人税、住民税及び事業税</t>
  </si>
  <si>
    <t>法人税等調整額</t>
  </si>
  <si>
    <t>法人税等合計</t>
  </si>
  <si>
    <t>減価償却費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</si>
  <si>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</si>
  <si>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</si>
  <si>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</si>
  <si>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</si>
  <si>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</si>
  <si>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</si>
  <si>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</si>
  <si>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2013/02/13</t>
  </si>
  <si>
    <t>2012/12/31</t>
  </si>
  <si>
    <t>2012/11/13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</si>
  <si>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</si>
  <si>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</si>
  <si>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</si>
  <si>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</si>
  <si>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</si>
  <si>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</si>
  <si>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</si>
  <si>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2011/08/11</t>
  </si>
  <si>
    <t>2011/06/30</t>
  </si>
  <si>
    <t>2011/02/10</t>
  </si>
  <si>
    <t>2010/12/31</t>
  </si>
  <si>
    <t>2010/11/11</t>
  </si>
  <si>
    <t>2010/09/30</t>
  </si>
  <si>
    <t>2010/08/11</t>
  </si>
  <si>
    <t>2010/06/30</t>
  </si>
  <si>
    <t>2010/02/10</t>
  </si>
  <si>
    <t>2009/12/31</t>
  </si>
  <si>
    <t>2009/11/12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</si>
  <si>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</si>
  <si>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</si>
  <si>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</si>
  <si>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</si>
  <si>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</si>
  <si>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</si>
  <si>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</si>
  <si>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</si>
  <si>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</si>
  <si>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</si>
  <si>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商品及び製品</t>
  </si>
  <si>
    <t>繰延税金資産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</si>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</sst>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168</v>
      </c>
      <c r="B2" s="14">
        <v>8051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63</v>
      </c>
      <c r="B4" s="15" t="str">
        <f>HYPERLINK("http://www.kabupro.jp/mark/20140213/S10014AH.htm","四半期報告書")</f>
        <v>四半期報告書</v>
      </c>
      <c r="C4" s="15" t="str">
        <f>HYPERLINK("http://www.kabupro.jp/mark/20131113/S1000EOV.htm","四半期報告書")</f>
        <v>四半期報告書</v>
      </c>
      <c r="D4" s="15" t="str">
        <f>HYPERLINK("http://www.kabupro.jp/mark/20130626/S000DLVG.htm","有価証券報告書")</f>
        <v>有価証券報告書</v>
      </c>
      <c r="E4" s="15" t="str">
        <f>HYPERLINK("http://www.kabupro.jp/mark/20140213/S10014AH.htm","四半期報告書")</f>
        <v>四半期報告書</v>
      </c>
      <c r="F4" s="15" t="str">
        <f>HYPERLINK("http://www.kabupro.jp/mark/20131113/S1000EOV.htm","四半期報告書")</f>
        <v>四半期報告書</v>
      </c>
      <c r="G4" s="15" t="str">
        <f>HYPERLINK("http://www.kabupro.jp/mark/20120810/S000BMR2.htm","四半期報告書")</f>
        <v>四半期報告書</v>
      </c>
      <c r="H4" s="15" t="str">
        <f>HYPERLINK("http://www.kabupro.jp/mark/20130626/S000DLVG.htm","有価証券報告書")</f>
        <v>有価証券報告書</v>
      </c>
      <c r="I4" s="15" t="str">
        <f>HYPERLINK("http://www.kabupro.jp/mark/20130213/S000CTIC.htm","四半期報告書")</f>
        <v>四半期報告書</v>
      </c>
      <c r="J4" s="15" t="str">
        <f>HYPERLINK("http://www.kabupro.jp/mark/20121113/S000C74N.htm","四半期報告書")</f>
        <v>四半期報告書</v>
      </c>
      <c r="K4" s="15" t="str">
        <f>HYPERLINK("http://www.kabupro.jp/mark/20120810/S000BMR2.htm","四半期報告書")</f>
        <v>四半期報告書</v>
      </c>
      <c r="L4" s="15" t="str">
        <f>HYPERLINK("http://www.kabupro.jp/mark/20120628/S000B422.htm","有価証券報告書")</f>
        <v>有価証券報告書</v>
      </c>
      <c r="M4" s="15" t="str">
        <f>HYPERLINK("http://www.kabupro.jp/mark/20120213/S000AAPE.htm","四半期報告書")</f>
        <v>四半期報告書</v>
      </c>
      <c r="N4" s="15" t="str">
        <f>HYPERLINK("http://www.kabupro.jp/mark/20111111/S0009NBR.htm","四半期報告書")</f>
        <v>四半期報告書</v>
      </c>
      <c r="O4" s="15" t="str">
        <f>HYPERLINK("http://www.kabupro.jp/mark/20110811/S00092VT.htm","四半期報告書")</f>
        <v>四半期報告書</v>
      </c>
      <c r="P4" s="15" t="str">
        <f>HYPERLINK("http://www.kabupro.jp/mark/20110628/S0008HD1.htm","有価証券報告書")</f>
        <v>有価証券報告書</v>
      </c>
      <c r="Q4" s="15" t="str">
        <f>HYPERLINK("http://www.kabupro.jp/mark/20110210/S0007PLI.htm","四半期報告書")</f>
        <v>四半期報告書</v>
      </c>
      <c r="R4" s="15" t="str">
        <f>HYPERLINK("http://www.kabupro.jp/mark/20101111/S00073ZU.htm","四半期報告書")</f>
        <v>四半期報告書</v>
      </c>
      <c r="S4" s="15" t="str">
        <f>HYPERLINK("http://www.kabupro.jp/mark/20100811/S0006JO5.htm","四半期報告書")</f>
        <v>四半期報告書</v>
      </c>
      <c r="T4" s="15" t="str">
        <f>HYPERLINK("http://www.kabupro.jp/mark/20100629/S0005X7R.htm","有価証券報告書")</f>
        <v>有価証券報告書</v>
      </c>
      <c r="U4" s="15" t="str">
        <f>HYPERLINK("http://www.kabupro.jp/mark/20100210/S0005434.htm","四半期報告書")</f>
        <v>四半期報告書</v>
      </c>
      <c r="V4" s="15" t="str">
        <f>HYPERLINK("http://www.kabupro.jp/mark/20091112/S0004HO2.htm","四半期報告書")</f>
        <v>四半期報告書</v>
      </c>
      <c r="W4" s="15" t="str">
        <f>HYPERLINK("http://www.kabupro.jp/mark/20090811/S0003VFS.htm","四半期報告書")</f>
        <v>四半期報告書</v>
      </c>
      <c r="X4" s="15" t="str">
        <f>HYPERLINK("http://www.kabupro.jp/mark/20090629/S0003DAV.htm","有価証券報告書")</f>
        <v>有価証券報告書</v>
      </c>
    </row>
    <row r="5" spans="1:24" ht="14.25" thickBot="1">
      <c r="A5" s="11" t="s">
        <v>64</v>
      </c>
      <c r="B5" s="1" t="s">
        <v>261</v>
      </c>
      <c r="C5" s="1" t="s">
        <v>264</v>
      </c>
      <c r="D5" s="1" t="s">
        <v>70</v>
      </c>
      <c r="E5" s="1" t="s">
        <v>261</v>
      </c>
      <c r="F5" s="1" t="s">
        <v>264</v>
      </c>
      <c r="G5" s="1" t="s">
        <v>270</v>
      </c>
      <c r="H5" s="1" t="s">
        <v>70</v>
      </c>
      <c r="I5" s="1" t="s">
        <v>266</v>
      </c>
      <c r="J5" s="1" t="s">
        <v>268</v>
      </c>
      <c r="K5" s="1" t="s">
        <v>270</v>
      </c>
      <c r="L5" s="1" t="s">
        <v>74</v>
      </c>
      <c r="M5" s="1" t="s">
        <v>272</v>
      </c>
      <c r="N5" s="1" t="s">
        <v>274</v>
      </c>
      <c r="O5" s="1" t="s">
        <v>276</v>
      </c>
      <c r="P5" s="1" t="s">
        <v>76</v>
      </c>
      <c r="Q5" s="1" t="s">
        <v>278</v>
      </c>
      <c r="R5" s="1" t="s">
        <v>280</v>
      </c>
      <c r="S5" s="1" t="s">
        <v>282</v>
      </c>
      <c r="T5" s="1" t="s">
        <v>78</v>
      </c>
      <c r="U5" s="1" t="s">
        <v>284</v>
      </c>
      <c r="V5" s="1" t="s">
        <v>286</v>
      </c>
      <c r="W5" s="1" t="s">
        <v>288</v>
      </c>
      <c r="X5" s="1" t="s">
        <v>80</v>
      </c>
    </row>
    <row r="6" spans="1:24" ht="15" thickBot="1" thickTop="1">
      <c r="A6" s="10" t="s">
        <v>65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66</v>
      </c>
      <c r="B7" s="14" t="s">
        <v>13</v>
      </c>
      <c r="C7" s="14" t="s">
        <v>13</v>
      </c>
      <c r="D7" s="16" t="s">
        <v>71</v>
      </c>
      <c r="E7" s="14" t="s">
        <v>13</v>
      </c>
      <c r="F7" s="14" t="s">
        <v>13</v>
      </c>
      <c r="G7" s="14" t="s">
        <v>13</v>
      </c>
      <c r="H7" s="16" t="s">
        <v>71</v>
      </c>
      <c r="I7" s="14" t="s">
        <v>13</v>
      </c>
      <c r="J7" s="14" t="s">
        <v>13</v>
      </c>
      <c r="K7" s="14" t="s">
        <v>13</v>
      </c>
      <c r="L7" s="16" t="s">
        <v>71</v>
      </c>
      <c r="M7" s="14" t="s">
        <v>13</v>
      </c>
      <c r="N7" s="14" t="s">
        <v>13</v>
      </c>
      <c r="O7" s="14" t="s">
        <v>13</v>
      </c>
      <c r="P7" s="16" t="s">
        <v>71</v>
      </c>
      <c r="Q7" s="14" t="s">
        <v>13</v>
      </c>
      <c r="R7" s="14" t="s">
        <v>13</v>
      </c>
      <c r="S7" s="14" t="s">
        <v>13</v>
      </c>
      <c r="T7" s="16" t="s">
        <v>71</v>
      </c>
      <c r="U7" s="14" t="s">
        <v>13</v>
      </c>
      <c r="V7" s="14" t="s">
        <v>13</v>
      </c>
      <c r="W7" s="14" t="s">
        <v>13</v>
      </c>
      <c r="X7" s="16" t="s">
        <v>71</v>
      </c>
    </row>
    <row r="8" spans="1:24" ht="13.5">
      <c r="A8" s="13" t="s">
        <v>67</v>
      </c>
      <c r="B8" s="1" t="s">
        <v>14</v>
      </c>
      <c r="C8" s="1" t="s">
        <v>14</v>
      </c>
      <c r="D8" s="17" t="s">
        <v>174</v>
      </c>
      <c r="E8" s="1" t="s">
        <v>174</v>
      </c>
      <c r="F8" s="1" t="s">
        <v>174</v>
      </c>
      <c r="G8" s="1" t="s">
        <v>174</v>
      </c>
      <c r="H8" s="17" t="s">
        <v>175</v>
      </c>
      <c r="I8" s="1" t="s">
        <v>175</v>
      </c>
      <c r="J8" s="1" t="s">
        <v>175</v>
      </c>
      <c r="K8" s="1" t="s">
        <v>175</v>
      </c>
      <c r="L8" s="17" t="s">
        <v>176</v>
      </c>
      <c r="M8" s="1" t="s">
        <v>176</v>
      </c>
      <c r="N8" s="1" t="s">
        <v>176</v>
      </c>
      <c r="O8" s="1" t="s">
        <v>176</v>
      </c>
      <c r="P8" s="17" t="s">
        <v>177</v>
      </c>
      <c r="Q8" s="1" t="s">
        <v>177</v>
      </c>
      <c r="R8" s="1" t="s">
        <v>177</v>
      </c>
      <c r="S8" s="1" t="s">
        <v>177</v>
      </c>
      <c r="T8" s="17" t="s">
        <v>178</v>
      </c>
      <c r="U8" s="1" t="s">
        <v>178</v>
      </c>
      <c r="V8" s="1" t="s">
        <v>178</v>
      </c>
      <c r="W8" s="1" t="s">
        <v>178</v>
      </c>
      <c r="X8" s="17" t="s">
        <v>179</v>
      </c>
    </row>
    <row r="9" spans="1:24" ht="13.5">
      <c r="A9" s="13" t="s">
        <v>68</v>
      </c>
      <c r="B9" s="1" t="s">
        <v>263</v>
      </c>
      <c r="C9" s="1" t="s">
        <v>265</v>
      </c>
      <c r="D9" s="17" t="s">
        <v>72</v>
      </c>
      <c r="E9" s="1" t="s">
        <v>267</v>
      </c>
      <c r="F9" s="1" t="s">
        <v>269</v>
      </c>
      <c r="G9" s="1" t="s">
        <v>271</v>
      </c>
      <c r="H9" s="17" t="s">
        <v>73</v>
      </c>
      <c r="I9" s="1" t="s">
        <v>273</v>
      </c>
      <c r="J9" s="1" t="s">
        <v>275</v>
      </c>
      <c r="K9" s="1" t="s">
        <v>277</v>
      </c>
      <c r="L9" s="17" t="s">
        <v>75</v>
      </c>
      <c r="M9" s="1" t="s">
        <v>279</v>
      </c>
      <c r="N9" s="1" t="s">
        <v>281</v>
      </c>
      <c r="O9" s="1" t="s">
        <v>283</v>
      </c>
      <c r="P9" s="17" t="s">
        <v>77</v>
      </c>
      <c r="Q9" s="1" t="s">
        <v>285</v>
      </c>
      <c r="R9" s="1" t="s">
        <v>287</v>
      </c>
      <c r="S9" s="1" t="s">
        <v>289</v>
      </c>
      <c r="T9" s="17" t="s">
        <v>79</v>
      </c>
      <c r="U9" s="1" t="s">
        <v>291</v>
      </c>
      <c r="V9" s="1" t="s">
        <v>293</v>
      </c>
      <c r="W9" s="1" t="s">
        <v>295</v>
      </c>
      <c r="X9" s="17" t="s">
        <v>81</v>
      </c>
    </row>
    <row r="10" spans="1:24" ht="14.25" thickBot="1">
      <c r="A10" s="13" t="s">
        <v>69</v>
      </c>
      <c r="B10" s="1" t="s">
        <v>83</v>
      </c>
      <c r="C10" s="1" t="s">
        <v>83</v>
      </c>
      <c r="D10" s="17" t="s">
        <v>83</v>
      </c>
      <c r="E10" s="1" t="s">
        <v>83</v>
      </c>
      <c r="F10" s="1" t="s">
        <v>83</v>
      </c>
      <c r="G10" s="1" t="s">
        <v>83</v>
      </c>
      <c r="H10" s="17" t="s">
        <v>83</v>
      </c>
      <c r="I10" s="1" t="s">
        <v>83</v>
      </c>
      <c r="J10" s="1" t="s">
        <v>83</v>
      </c>
      <c r="K10" s="1" t="s">
        <v>83</v>
      </c>
      <c r="L10" s="17" t="s">
        <v>83</v>
      </c>
      <c r="M10" s="1" t="s">
        <v>83</v>
      </c>
      <c r="N10" s="1" t="s">
        <v>83</v>
      </c>
      <c r="O10" s="1" t="s">
        <v>83</v>
      </c>
      <c r="P10" s="17" t="s">
        <v>83</v>
      </c>
      <c r="Q10" s="1" t="s">
        <v>83</v>
      </c>
      <c r="R10" s="1" t="s">
        <v>83</v>
      </c>
      <c r="S10" s="1" t="s">
        <v>83</v>
      </c>
      <c r="T10" s="17" t="s">
        <v>83</v>
      </c>
      <c r="U10" s="1" t="s">
        <v>83</v>
      </c>
      <c r="V10" s="1" t="s">
        <v>83</v>
      </c>
      <c r="W10" s="1" t="s">
        <v>83</v>
      </c>
      <c r="X10" s="17" t="s">
        <v>83</v>
      </c>
    </row>
    <row r="11" spans="1:24" ht="14.25" thickTop="1">
      <c r="A11" s="26" t="s">
        <v>188</v>
      </c>
      <c r="B11" s="28">
        <v>286652</v>
      </c>
      <c r="C11" s="28">
        <v>187259</v>
      </c>
      <c r="D11" s="21">
        <v>370338</v>
      </c>
      <c r="E11" s="28">
        <v>279482</v>
      </c>
      <c r="F11" s="28">
        <v>187361</v>
      </c>
      <c r="G11" s="28">
        <v>89880</v>
      </c>
      <c r="H11" s="21">
        <v>372830</v>
      </c>
      <c r="I11" s="28">
        <v>275983</v>
      </c>
      <c r="J11" s="28">
        <v>181012</v>
      </c>
      <c r="K11" s="28">
        <v>90969</v>
      </c>
      <c r="L11" s="21">
        <v>323703</v>
      </c>
      <c r="M11" s="28">
        <v>236160</v>
      </c>
      <c r="N11" s="28">
        <v>148130</v>
      </c>
      <c r="O11" s="28">
        <v>67891</v>
      </c>
      <c r="P11" s="21">
        <v>241410</v>
      </c>
      <c r="Q11" s="28">
        <v>173301</v>
      </c>
      <c r="R11" s="28">
        <v>109500</v>
      </c>
      <c r="S11" s="28">
        <v>51506</v>
      </c>
      <c r="T11" s="21">
        <v>325947</v>
      </c>
      <c r="U11" s="28">
        <v>266751</v>
      </c>
      <c r="V11" s="28">
        <v>186743</v>
      </c>
      <c r="W11" s="28">
        <v>91528</v>
      </c>
      <c r="X11" s="21">
        <v>376852</v>
      </c>
    </row>
    <row r="12" spans="1:24" ht="13.5">
      <c r="A12" s="7" t="s">
        <v>204</v>
      </c>
      <c r="B12" s="29">
        <v>249798</v>
      </c>
      <c r="C12" s="29">
        <v>163356</v>
      </c>
      <c r="D12" s="22">
        <v>323307</v>
      </c>
      <c r="E12" s="29">
        <v>244047</v>
      </c>
      <c r="F12" s="29">
        <v>163801</v>
      </c>
      <c r="G12" s="29">
        <v>78348</v>
      </c>
      <c r="H12" s="22">
        <v>325258</v>
      </c>
      <c r="I12" s="29">
        <v>240326</v>
      </c>
      <c r="J12" s="29">
        <v>157522</v>
      </c>
      <c r="K12" s="29">
        <v>78864</v>
      </c>
      <c r="L12" s="22">
        <v>283711</v>
      </c>
      <c r="M12" s="29">
        <v>206737</v>
      </c>
      <c r="N12" s="29">
        <v>129854</v>
      </c>
      <c r="O12" s="29">
        <v>59501</v>
      </c>
      <c r="P12" s="22">
        <v>211391</v>
      </c>
      <c r="Q12" s="29">
        <v>151500</v>
      </c>
      <c r="R12" s="29">
        <v>95491</v>
      </c>
      <c r="S12" s="29">
        <v>44918</v>
      </c>
      <c r="T12" s="22">
        <v>287913</v>
      </c>
      <c r="U12" s="29">
        <v>235915</v>
      </c>
      <c r="V12" s="29">
        <v>165348</v>
      </c>
      <c r="W12" s="29">
        <v>81231</v>
      </c>
      <c r="X12" s="22">
        <v>333773</v>
      </c>
    </row>
    <row r="13" spans="1:24" ht="13.5">
      <c r="A13" s="7" t="s">
        <v>208</v>
      </c>
      <c r="B13" s="29">
        <v>36853</v>
      </c>
      <c r="C13" s="29">
        <v>23902</v>
      </c>
      <c r="D13" s="22">
        <v>47031</v>
      </c>
      <c r="E13" s="29">
        <v>35434</v>
      </c>
      <c r="F13" s="29">
        <v>23560</v>
      </c>
      <c r="G13" s="29">
        <v>11531</v>
      </c>
      <c r="H13" s="22">
        <v>47571</v>
      </c>
      <c r="I13" s="29">
        <v>35657</v>
      </c>
      <c r="J13" s="29">
        <v>23489</v>
      </c>
      <c r="K13" s="29">
        <v>12104</v>
      </c>
      <c r="L13" s="22">
        <v>39992</v>
      </c>
      <c r="M13" s="29">
        <v>29422</v>
      </c>
      <c r="N13" s="29">
        <v>18275</v>
      </c>
      <c r="O13" s="29">
        <v>8390</v>
      </c>
      <c r="P13" s="22">
        <v>30018</v>
      </c>
      <c r="Q13" s="29">
        <v>21801</v>
      </c>
      <c r="R13" s="29">
        <v>14008</v>
      </c>
      <c r="S13" s="29">
        <v>6587</v>
      </c>
      <c r="T13" s="22">
        <v>38034</v>
      </c>
      <c r="U13" s="29">
        <v>30835</v>
      </c>
      <c r="V13" s="29">
        <v>21394</v>
      </c>
      <c r="W13" s="29">
        <v>10296</v>
      </c>
      <c r="X13" s="22">
        <v>43078</v>
      </c>
    </row>
    <row r="14" spans="1:24" ht="13.5">
      <c r="A14" s="7" t="s">
        <v>210</v>
      </c>
      <c r="B14" s="29">
        <v>30524</v>
      </c>
      <c r="C14" s="29">
        <v>19891</v>
      </c>
      <c r="D14" s="22">
        <v>37274</v>
      </c>
      <c r="E14" s="29">
        <v>28138</v>
      </c>
      <c r="F14" s="29">
        <v>18179</v>
      </c>
      <c r="G14" s="29">
        <v>9174</v>
      </c>
      <c r="H14" s="22">
        <v>37043</v>
      </c>
      <c r="I14" s="29">
        <v>27400</v>
      </c>
      <c r="J14" s="29">
        <v>18113</v>
      </c>
      <c r="K14" s="29">
        <v>9286</v>
      </c>
      <c r="L14" s="22">
        <v>32576</v>
      </c>
      <c r="M14" s="29">
        <v>24246</v>
      </c>
      <c r="N14" s="29">
        <v>15855</v>
      </c>
      <c r="O14" s="29">
        <v>7815</v>
      </c>
      <c r="P14" s="22">
        <v>29182</v>
      </c>
      <c r="Q14" s="29">
        <v>22010</v>
      </c>
      <c r="R14" s="29">
        <v>14616</v>
      </c>
      <c r="S14" s="29">
        <v>7658</v>
      </c>
      <c r="T14" s="22">
        <v>31226</v>
      </c>
      <c r="U14" s="29">
        <v>24470</v>
      </c>
      <c r="V14" s="29">
        <v>16692</v>
      </c>
      <c r="W14" s="29">
        <v>8287</v>
      </c>
      <c r="X14" s="22">
        <v>31559</v>
      </c>
    </row>
    <row r="15" spans="1:24" ht="14.25" thickBot="1">
      <c r="A15" s="25" t="s">
        <v>215</v>
      </c>
      <c r="B15" s="30">
        <v>6329</v>
      </c>
      <c r="C15" s="30">
        <v>4011</v>
      </c>
      <c r="D15" s="23">
        <v>9756</v>
      </c>
      <c r="E15" s="30">
        <v>7296</v>
      </c>
      <c r="F15" s="30">
        <v>5380</v>
      </c>
      <c r="G15" s="30">
        <v>2357</v>
      </c>
      <c r="H15" s="23">
        <v>10528</v>
      </c>
      <c r="I15" s="30">
        <v>8257</v>
      </c>
      <c r="J15" s="30">
        <v>5376</v>
      </c>
      <c r="K15" s="30">
        <v>2817</v>
      </c>
      <c r="L15" s="23">
        <v>7415</v>
      </c>
      <c r="M15" s="30">
        <v>5176</v>
      </c>
      <c r="N15" s="30">
        <v>2419</v>
      </c>
      <c r="O15" s="30">
        <v>574</v>
      </c>
      <c r="P15" s="23">
        <v>836</v>
      </c>
      <c r="Q15" s="30">
        <v>-209</v>
      </c>
      <c r="R15" s="30">
        <v>-607</v>
      </c>
      <c r="S15" s="30">
        <v>-1071</v>
      </c>
      <c r="T15" s="23">
        <v>6807</v>
      </c>
      <c r="U15" s="30">
        <v>6364</v>
      </c>
      <c r="V15" s="30">
        <v>4702</v>
      </c>
      <c r="W15" s="30">
        <v>2008</v>
      </c>
      <c r="X15" s="23">
        <v>11518</v>
      </c>
    </row>
    <row r="16" spans="1:24" ht="14.25" thickTop="1">
      <c r="A16" s="6" t="s">
        <v>218</v>
      </c>
      <c r="B16" s="29">
        <v>1073</v>
      </c>
      <c r="C16" s="29">
        <v>703</v>
      </c>
      <c r="D16" s="22">
        <v>1356</v>
      </c>
      <c r="E16" s="29">
        <v>1027</v>
      </c>
      <c r="F16" s="29">
        <v>687</v>
      </c>
      <c r="G16" s="29">
        <v>348</v>
      </c>
      <c r="H16" s="22">
        <v>1321</v>
      </c>
      <c r="I16" s="29">
        <v>1008</v>
      </c>
      <c r="J16" s="29">
        <v>667</v>
      </c>
      <c r="K16" s="29">
        <v>323</v>
      </c>
      <c r="L16" s="22">
        <v>1247</v>
      </c>
      <c r="M16" s="29">
        <v>940</v>
      </c>
      <c r="N16" s="29">
        <v>615</v>
      </c>
      <c r="O16" s="29">
        <v>286</v>
      </c>
      <c r="P16" s="22">
        <v>991</v>
      </c>
      <c r="Q16" s="29">
        <v>717</v>
      </c>
      <c r="R16" s="29">
        <v>458</v>
      </c>
      <c r="S16" s="29">
        <v>224</v>
      </c>
      <c r="T16" s="22">
        <v>1387</v>
      </c>
      <c r="U16" s="29">
        <v>1139</v>
      </c>
      <c r="V16" s="29">
        <v>787</v>
      </c>
      <c r="W16" s="29">
        <v>398</v>
      </c>
      <c r="X16" s="22">
        <v>1463</v>
      </c>
    </row>
    <row r="17" spans="1:24" ht="13.5">
      <c r="A17" s="6" t="s">
        <v>219</v>
      </c>
      <c r="B17" s="29">
        <v>206</v>
      </c>
      <c r="C17" s="29">
        <v>152</v>
      </c>
      <c r="D17" s="22">
        <v>118</v>
      </c>
      <c r="E17" s="29">
        <v>109</v>
      </c>
      <c r="F17" s="29">
        <v>62</v>
      </c>
      <c r="G17" s="29">
        <v>54</v>
      </c>
      <c r="H17" s="22">
        <v>103</v>
      </c>
      <c r="I17" s="29">
        <v>96</v>
      </c>
      <c r="J17" s="29">
        <v>57</v>
      </c>
      <c r="K17" s="29">
        <v>51</v>
      </c>
      <c r="L17" s="22">
        <v>80</v>
      </c>
      <c r="M17" s="29">
        <v>76</v>
      </c>
      <c r="N17" s="29">
        <v>46</v>
      </c>
      <c r="O17" s="29">
        <v>42</v>
      </c>
      <c r="P17" s="22">
        <v>95</v>
      </c>
      <c r="Q17" s="29">
        <v>93</v>
      </c>
      <c r="R17" s="29">
        <v>64</v>
      </c>
      <c r="S17" s="29">
        <v>61</v>
      </c>
      <c r="T17" s="22">
        <v>155</v>
      </c>
      <c r="U17" s="29">
        <v>150</v>
      </c>
      <c r="V17" s="29">
        <v>96</v>
      </c>
      <c r="W17" s="29">
        <v>84</v>
      </c>
      <c r="X17" s="22">
        <v>146</v>
      </c>
    </row>
    <row r="18" spans="1:24" ht="13.5">
      <c r="A18" s="6" t="s">
        <v>56</v>
      </c>
      <c r="B18" s="29"/>
      <c r="C18" s="29"/>
      <c r="D18" s="22">
        <v>196</v>
      </c>
      <c r="E18" s="29">
        <v>184</v>
      </c>
      <c r="F18" s="29">
        <v>144</v>
      </c>
      <c r="G18" s="29">
        <v>84</v>
      </c>
      <c r="H18" s="22">
        <v>333</v>
      </c>
      <c r="I18" s="29">
        <v>166</v>
      </c>
      <c r="J18" s="29">
        <v>68</v>
      </c>
      <c r="K18" s="29">
        <v>58</v>
      </c>
      <c r="L18" s="22"/>
      <c r="M18" s="29"/>
      <c r="N18" s="29"/>
      <c r="O18" s="29"/>
      <c r="P18" s="22"/>
      <c r="Q18" s="29"/>
      <c r="R18" s="29"/>
      <c r="S18" s="29"/>
      <c r="T18" s="22"/>
      <c r="U18" s="29"/>
      <c r="V18" s="29">
        <v>247</v>
      </c>
      <c r="W18" s="29">
        <v>394</v>
      </c>
      <c r="X18" s="22"/>
    </row>
    <row r="19" spans="1:24" ht="13.5">
      <c r="A19" s="6" t="s">
        <v>97</v>
      </c>
      <c r="B19" s="29">
        <v>104</v>
      </c>
      <c r="C19" s="29">
        <v>104</v>
      </c>
      <c r="D19" s="22">
        <v>404</v>
      </c>
      <c r="E19" s="29">
        <v>257</v>
      </c>
      <c r="F19" s="29">
        <v>160</v>
      </c>
      <c r="G19" s="29">
        <v>76</v>
      </c>
      <c r="H19" s="22">
        <v>417</v>
      </c>
      <c r="I19" s="29">
        <v>274</v>
      </c>
      <c r="J19" s="29">
        <v>155</v>
      </c>
      <c r="K19" s="29">
        <v>61</v>
      </c>
      <c r="L19" s="22">
        <v>270</v>
      </c>
      <c r="M19" s="29">
        <v>187</v>
      </c>
      <c r="N19" s="29">
        <v>135</v>
      </c>
      <c r="O19" s="29">
        <v>56</v>
      </c>
      <c r="P19" s="22">
        <v>258</v>
      </c>
      <c r="Q19" s="29">
        <v>183</v>
      </c>
      <c r="R19" s="29">
        <v>136</v>
      </c>
      <c r="S19" s="29">
        <v>37</v>
      </c>
      <c r="T19" s="22">
        <v>415</v>
      </c>
      <c r="U19" s="29">
        <v>229</v>
      </c>
      <c r="V19" s="29">
        <v>188</v>
      </c>
      <c r="W19" s="29">
        <v>94</v>
      </c>
      <c r="X19" s="22">
        <v>514</v>
      </c>
    </row>
    <row r="20" spans="1:24" ht="13.5">
      <c r="A20" s="6" t="s">
        <v>229</v>
      </c>
      <c r="B20" s="29">
        <v>1384</v>
      </c>
      <c r="C20" s="29">
        <v>960</v>
      </c>
      <c r="D20" s="22">
        <v>2074</v>
      </c>
      <c r="E20" s="29">
        <v>1579</v>
      </c>
      <c r="F20" s="29">
        <v>1054</v>
      </c>
      <c r="G20" s="29">
        <v>563</v>
      </c>
      <c r="H20" s="22">
        <v>2176</v>
      </c>
      <c r="I20" s="29">
        <v>1547</v>
      </c>
      <c r="J20" s="29">
        <v>949</v>
      </c>
      <c r="K20" s="29">
        <v>494</v>
      </c>
      <c r="L20" s="22">
        <v>1597</v>
      </c>
      <c r="M20" s="29">
        <v>1204</v>
      </c>
      <c r="N20" s="29">
        <v>797</v>
      </c>
      <c r="O20" s="29">
        <v>385</v>
      </c>
      <c r="P20" s="22">
        <v>1345</v>
      </c>
      <c r="Q20" s="29">
        <v>994</v>
      </c>
      <c r="R20" s="29">
        <v>659</v>
      </c>
      <c r="S20" s="29">
        <v>322</v>
      </c>
      <c r="T20" s="22">
        <v>1958</v>
      </c>
      <c r="U20" s="29">
        <v>1519</v>
      </c>
      <c r="V20" s="29">
        <v>1319</v>
      </c>
      <c r="W20" s="29">
        <v>972</v>
      </c>
      <c r="X20" s="22">
        <v>2123</v>
      </c>
    </row>
    <row r="21" spans="1:24" ht="13.5">
      <c r="A21" s="6" t="s">
        <v>230</v>
      </c>
      <c r="B21" s="29">
        <v>1099</v>
      </c>
      <c r="C21" s="29">
        <v>700</v>
      </c>
      <c r="D21" s="22">
        <v>1421</v>
      </c>
      <c r="E21" s="29">
        <v>1083</v>
      </c>
      <c r="F21" s="29">
        <v>697</v>
      </c>
      <c r="G21" s="29">
        <v>340</v>
      </c>
      <c r="H21" s="22">
        <v>1450</v>
      </c>
      <c r="I21" s="29">
        <v>1098</v>
      </c>
      <c r="J21" s="29">
        <v>713</v>
      </c>
      <c r="K21" s="29">
        <v>351</v>
      </c>
      <c r="L21" s="22">
        <v>1212</v>
      </c>
      <c r="M21" s="29">
        <v>902</v>
      </c>
      <c r="N21" s="29">
        <v>567</v>
      </c>
      <c r="O21" s="29">
        <v>266</v>
      </c>
      <c r="P21" s="22">
        <v>1078</v>
      </c>
      <c r="Q21" s="29">
        <v>811</v>
      </c>
      <c r="R21" s="29">
        <v>519</v>
      </c>
      <c r="S21" s="29">
        <v>247</v>
      </c>
      <c r="T21" s="22">
        <v>1470</v>
      </c>
      <c r="U21" s="29">
        <v>1198</v>
      </c>
      <c r="V21" s="29">
        <v>794</v>
      </c>
      <c r="W21" s="29">
        <v>395</v>
      </c>
      <c r="X21" s="22">
        <v>1534</v>
      </c>
    </row>
    <row r="22" spans="1:24" ht="13.5">
      <c r="A22" s="6" t="s">
        <v>232</v>
      </c>
      <c r="B22" s="29">
        <v>1</v>
      </c>
      <c r="C22" s="29"/>
      <c r="D22" s="22">
        <v>3</v>
      </c>
      <c r="E22" s="29">
        <v>1</v>
      </c>
      <c r="F22" s="29"/>
      <c r="G22" s="29"/>
      <c r="H22" s="22">
        <v>4</v>
      </c>
      <c r="I22" s="29">
        <v>2</v>
      </c>
      <c r="J22" s="29"/>
      <c r="K22" s="29"/>
      <c r="L22" s="22">
        <v>2</v>
      </c>
      <c r="M22" s="29">
        <v>1</v>
      </c>
      <c r="N22" s="29">
        <v>1</v>
      </c>
      <c r="O22" s="29"/>
      <c r="P22" s="22">
        <v>7</v>
      </c>
      <c r="Q22" s="29">
        <v>6</v>
      </c>
      <c r="R22" s="29">
        <v>6</v>
      </c>
      <c r="S22" s="29"/>
      <c r="T22" s="22">
        <v>8</v>
      </c>
      <c r="U22" s="29">
        <v>8</v>
      </c>
      <c r="V22" s="29">
        <v>8</v>
      </c>
      <c r="W22" s="29">
        <v>5</v>
      </c>
      <c r="X22" s="22">
        <v>22</v>
      </c>
    </row>
    <row r="23" spans="1:24" ht="13.5">
      <c r="A23" s="6" t="s">
        <v>57</v>
      </c>
      <c r="B23" s="29"/>
      <c r="C23" s="29"/>
      <c r="D23" s="22"/>
      <c r="E23" s="29"/>
      <c r="F23" s="29"/>
      <c r="G23" s="29"/>
      <c r="H23" s="22"/>
      <c r="I23" s="29"/>
      <c r="J23" s="29"/>
      <c r="K23" s="29"/>
      <c r="L23" s="22">
        <v>50</v>
      </c>
      <c r="M23" s="29">
        <v>214</v>
      </c>
      <c r="N23" s="29">
        <v>227</v>
      </c>
      <c r="O23" s="29">
        <v>131</v>
      </c>
      <c r="P23" s="22"/>
      <c r="Q23" s="29">
        <v>215</v>
      </c>
      <c r="R23" s="29">
        <v>388</v>
      </c>
      <c r="S23" s="29">
        <v>119</v>
      </c>
      <c r="T23" s="22"/>
      <c r="U23" s="29">
        <v>452</v>
      </c>
      <c r="V23" s="29"/>
      <c r="W23" s="29"/>
      <c r="X23" s="22">
        <v>638</v>
      </c>
    </row>
    <row r="24" spans="1:24" ht="13.5">
      <c r="A24" s="6" t="s">
        <v>97</v>
      </c>
      <c r="B24" s="29">
        <v>33</v>
      </c>
      <c r="C24" s="29">
        <v>32</v>
      </c>
      <c r="D24" s="22">
        <v>55</v>
      </c>
      <c r="E24" s="29">
        <v>54</v>
      </c>
      <c r="F24" s="29">
        <v>96</v>
      </c>
      <c r="G24" s="29">
        <v>40</v>
      </c>
      <c r="H24" s="22">
        <v>93</v>
      </c>
      <c r="I24" s="29">
        <v>42</v>
      </c>
      <c r="J24" s="29">
        <v>35</v>
      </c>
      <c r="K24" s="29">
        <v>20</v>
      </c>
      <c r="L24" s="22">
        <v>124</v>
      </c>
      <c r="M24" s="29">
        <v>22</v>
      </c>
      <c r="N24" s="29">
        <v>16</v>
      </c>
      <c r="O24" s="29">
        <v>10</v>
      </c>
      <c r="P24" s="22">
        <v>140</v>
      </c>
      <c r="Q24" s="29">
        <v>40</v>
      </c>
      <c r="R24" s="29">
        <v>20</v>
      </c>
      <c r="S24" s="29">
        <v>8</v>
      </c>
      <c r="T24" s="22">
        <v>135</v>
      </c>
      <c r="U24" s="29">
        <v>126</v>
      </c>
      <c r="V24" s="29">
        <v>84</v>
      </c>
      <c r="W24" s="29">
        <v>31</v>
      </c>
      <c r="X24" s="22">
        <v>41</v>
      </c>
    </row>
    <row r="25" spans="1:24" ht="13.5">
      <c r="A25" s="6" t="s">
        <v>238</v>
      </c>
      <c r="B25" s="29">
        <v>1134</v>
      </c>
      <c r="C25" s="29">
        <v>732</v>
      </c>
      <c r="D25" s="22">
        <v>1480</v>
      </c>
      <c r="E25" s="29">
        <v>1139</v>
      </c>
      <c r="F25" s="29">
        <v>793</v>
      </c>
      <c r="G25" s="29">
        <v>381</v>
      </c>
      <c r="H25" s="22">
        <v>1548</v>
      </c>
      <c r="I25" s="29">
        <v>1143</v>
      </c>
      <c r="J25" s="29">
        <v>749</v>
      </c>
      <c r="K25" s="29">
        <v>371</v>
      </c>
      <c r="L25" s="22">
        <v>1390</v>
      </c>
      <c r="M25" s="29">
        <v>1141</v>
      </c>
      <c r="N25" s="29">
        <v>813</v>
      </c>
      <c r="O25" s="29">
        <v>408</v>
      </c>
      <c r="P25" s="22">
        <v>1226</v>
      </c>
      <c r="Q25" s="29">
        <v>1074</v>
      </c>
      <c r="R25" s="29">
        <v>934</v>
      </c>
      <c r="S25" s="29">
        <v>375</v>
      </c>
      <c r="T25" s="22">
        <v>1613</v>
      </c>
      <c r="U25" s="29">
        <v>1785</v>
      </c>
      <c r="V25" s="29">
        <v>887</v>
      </c>
      <c r="W25" s="29">
        <v>432</v>
      </c>
      <c r="X25" s="22">
        <v>2237</v>
      </c>
    </row>
    <row r="26" spans="1:24" ht="14.25" thickBot="1">
      <c r="A26" s="25" t="s">
        <v>239</v>
      </c>
      <c r="B26" s="30">
        <v>6579</v>
      </c>
      <c r="C26" s="30">
        <v>4238</v>
      </c>
      <c r="D26" s="23">
        <v>10351</v>
      </c>
      <c r="E26" s="30">
        <v>7735</v>
      </c>
      <c r="F26" s="30">
        <v>5641</v>
      </c>
      <c r="G26" s="30">
        <v>2540</v>
      </c>
      <c r="H26" s="23">
        <v>11155</v>
      </c>
      <c r="I26" s="30">
        <v>8661</v>
      </c>
      <c r="J26" s="30">
        <v>5575</v>
      </c>
      <c r="K26" s="30">
        <v>2940</v>
      </c>
      <c r="L26" s="23">
        <v>7623</v>
      </c>
      <c r="M26" s="30">
        <v>5239</v>
      </c>
      <c r="N26" s="30">
        <v>2404</v>
      </c>
      <c r="O26" s="30">
        <v>551</v>
      </c>
      <c r="P26" s="23">
        <v>955</v>
      </c>
      <c r="Q26" s="30">
        <v>-289</v>
      </c>
      <c r="R26" s="30">
        <v>-882</v>
      </c>
      <c r="S26" s="30">
        <v>-1123</v>
      </c>
      <c r="T26" s="23">
        <v>7152</v>
      </c>
      <c r="U26" s="30">
        <v>6098</v>
      </c>
      <c r="V26" s="30">
        <v>5134</v>
      </c>
      <c r="W26" s="30">
        <v>2548</v>
      </c>
      <c r="X26" s="23">
        <v>11405</v>
      </c>
    </row>
    <row r="27" spans="1:24" ht="14.25" thickTop="1">
      <c r="A27" s="6" t="s">
        <v>240</v>
      </c>
      <c r="B27" s="29">
        <v>4</v>
      </c>
      <c r="C27" s="29">
        <v>2</v>
      </c>
      <c r="D27" s="22">
        <v>3</v>
      </c>
      <c r="E27" s="29">
        <v>2</v>
      </c>
      <c r="F27" s="29">
        <v>1</v>
      </c>
      <c r="G27" s="29">
        <v>1</v>
      </c>
      <c r="H27" s="22">
        <v>0</v>
      </c>
      <c r="I27" s="29">
        <v>0</v>
      </c>
      <c r="J27" s="29">
        <v>0</v>
      </c>
      <c r="K27" s="29">
        <v>0</v>
      </c>
      <c r="L27" s="22">
        <v>0</v>
      </c>
      <c r="M27" s="29">
        <v>0</v>
      </c>
      <c r="N27" s="29"/>
      <c r="O27" s="29"/>
      <c r="P27" s="22">
        <v>1</v>
      </c>
      <c r="Q27" s="29">
        <v>1</v>
      </c>
      <c r="R27" s="29"/>
      <c r="S27" s="29"/>
      <c r="T27" s="22">
        <v>1</v>
      </c>
      <c r="U27" s="29">
        <v>1</v>
      </c>
      <c r="V27" s="29">
        <v>0</v>
      </c>
      <c r="W27" s="29"/>
      <c r="X27" s="22">
        <v>4</v>
      </c>
    </row>
    <row r="28" spans="1:24" ht="13.5">
      <c r="A28" s="6" t="s">
        <v>242</v>
      </c>
      <c r="B28" s="29">
        <v>7</v>
      </c>
      <c r="C28" s="29">
        <v>7</v>
      </c>
      <c r="D28" s="22">
        <v>2</v>
      </c>
      <c r="E28" s="29">
        <v>2</v>
      </c>
      <c r="F28" s="29">
        <v>1</v>
      </c>
      <c r="G28" s="29"/>
      <c r="H28" s="22">
        <v>7</v>
      </c>
      <c r="I28" s="29">
        <v>7</v>
      </c>
      <c r="J28" s="29"/>
      <c r="K28" s="29"/>
      <c r="L28" s="22">
        <v>35</v>
      </c>
      <c r="M28" s="29">
        <v>1</v>
      </c>
      <c r="N28" s="29">
        <v>1</v>
      </c>
      <c r="O28" s="29"/>
      <c r="P28" s="22"/>
      <c r="Q28" s="29"/>
      <c r="R28" s="29"/>
      <c r="S28" s="29"/>
      <c r="T28" s="22"/>
      <c r="U28" s="29"/>
      <c r="V28" s="29"/>
      <c r="W28" s="29"/>
      <c r="X28" s="22">
        <v>7</v>
      </c>
    </row>
    <row r="29" spans="1:24" ht="13.5">
      <c r="A29" s="6" t="s">
        <v>58</v>
      </c>
      <c r="B29" s="29">
        <v>9</v>
      </c>
      <c r="C29" s="29">
        <v>9</v>
      </c>
      <c r="D29" s="22"/>
      <c r="E29" s="29"/>
      <c r="F29" s="29"/>
      <c r="G29" s="29"/>
      <c r="H29" s="22"/>
      <c r="I29" s="29"/>
      <c r="J29" s="29"/>
      <c r="K29" s="29"/>
      <c r="L29" s="22"/>
      <c r="M29" s="29"/>
      <c r="N29" s="29"/>
      <c r="O29" s="29"/>
      <c r="P29" s="22"/>
      <c r="Q29" s="29"/>
      <c r="R29" s="29"/>
      <c r="S29" s="29"/>
      <c r="T29" s="22"/>
      <c r="U29" s="29"/>
      <c r="V29" s="29"/>
      <c r="W29" s="29"/>
      <c r="X29" s="22"/>
    </row>
    <row r="30" spans="1:24" ht="13.5">
      <c r="A30" s="6" t="s">
        <v>243</v>
      </c>
      <c r="B30" s="29"/>
      <c r="C30" s="29"/>
      <c r="D30" s="22"/>
      <c r="E30" s="29"/>
      <c r="F30" s="29"/>
      <c r="G30" s="29"/>
      <c r="H30" s="22"/>
      <c r="I30" s="29"/>
      <c r="J30" s="29"/>
      <c r="K30" s="29"/>
      <c r="L30" s="22">
        <v>67</v>
      </c>
      <c r="M30" s="29"/>
      <c r="N30" s="29"/>
      <c r="O30" s="29"/>
      <c r="P30" s="22"/>
      <c r="Q30" s="29"/>
      <c r="R30" s="29"/>
      <c r="S30" s="29"/>
      <c r="T30" s="22"/>
      <c r="U30" s="29"/>
      <c r="V30" s="29"/>
      <c r="W30" s="29">
        <v>41</v>
      </c>
      <c r="X30" s="22">
        <v>163</v>
      </c>
    </row>
    <row r="31" spans="1:24" ht="13.5">
      <c r="A31" s="6" t="s">
        <v>97</v>
      </c>
      <c r="B31" s="29"/>
      <c r="C31" s="29"/>
      <c r="D31" s="22"/>
      <c r="E31" s="29"/>
      <c r="F31" s="29"/>
      <c r="G31" s="29">
        <v>0</v>
      </c>
      <c r="H31" s="22"/>
      <c r="I31" s="29"/>
      <c r="J31" s="29"/>
      <c r="K31" s="29"/>
      <c r="L31" s="22"/>
      <c r="M31" s="29"/>
      <c r="N31" s="29"/>
      <c r="O31" s="29"/>
      <c r="P31" s="22"/>
      <c r="Q31" s="29"/>
      <c r="R31" s="29"/>
      <c r="S31" s="29"/>
      <c r="T31" s="22"/>
      <c r="U31" s="29"/>
      <c r="V31" s="29"/>
      <c r="W31" s="29">
        <v>0</v>
      </c>
      <c r="X31" s="22"/>
    </row>
    <row r="32" spans="1:24" ht="13.5">
      <c r="A32" s="6" t="s">
        <v>59</v>
      </c>
      <c r="B32" s="29">
        <v>22</v>
      </c>
      <c r="C32" s="29">
        <v>19</v>
      </c>
      <c r="D32" s="22">
        <v>6</v>
      </c>
      <c r="E32" s="29">
        <v>5</v>
      </c>
      <c r="F32" s="29">
        <v>3</v>
      </c>
      <c r="G32" s="29">
        <v>1</v>
      </c>
      <c r="H32" s="22">
        <v>7</v>
      </c>
      <c r="I32" s="29">
        <v>7</v>
      </c>
      <c r="J32" s="29">
        <v>0</v>
      </c>
      <c r="K32" s="29">
        <v>0</v>
      </c>
      <c r="L32" s="22">
        <v>103</v>
      </c>
      <c r="M32" s="29">
        <v>2</v>
      </c>
      <c r="N32" s="29">
        <v>1</v>
      </c>
      <c r="O32" s="29"/>
      <c r="P32" s="22">
        <v>1</v>
      </c>
      <c r="Q32" s="29">
        <v>1</v>
      </c>
      <c r="R32" s="29"/>
      <c r="S32" s="29"/>
      <c r="T32" s="22">
        <v>1</v>
      </c>
      <c r="U32" s="29">
        <v>1</v>
      </c>
      <c r="V32" s="29">
        <v>0</v>
      </c>
      <c r="W32" s="29">
        <v>41</v>
      </c>
      <c r="X32" s="22">
        <v>175</v>
      </c>
    </row>
    <row r="33" spans="1:24" ht="13.5">
      <c r="A33" s="6" t="s">
        <v>247</v>
      </c>
      <c r="B33" s="29">
        <v>9</v>
      </c>
      <c r="C33" s="29">
        <v>9</v>
      </c>
      <c r="D33" s="22">
        <v>153</v>
      </c>
      <c r="E33" s="29">
        <v>153</v>
      </c>
      <c r="F33" s="29">
        <v>153</v>
      </c>
      <c r="G33" s="29">
        <v>0</v>
      </c>
      <c r="H33" s="22">
        <v>0</v>
      </c>
      <c r="I33" s="29">
        <v>0</v>
      </c>
      <c r="J33" s="29">
        <v>0</v>
      </c>
      <c r="K33" s="29">
        <v>0</v>
      </c>
      <c r="L33" s="22">
        <v>6</v>
      </c>
      <c r="M33" s="29">
        <v>0</v>
      </c>
      <c r="N33" s="29">
        <v>0</v>
      </c>
      <c r="O33" s="29">
        <v>0</v>
      </c>
      <c r="P33" s="22">
        <v>0</v>
      </c>
      <c r="Q33" s="29">
        <v>0</v>
      </c>
      <c r="R33" s="29">
        <v>0</v>
      </c>
      <c r="S33" s="29">
        <v>0</v>
      </c>
      <c r="T33" s="22">
        <v>5</v>
      </c>
      <c r="U33" s="29">
        <v>5</v>
      </c>
      <c r="V33" s="29">
        <v>5</v>
      </c>
      <c r="W33" s="29">
        <v>5</v>
      </c>
      <c r="X33" s="22"/>
    </row>
    <row r="34" spans="1:24" ht="13.5">
      <c r="A34" s="6" t="s">
        <v>246</v>
      </c>
      <c r="B34" s="29">
        <v>7</v>
      </c>
      <c r="C34" s="29">
        <v>1</v>
      </c>
      <c r="D34" s="22">
        <v>18</v>
      </c>
      <c r="E34" s="29">
        <v>15</v>
      </c>
      <c r="F34" s="29">
        <v>2</v>
      </c>
      <c r="G34" s="29">
        <v>0</v>
      </c>
      <c r="H34" s="22">
        <v>41</v>
      </c>
      <c r="I34" s="29">
        <v>2</v>
      </c>
      <c r="J34" s="29">
        <v>2</v>
      </c>
      <c r="K34" s="29">
        <v>0</v>
      </c>
      <c r="L34" s="22">
        <v>4</v>
      </c>
      <c r="M34" s="29">
        <v>0</v>
      </c>
      <c r="N34" s="29">
        <v>0</v>
      </c>
      <c r="O34" s="29">
        <v>0</v>
      </c>
      <c r="P34" s="22">
        <v>4</v>
      </c>
      <c r="Q34" s="29">
        <v>1</v>
      </c>
      <c r="R34" s="29">
        <v>1</v>
      </c>
      <c r="S34" s="29">
        <v>0</v>
      </c>
      <c r="T34" s="22">
        <v>2</v>
      </c>
      <c r="U34" s="29"/>
      <c r="V34" s="29">
        <v>0</v>
      </c>
      <c r="W34" s="29">
        <v>0</v>
      </c>
      <c r="X34" s="22"/>
    </row>
    <row r="35" spans="1:24" ht="13.5">
      <c r="A35" s="6" t="s">
        <v>248</v>
      </c>
      <c r="B35" s="29">
        <v>648</v>
      </c>
      <c r="C35" s="29"/>
      <c r="D35" s="22"/>
      <c r="E35" s="29"/>
      <c r="F35" s="29"/>
      <c r="G35" s="29"/>
      <c r="H35" s="22">
        <v>2515</v>
      </c>
      <c r="I35" s="29">
        <v>83</v>
      </c>
      <c r="J35" s="29">
        <v>22</v>
      </c>
      <c r="K35" s="29"/>
      <c r="L35" s="22">
        <v>52</v>
      </c>
      <c r="M35" s="29"/>
      <c r="N35" s="29"/>
      <c r="O35" s="29"/>
      <c r="P35" s="22"/>
      <c r="Q35" s="29"/>
      <c r="R35" s="29"/>
      <c r="S35" s="29"/>
      <c r="T35" s="22"/>
      <c r="U35" s="29"/>
      <c r="V35" s="29"/>
      <c r="W35" s="29"/>
      <c r="X35" s="22">
        <v>2433</v>
      </c>
    </row>
    <row r="36" spans="1:24" ht="13.5">
      <c r="A36" s="6" t="s">
        <v>60</v>
      </c>
      <c r="B36" s="29"/>
      <c r="C36" s="29"/>
      <c r="D36" s="22">
        <v>25</v>
      </c>
      <c r="E36" s="29">
        <v>73</v>
      </c>
      <c r="F36" s="29">
        <v>84</v>
      </c>
      <c r="G36" s="29">
        <v>26</v>
      </c>
      <c r="H36" s="22">
        <v>76</v>
      </c>
      <c r="I36" s="29">
        <v>111</v>
      </c>
      <c r="J36" s="29">
        <v>69</v>
      </c>
      <c r="K36" s="29">
        <v>44</v>
      </c>
      <c r="L36" s="22">
        <v>154</v>
      </c>
      <c r="M36" s="29">
        <v>0</v>
      </c>
      <c r="N36" s="29">
        <v>0</v>
      </c>
      <c r="O36" s="29"/>
      <c r="P36" s="22">
        <v>1</v>
      </c>
      <c r="Q36" s="29">
        <v>1</v>
      </c>
      <c r="R36" s="29">
        <v>1</v>
      </c>
      <c r="S36" s="29"/>
      <c r="T36" s="22">
        <v>329</v>
      </c>
      <c r="U36" s="29">
        <v>149</v>
      </c>
      <c r="V36" s="29">
        <v>56</v>
      </c>
      <c r="W36" s="29"/>
      <c r="X36" s="22">
        <v>133</v>
      </c>
    </row>
    <row r="37" spans="1:24" ht="13.5">
      <c r="A37" s="6" t="s">
        <v>97</v>
      </c>
      <c r="B37" s="29">
        <v>1</v>
      </c>
      <c r="C37" s="29">
        <v>5</v>
      </c>
      <c r="D37" s="22">
        <v>3</v>
      </c>
      <c r="E37" s="29">
        <v>0</v>
      </c>
      <c r="F37" s="29"/>
      <c r="G37" s="29"/>
      <c r="H37" s="22">
        <v>0</v>
      </c>
      <c r="I37" s="29">
        <v>0</v>
      </c>
      <c r="J37" s="29">
        <v>0</v>
      </c>
      <c r="K37" s="29">
        <v>0</v>
      </c>
      <c r="L37" s="22">
        <v>86</v>
      </c>
      <c r="M37" s="29"/>
      <c r="N37" s="29"/>
      <c r="O37" s="29"/>
      <c r="P37" s="22"/>
      <c r="Q37" s="29"/>
      <c r="R37" s="29"/>
      <c r="S37" s="29"/>
      <c r="T37" s="22">
        <v>0</v>
      </c>
      <c r="U37" s="29">
        <v>0</v>
      </c>
      <c r="V37" s="29"/>
      <c r="W37" s="29"/>
      <c r="X37" s="22">
        <v>0</v>
      </c>
    </row>
    <row r="38" spans="1:24" ht="13.5">
      <c r="A38" s="6" t="s">
        <v>252</v>
      </c>
      <c r="B38" s="29">
        <v>665</v>
      </c>
      <c r="C38" s="29">
        <v>16</v>
      </c>
      <c r="D38" s="22">
        <v>205</v>
      </c>
      <c r="E38" s="29">
        <v>242</v>
      </c>
      <c r="F38" s="29">
        <v>239</v>
      </c>
      <c r="G38" s="29">
        <v>27</v>
      </c>
      <c r="H38" s="22">
        <v>2633</v>
      </c>
      <c r="I38" s="29">
        <v>197</v>
      </c>
      <c r="J38" s="29">
        <v>94</v>
      </c>
      <c r="K38" s="29">
        <v>45</v>
      </c>
      <c r="L38" s="22">
        <v>951</v>
      </c>
      <c r="M38" s="29">
        <v>189</v>
      </c>
      <c r="N38" s="29">
        <v>84</v>
      </c>
      <c r="O38" s="29">
        <v>13</v>
      </c>
      <c r="P38" s="22">
        <v>30</v>
      </c>
      <c r="Q38" s="29">
        <v>22</v>
      </c>
      <c r="R38" s="29">
        <v>2</v>
      </c>
      <c r="S38" s="29">
        <v>0</v>
      </c>
      <c r="T38" s="22">
        <v>337</v>
      </c>
      <c r="U38" s="29">
        <v>155</v>
      </c>
      <c r="V38" s="29">
        <v>61</v>
      </c>
      <c r="W38" s="29">
        <v>5</v>
      </c>
      <c r="X38" s="22">
        <v>2571</v>
      </c>
    </row>
    <row r="39" spans="1:24" ht="13.5">
      <c r="A39" s="7" t="s">
        <v>253</v>
      </c>
      <c r="B39" s="29">
        <v>5935</v>
      </c>
      <c r="C39" s="29">
        <v>4242</v>
      </c>
      <c r="D39" s="22">
        <v>10152</v>
      </c>
      <c r="E39" s="29">
        <v>7498</v>
      </c>
      <c r="F39" s="29">
        <v>5404</v>
      </c>
      <c r="G39" s="29">
        <v>2514</v>
      </c>
      <c r="H39" s="22">
        <v>8530</v>
      </c>
      <c r="I39" s="29">
        <v>8470</v>
      </c>
      <c r="J39" s="29">
        <v>5482</v>
      </c>
      <c r="K39" s="29">
        <v>2895</v>
      </c>
      <c r="L39" s="22">
        <v>6775</v>
      </c>
      <c r="M39" s="29">
        <v>5052</v>
      </c>
      <c r="N39" s="29">
        <v>2321</v>
      </c>
      <c r="O39" s="29">
        <v>537</v>
      </c>
      <c r="P39" s="22">
        <v>926</v>
      </c>
      <c r="Q39" s="29">
        <v>-310</v>
      </c>
      <c r="R39" s="29">
        <v>-885</v>
      </c>
      <c r="S39" s="29">
        <v>-1124</v>
      </c>
      <c r="T39" s="22">
        <v>6816</v>
      </c>
      <c r="U39" s="29">
        <v>5944</v>
      </c>
      <c r="V39" s="29">
        <v>5073</v>
      </c>
      <c r="W39" s="29">
        <v>2585</v>
      </c>
      <c r="X39" s="22">
        <v>9009</v>
      </c>
    </row>
    <row r="40" spans="1:24" ht="13.5">
      <c r="A40" s="7" t="s">
        <v>254</v>
      </c>
      <c r="B40" s="29">
        <v>2153</v>
      </c>
      <c r="C40" s="29">
        <v>1517</v>
      </c>
      <c r="D40" s="22">
        <v>2743</v>
      </c>
      <c r="E40" s="29">
        <v>1566</v>
      </c>
      <c r="F40" s="29">
        <v>865</v>
      </c>
      <c r="G40" s="29">
        <v>392</v>
      </c>
      <c r="H40" s="22">
        <v>4805</v>
      </c>
      <c r="I40" s="29">
        <v>3084</v>
      </c>
      <c r="J40" s="29">
        <v>2181</v>
      </c>
      <c r="K40" s="29">
        <v>586</v>
      </c>
      <c r="L40" s="22">
        <v>2916</v>
      </c>
      <c r="M40" s="29">
        <v>1923</v>
      </c>
      <c r="N40" s="29">
        <v>1075</v>
      </c>
      <c r="O40" s="29">
        <v>98</v>
      </c>
      <c r="P40" s="22">
        <v>820</v>
      </c>
      <c r="Q40" s="29">
        <v>103</v>
      </c>
      <c r="R40" s="29">
        <v>52</v>
      </c>
      <c r="S40" s="29">
        <v>22</v>
      </c>
      <c r="T40" s="22">
        <v>3053</v>
      </c>
      <c r="U40" s="29">
        <v>2443</v>
      </c>
      <c r="V40" s="29">
        <v>2405</v>
      </c>
      <c r="W40" s="29">
        <v>806</v>
      </c>
      <c r="X40" s="22">
        <v>3442</v>
      </c>
    </row>
    <row r="41" spans="1:24" ht="13.5">
      <c r="A41" s="7" t="s">
        <v>256</v>
      </c>
      <c r="B41" s="29">
        <v>121</v>
      </c>
      <c r="C41" s="29">
        <v>56</v>
      </c>
      <c r="D41" s="22">
        <v>1142</v>
      </c>
      <c r="E41" s="29">
        <v>1331</v>
      </c>
      <c r="F41" s="29">
        <v>1169</v>
      </c>
      <c r="G41" s="29">
        <v>553</v>
      </c>
      <c r="H41" s="22">
        <v>-1225</v>
      </c>
      <c r="I41" s="29">
        <v>315</v>
      </c>
      <c r="J41" s="29">
        <v>-18</v>
      </c>
      <c r="K41" s="29">
        <v>483</v>
      </c>
      <c r="L41" s="22">
        <v>-504</v>
      </c>
      <c r="M41" s="29">
        <v>-180</v>
      </c>
      <c r="N41" s="29">
        <v>-335</v>
      </c>
      <c r="O41" s="29">
        <v>74</v>
      </c>
      <c r="P41" s="22">
        <v>-332</v>
      </c>
      <c r="Q41" s="29">
        <v>-65</v>
      </c>
      <c r="R41" s="29">
        <v>-278</v>
      </c>
      <c r="S41" s="29">
        <v>-409</v>
      </c>
      <c r="T41" s="22">
        <v>-28</v>
      </c>
      <c r="U41" s="29">
        <v>117</v>
      </c>
      <c r="V41" s="29">
        <v>-223</v>
      </c>
      <c r="W41" s="29">
        <v>294</v>
      </c>
      <c r="X41" s="22">
        <v>70</v>
      </c>
    </row>
    <row r="42" spans="1:24" ht="13.5">
      <c r="A42" s="7" t="s">
        <v>257</v>
      </c>
      <c r="B42" s="29">
        <v>2275</v>
      </c>
      <c r="C42" s="29">
        <v>1573</v>
      </c>
      <c r="D42" s="22">
        <v>3885</v>
      </c>
      <c r="E42" s="29">
        <v>2897</v>
      </c>
      <c r="F42" s="29">
        <v>2034</v>
      </c>
      <c r="G42" s="29">
        <v>946</v>
      </c>
      <c r="H42" s="22">
        <v>3580</v>
      </c>
      <c r="I42" s="29">
        <v>3399</v>
      </c>
      <c r="J42" s="29">
        <v>2162</v>
      </c>
      <c r="K42" s="29">
        <v>1070</v>
      </c>
      <c r="L42" s="22">
        <v>2412</v>
      </c>
      <c r="M42" s="29">
        <v>1742</v>
      </c>
      <c r="N42" s="29">
        <v>740</v>
      </c>
      <c r="O42" s="29">
        <v>173</v>
      </c>
      <c r="P42" s="22">
        <v>488</v>
      </c>
      <c r="Q42" s="29">
        <v>37</v>
      </c>
      <c r="R42" s="29">
        <v>-226</v>
      </c>
      <c r="S42" s="29">
        <v>-386</v>
      </c>
      <c r="T42" s="22">
        <v>3024</v>
      </c>
      <c r="U42" s="29">
        <v>2561</v>
      </c>
      <c r="V42" s="29">
        <v>2181</v>
      </c>
      <c r="W42" s="29">
        <v>1101</v>
      </c>
      <c r="X42" s="22">
        <v>3512</v>
      </c>
    </row>
    <row r="43" spans="1:24" ht="13.5">
      <c r="A43" s="7" t="s">
        <v>61</v>
      </c>
      <c r="B43" s="29">
        <v>3660</v>
      </c>
      <c r="C43" s="29">
        <v>2668</v>
      </c>
      <c r="D43" s="22">
        <v>6267</v>
      </c>
      <c r="E43" s="29">
        <v>4600</v>
      </c>
      <c r="F43" s="29">
        <v>3370</v>
      </c>
      <c r="G43" s="29">
        <v>1568</v>
      </c>
      <c r="H43" s="22">
        <v>4950</v>
      </c>
      <c r="I43" s="29">
        <v>5070</v>
      </c>
      <c r="J43" s="29">
        <v>3319</v>
      </c>
      <c r="K43" s="29">
        <v>1825</v>
      </c>
      <c r="L43" s="22">
        <v>4363</v>
      </c>
      <c r="M43" s="29">
        <v>3309</v>
      </c>
      <c r="N43" s="29">
        <v>1581</v>
      </c>
      <c r="O43" s="29">
        <v>364</v>
      </c>
      <c r="P43" s="22"/>
      <c r="Q43" s="29"/>
      <c r="R43" s="29"/>
      <c r="S43" s="29"/>
      <c r="T43" s="22"/>
      <c r="U43" s="29"/>
      <c r="V43" s="29"/>
      <c r="W43" s="29"/>
      <c r="X43" s="22"/>
    </row>
    <row r="44" spans="1:24" ht="13.5">
      <c r="A44" s="7" t="s">
        <v>62</v>
      </c>
      <c r="B44" s="29">
        <v>27</v>
      </c>
      <c r="C44" s="29">
        <v>20</v>
      </c>
      <c r="D44" s="22">
        <v>17</v>
      </c>
      <c r="E44" s="29">
        <v>10</v>
      </c>
      <c r="F44" s="29">
        <v>6</v>
      </c>
      <c r="G44" s="29">
        <v>3</v>
      </c>
      <c r="H44" s="22">
        <v>16</v>
      </c>
      <c r="I44" s="29">
        <v>13</v>
      </c>
      <c r="J44" s="29">
        <v>9</v>
      </c>
      <c r="K44" s="29">
        <v>8</v>
      </c>
      <c r="L44" s="22"/>
      <c r="M44" s="29"/>
      <c r="N44" s="29"/>
      <c r="O44" s="29"/>
      <c r="P44" s="22"/>
      <c r="Q44" s="29"/>
      <c r="R44" s="29"/>
      <c r="S44" s="29"/>
      <c r="T44" s="22"/>
      <c r="U44" s="29"/>
      <c r="V44" s="29"/>
      <c r="W44" s="29"/>
      <c r="X44" s="22"/>
    </row>
    <row r="45" spans="1:24" ht="14.25" thickBot="1">
      <c r="A45" s="7" t="s">
        <v>259</v>
      </c>
      <c r="B45" s="29">
        <v>3632</v>
      </c>
      <c r="C45" s="29">
        <v>2648</v>
      </c>
      <c r="D45" s="22">
        <v>6249</v>
      </c>
      <c r="E45" s="29">
        <v>4590</v>
      </c>
      <c r="F45" s="29">
        <v>3364</v>
      </c>
      <c r="G45" s="29">
        <v>1564</v>
      </c>
      <c r="H45" s="22">
        <v>4933</v>
      </c>
      <c r="I45" s="29">
        <v>5057</v>
      </c>
      <c r="J45" s="29">
        <v>3309</v>
      </c>
      <c r="K45" s="29">
        <v>1816</v>
      </c>
      <c r="L45" s="22">
        <v>4363</v>
      </c>
      <c r="M45" s="29">
        <v>3309</v>
      </c>
      <c r="N45" s="29">
        <v>1581</v>
      </c>
      <c r="O45" s="29">
        <v>364</v>
      </c>
      <c r="P45" s="22">
        <v>438</v>
      </c>
      <c r="Q45" s="29">
        <v>-348</v>
      </c>
      <c r="R45" s="29">
        <v>-659</v>
      </c>
      <c r="S45" s="29">
        <v>-737</v>
      </c>
      <c r="T45" s="22">
        <v>3791</v>
      </c>
      <c r="U45" s="29">
        <v>3383</v>
      </c>
      <c r="V45" s="29">
        <v>2892</v>
      </c>
      <c r="W45" s="29">
        <v>1484</v>
      </c>
      <c r="X45" s="22">
        <v>5496</v>
      </c>
    </row>
    <row r="46" spans="1:24" ht="14.25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8" ht="13.5">
      <c r="A48" s="20" t="s">
        <v>172</v>
      </c>
    </row>
    <row r="49" ht="13.5">
      <c r="A49" s="20" t="s">
        <v>173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168</v>
      </c>
      <c r="B2" s="14">
        <v>8051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63</v>
      </c>
      <c r="B4" s="15" t="str">
        <f>HYPERLINK("http://www.kabupro.jp/mark/20131113/S1000EOV.htm","四半期報告書")</f>
        <v>四半期報告書</v>
      </c>
      <c r="C4" s="15" t="str">
        <f>HYPERLINK("http://www.kabupro.jp/mark/20130626/S000DLVG.htm","有価証券報告書")</f>
        <v>有価証券報告書</v>
      </c>
      <c r="D4" s="15" t="str">
        <f>HYPERLINK("http://www.kabupro.jp/mark/20131113/S1000EOV.htm","四半期報告書")</f>
        <v>四半期報告書</v>
      </c>
      <c r="E4" s="15" t="str">
        <f>HYPERLINK("http://www.kabupro.jp/mark/20130626/S000DLVG.htm","有価証券報告書")</f>
        <v>有価証券報告書</v>
      </c>
      <c r="F4" s="15" t="str">
        <f>HYPERLINK("http://www.kabupro.jp/mark/20121113/S000C74N.htm","四半期報告書")</f>
        <v>四半期報告書</v>
      </c>
      <c r="G4" s="15" t="str">
        <f>HYPERLINK("http://www.kabupro.jp/mark/20120628/S000B422.htm","有価証券報告書")</f>
        <v>有価証券報告書</v>
      </c>
      <c r="H4" s="15" t="str">
        <f>HYPERLINK("http://www.kabupro.jp/mark/20110210/S0007PLI.htm","四半期報告書")</f>
        <v>四半期報告書</v>
      </c>
      <c r="I4" s="15" t="str">
        <f>HYPERLINK("http://www.kabupro.jp/mark/20111111/S0009NBR.htm","四半期報告書")</f>
        <v>四半期報告書</v>
      </c>
      <c r="J4" s="15" t="str">
        <f>HYPERLINK("http://www.kabupro.jp/mark/20100811/S0006JO5.htm","四半期報告書")</f>
        <v>四半期報告書</v>
      </c>
      <c r="K4" s="15" t="str">
        <f>HYPERLINK("http://www.kabupro.jp/mark/20110628/S0008HD1.htm","有価証券報告書")</f>
        <v>有価証券報告書</v>
      </c>
      <c r="L4" s="15" t="str">
        <f>HYPERLINK("http://www.kabupro.jp/mark/20110210/S0007PLI.htm","四半期報告書")</f>
        <v>四半期報告書</v>
      </c>
      <c r="M4" s="15" t="str">
        <f>HYPERLINK("http://www.kabupro.jp/mark/20101111/S00073ZU.htm","四半期報告書")</f>
        <v>四半期報告書</v>
      </c>
      <c r="N4" s="15" t="str">
        <f>HYPERLINK("http://www.kabupro.jp/mark/20100811/S0006JO5.htm","四半期報告書")</f>
        <v>四半期報告書</v>
      </c>
      <c r="O4" s="15" t="str">
        <f>HYPERLINK("http://www.kabupro.jp/mark/20100629/S0005X7R.htm","有価証券報告書")</f>
        <v>有価証券報告書</v>
      </c>
      <c r="P4" s="15" t="str">
        <f>HYPERLINK("http://www.kabupro.jp/mark/20100210/S0005434.htm","四半期報告書")</f>
        <v>四半期報告書</v>
      </c>
      <c r="Q4" s="15" t="str">
        <f>HYPERLINK("http://www.kabupro.jp/mark/20091112/S0004HO2.htm","四半期報告書")</f>
        <v>四半期報告書</v>
      </c>
      <c r="R4" s="15" t="str">
        <f>HYPERLINK("http://www.kabupro.jp/mark/20090811/S0003VFS.htm","四半期報告書")</f>
        <v>四半期報告書</v>
      </c>
      <c r="S4" s="15" t="str">
        <f>HYPERLINK("http://www.kabupro.jp/mark/20090629/S0003DAV.htm","有価証券報告書")</f>
        <v>有価証券報告書</v>
      </c>
    </row>
    <row r="5" spans="1:19" ht="14.25" thickBot="1">
      <c r="A5" s="11" t="s">
        <v>64</v>
      </c>
      <c r="B5" s="1" t="s">
        <v>264</v>
      </c>
      <c r="C5" s="1" t="s">
        <v>70</v>
      </c>
      <c r="D5" s="1" t="s">
        <v>264</v>
      </c>
      <c r="E5" s="1" t="s">
        <v>70</v>
      </c>
      <c r="F5" s="1" t="s">
        <v>268</v>
      </c>
      <c r="G5" s="1" t="s">
        <v>74</v>
      </c>
      <c r="H5" s="1" t="s">
        <v>278</v>
      </c>
      <c r="I5" s="1" t="s">
        <v>274</v>
      </c>
      <c r="J5" s="1" t="s">
        <v>282</v>
      </c>
      <c r="K5" s="1" t="s">
        <v>76</v>
      </c>
      <c r="L5" s="1" t="s">
        <v>278</v>
      </c>
      <c r="M5" s="1" t="s">
        <v>280</v>
      </c>
      <c r="N5" s="1" t="s">
        <v>282</v>
      </c>
      <c r="O5" s="1" t="s">
        <v>78</v>
      </c>
      <c r="P5" s="1" t="s">
        <v>284</v>
      </c>
      <c r="Q5" s="1" t="s">
        <v>286</v>
      </c>
      <c r="R5" s="1" t="s">
        <v>288</v>
      </c>
      <c r="S5" s="1" t="s">
        <v>80</v>
      </c>
    </row>
    <row r="6" spans="1:19" ht="15" thickBot="1" thickTop="1">
      <c r="A6" s="10" t="s">
        <v>65</v>
      </c>
      <c r="B6" s="18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66</v>
      </c>
      <c r="B7" s="14" t="s">
        <v>13</v>
      </c>
      <c r="C7" s="16" t="s">
        <v>71</v>
      </c>
      <c r="D7" s="14" t="s">
        <v>13</v>
      </c>
      <c r="E7" s="16" t="s">
        <v>71</v>
      </c>
      <c r="F7" s="14" t="s">
        <v>13</v>
      </c>
      <c r="G7" s="16" t="s">
        <v>71</v>
      </c>
      <c r="H7" s="14" t="s">
        <v>13</v>
      </c>
      <c r="I7" s="14" t="s">
        <v>13</v>
      </c>
      <c r="J7" s="14" t="s">
        <v>13</v>
      </c>
      <c r="K7" s="16" t="s">
        <v>71</v>
      </c>
      <c r="L7" s="14" t="s">
        <v>13</v>
      </c>
      <c r="M7" s="14" t="s">
        <v>13</v>
      </c>
      <c r="N7" s="14" t="s">
        <v>13</v>
      </c>
      <c r="O7" s="16" t="s">
        <v>71</v>
      </c>
      <c r="P7" s="14" t="s">
        <v>13</v>
      </c>
      <c r="Q7" s="14" t="s">
        <v>13</v>
      </c>
      <c r="R7" s="14" t="s">
        <v>13</v>
      </c>
      <c r="S7" s="16" t="s">
        <v>71</v>
      </c>
    </row>
    <row r="8" spans="1:19" ht="13.5">
      <c r="A8" s="13" t="s">
        <v>67</v>
      </c>
      <c r="B8" s="1" t="s">
        <v>14</v>
      </c>
      <c r="C8" s="17" t="s">
        <v>174</v>
      </c>
      <c r="D8" s="1" t="s">
        <v>174</v>
      </c>
      <c r="E8" s="17" t="s">
        <v>175</v>
      </c>
      <c r="F8" s="1" t="s">
        <v>175</v>
      </c>
      <c r="G8" s="17" t="s">
        <v>176</v>
      </c>
      <c r="H8" s="1" t="s">
        <v>176</v>
      </c>
      <c r="I8" s="1" t="s">
        <v>176</v>
      </c>
      <c r="J8" s="1" t="s">
        <v>176</v>
      </c>
      <c r="K8" s="17" t="s">
        <v>177</v>
      </c>
      <c r="L8" s="1" t="s">
        <v>177</v>
      </c>
      <c r="M8" s="1" t="s">
        <v>177</v>
      </c>
      <c r="N8" s="1" t="s">
        <v>177</v>
      </c>
      <c r="O8" s="17" t="s">
        <v>178</v>
      </c>
      <c r="P8" s="1" t="s">
        <v>178</v>
      </c>
      <c r="Q8" s="1" t="s">
        <v>178</v>
      </c>
      <c r="R8" s="1" t="s">
        <v>178</v>
      </c>
      <c r="S8" s="17" t="s">
        <v>179</v>
      </c>
    </row>
    <row r="9" spans="1:19" ht="13.5">
      <c r="A9" s="13" t="s">
        <v>68</v>
      </c>
      <c r="B9" s="1" t="s">
        <v>265</v>
      </c>
      <c r="C9" s="17" t="s">
        <v>72</v>
      </c>
      <c r="D9" s="1" t="s">
        <v>269</v>
      </c>
      <c r="E9" s="17" t="s">
        <v>73</v>
      </c>
      <c r="F9" s="1" t="s">
        <v>275</v>
      </c>
      <c r="G9" s="17" t="s">
        <v>75</v>
      </c>
      <c r="H9" s="1" t="s">
        <v>279</v>
      </c>
      <c r="I9" s="1" t="s">
        <v>281</v>
      </c>
      <c r="J9" s="1" t="s">
        <v>283</v>
      </c>
      <c r="K9" s="17" t="s">
        <v>77</v>
      </c>
      <c r="L9" s="1" t="s">
        <v>285</v>
      </c>
      <c r="M9" s="1" t="s">
        <v>287</v>
      </c>
      <c r="N9" s="1" t="s">
        <v>289</v>
      </c>
      <c r="O9" s="17" t="s">
        <v>79</v>
      </c>
      <c r="P9" s="1" t="s">
        <v>291</v>
      </c>
      <c r="Q9" s="1" t="s">
        <v>293</v>
      </c>
      <c r="R9" s="1" t="s">
        <v>295</v>
      </c>
      <c r="S9" s="17" t="s">
        <v>81</v>
      </c>
    </row>
    <row r="10" spans="1:19" ht="14.25" thickBot="1">
      <c r="A10" s="13" t="s">
        <v>69</v>
      </c>
      <c r="B10" s="1" t="s">
        <v>83</v>
      </c>
      <c r="C10" s="17" t="s">
        <v>83</v>
      </c>
      <c r="D10" s="1" t="s">
        <v>83</v>
      </c>
      <c r="E10" s="17" t="s">
        <v>83</v>
      </c>
      <c r="F10" s="1" t="s">
        <v>83</v>
      </c>
      <c r="G10" s="17" t="s">
        <v>83</v>
      </c>
      <c r="H10" s="1" t="s">
        <v>83</v>
      </c>
      <c r="I10" s="1" t="s">
        <v>83</v>
      </c>
      <c r="J10" s="1" t="s">
        <v>83</v>
      </c>
      <c r="K10" s="17" t="s">
        <v>83</v>
      </c>
      <c r="L10" s="1" t="s">
        <v>83</v>
      </c>
      <c r="M10" s="1" t="s">
        <v>83</v>
      </c>
      <c r="N10" s="1" t="s">
        <v>83</v>
      </c>
      <c r="O10" s="17" t="s">
        <v>83</v>
      </c>
      <c r="P10" s="1" t="s">
        <v>83</v>
      </c>
      <c r="Q10" s="1" t="s">
        <v>83</v>
      </c>
      <c r="R10" s="1" t="s">
        <v>83</v>
      </c>
      <c r="S10" s="17" t="s">
        <v>83</v>
      </c>
    </row>
    <row r="11" spans="1:19" ht="14.25" thickTop="1">
      <c r="A11" s="31" t="s">
        <v>253</v>
      </c>
      <c r="B11" s="28">
        <v>4242</v>
      </c>
      <c r="C11" s="21">
        <v>10152</v>
      </c>
      <c r="D11" s="28">
        <v>5404</v>
      </c>
      <c r="E11" s="21">
        <v>8530</v>
      </c>
      <c r="F11" s="28">
        <v>5482</v>
      </c>
      <c r="G11" s="21">
        <v>6775</v>
      </c>
      <c r="H11" s="28">
        <v>5052</v>
      </c>
      <c r="I11" s="28">
        <v>2321</v>
      </c>
      <c r="J11" s="28">
        <v>537</v>
      </c>
      <c r="K11" s="21">
        <v>926</v>
      </c>
      <c r="L11" s="28">
        <v>-310</v>
      </c>
      <c r="M11" s="28">
        <v>-885</v>
      </c>
      <c r="N11" s="28">
        <v>-1124</v>
      </c>
      <c r="O11" s="21">
        <v>6816</v>
      </c>
      <c r="P11" s="28">
        <v>5944</v>
      </c>
      <c r="Q11" s="28">
        <v>5073</v>
      </c>
      <c r="R11" s="28">
        <v>2585</v>
      </c>
      <c r="S11" s="21">
        <v>9009</v>
      </c>
    </row>
    <row r="12" spans="1:19" ht="13.5">
      <c r="A12" s="6" t="s">
        <v>258</v>
      </c>
      <c r="B12" s="29">
        <v>437</v>
      </c>
      <c r="C12" s="22">
        <v>860</v>
      </c>
      <c r="D12" s="29">
        <v>442</v>
      </c>
      <c r="E12" s="22">
        <v>898</v>
      </c>
      <c r="F12" s="29">
        <v>429</v>
      </c>
      <c r="G12" s="22">
        <v>871</v>
      </c>
      <c r="H12" s="29">
        <v>652</v>
      </c>
      <c r="I12" s="29">
        <v>436</v>
      </c>
      <c r="J12" s="29">
        <v>220</v>
      </c>
      <c r="K12" s="22">
        <v>828</v>
      </c>
      <c r="L12" s="29">
        <v>604</v>
      </c>
      <c r="M12" s="29">
        <v>385</v>
      </c>
      <c r="N12" s="29">
        <v>182</v>
      </c>
      <c r="O12" s="22">
        <v>729</v>
      </c>
      <c r="P12" s="29">
        <v>542</v>
      </c>
      <c r="Q12" s="29">
        <v>359</v>
      </c>
      <c r="R12" s="29">
        <v>180</v>
      </c>
      <c r="S12" s="22">
        <v>702</v>
      </c>
    </row>
    <row r="13" spans="1:19" ht="13.5">
      <c r="A13" s="6" t="s">
        <v>248</v>
      </c>
      <c r="B13" s="29"/>
      <c r="C13" s="22"/>
      <c r="D13" s="29"/>
      <c r="E13" s="22">
        <v>2515</v>
      </c>
      <c r="F13" s="29">
        <v>22</v>
      </c>
      <c r="G13" s="22">
        <v>52</v>
      </c>
      <c r="H13" s="29"/>
      <c r="I13" s="29"/>
      <c r="J13" s="29"/>
      <c r="K13" s="22"/>
      <c r="L13" s="29"/>
      <c r="M13" s="29"/>
      <c r="N13" s="29"/>
      <c r="O13" s="22"/>
      <c r="P13" s="29"/>
      <c r="Q13" s="29"/>
      <c r="R13" s="29"/>
      <c r="S13" s="22">
        <v>2433</v>
      </c>
    </row>
    <row r="14" spans="1:19" ht="13.5">
      <c r="A14" s="6" t="s">
        <v>15</v>
      </c>
      <c r="B14" s="29">
        <v>-28</v>
      </c>
      <c r="C14" s="22">
        <v>-352</v>
      </c>
      <c r="D14" s="29">
        <v>-512</v>
      </c>
      <c r="E14" s="22">
        <v>286</v>
      </c>
      <c r="F14" s="29">
        <v>-47</v>
      </c>
      <c r="G14" s="22">
        <v>-215</v>
      </c>
      <c r="H14" s="29">
        <v>-4</v>
      </c>
      <c r="I14" s="29">
        <v>-19</v>
      </c>
      <c r="J14" s="29">
        <v>14</v>
      </c>
      <c r="K14" s="22">
        <v>151</v>
      </c>
      <c r="L14" s="29">
        <v>173</v>
      </c>
      <c r="M14" s="29">
        <v>230</v>
      </c>
      <c r="N14" s="29">
        <v>275</v>
      </c>
      <c r="O14" s="22">
        <v>-37</v>
      </c>
      <c r="P14" s="29">
        <v>63</v>
      </c>
      <c r="Q14" s="29">
        <v>132</v>
      </c>
      <c r="R14" s="29">
        <v>-44</v>
      </c>
      <c r="S14" s="22">
        <v>-458</v>
      </c>
    </row>
    <row r="15" spans="1:19" ht="13.5">
      <c r="A15" s="6" t="s">
        <v>16</v>
      </c>
      <c r="B15" s="29">
        <v>-131</v>
      </c>
      <c r="C15" s="22">
        <v>44</v>
      </c>
      <c r="D15" s="29">
        <v>-30</v>
      </c>
      <c r="E15" s="22">
        <v>-131</v>
      </c>
      <c r="F15" s="29">
        <v>-140</v>
      </c>
      <c r="G15" s="22">
        <v>1145</v>
      </c>
      <c r="H15" s="29">
        <v>-317</v>
      </c>
      <c r="I15" s="29">
        <v>287</v>
      </c>
      <c r="J15" s="29">
        <v>-482</v>
      </c>
      <c r="K15" s="22">
        <v>-119</v>
      </c>
      <c r="L15" s="29">
        <v>-632</v>
      </c>
      <c r="M15" s="29">
        <v>-174</v>
      </c>
      <c r="N15" s="29">
        <v>-561</v>
      </c>
      <c r="O15" s="22">
        <v>-383</v>
      </c>
      <c r="P15" s="29">
        <v>-760</v>
      </c>
      <c r="Q15" s="29">
        <v>138</v>
      </c>
      <c r="R15" s="29">
        <v>-835</v>
      </c>
      <c r="S15" s="22">
        <v>-446</v>
      </c>
    </row>
    <row r="16" spans="1:19" ht="13.5">
      <c r="A16" s="6" t="s">
        <v>17</v>
      </c>
      <c r="B16" s="29">
        <v>54</v>
      </c>
      <c r="C16" s="22">
        <v>498</v>
      </c>
      <c r="D16" s="29">
        <v>237</v>
      </c>
      <c r="E16" s="22">
        <v>445</v>
      </c>
      <c r="F16" s="29">
        <v>221</v>
      </c>
      <c r="G16" s="22">
        <v>399</v>
      </c>
      <c r="H16" s="29">
        <v>305</v>
      </c>
      <c r="I16" s="29">
        <v>208</v>
      </c>
      <c r="J16" s="29">
        <v>93</v>
      </c>
      <c r="K16" s="22">
        <v>543</v>
      </c>
      <c r="L16" s="29">
        <v>421</v>
      </c>
      <c r="M16" s="29">
        <v>281</v>
      </c>
      <c r="N16" s="29">
        <v>139</v>
      </c>
      <c r="O16" s="22">
        <v>220</v>
      </c>
      <c r="P16" s="29">
        <v>162</v>
      </c>
      <c r="Q16" s="29">
        <v>107</v>
      </c>
      <c r="R16" s="29">
        <v>54</v>
      </c>
      <c r="S16" s="22">
        <v>-42</v>
      </c>
    </row>
    <row r="17" spans="1:19" ht="13.5">
      <c r="A17" s="6" t="s">
        <v>18</v>
      </c>
      <c r="B17" s="29">
        <v>-855</v>
      </c>
      <c r="C17" s="22">
        <v>-1474</v>
      </c>
      <c r="D17" s="29">
        <v>-749</v>
      </c>
      <c r="E17" s="22">
        <v>-1425</v>
      </c>
      <c r="F17" s="29">
        <v>-725</v>
      </c>
      <c r="G17" s="22">
        <v>-1327</v>
      </c>
      <c r="H17" s="29">
        <v>-1017</v>
      </c>
      <c r="I17" s="29">
        <v>-662</v>
      </c>
      <c r="J17" s="29">
        <v>-328</v>
      </c>
      <c r="K17" s="22">
        <v>-1087</v>
      </c>
      <c r="L17" s="29">
        <v>-810</v>
      </c>
      <c r="M17" s="29">
        <v>-522</v>
      </c>
      <c r="N17" s="29">
        <v>-285</v>
      </c>
      <c r="O17" s="22">
        <v>-1475</v>
      </c>
      <c r="P17" s="29">
        <v>-1235</v>
      </c>
      <c r="Q17" s="29">
        <v>-846</v>
      </c>
      <c r="R17" s="29">
        <v>-463</v>
      </c>
      <c r="S17" s="22">
        <v>-1609</v>
      </c>
    </row>
    <row r="18" spans="1:19" ht="13.5">
      <c r="A18" s="6" t="s">
        <v>230</v>
      </c>
      <c r="B18" s="29">
        <v>700</v>
      </c>
      <c r="C18" s="22">
        <v>1421</v>
      </c>
      <c r="D18" s="29">
        <v>697</v>
      </c>
      <c r="E18" s="22">
        <v>1450</v>
      </c>
      <c r="F18" s="29">
        <v>713</v>
      </c>
      <c r="G18" s="22">
        <v>1212</v>
      </c>
      <c r="H18" s="29">
        <v>902</v>
      </c>
      <c r="I18" s="29">
        <v>567</v>
      </c>
      <c r="J18" s="29">
        <v>266</v>
      </c>
      <c r="K18" s="22">
        <v>1078</v>
      </c>
      <c r="L18" s="29">
        <v>811</v>
      </c>
      <c r="M18" s="29">
        <v>519</v>
      </c>
      <c r="N18" s="29">
        <v>247</v>
      </c>
      <c r="O18" s="22">
        <v>1470</v>
      </c>
      <c r="P18" s="29">
        <v>1198</v>
      </c>
      <c r="Q18" s="29">
        <v>794</v>
      </c>
      <c r="R18" s="29">
        <v>395</v>
      </c>
      <c r="S18" s="22">
        <v>1534</v>
      </c>
    </row>
    <row r="19" spans="1:19" ht="13.5">
      <c r="A19" s="6" t="s">
        <v>19</v>
      </c>
      <c r="B19" s="29">
        <v>11</v>
      </c>
      <c r="C19" s="22">
        <v>72</v>
      </c>
      <c r="D19" s="29">
        <v>0</v>
      </c>
      <c r="E19" s="22">
        <v>-4</v>
      </c>
      <c r="F19" s="29">
        <v>-19</v>
      </c>
      <c r="G19" s="22">
        <v>-12</v>
      </c>
      <c r="H19" s="29">
        <v>-8</v>
      </c>
      <c r="I19" s="29">
        <v>-12</v>
      </c>
      <c r="J19" s="29">
        <v>-4</v>
      </c>
      <c r="K19" s="22">
        <v>22</v>
      </c>
      <c r="L19" s="29">
        <v>5</v>
      </c>
      <c r="M19" s="29">
        <v>-8</v>
      </c>
      <c r="N19" s="29">
        <v>22</v>
      </c>
      <c r="O19" s="22">
        <v>8</v>
      </c>
      <c r="P19" s="29">
        <v>22</v>
      </c>
      <c r="Q19" s="29">
        <v>15</v>
      </c>
      <c r="R19" s="29">
        <v>0</v>
      </c>
      <c r="S19" s="22">
        <v>-6</v>
      </c>
    </row>
    <row r="20" spans="1:19" ht="13.5">
      <c r="A20" s="6" t="s">
        <v>20</v>
      </c>
      <c r="B20" s="29">
        <v>-7</v>
      </c>
      <c r="C20" s="22">
        <v>-2</v>
      </c>
      <c r="D20" s="29"/>
      <c r="E20" s="22">
        <v>-7</v>
      </c>
      <c r="F20" s="29"/>
      <c r="G20" s="22">
        <v>-35</v>
      </c>
      <c r="H20" s="29">
        <v>-1</v>
      </c>
      <c r="I20" s="29">
        <v>-1</v>
      </c>
      <c r="J20" s="29"/>
      <c r="K20" s="22"/>
      <c r="L20" s="29"/>
      <c r="M20" s="29"/>
      <c r="N20" s="29"/>
      <c r="O20" s="22">
        <v>0</v>
      </c>
      <c r="P20" s="29">
        <v>0</v>
      </c>
      <c r="Q20" s="29"/>
      <c r="R20" s="29"/>
      <c r="S20" s="22">
        <v>-7</v>
      </c>
    </row>
    <row r="21" spans="1:19" ht="13.5">
      <c r="A21" s="6" t="s">
        <v>21</v>
      </c>
      <c r="B21" s="29"/>
      <c r="C21" s="22">
        <v>25</v>
      </c>
      <c r="D21" s="29">
        <v>84</v>
      </c>
      <c r="E21" s="22">
        <v>76</v>
      </c>
      <c r="F21" s="29">
        <v>69</v>
      </c>
      <c r="G21" s="22">
        <v>154</v>
      </c>
      <c r="H21" s="29">
        <v>0</v>
      </c>
      <c r="I21" s="29">
        <v>0</v>
      </c>
      <c r="J21" s="29"/>
      <c r="K21" s="22">
        <v>1</v>
      </c>
      <c r="L21" s="29">
        <v>1</v>
      </c>
      <c r="M21" s="29">
        <v>1</v>
      </c>
      <c r="N21" s="29"/>
      <c r="O21" s="22">
        <v>329</v>
      </c>
      <c r="P21" s="29">
        <v>149</v>
      </c>
      <c r="Q21" s="29">
        <v>56</v>
      </c>
      <c r="R21" s="29"/>
      <c r="S21" s="22">
        <v>133</v>
      </c>
    </row>
    <row r="22" spans="1:19" ht="13.5">
      <c r="A22" s="6" t="s">
        <v>22</v>
      </c>
      <c r="B22" s="29">
        <v>-9</v>
      </c>
      <c r="C22" s="22"/>
      <c r="D22" s="29"/>
      <c r="E22" s="22"/>
      <c r="F22" s="29"/>
      <c r="G22" s="22"/>
      <c r="H22" s="29"/>
      <c r="I22" s="29"/>
      <c r="J22" s="29"/>
      <c r="K22" s="22"/>
      <c r="L22" s="29"/>
      <c r="M22" s="29"/>
      <c r="N22" s="29"/>
      <c r="O22" s="22"/>
      <c r="P22" s="29"/>
      <c r="Q22" s="29"/>
      <c r="R22" s="29"/>
      <c r="S22" s="22"/>
    </row>
    <row r="23" spans="1:19" ht="13.5">
      <c r="A23" s="6" t="s">
        <v>250</v>
      </c>
      <c r="B23" s="29"/>
      <c r="C23" s="22">
        <v>4</v>
      </c>
      <c r="D23" s="29"/>
      <c r="E23" s="22"/>
      <c r="F23" s="29"/>
      <c r="G23" s="22">
        <v>162</v>
      </c>
      <c r="H23" s="29">
        <v>101</v>
      </c>
      <c r="I23" s="29"/>
      <c r="J23" s="29"/>
      <c r="K23" s="22">
        <v>24</v>
      </c>
      <c r="L23" s="29">
        <v>19</v>
      </c>
      <c r="M23" s="29"/>
      <c r="N23" s="29"/>
      <c r="O23" s="22"/>
      <c r="P23" s="29"/>
      <c r="Q23" s="29"/>
      <c r="R23" s="29"/>
      <c r="S23" s="22"/>
    </row>
    <row r="24" spans="1:19" ht="13.5">
      <c r="A24" s="6" t="s">
        <v>23</v>
      </c>
      <c r="B24" s="29"/>
      <c r="C24" s="22"/>
      <c r="D24" s="29"/>
      <c r="E24" s="22"/>
      <c r="F24" s="29"/>
      <c r="G24" s="22"/>
      <c r="H24" s="29">
        <v>74</v>
      </c>
      <c r="I24" s="29">
        <v>70</v>
      </c>
      <c r="J24" s="29"/>
      <c r="K24" s="22"/>
      <c r="L24" s="29"/>
      <c r="M24" s="29"/>
      <c r="N24" s="29"/>
      <c r="O24" s="22"/>
      <c r="P24" s="29"/>
      <c r="Q24" s="29"/>
      <c r="R24" s="29"/>
      <c r="S24" s="22"/>
    </row>
    <row r="25" spans="1:19" ht="13.5">
      <c r="A25" s="6" t="s">
        <v>24</v>
      </c>
      <c r="B25" s="29">
        <v>1</v>
      </c>
      <c r="C25" s="22">
        <v>18</v>
      </c>
      <c r="D25" s="29">
        <v>2</v>
      </c>
      <c r="E25" s="22">
        <v>41</v>
      </c>
      <c r="F25" s="29">
        <v>2</v>
      </c>
      <c r="G25" s="22">
        <v>4</v>
      </c>
      <c r="H25" s="29">
        <v>0</v>
      </c>
      <c r="I25" s="29">
        <v>0</v>
      </c>
      <c r="J25" s="29">
        <v>0</v>
      </c>
      <c r="K25" s="22">
        <v>4</v>
      </c>
      <c r="L25" s="29">
        <v>1</v>
      </c>
      <c r="M25" s="29">
        <v>1</v>
      </c>
      <c r="N25" s="29">
        <v>0</v>
      </c>
      <c r="O25" s="22">
        <v>2</v>
      </c>
      <c r="P25" s="29">
        <v>0</v>
      </c>
      <c r="Q25" s="29">
        <v>0</v>
      </c>
      <c r="R25" s="29">
        <v>0</v>
      </c>
      <c r="S25" s="22">
        <v>4</v>
      </c>
    </row>
    <row r="26" spans="1:19" ht="13.5">
      <c r="A26" s="6" t="s">
        <v>25</v>
      </c>
      <c r="B26" s="29">
        <v>6</v>
      </c>
      <c r="C26" s="22">
        <v>149</v>
      </c>
      <c r="D26" s="29">
        <v>151</v>
      </c>
      <c r="E26" s="22">
        <v>0</v>
      </c>
      <c r="F26" s="29">
        <v>0</v>
      </c>
      <c r="G26" s="22">
        <v>6</v>
      </c>
      <c r="H26" s="29">
        <v>0</v>
      </c>
      <c r="I26" s="29">
        <v>0</v>
      </c>
      <c r="J26" s="29">
        <v>0</v>
      </c>
      <c r="K26" s="22">
        <v>-1</v>
      </c>
      <c r="L26" s="29">
        <v>-1</v>
      </c>
      <c r="M26" s="29">
        <v>0</v>
      </c>
      <c r="N26" s="29">
        <v>0</v>
      </c>
      <c r="O26" s="22">
        <v>3</v>
      </c>
      <c r="P26" s="29">
        <v>4</v>
      </c>
      <c r="Q26" s="29">
        <v>4</v>
      </c>
      <c r="R26" s="29">
        <v>4</v>
      </c>
      <c r="S26" s="22">
        <v>-4</v>
      </c>
    </row>
    <row r="27" spans="1:19" ht="13.5">
      <c r="A27" s="6" t="s">
        <v>26</v>
      </c>
      <c r="B27" s="29">
        <v>3558</v>
      </c>
      <c r="C27" s="22">
        <v>7760</v>
      </c>
      <c r="D27" s="29">
        <v>4256</v>
      </c>
      <c r="E27" s="22">
        <v>-8553</v>
      </c>
      <c r="F27" s="29">
        <v>2468</v>
      </c>
      <c r="G27" s="22">
        <v>-16091</v>
      </c>
      <c r="H27" s="29">
        <v>-17885</v>
      </c>
      <c r="I27" s="29">
        <v>-5657</v>
      </c>
      <c r="J27" s="29">
        <v>-2352</v>
      </c>
      <c r="K27" s="22">
        <v>2473</v>
      </c>
      <c r="L27" s="29">
        <v>5708</v>
      </c>
      <c r="M27" s="29">
        <v>14594</v>
      </c>
      <c r="N27" s="29">
        <v>10713</v>
      </c>
      <c r="O27" s="22">
        <v>26579</v>
      </c>
      <c r="P27" s="29">
        <v>7967</v>
      </c>
      <c r="Q27" s="29">
        <v>-31</v>
      </c>
      <c r="R27" s="29">
        <v>211</v>
      </c>
      <c r="S27" s="22">
        <v>8079</v>
      </c>
    </row>
    <row r="28" spans="1:19" ht="13.5">
      <c r="A28" s="6" t="s">
        <v>27</v>
      </c>
      <c r="B28" s="29">
        <v>422</v>
      </c>
      <c r="C28" s="22">
        <v>-1319</v>
      </c>
      <c r="D28" s="29">
        <v>-2676</v>
      </c>
      <c r="E28" s="22">
        <v>-3021</v>
      </c>
      <c r="F28" s="29">
        <v>-5620</v>
      </c>
      <c r="G28" s="22">
        <v>-1912</v>
      </c>
      <c r="H28" s="29">
        <v>-1738</v>
      </c>
      <c r="I28" s="29">
        <v>-1315</v>
      </c>
      <c r="J28" s="29">
        <v>-1681</v>
      </c>
      <c r="K28" s="22">
        <v>2434</v>
      </c>
      <c r="L28" s="29">
        <v>1019</v>
      </c>
      <c r="M28" s="29">
        <v>1211</v>
      </c>
      <c r="N28" s="29">
        <v>-681</v>
      </c>
      <c r="O28" s="22">
        <v>-2067</v>
      </c>
      <c r="P28" s="29">
        <v>-3524</v>
      </c>
      <c r="Q28" s="29">
        <v>-1743</v>
      </c>
      <c r="R28" s="29">
        <v>-2721</v>
      </c>
      <c r="S28" s="22">
        <v>1160</v>
      </c>
    </row>
    <row r="29" spans="1:19" ht="13.5">
      <c r="A29" s="6" t="s">
        <v>28</v>
      </c>
      <c r="B29" s="29">
        <v>-3680</v>
      </c>
      <c r="C29" s="22">
        <v>-2465</v>
      </c>
      <c r="D29" s="29">
        <v>958</v>
      </c>
      <c r="E29" s="22">
        <v>7876</v>
      </c>
      <c r="F29" s="29">
        <v>1767</v>
      </c>
      <c r="G29" s="22">
        <v>16819</v>
      </c>
      <c r="H29" s="29">
        <v>13820</v>
      </c>
      <c r="I29" s="29">
        <v>5938</v>
      </c>
      <c r="J29" s="29">
        <v>739</v>
      </c>
      <c r="K29" s="22">
        <v>-4515</v>
      </c>
      <c r="L29" s="29">
        <v>-8805</v>
      </c>
      <c r="M29" s="29">
        <v>-13804</v>
      </c>
      <c r="N29" s="29">
        <v>-12310</v>
      </c>
      <c r="O29" s="22">
        <v>-40222</v>
      </c>
      <c r="P29" s="29">
        <v>-11043</v>
      </c>
      <c r="Q29" s="29">
        <v>-3830</v>
      </c>
      <c r="R29" s="29">
        <v>-3119</v>
      </c>
      <c r="S29" s="22">
        <v>-9515</v>
      </c>
    </row>
    <row r="30" spans="1:19" ht="13.5">
      <c r="A30" s="6" t="s">
        <v>97</v>
      </c>
      <c r="B30" s="29">
        <v>510</v>
      </c>
      <c r="C30" s="22">
        <v>-1177</v>
      </c>
      <c r="D30" s="29">
        <v>-338</v>
      </c>
      <c r="E30" s="22">
        <v>126</v>
      </c>
      <c r="F30" s="29">
        <v>640</v>
      </c>
      <c r="G30" s="22">
        <v>1894</v>
      </c>
      <c r="H30" s="29">
        <v>2553</v>
      </c>
      <c r="I30" s="29">
        <v>1717</v>
      </c>
      <c r="J30" s="29">
        <v>1646</v>
      </c>
      <c r="K30" s="22">
        <v>34</v>
      </c>
      <c r="L30" s="29">
        <v>798</v>
      </c>
      <c r="M30" s="29">
        <v>806</v>
      </c>
      <c r="N30" s="29">
        <v>913</v>
      </c>
      <c r="O30" s="22">
        <v>332</v>
      </c>
      <c r="P30" s="29">
        <v>2196</v>
      </c>
      <c r="Q30" s="29">
        <v>717</v>
      </c>
      <c r="R30" s="29">
        <v>1660</v>
      </c>
      <c r="S30" s="22">
        <v>1260</v>
      </c>
    </row>
    <row r="31" spans="1:19" ht="13.5">
      <c r="A31" s="6" t="s">
        <v>29</v>
      </c>
      <c r="B31" s="29">
        <v>5231</v>
      </c>
      <c r="C31" s="22">
        <v>14217</v>
      </c>
      <c r="D31" s="29">
        <v>7926</v>
      </c>
      <c r="E31" s="22">
        <v>9103</v>
      </c>
      <c r="F31" s="29">
        <v>5262</v>
      </c>
      <c r="G31" s="22">
        <v>9903</v>
      </c>
      <c r="H31" s="29">
        <v>2502</v>
      </c>
      <c r="I31" s="29">
        <v>3891</v>
      </c>
      <c r="J31" s="29">
        <v>-1317</v>
      </c>
      <c r="K31" s="22">
        <v>2798</v>
      </c>
      <c r="L31" s="29">
        <v>-993</v>
      </c>
      <c r="M31" s="29">
        <v>2637</v>
      </c>
      <c r="N31" s="29">
        <v>-2466</v>
      </c>
      <c r="O31" s="22">
        <v>-7693</v>
      </c>
      <c r="P31" s="29">
        <v>1689</v>
      </c>
      <c r="Q31" s="29">
        <v>950</v>
      </c>
      <c r="R31" s="29">
        <v>-2090</v>
      </c>
      <c r="S31" s="22">
        <v>12226</v>
      </c>
    </row>
    <row r="32" spans="1:19" ht="13.5">
      <c r="A32" s="6" t="s">
        <v>30</v>
      </c>
      <c r="B32" s="29">
        <v>-2118</v>
      </c>
      <c r="C32" s="22">
        <v>-4190</v>
      </c>
      <c r="D32" s="29">
        <v>-3427</v>
      </c>
      <c r="E32" s="22">
        <v>-4097</v>
      </c>
      <c r="F32" s="29">
        <v>-2602</v>
      </c>
      <c r="G32" s="22">
        <v>-1409</v>
      </c>
      <c r="H32" s="29">
        <v>-1355</v>
      </c>
      <c r="I32" s="29">
        <v>-836</v>
      </c>
      <c r="J32" s="29">
        <v>-805</v>
      </c>
      <c r="K32" s="22">
        <v>-1423</v>
      </c>
      <c r="L32" s="29">
        <v>-1410</v>
      </c>
      <c r="M32" s="29">
        <v>-1307</v>
      </c>
      <c r="N32" s="29">
        <v>-1324</v>
      </c>
      <c r="O32" s="22">
        <v>-2796</v>
      </c>
      <c r="P32" s="29">
        <v>-2694</v>
      </c>
      <c r="Q32" s="29">
        <v>-991</v>
      </c>
      <c r="R32" s="29">
        <v>-729</v>
      </c>
      <c r="S32" s="22">
        <v>-6162</v>
      </c>
    </row>
    <row r="33" spans="1:19" ht="14.25" thickBot="1">
      <c r="A33" s="5" t="s">
        <v>31</v>
      </c>
      <c r="B33" s="30">
        <v>3112</v>
      </c>
      <c r="C33" s="23">
        <v>10027</v>
      </c>
      <c r="D33" s="30">
        <v>4499</v>
      </c>
      <c r="E33" s="23">
        <v>5005</v>
      </c>
      <c r="F33" s="30">
        <v>2659</v>
      </c>
      <c r="G33" s="23">
        <v>8494</v>
      </c>
      <c r="H33" s="30">
        <v>1146</v>
      </c>
      <c r="I33" s="30">
        <v>3054</v>
      </c>
      <c r="J33" s="30">
        <v>-2123</v>
      </c>
      <c r="K33" s="23">
        <v>1375</v>
      </c>
      <c r="L33" s="30">
        <v>-2404</v>
      </c>
      <c r="M33" s="30">
        <v>1329</v>
      </c>
      <c r="N33" s="30">
        <v>-3791</v>
      </c>
      <c r="O33" s="23">
        <v>-10489</v>
      </c>
      <c r="P33" s="30">
        <v>-1005</v>
      </c>
      <c r="Q33" s="30">
        <v>-41</v>
      </c>
      <c r="R33" s="30">
        <v>-2819</v>
      </c>
      <c r="S33" s="23">
        <v>6064</v>
      </c>
    </row>
    <row r="34" spans="1:19" ht="14.25" thickTop="1">
      <c r="A34" s="6" t="s">
        <v>32</v>
      </c>
      <c r="B34" s="29">
        <v>-15</v>
      </c>
      <c r="C34" s="22">
        <v>-22</v>
      </c>
      <c r="D34" s="29">
        <v>-15</v>
      </c>
      <c r="E34" s="22">
        <v>-49</v>
      </c>
      <c r="F34" s="29">
        <v>-12</v>
      </c>
      <c r="G34" s="22">
        <v>-135</v>
      </c>
      <c r="H34" s="29">
        <v>-304</v>
      </c>
      <c r="I34" s="29">
        <v>-277</v>
      </c>
      <c r="J34" s="29">
        <v>-286</v>
      </c>
      <c r="K34" s="22">
        <v>-50</v>
      </c>
      <c r="L34" s="29">
        <v>-44</v>
      </c>
      <c r="M34" s="29">
        <v>-11</v>
      </c>
      <c r="N34" s="29">
        <v>-10</v>
      </c>
      <c r="O34" s="22">
        <v>-52</v>
      </c>
      <c r="P34" s="29">
        <v>-43</v>
      </c>
      <c r="Q34" s="29">
        <v>-13</v>
      </c>
      <c r="R34" s="29">
        <v>-10</v>
      </c>
      <c r="S34" s="22">
        <v>-569</v>
      </c>
    </row>
    <row r="35" spans="1:19" ht="13.5">
      <c r="A35" s="6" t="s">
        <v>33</v>
      </c>
      <c r="B35" s="29">
        <v>16</v>
      </c>
      <c r="C35" s="22">
        <v>40</v>
      </c>
      <c r="D35" s="29">
        <v>33</v>
      </c>
      <c r="E35" s="22">
        <v>334</v>
      </c>
      <c r="F35" s="29">
        <v>164</v>
      </c>
      <c r="G35" s="22">
        <v>48</v>
      </c>
      <c r="H35" s="29">
        <v>43</v>
      </c>
      <c r="I35" s="29">
        <v>10</v>
      </c>
      <c r="J35" s="29">
        <v>10</v>
      </c>
      <c r="K35" s="22">
        <v>29</v>
      </c>
      <c r="L35" s="29">
        <v>24</v>
      </c>
      <c r="M35" s="29">
        <v>21</v>
      </c>
      <c r="N35" s="29">
        <v>11</v>
      </c>
      <c r="O35" s="22">
        <v>364</v>
      </c>
      <c r="P35" s="29">
        <v>362</v>
      </c>
      <c r="Q35" s="29">
        <v>214</v>
      </c>
      <c r="R35" s="29">
        <v>15</v>
      </c>
      <c r="S35" s="22">
        <v>294</v>
      </c>
    </row>
    <row r="36" spans="1:19" ht="13.5">
      <c r="A36" s="6" t="s">
        <v>34</v>
      </c>
      <c r="B36" s="29"/>
      <c r="C36" s="22"/>
      <c r="D36" s="29"/>
      <c r="E36" s="22"/>
      <c r="F36" s="29"/>
      <c r="G36" s="22">
        <v>15</v>
      </c>
      <c r="H36" s="29">
        <v>15</v>
      </c>
      <c r="I36" s="29"/>
      <c r="J36" s="29"/>
      <c r="K36" s="22">
        <v>0</v>
      </c>
      <c r="L36" s="29">
        <v>0</v>
      </c>
      <c r="M36" s="29">
        <v>0</v>
      </c>
      <c r="N36" s="29"/>
      <c r="O36" s="22">
        <v>500</v>
      </c>
      <c r="P36" s="29">
        <v>500</v>
      </c>
      <c r="Q36" s="29">
        <v>500</v>
      </c>
      <c r="R36" s="29"/>
      <c r="S36" s="22">
        <v>0</v>
      </c>
    </row>
    <row r="37" spans="1:19" ht="13.5">
      <c r="A37" s="6" t="s">
        <v>35</v>
      </c>
      <c r="B37" s="29">
        <v>-166</v>
      </c>
      <c r="C37" s="22">
        <v>-455</v>
      </c>
      <c r="D37" s="29">
        <v>-155</v>
      </c>
      <c r="E37" s="22">
        <v>-186</v>
      </c>
      <c r="F37" s="29">
        <v>-111</v>
      </c>
      <c r="G37" s="22">
        <v>-108</v>
      </c>
      <c r="H37" s="29">
        <v>-62</v>
      </c>
      <c r="I37" s="29">
        <v>-56</v>
      </c>
      <c r="J37" s="29">
        <v>-48</v>
      </c>
      <c r="K37" s="22">
        <v>-209</v>
      </c>
      <c r="L37" s="29">
        <v>-203</v>
      </c>
      <c r="M37" s="29">
        <v>-77</v>
      </c>
      <c r="N37" s="29">
        <v>-5</v>
      </c>
      <c r="O37" s="22">
        <v>-261</v>
      </c>
      <c r="P37" s="29">
        <v>-254</v>
      </c>
      <c r="Q37" s="29">
        <v>-121</v>
      </c>
      <c r="R37" s="29">
        <v>-111</v>
      </c>
      <c r="S37" s="22">
        <v>-568</v>
      </c>
    </row>
    <row r="38" spans="1:19" ht="13.5">
      <c r="A38" s="6" t="s">
        <v>36</v>
      </c>
      <c r="B38" s="29">
        <v>45</v>
      </c>
      <c r="C38" s="22">
        <v>27</v>
      </c>
      <c r="D38" s="29">
        <v>12</v>
      </c>
      <c r="E38" s="22">
        <v>18</v>
      </c>
      <c r="F38" s="29">
        <v>0</v>
      </c>
      <c r="G38" s="22">
        <v>76</v>
      </c>
      <c r="H38" s="29">
        <v>3</v>
      </c>
      <c r="I38" s="29">
        <v>3</v>
      </c>
      <c r="J38" s="29"/>
      <c r="K38" s="22"/>
      <c r="L38" s="29"/>
      <c r="M38" s="29"/>
      <c r="N38" s="29"/>
      <c r="O38" s="22">
        <v>0</v>
      </c>
      <c r="P38" s="29">
        <v>0</v>
      </c>
      <c r="Q38" s="29"/>
      <c r="R38" s="29"/>
      <c r="S38" s="22">
        <v>24</v>
      </c>
    </row>
    <row r="39" spans="1:19" ht="13.5">
      <c r="A39" s="6" t="s">
        <v>37</v>
      </c>
      <c r="B39" s="29">
        <v>39</v>
      </c>
      <c r="C39" s="22"/>
      <c r="D39" s="29"/>
      <c r="E39" s="22"/>
      <c r="F39" s="29"/>
      <c r="G39" s="22"/>
      <c r="H39" s="29"/>
      <c r="I39" s="29"/>
      <c r="J39" s="29"/>
      <c r="K39" s="22"/>
      <c r="L39" s="29"/>
      <c r="M39" s="29"/>
      <c r="N39" s="29"/>
      <c r="O39" s="22"/>
      <c r="P39" s="29"/>
      <c r="Q39" s="29"/>
      <c r="R39" s="29"/>
      <c r="S39" s="22"/>
    </row>
    <row r="40" spans="1:19" ht="13.5">
      <c r="A40" s="6" t="s">
        <v>38</v>
      </c>
      <c r="B40" s="29">
        <v>-9</v>
      </c>
      <c r="C40" s="22">
        <v>-50</v>
      </c>
      <c r="D40" s="29">
        <v>-43</v>
      </c>
      <c r="E40" s="22">
        <v>-48</v>
      </c>
      <c r="F40" s="29">
        <v>-45</v>
      </c>
      <c r="G40" s="22">
        <v>-14</v>
      </c>
      <c r="H40" s="29">
        <v>-8</v>
      </c>
      <c r="I40" s="29">
        <v>-2</v>
      </c>
      <c r="J40" s="29">
        <v>-2</v>
      </c>
      <c r="K40" s="22">
        <v>-22</v>
      </c>
      <c r="L40" s="29">
        <v>-16</v>
      </c>
      <c r="M40" s="29">
        <v>-13</v>
      </c>
      <c r="N40" s="29">
        <v>-12</v>
      </c>
      <c r="O40" s="22">
        <v>-190</v>
      </c>
      <c r="P40" s="29">
        <v>-144</v>
      </c>
      <c r="Q40" s="29">
        <v>-93</v>
      </c>
      <c r="R40" s="29">
        <v>-32</v>
      </c>
      <c r="S40" s="22">
        <v>-120</v>
      </c>
    </row>
    <row r="41" spans="1:19" ht="13.5">
      <c r="A41" s="6" t="s">
        <v>39</v>
      </c>
      <c r="B41" s="29">
        <v>16</v>
      </c>
      <c r="C41" s="22">
        <v>25</v>
      </c>
      <c r="D41" s="29">
        <v>12</v>
      </c>
      <c r="E41" s="22">
        <v>26</v>
      </c>
      <c r="F41" s="29">
        <v>17</v>
      </c>
      <c r="G41" s="22">
        <v>41</v>
      </c>
      <c r="H41" s="29">
        <v>29</v>
      </c>
      <c r="I41" s="29">
        <v>10</v>
      </c>
      <c r="J41" s="29">
        <v>6</v>
      </c>
      <c r="K41" s="22">
        <v>120</v>
      </c>
      <c r="L41" s="29">
        <v>83</v>
      </c>
      <c r="M41" s="29">
        <v>48</v>
      </c>
      <c r="N41" s="29">
        <v>31</v>
      </c>
      <c r="O41" s="22">
        <v>212</v>
      </c>
      <c r="P41" s="29">
        <v>145</v>
      </c>
      <c r="Q41" s="29">
        <v>143</v>
      </c>
      <c r="R41" s="29">
        <v>75</v>
      </c>
      <c r="S41" s="22">
        <v>116</v>
      </c>
    </row>
    <row r="42" spans="1:19" ht="13.5">
      <c r="A42" s="6" t="s">
        <v>40</v>
      </c>
      <c r="B42" s="29">
        <v>-1189</v>
      </c>
      <c r="C42" s="22">
        <v>-1705</v>
      </c>
      <c r="D42" s="29">
        <v>-760</v>
      </c>
      <c r="E42" s="22">
        <v>-1226</v>
      </c>
      <c r="F42" s="29">
        <v>-336</v>
      </c>
      <c r="G42" s="22">
        <v>-200</v>
      </c>
      <c r="H42" s="29">
        <v>-133</v>
      </c>
      <c r="I42" s="29">
        <v>-92</v>
      </c>
      <c r="J42" s="29">
        <v>-55</v>
      </c>
      <c r="K42" s="22">
        <v>-744</v>
      </c>
      <c r="L42" s="29">
        <v>-649</v>
      </c>
      <c r="M42" s="29">
        <v>-603</v>
      </c>
      <c r="N42" s="29">
        <v>-232</v>
      </c>
      <c r="O42" s="22">
        <v>-1085</v>
      </c>
      <c r="P42" s="29">
        <v>-757</v>
      </c>
      <c r="Q42" s="29">
        <v>-368</v>
      </c>
      <c r="R42" s="29">
        <v>-188</v>
      </c>
      <c r="S42" s="22">
        <v>-849</v>
      </c>
    </row>
    <row r="43" spans="1:19" ht="13.5">
      <c r="A43" s="6" t="s">
        <v>41</v>
      </c>
      <c r="B43" s="29">
        <v>103</v>
      </c>
      <c r="C43" s="22">
        <v>971</v>
      </c>
      <c r="D43" s="29">
        <v>967</v>
      </c>
      <c r="E43" s="22">
        <v>22</v>
      </c>
      <c r="F43" s="29">
        <v>2</v>
      </c>
      <c r="G43" s="22">
        <v>1</v>
      </c>
      <c r="H43" s="29">
        <v>1</v>
      </c>
      <c r="I43" s="29">
        <v>0</v>
      </c>
      <c r="J43" s="29">
        <v>0</v>
      </c>
      <c r="K43" s="22">
        <v>4</v>
      </c>
      <c r="L43" s="29">
        <v>2</v>
      </c>
      <c r="M43" s="29">
        <v>0</v>
      </c>
      <c r="N43" s="29">
        <v>0</v>
      </c>
      <c r="O43" s="22">
        <v>9</v>
      </c>
      <c r="P43" s="29">
        <v>9</v>
      </c>
      <c r="Q43" s="29">
        <v>7</v>
      </c>
      <c r="R43" s="29">
        <v>6</v>
      </c>
      <c r="S43" s="22">
        <v>1577</v>
      </c>
    </row>
    <row r="44" spans="1:19" ht="13.5">
      <c r="A44" s="6" t="s">
        <v>42</v>
      </c>
      <c r="B44" s="29">
        <v>854</v>
      </c>
      <c r="C44" s="22">
        <v>1464</v>
      </c>
      <c r="D44" s="29">
        <v>741</v>
      </c>
      <c r="E44" s="22">
        <v>1423</v>
      </c>
      <c r="F44" s="29">
        <v>723</v>
      </c>
      <c r="G44" s="22">
        <v>1325</v>
      </c>
      <c r="H44" s="29">
        <v>1018</v>
      </c>
      <c r="I44" s="29">
        <v>661</v>
      </c>
      <c r="J44" s="29">
        <v>330</v>
      </c>
      <c r="K44" s="22">
        <v>1088</v>
      </c>
      <c r="L44" s="29">
        <v>817</v>
      </c>
      <c r="M44" s="29">
        <v>524</v>
      </c>
      <c r="N44" s="29">
        <v>289</v>
      </c>
      <c r="O44" s="22">
        <v>1472</v>
      </c>
      <c r="P44" s="29">
        <v>1236</v>
      </c>
      <c r="Q44" s="29">
        <v>843</v>
      </c>
      <c r="R44" s="29">
        <v>468</v>
      </c>
      <c r="S44" s="22">
        <v>1606</v>
      </c>
    </row>
    <row r="45" spans="1:19" ht="13.5">
      <c r="A45" s="6" t="s">
        <v>97</v>
      </c>
      <c r="B45" s="29">
        <v>8</v>
      </c>
      <c r="C45" s="22"/>
      <c r="D45" s="29">
        <v>-162</v>
      </c>
      <c r="E45" s="22"/>
      <c r="F45" s="29">
        <v>63</v>
      </c>
      <c r="G45" s="22"/>
      <c r="H45" s="29">
        <v>-34</v>
      </c>
      <c r="I45" s="29">
        <v>-30</v>
      </c>
      <c r="J45" s="29">
        <v>-11</v>
      </c>
      <c r="K45" s="22"/>
      <c r="L45" s="29">
        <v>14</v>
      </c>
      <c r="M45" s="29">
        <v>7</v>
      </c>
      <c r="N45" s="29">
        <v>-4</v>
      </c>
      <c r="O45" s="22"/>
      <c r="P45" s="29">
        <v>-4</v>
      </c>
      <c r="Q45" s="29">
        <v>10</v>
      </c>
      <c r="R45" s="29">
        <v>-1</v>
      </c>
      <c r="S45" s="22"/>
    </row>
    <row r="46" spans="1:19" ht="14.25" thickBot="1">
      <c r="A46" s="5" t="s">
        <v>43</v>
      </c>
      <c r="B46" s="30">
        <v>-294</v>
      </c>
      <c r="C46" s="23">
        <v>143</v>
      </c>
      <c r="D46" s="30">
        <v>630</v>
      </c>
      <c r="E46" s="23">
        <v>283</v>
      </c>
      <c r="F46" s="30">
        <v>466</v>
      </c>
      <c r="G46" s="23">
        <v>1025</v>
      </c>
      <c r="H46" s="30">
        <v>566</v>
      </c>
      <c r="I46" s="30">
        <v>226</v>
      </c>
      <c r="J46" s="30">
        <v>-55</v>
      </c>
      <c r="K46" s="23">
        <v>230</v>
      </c>
      <c r="L46" s="30">
        <v>29</v>
      </c>
      <c r="M46" s="30">
        <v>-104</v>
      </c>
      <c r="N46" s="30">
        <v>67</v>
      </c>
      <c r="O46" s="23">
        <v>962</v>
      </c>
      <c r="P46" s="30">
        <v>1047</v>
      </c>
      <c r="Q46" s="30">
        <v>1122</v>
      </c>
      <c r="R46" s="30">
        <v>221</v>
      </c>
      <c r="S46" s="23">
        <v>1482</v>
      </c>
    </row>
    <row r="47" spans="1:19" ht="14.25" thickTop="1">
      <c r="A47" s="6" t="s">
        <v>44</v>
      </c>
      <c r="B47" s="29">
        <v>-50</v>
      </c>
      <c r="C47" s="22">
        <v>-2086</v>
      </c>
      <c r="D47" s="29">
        <v>-1069</v>
      </c>
      <c r="E47" s="22">
        <v>-2010</v>
      </c>
      <c r="F47" s="29">
        <v>-1003</v>
      </c>
      <c r="G47" s="22">
        <v>641</v>
      </c>
      <c r="H47" s="29">
        <v>105</v>
      </c>
      <c r="I47" s="29">
        <v>107</v>
      </c>
      <c r="J47" s="29">
        <v>132</v>
      </c>
      <c r="K47" s="22">
        <v>1350</v>
      </c>
      <c r="L47" s="29">
        <v>114</v>
      </c>
      <c r="M47" s="29">
        <v>115</v>
      </c>
      <c r="N47" s="29"/>
      <c r="O47" s="22">
        <v>-4755</v>
      </c>
      <c r="P47" s="29">
        <v>-4305</v>
      </c>
      <c r="Q47" s="29">
        <v>-4305</v>
      </c>
      <c r="R47" s="29"/>
      <c r="S47" s="22">
        <v>3800</v>
      </c>
    </row>
    <row r="48" spans="1:19" ht="13.5">
      <c r="A48" s="6" t="s">
        <v>45</v>
      </c>
      <c r="B48" s="29"/>
      <c r="C48" s="22"/>
      <c r="D48" s="29"/>
      <c r="E48" s="22">
        <v>300</v>
      </c>
      <c r="F48" s="29"/>
      <c r="G48" s="22"/>
      <c r="H48" s="29"/>
      <c r="I48" s="29"/>
      <c r="J48" s="29"/>
      <c r="K48" s="22"/>
      <c r="L48" s="29"/>
      <c r="M48" s="29"/>
      <c r="N48" s="29"/>
      <c r="O48" s="22"/>
      <c r="P48" s="29"/>
      <c r="Q48" s="29"/>
      <c r="R48" s="29"/>
      <c r="S48" s="22">
        <v>2500</v>
      </c>
    </row>
    <row r="49" spans="1:19" ht="13.5">
      <c r="A49" s="6" t="s">
        <v>46</v>
      </c>
      <c r="B49" s="29">
        <v>-10</v>
      </c>
      <c r="C49" s="22">
        <v>-94</v>
      </c>
      <c r="D49" s="29">
        <v>-89</v>
      </c>
      <c r="E49" s="22">
        <v>-886</v>
      </c>
      <c r="F49" s="29">
        <v>-19</v>
      </c>
      <c r="G49" s="22">
        <v>-10</v>
      </c>
      <c r="H49" s="29">
        <v>-7</v>
      </c>
      <c r="I49" s="29">
        <v>-5</v>
      </c>
      <c r="J49" s="29">
        <v>-2</v>
      </c>
      <c r="K49" s="22">
        <v>-2577</v>
      </c>
      <c r="L49" s="29">
        <v>-74</v>
      </c>
      <c r="M49" s="29">
        <v>-72</v>
      </c>
      <c r="N49" s="29">
        <v>-60</v>
      </c>
      <c r="O49" s="22">
        <v>-1430</v>
      </c>
      <c r="P49" s="29">
        <v>-461</v>
      </c>
      <c r="Q49" s="29">
        <v>-346</v>
      </c>
      <c r="R49" s="29">
        <v>-193</v>
      </c>
      <c r="S49" s="22">
        <v>-9827</v>
      </c>
    </row>
    <row r="50" spans="1:19" ht="13.5">
      <c r="A50" s="6" t="s">
        <v>47</v>
      </c>
      <c r="B50" s="29"/>
      <c r="C50" s="22"/>
      <c r="D50" s="29"/>
      <c r="E50" s="22"/>
      <c r="F50" s="29"/>
      <c r="G50" s="22"/>
      <c r="H50" s="29"/>
      <c r="I50" s="29"/>
      <c r="J50" s="29"/>
      <c r="K50" s="22"/>
      <c r="L50" s="29"/>
      <c r="M50" s="29"/>
      <c r="N50" s="29"/>
      <c r="O50" s="22"/>
      <c r="P50" s="29"/>
      <c r="Q50" s="29"/>
      <c r="R50" s="29"/>
      <c r="S50" s="22">
        <v>-1100</v>
      </c>
    </row>
    <row r="51" spans="1:19" ht="13.5">
      <c r="A51" s="6" t="s">
        <v>48</v>
      </c>
      <c r="B51" s="29">
        <v>-750</v>
      </c>
      <c r="C51" s="22">
        <v>-1406</v>
      </c>
      <c r="D51" s="29">
        <v>-750</v>
      </c>
      <c r="E51" s="22">
        <v>-1313</v>
      </c>
      <c r="F51" s="29">
        <v>-656</v>
      </c>
      <c r="G51" s="22">
        <v>-937</v>
      </c>
      <c r="H51" s="29">
        <v>-937</v>
      </c>
      <c r="I51" s="29">
        <v>-468</v>
      </c>
      <c r="J51" s="29">
        <v>-468</v>
      </c>
      <c r="K51" s="22">
        <v>-1172</v>
      </c>
      <c r="L51" s="29">
        <v>-1172</v>
      </c>
      <c r="M51" s="29">
        <v>-703</v>
      </c>
      <c r="N51" s="29">
        <v>-703</v>
      </c>
      <c r="O51" s="22">
        <v>-1172</v>
      </c>
      <c r="P51" s="29">
        <v>-1172</v>
      </c>
      <c r="Q51" s="29">
        <v>-703</v>
      </c>
      <c r="R51" s="29">
        <v>-703</v>
      </c>
      <c r="S51" s="22">
        <v>-1641</v>
      </c>
    </row>
    <row r="52" spans="1:19" ht="13.5">
      <c r="A52" s="6" t="s">
        <v>49</v>
      </c>
      <c r="B52" s="29">
        <v>-699</v>
      </c>
      <c r="C52" s="22">
        <v>-1418</v>
      </c>
      <c r="D52" s="29">
        <v>-694</v>
      </c>
      <c r="E52" s="22">
        <v>-1445</v>
      </c>
      <c r="F52" s="29">
        <v>-711</v>
      </c>
      <c r="G52" s="22">
        <v>-1211</v>
      </c>
      <c r="H52" s="29">
        <v>-888</v>
      </c>
      <c r="I52" s="29">
        <v>-565</v>
      </c>
      <c r="J52" s="29">
        <v>-253</v>
      </c>
      <c r="K52" s="22">
        <v>-1080</v>
      </c>
      <c r="L52" s="29">
        <v>-790</v>
      </c>
      <c r="M52" s="29">
        <v>-518</v>
      </c>
      <c r="N52" s="29">
        <v>-226</v>
      </c>
      <c r="O52" s="22">
        <v>-1446</v>
      </c>
      <c r="P52" s="29">
        <v>-1153</v>
      </c>
      <c r="Q52" s="29">
        <v>-777</v>
      </c>
      <c r="R52" s="29">
        <v>-351</v>
      </c>
      <c r="S52" s="22">
        <v>-1606</v>
      </c>
    </row>
    <row r="53" spans="1:19" ht="13.5">
      <c r="A53" s="6" t="s">
        <v>97</v>
      </c>
      <c r="B53" s="29"/>
      <c r="C53" s="22">
        <v>0</v>
      </c>
      <c r="D53" s="29"/>
      <c r="E53" s="22"/>
      <c r="F53" s="29"/>
      <c r="G53" s="22">
        <v>0</v>
      </c>
      <c r="H53" s="29">
        <v>0</v>
      </c>
      <c r="I53" s="29">
        <v>0</v>
      </c>
      <c r="J53" s="29">
        <v>0</v>
      </c>
      <c r="K53" s="22">
        <v>0</v>
      </c>
      <c r="L53" s="29">
        <v>0</v>
      </c>
      <c r="M53" s="29">
        <v>0</v>
      </c>
      <c r="N53" s="29">
        <v>0</v>
      </c>
      <c r="O53" s="22">
        <v>0</v>
      </c>
      <c r="P53" s="29">
        <v>0</v>
      </c>
      <c r="Q53" s="29">
        <v>0</v>
      </c>
      <c r="R53" s="29">
        <v>0</v>
      </c>
      <c r="S53" s="22">
        <v>0</v>
      </c>
    </row>
    <row r="54" spans="1:19" ht="14.25" thickBot="1">
      <c r="A54" s="5" t="s">
        <v>50</v>
      </c>
      <c r="B54" s="30">
        <v>-1511</v>
      </c>
      <c r="C54" s="23">
        <v>-5005</v>
      </c>
      <c r="D54" s="30">
        <v>-2604</v>
      </c>
      <c r="E54" s="23">
        <v>-5355</v>
      </c>
      <c r="F54" s="30">
        <v>-2390</v>
      </c>
      <c r="G54" s="23">
        <v>-1518</v>
      </c>
      <c r="H54" s="30">
        <v>-1729</v>
      </c>
      <c r="I54" s="30">
        <v>-932</v>
      </c>
      <c r="J54" s="30">
        <v>-592</v>
      </c>
      <c r="K54" s="23">
        <v>-3480</v>
      </c>
      <c r="L54" s="30">
        <v>-1922</v>
      </c>
      <c r="M54" s="30">
        <v>-1178</v>
      </c>
      <c r="N54" s="30">
        <v>-991</v>
      </c>
      <c r="O54" s="23">
        <v>-8805</v>
      </c>
      <c r="P54" s="30">
        <v>-7092</v>
      </c>
      <c r="Q54" s="30">
        <v>-6132</v>
      </c>
      <c r="R54" s="30">
        <v>-1248</v>
      </c>
      <c r="S54" s="23">
        <v>-7876</v>
      </c>
    </row>
    <row r="55" spans="1:19" ht="14.25" thickTop="1">
      <c r="A55" s="7" t="s">
        <v>51</v>
      </c>
      <c r="B55" s="29">
        <v>318</v>
      </c>
      <c r="C55" s="22">
        <v>1251</v>
      </c>
      <c r="D55" s="29">
        <v>-474</v>
      </c>
      <c r="E55" s="22">
        <v>7</v>
      </c>
      <c r="F55" s="29">
        <v>-621</v>
      </c>
      <c r="G55" s="22">
        <v>-291</v>
      </c>
      <c r="H55" s="29">
        <v>-417</v>
      </c>
      <c r="I55" s="29">
        <v>-320</v>
      </c>
      <c r="J55" s="29">
        <v>-221</v>
      </c>
      <c r="K55" s="22">
        <v>-33</v>
      </c>
      <c r="L55" s="29">
        <v>-96</v>
      </c>
      <c r="M55" s="29">
        <v>-145</v>
      </c>
      <c r="N55" s="29">
        <v>15</v>
      </c>
      <c r="O55" s="22">
        <v>-363</v>
      </c>
      <c r="P55" s="29">
        <v>-548</v>
      </c>
      <c r="Q55" s="29">
        <v>11</v>
      </c>
      <c r="R55" s="29">
        <v>216</v>
      </c>
      <c r="S55" s="22">
        <v>-297</v>
      </c>
    </row>
    <row r="56" spans="1:19" ht="13.5">
      <c r="A56" s="7" t="s">
        <v>52</v>
      </c>
      <c r="B56" s="29">
        <v>1626</v>
      </c>
      <c r="C56" s="22">
        <v>6417</v>
      </c>
      <c r="D56" s="29">
        <v>2051</v>
      </c>
      <c r="E56" s="22">
        <v>-58</v>
      </c>
      <c r="F56" s="29">
        <v>114</v>
      </c>
      <c r="G56" s="22">
        <v>7709</v>
      </c>
      <c r="H56" s="29">
        <v>-434</v>
      </c>
      <c r="I56" s="29">
        <v>2027</v>
      </c>
      <c r="J56" s="29">
        <v>-2992</v>
      </c>
      <c r="K56" s="22">
        <v>-1908</v>
      </c>
      <c r="L56" s="29">
        <v>-4394</v>
      </c>
      <c r="M56" s="29">
        <v>-99</v>
      </c>
      <c r="N56" s="29">
        <v>-4699</v>
      </c>
      <c r="O56" s="22">
        <v>-18696</v>
      </c>
      <c r="P56" s="29">
        <v>-7599</v>
      </c>
      <c r="Q56" s="29">
        <v>-5040</v>
      </c>
      <c r="R56" s="29">
        <v>-3630</v>
      </c>
      <c r="S56" s="22">
        <v>-626</v>
      </c>
    </row>
    <row r="57" spans="1:19" ht="13.5">
      <c r="A57" s="7" t="s">
        <v>53</v>
      </c>
      <c r="B57" s="29">
        <v>30775</v>
      </c>
      <c r="C57" s="22">
        <v>24358</v>
      </c>
      <c r="D57" s="29">
        <v>24358</v>
      </c>
      <c r="E57" s="22">
        <v>23772</v>
      </c>
      <c r="F57" s="29">
        <v>23772</v>
      </c>
      <c r="G57" s="22">
        <v>16062</v>
      </c>
      <c r="H57" s="29">
        <v>16062</v>
      </c>
      <c r="I57" s="29">
        <v>16062</v>
      </c>
      <c r="J57" s="29">
        <v>16062</v>
      </c>
      <c r="K57" s="22">
        <v>17971</v>
      </c>
      <c r="L57" s="29">
        <v>17971</v>
      </c>
      <c r="M57" s="29">
        <v>17971</v>
      </c>
      <c r="N57" s="29">
        <v>17971</v>
      </c>
      <c r="O57" s="22">
        <v>36668</v>
      </c>
      <c r="P57" s="29">
        <v>36668</v>
      </c>
      <c r="Q57" s="29">
        <v>36668</v>
      </c>
      <c r="R57" s="29">
        <v>36668</v>
      </c>
      <c r="S57" s="22">
        <v>36820</v>
      </c>
    </row>
    <row r="58" spans="1:19" ht="13.5">
      <c r="A58" s="7" t="s">
        <v>54</v>
      </c>
      <c r="B58" s="29">
        <v>236</v>
      </c>
      <c r="C58" s="22"/>
      <c r="D58" s="29"/>
      <c r="E58" s="22"/>
      <c r="F58" s="29">
        <v>644</v>
      </c>
      <c r="G58" s="22"/>
      <c r="H58" s="29"/>
      <c r="I58" s="29"/>
      <c r="J58" s="29"/>
      <c r="K58" s="22"/>
      <c r="L58" s="29"/>
      <c r="M58" s="29"/>
      <c r="N58" s="29"/>
      <c r="O58" s="22"/>
      <c r="P58" s="29"/>
      <c r="Q58" s="29"/>
      <c r="R58" s="29"/>
      <c r="S58" s="22"/>
    </row>
    <row r="59" spans="1:19" ht="14.25" thickBot="1">
      <c r="A59" s="7" t="s">
        <v>53</v>
      </c>
      <c r="B59" s="29">
        <v>32637</v>
      </c>
      <c r="C59" s="22">
        <v>30775</v>
      </c>
      <c r="D59" s="29">
        <v>26409</v>
      </c>
      <c r="E59" s="22">
        <v>24358</v>
      </c>
      <c r="F59" s="29">
        <v>24530</v>
      </c>
      <c r="G59" s="22">
        <v>23772</v>
      </c>
      <c r="H59" s="29">
        <v>15628</v>
      </c>
      <c r="I59" s="29">
        <v>18090</v>
      </c>
      <c r="J59" s="29">
        <v>13069</v>
      </c>
      <c r="K59" s="22">
        <v>16062</v>
      </c>
      <c r="L59" s="29">
        <v>13576</v>
      </c>
      <c r="M59" s="29">
        <v>17872</v>
      </c>
      <c r="N59" s="29">
        <v>13271</v>
      </c>
      <c r="O59" s="22">
        <v>17971</v>
      </c>
      <c r="P59" s="29">
        <v>29068</v>
      </c>
      <c r="Q59" s="29">
        <v>31627</v>
      </c>
      <c r="R59" s="29">
        <v>33037</v>
      </c>
      <c r="S59" s="22">
        <v>36668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172</v>
      </c>
    </row>
    <row r="63" ht="13.5">
      <c r="A63" s="20" t="s">
        <v>173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168</v>
      </c>
      <c r="B2" s="14">
        <v>8051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169</v>
      </c>
      <c r="B3" s="1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63</v>
      </c>
      <c r="B4" s="15" t="str">
        <f>HYPERLINK("http://www.kabupro.jp/mark/20140213/S10014AH.htm","四半期報告書")</f>
        <v>四半期報告書</v>
      </c>
      <c r="C4" s="15" t="str">
        <f>HYPERLINK("http://www.kabupro.jp/mark/20131113/S1000EOV.htm","四半期報告書")</f>
        <v>四半期報告書</v>
      </c>
      <c r="D4" s="15" t="str">
        <f>HYPERLINK("http://www.kabupro.jp/mark/20140213/S10014AH.htm","四半期報告書")</f>
        <v>四半期報告書</v>
      </c>
      <c r="E4" s="15" t="str">
        <f>HYPERLINK("http://www.kabupro.jp/mark/20130213/S000CTIC.htm","四半期報告書")</f>
        <v>四半期報告書</v>
      </c>
      <c r="F4" s="15" t="str">
        <f>HYPERLINK("http://www.kabupro.jp/mark/20121113/S000C74N.htm","四半期報告書")</f>
        <v>四半期報告書</v>
      </c>
      <c r="G4" s="15" t="str">
        <f>HYPERLINK("http://www.kabupro.jp/mark/20120810/S000BMR2.htm","四半期報告書")</f>
        <v>四半期報告書</v>
      </c>
      <c r="H4" s="15" t="str">
        <f>HYPERLINK("http://www.kabupro.jp/mark/20130626/S000DLVG.htm","有価証券報告書")</f>
        <v>有価証券報告書</v>
      </c>
      <c r="I4" s="15" t="str">
        <f>HYPERLINK("http://www.kabupro.jp/mark/20120213/S000AAPE.htm","四半期報告書")</f>
        <v>四半期報告書</v>
      </c>
      <c r="J4" s="15" t="str">
        <f>HYPERLINK("http://www.kabupro.jp/mark/20111111/S0009NBR.htm","四半期報告書")</f>
        <v>四半期報告書</v>
      </c>
      <c r="K4" s="15" t="str">
        <f>HYPERLINK("http://www.kabupro.jp/mark/20110811/S00092VT.htm","四半期報告書")</f>
        <v>四半期報告書</v>
      </c>
      <c r="L4" s="15" t="str">
        <f>HYPERLINK("http://www.kabupro.jp/mark/20120628/S000B422.htm","有価証券報告書")</f>
        <v>有価証券報告書</v>
      </c>
      <c r="M4" s="15" t="str">
        <f>HYPERLINK("http://www.kabupro.jp/mark/20110210/S0007PLI.htm","四半期報告書")</f>
        <v>四半期報告書</v>
      </c>
      <c r="N4" s="15" t="str">
        <f>HYPERLINK("http://www.kabupro.jp/mark/20101111/S00073ZU.htm","四半期報告書")</f>
        <v>四半期報告書</v>
      </c>
      <c r="O4" s="15" t="str">
        <f>HYPERLINK("http://www.kabupro.jp/mark/20100811/S0006JO5.htm","四半期報告書")</f>
        <v>四半期報告書</v>
      </c>
      <c r="P4" s="15" t="str">
        <f>HYPERLINK("http://www.kabupro.jp/mark/20110628/S0008HD1.htm","有価証券報告書")</f>
        <v>有価証券報告書</v>
      </c>
      <c r="Q4" s="15" t="str">
        <f>HYPERLINK("http://www.kabupro.jp/mark/20100210/S0005434.htm","四半期報告書")</f>
        <v>四半期報告書</v>
      </c>
      <c r="R4" s="15" t="str">
        <f>HYPERLINK("http://www.kabupro.jp/mark/20091112/S0004HO2.htm","四半期報告書")</f>
        <v>四半期報告書</v>
      </c>
      <c r="S4" s="15" t="str">
        <f>HYPERLINK("http://www.kabupro.jp/mark/20090811/S0003VFS.htm","四半期報告書")</f>
        <v>四半期報告書</v>
      </c>
      <c r="T4" s="15" t="str">
        <f>HYPERLINK("http://www.kabupro.jp/mark/20100629/S0005X7R.htm","有価証券報告書")</f>
        <v>有価証券報告書</v>
      </c>
      <c r="U4" s="15" t="str">
        <f>HYPERLINK("http://www.kabupro.jp/mark/20090213/S0002GLE.htm","四半期報告書")</f>
        <v>四半期報告書</v>
      </c>
      <c r="V4" s="15" t="str">
        <f>HYPERLINK("http://www.kabupro.jp/mark/20081114/S0001RNJ.htm","四半期報告書")</f>
        <v>四半期報告書</v>
      </c>
      <c r="W4" s="15" t="str">
        <f>HYPERLINK("http://www.kabupro.jp/mark/20080812/S00012NS.htm","四半期報告書")</f>
        <v>四半期報告書</v>
      </c>
      <c r="X4" s="15" t="str">
        <f>HYPERLINK("http://www.kabupro.jp/mark/20090629/S0003DAV.htm","有価証券報告書")</f>
        <v>有価証券報告書</v>
      </c>
    </row>
    <row r="5" spans="1:24" ht="14.25" thickBot="1">
      <c r="A5" s="11" t="s">
        <v>64</v>
      </c>
      <c r="B5" s="1" t="s">
        <v>261</v>
      </c>
      <c r="C5" s="1" t="s">
        <v>264</v>
      </c>
      <c r="D5" s="1" t="s">
        <v>261</v>
      </c>
      <c r="E5" s="1" t="s">
        <v>266</v>
      </c>
      <c r="F5" s="1" t="s">
        <v>268</v>
      </c>
      <c r="G5" s="1" t="s">
        <v>270</v>
      </c>
      <c r="H5" s="1" t="s">
        <v>70</v>
      </c>
      <c r="I5" s="1" t="s">
        <v>272</v>
      </c>
      <c r="J5" s="1" t="s">
        <v>274</v>
      </c>
      <c r="K5" s="1" t="s">
        <v>276</v>
      </c>
      <c r="L5" s="1" t="s">
        <v>74</v>
      </c>
      <c r="M5" s="1" t="s">
        <v>278</v>
      </c>
      <c r="N5" s="1" t="s">
        <v>280</v>
      </c>
      <c r="O5" s="1" t="s">
        <v>282</v>
      </c>
      <c r="P5" s="1" t="s">
        <v>76</v>
      </c>
      <c r="Q5" s="1" t="s">
        <v>284</v>
      </c>
      <c r="R5" s="1" t="s">
        <v>286</v>
      </c>
      <c r="S5" s="1" t="s">
        <v>288</v>
      </c>
      <c r="T5" s="1" t="s">
        <v>78</v>
      </c>
      <c r="U5" s="1" t="s">
        <v>290</v>
      </c>
      <c r="V5" s="1" t="s">
        <v>292</v>
      </c>
      <c r="W5" s="1" t="s">
        <v>294</v>
      </c>
      <c r="X5" s="1" t="s">
        <v>80</v>
      </c>
    </row>
    <row r="6" spans="1:24" ht="15" thickBot="1" thickTop="1">
      <c r="A6" s="10" t="s">
        <v>65</v>
      </c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66</v>
      </c>
      <c r="B7" s="14" t="s">
        <v>262</v>
      </c>
      <c r="C7" s="14" t="s">
        <v>262</v>
      </c>
      <c r="D7" s="16" t="s">
        <v>71</v>
      </c>
      <c r="E7" s="14" t="s">
        <v>262</v>
      </c>
      <c r="F7" s="14" t="s">
        <v>262</v>
      </c>
      <c r="G7" s="14" t="s">
        <v>262</v>
      </c>
      <c r="H7" s="16" t="s">
        <v>71</v>
      </c>
      <c r="I7" s="14" t="s">
        <v>262</v>
      </c>
      <c r="J7" s="14" t="s">
        <v>262</v>
      </c>
      <c r="K7" s="14" t="s">
        <v>262</v>
      </c>
      <c r="L7" s="16" t="s">
        <v>71</v>
      </c>
      <c r="M7" s="14" t="s">
        <v>262</v>
      </c>
      <c r="N7" s="14" t="s">
        <v>262</v>
      </c>
      <c r="O7" s="14" t="s">
        <v>262</v>
      </c>
      <c r="P7" s="16" t="s">
        <v>71</v>
      </c>
      <c r="Q7" s="14" t="s">
        <v>262</v>
      </c>
      <c r="R7" s="14" t="s">
        <v>262</v>
      </c>
      <c r="S7" s="14" t="s">
        <v>262</v>
      </c>
      <c r="T7" s="16" t="s">
        <v>71</v>
      </c>
      <c r="U7" s="14" t="s">
        <v>262</v>
      </c>
      <c r="V7" s="14" t="s">
        <v>262</v>
      </c>
      <c r="W7" s="14" t="s">
        <v>262</v>
      </c>
      <c r="X7" s="16" t="s">
        <v>71</v>
      </c>
    </row>
    <row r="8" spans="1:24" ht="13.5">
      <c r="A8" s="13" t="s">
        <v>67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68</v>
      </c>
      <c r="B9" s="1" t="s">
        <v>263</v>
      </c>
      <c r="C9" s="1" t="s">
        <v>265</v>
      </c>
      <c r="D9" s="17" t="s">
        <v>72</v>
      </c>
      <c r="E9" s="1" t="s">
        <v>267</v>
      </c>
      <c r="F9" s="1" t="s">
        <v>269</v>
      </c>
      <c r="G9" s="1" t="s">
        <v>271</v>
      </c>
      <c r="H9" s="17" t="s">
        <v>73</v>
      </c>
      <c r="I9" s="1" t="s">
        <v>273</v>
      </c>
      <c r="J9" s="1" t="s">
        <v>275</v>
      </c>
      <c r="K9" s="1" t="s">
        <v>277</v>
      </c>
      <c r="L9" s="17" t="s">
        <v>75</v>
      </c>
      <c r="M9" s="1" t="s">
        <v>279</v>
      </c>
      <c r="N9" s="1" t="s">
        <v>281</v>
      </c>
      <c r="O9" s="1" t="s">
        <v>283</v>
      </c>
      <c r="P9" s="17" t="s">
        <v>77</v>
      </c>
      <c r="Q9" s="1" t="s">
        <v>285</v>
      </c>
      <c r="R9" s="1" t="s">
        <v>287</v>
      </c>
      <c r="S9" s="1" t="s">
        <v>289</v>
      </c>
      <c r="T9" s="17" t="s">
        <v>79</v>
      </c>
      <c r="U9" s="1" t="s">
        <v>291</v>
      </c>
      <c r="V9" s="1" t="s">
        <v>293</v>
      </c>
      <c r="W9" s="1" t="s">
        <v>295</v>
      </c>
      <c r="X9" s="17" t="s">
        <v>81</v>
      </c>
    </row>
    <row r="10" spans="1:24" ht="14.25" thickBot="1">
      <c r="A10" s="13" t="s">
        <v>69</v>
      </c>
      <c r="B10" s="1" t="s">
        <v>83</v>
      </c>
      <c r="C10" s="1" t="s">
        <v>83</v>
      </c>
      <c r="D10" s="17" t="s">
        <v>83</v>
      </c>
      <c r="E10" s="1" t="s">
        <v>83</v>
      </c>
      <c r="F10" s="1" t="s">
        <v>83</v>
      </c>
      <c r="G10" s="1" t="s">
        <v>83</v>
      </c>
      <c r="H10" s="17" t="s">
        <v>83</v>
      </c>
      <c r="I10" s="1" t="s">
        <v>83</v>
      </c>
      <c r="J10" s="1" t="s">
        <v>83</v>
      </c>
      <c r="K10" s="1" t="s">
        <v>83</v>
      </c>
      <c r="L10" s="17" t="s">
        <v>83</v>
      </c>
      <c r="M10" s="1" t="s">
        <v>83</v>
      </c>
      <c r="N10" s="1" t="s">
        <v>83</v>
      </c>
      <c r="O10" s="1" t="s">
        <v>83</v>
      </c>
      <c r="P10" s="17" t="s">
        <v>83</v>
      </c>
      <c r="Q10" s="1" t="s">
        <v>83</v>
      </c>
      <c r="R10" s="1" t="s">
        <v>83</v>
      </c>
      <c r="S10" s="1" t="s">
        <v>83</v>
      </c>
      <c r="T10" s="17" t="s">
        <v>83</v>
      </c>
      <c r="U10" s="1" t="s">
        <v>83</v>
      </c>
      <c r="V10" s="1" t="s">
        <v>83</v>
      </c>
      <c r="W10" s="1" t="s">
        <v>83</v>
      </c>
      <c r="X10" s="17" t="s">
        <v>83</v>
      </c>
    </row>
    <row r="11" spans="1:24" ht="14.25" thickTop="1">
      <c r="A11" s="9" t="s">
        <v>82</v>
      </c>
      <c r="B11" s="28">
        <v>28088</v>
      </c>
      <c r="C11" s="28">
        <v>26658</v>
      </c>
      <c r="D11" s="21">
        <v>23797</v>
      </c>
      <c r="E11" s="28">
        <v>23121</v>
      </c>
      <c r="F11" s="28">
        <v>22431</v>
      </c>
      <c r="G11" s="28">
        <v>17870</v>
      </c>
      <c r="H11" s="21">
        <v>22398</v>
      </c>
      <c r="I11" s="28">
        <v>16242</v>
      </c>
      <c r="J11" s="28">
        <v>22698</v>
      </c>
      <c r="K11" s="28">
        <v>17606</v>
      </c>
      <c r="L11" s="21">
        <v>20114</v>
      </c>
      <c r="M11" s="28">
        <v>14127</v>
      </c>
      <c r="N11" s="28">
        <v>14600</v>
      </c>
      <c r="O11" s="28">
        <v>11590</v>
      </c>
      <c r="P11" s="21">
        <v>12329</v>
      </c>
      <c r="Q11" s="28">
        <v>9833</v>
      </c>
      <c r="R11" s="28">
        <v>13093</v>
      </c>
      <c r="S11" s="28">
        <v>10736</v>
      </c>
      <c r="T11" s="21">
        <v>14980</v>
      </c>
      <c r="U11" s="28">
        <v>23474</v>
      </c>
      <c r="V11" s="28">
        <v>25963</v>
      </c>
      <c r="W11" s="28">
        <v>25976</v>
      </c>
      <c r="X11" s="21">
        <v>29221</v>
      </c>
    </row>
    <row r="12" spans="1:24" ht="13.5">
      <c r="A12" s="2" t="s">
        <v>296</v>
      </c>
      <c r="B12" s="29">
        <v>90149</v>
      </c>
      <c r="C12" s="29">
        <v>82663</v>
      </c>
      <c r="D12" s="22">
        <v>85976</v>
      </c>
      <c r="E12" s="29">
        <v>88905</v>
      </c>
      <c r="F12" s="29">
        <v>88258</v>
      </c>
      <c r="G12" s="29">
        <v>91383</v>
      </c>
      <c r="H12" s="22">
        <v>92861</v>
      </c>
      <c r="I12" s="29">
        <v>91999</v>
      </c>
      <c r="J12" s="29">
        <v>81418</v>
      </c>
      <c r="K12" s="29">
        <v>85247</v>
      </c>
      <c r="L12" s="22">
        <v>83190</v>
      </c>
      <c r="M12" s="29">
        <v>84971</v>
      </c>
      <c r="N12" s="29">
        <v>72819</v>
      </c>
      <c r="O12" s="29">
        <v>69598</v>
      </c>
      <c r="P12" s="22">
        <v>67347</v>
      </c>
      <c r="Q12" s="29">
        <v>64038</v>
      </c>
      <c r="R12" s="29">
        <v>55152</v>
      </c>
      <c r="S12" s="29">
        <v>59107</v>
      </c>
      <c r="T12" s="22">
        <v>69795</v>
      </c>
      <c r="U12" s="29">
        <v>88341</v>
      </c>
      <c r="V12" s="29">
        <v>96733</v>
      </c>
      <c r="W12" s="29">
        <v>96648</v>
      </c>
      <c r="X12" s="22">
        <v>96751</v>
      </c>
    </row>
    <row r="13" spans="1:24" ht="13.5">
      <c r="A13" s="2" t="s">
        <v>86</v>
      </c>
      <c r="B13" s="29">
        <v>5000</v>
      </c>
      <c r="C13" s="29">
        <v>6000</v>
      </c>
      <c r="D13" s="22">
        <v>7000</v>
      </c>
      <c r="E13" s="29">
        <v>3000</v>
      </c>
      <c r="F13" s="29">
        <v>4000</v>
      </c>
      <c r="G13" s="29">
        <v>2000</v>
      </c>
      <c r="H13" s="22">
        <v>2000</v>
      </c>
      <c r="I13" s="29">
        <v>2000</v>
      </c>
      <c r="J13" s="29">
        <v>2000</v>
      </c>
      <c r="K13" s="29">
        <v>2999</v>
      </c>
      <c r="L13" s="22">
        <v>4000</v>
      </c>
      <c r="M13" s="29">
        <v>2000</v>
      </c>
      <c r="N13" s="29">
        <v>4015</v>
      </c>
      <c r="O13" s="29">
        <v>2015</v>
      </c>
      <c r="P13" s="22">
        <v>4014</v>
      </c>
      <c r="Q13" s="29">
        <v>3999</v>
      </c>
      <c r="R13" s="29">
        <v>4999</v>
      </c>
      <c r="S13" s="29">
        <v>2775</v>
      </c>
      <c r="T13" s="22">
        <v>3226</v>
      </c>
      <c r="U13" s="29">
        <v>5816</v>
      </c>
      <c r="V13" s="29">
        <v>6055</v>
      </c>
      <c r="W13" s="29">
        <v>8191</v>
      </c>
      <c r="X13" s="22">
        <v>8580</v>
      </c>
    </row>
    <row r="14" spans="1:24" ht="13.5">
      <c r="A14" s="2" t="s">
        <v>88</v>
      </c>
      <c r="B14" s="29"/>
      <c r="C14" s="29"/>
      <c r="D14" s="22"/>
      <c r="E14" s="29"/>
      <c r="F14" s="29"/>
      <c r="G14" s="29"/>
      <c r="H14" s="22"/>
      <c r="I14" s="29"/>
      <c r="J14" s="29"/>
      <c r="K14" s="29"/>
      <c r="L14" s="22"/>
      <c r="M14" s="29"/>
      <c r="N14" s="29"/>
      <c r="O14" s="29"/>
      <c r="P14" s="22"/>
      <c r="Q14" s="29"/>
      <c r="R14" s="29"/>
      <c r="S14" s="29"/>
      <c r="T14" s="22"/>
      <c r="U14" s="29">
        <v>14688</v>
      </c>
      <c r="V14" s="29">
        <v>13137</v>
      </c>
      <c r="W14" s="29">
        <v>14197</v>
      </c>
      <c r="X14" s="22"/>
    </row>
    <row r="15" spans="1:24" ht="13.5">
      <c r="A15" s="2" t="s">
        <v>297</v>
      </c>
      <c r="B15" s="29">
        <v>19890</v>
      </c>
      <c r="C15" s="29">
        <v>17632</v>
      </c>
      <c r="D15" s="22">
        <v>17928</v>
      </c>
      <c r="E15" s="29">
        <v>19918</v>
      </c>
      <c r="F15" s="29">
        <v>18346</v>
      </c>
      <c r="G15" s="29">
        <v>19063</v>
      </c>
      <c r="H15" s="22">
        <v>15934</v>
      </c>
      <c r="I15" s="29">
        <v>20188</v>
      </c>
      <c r="J15" s="29">
        <v>18223</v>
      </c>
      <c r="K15" s="29">
        <v>17901</v>
      </c>
      <c r="L15" s="22">
        <v>12631</v>
      </c>
      <c r="M15" s="29">
        <v>12410</v>
      </c>
      <c r="N15" s="29">
        <v>12041</v>
      </c>
      <c r="O15" s="29">
        <v>12444</v>
      </c>
      <c r="P15" s="22">
        <v>10851</v>
      </c>
      <c r="Q15" s="29">
        <v>12232</v>
      </c>
      <c r="R15" s="29">
        <v>12010</v>
      </c>
      <c r="S15" s="29">
        <v>14006</v>
      </c>
      <c r="T15" s="22">
        <v>13312</v>
      </c>
      <c r="U15" s="29"/>
      <c r="V15" s="29"/>
      <c r="W15" s="29"/>
      <c r="X15" s="22"/>
    </row>
    <row r="16" spans="1:24" ht="13.5">
      <c r="A16" s="2" t="s">
        <v>298</v>
      </c>
      <c r="B16" s="29">
        <v>554</v>
      </c>
      <c r="C16" s="29">
        <v>945</v>
      </c>
      <c r="D16" s="22">
        <v>1069</v>
      </c>
      <c r="E16" s="29">
        <v>1021</v>
      </c>
      <c r="F16" s="29">
        <v>1356</v>
      </c>
      <c r="G16" s="29">
        <v>1939</v>
      </c>
      <c r="H16" s="22">
        <v>2444</v>
      </c>
      <c r="I16" s="29">
        <v>901</v>
      </c>
      <c r="J16" s="29">
        <v>1280</v>
      </c>
      <c r="K16" s="29">
        <v>817</v>
      </c>
      <c r="L16" s="22">
        <v>1342</v>
      </c>
      <c r="M16" s="29">
        <v>1069</v>
      </c>
      <c r="N16" s="29">
        <v>970</v>
      </c>
      <c r="O16" s="29">
        <v>597</v>
      </c>
      <c r="P16" s="22">
        <v>748</v>
      </c>
      <c r="Q16" s="29">
        <v>542</v>
      </c>
      <c r="R16" s="29">
        <v>806</v>
      </c>
      <c r="S16" s="29">
        <v>988</v>
      </c>
      <c r="T16" s="22">
        <v>862</v>
      </c>
      <c r="U16" s="29">
        <v>648</v>
      </c>
      <c r="V16" s="29">
        <v>1074</v>
      </c>
      <c r="W16" s="29">
        <v>641</v>
      </c>
      <c r="X16" s="22">
        <v>935</v>
      </c>
    </row>
    <row r="17" spans="1:24" ht="13.5">
      <c r="A17" s="2" t="s">
        <v>97</v>
      </c>
      <c r="B17" s="29">
        <v>2690</v>
      </c>
      <c r="C17" s="29">
        <v>3014</v>
      </c>
      <c r="D17" s="22">
        <v>3810</v>
      </c>
      <c r="E17" s="29">
        <v>2647</v>
      </c>
      <c r="F17" s="29">
        <v>2897</v>
      </c>
      <c r="G17" s="29">
        <v>2237</v>
      </c>
      <c r="H17" s="22">
        <v>3011</v>
      </c>
      <c r="I17" s="29">
        <v>2092</v>
      </c>
      <c r="J17" s="29">
        <v>2336</v>
      </c>
      <c r="K17" s="29">
        <v>2152</v>
      </c>
      <c r="L17" s="22">
        <v>3159</v>
      </c>
      <c r="M17" s="29">
        <v>2356</v>
      </c>
      <c r="N17" s="29">
        <v>1964</v>
      </c>
      <c r="O17" s="29">
        <v>1451</v>
      </c>
      <c r="P17" s="22">
        <v>1497</v>
      </c>
      <c r="Q17" s="29">
        <v>860</v>
      </c>
      <c r="R17" s="29">
        <v>1160</v>
      </c>
      <c r="S17" s="29">
        <v>1242</v>
      </c>
      <c r="T17" s="22">
        <v>1839</v>
      </c>
      <c r="U17" s="29">
        <v>1539</v>
      </c>
      <c r="V17" s="29">
        <v>2244</v>
      </c>
      <c r="W17" s="29">
        <v>1663</v>
      </c>
      <c r="X17" s="22">
        <v>2232</v>
      </c>
    </row>
    <row r="18" spans="1:24" ht="13.5">
      <c r="A18" s="2" t="s">
        <v>98</v>
      </c>
      <c r="B18" s="29">
        <v>-585</v>
      </c>
      <c r="C18" s="29">
        <v>-517</v>
      </c>
      <c r="D18" s="22">
        <v>-564</v>
      </c>
      <c r="E18" s="29">
        <v>-688</v>
      </c>
      <c r="F18" s="29">
        <v>-771</v>
      </c>
      <c r="G18" s="29">
        <v>-918</v>
      </c>
      <c r="H18" s="22">
        <v>-1154</v>
      </c>
      <c r="I18" s="29">
        <v>-817</v>
      </c>
      <c r="J18" s="29">
        <v>-773</v>
      </c>
      <c r="K18" s="29">
        <v>-780</v>
      </c>
      <c r="L18" s="22">
        <v>-790</v>
      </c>
      <c r="M18" s="29">
        <v>-853</v>
      </c>
      <c r="N18" s="29">
        <v>-806</v>
      </c>
      <c r="O18" s="29">
        <v>-828</v>
      </c>
      <c r="P18" s="22">
        <v>-850</v>
      </c>
      <c r="Q18" s="29">
        <v>-836</v>
      </c>
      <c r="R18" s="29">
        <v>-903</v>
      </c>
      <c r="S18" s="29">
        <v>-915</v>
      </c>
      <c r="T18" s="22">
        <v>-693</v>
      </c>
      <c r="U18" s="29">
        <v>-832</v>
      </c>
      <c r="V18" s="29">
        <v>-906</v>
      </c>
      <c r="W18" s="29">
        <v>-727</v>
      </c>
      <c r="X18" s="22">
        <v>-780</v>
      </c>
    </row>
    <row r="19" spans="1:24" ht="13.5">
      <c r="A19" s="2" t="s">
        <v>99</v>
      </c>
      <c r="B19" s="29">
        <v>145788</v>
      </c>
      <c r="C19" s="29">
        <v>136397</v>
      </c>
      <c r="D19" s="22">
        <v>139017</v>
      </c>
      <c r="E19" s="29">
        <v>137926</v>
      </c>
      <c r="F19" s="29">
        <v>136518</v>
      </c>
      <c r="G19" s="29">
        <v>133576</v>
      </c>
      <c r="H19" s="22">
        <v>137495</v>
      </c>
      <c r="I19" s="29">
        <v>132607</v>
      </c>
      <c r="J19" s="29">
        <v>127184</v>
      </c>
      <c r="K19" s="29">
        <v>125945</v>
      </c>
      <c r="L19" s="22">
        <v>123648</v>
      </c>
      <c r="M19" s="29">
        <v>116083</v>
      </c>
      <c r="N19" s="29">
        <v>105604</v>
      </c>
      <c r="O19" s="29">
        <v>96868</v>
      </c>
      <c r="P19" s="22">
        <v>95938</v>
      </c>
      <c r="Q19" s="29">
        <v>90671</v>
      </c>
      <c r="R19" s="29">
        <v>86320</v>
      </c>
      <c r="S19" s="29">
        <v>87941</v>
      </c>
      <c r="T19" s="22">
        <v>103324</v>
      </c>
      <c r="U19" s="29">
        <v>133676</v>
      </c>
      <c r="V19" s="29">
        <v>144301</v>
      </c>
      <c r="W19" s="29">
        <v>146592</v>
      </c>
      <c r="X19" s="22">
        <v>148338</v>
      </c>
    </row>
    <row r="20" spans="1:24" ht="13.5">
      <c r="A20" s="3" t="s">
        <v>299</v>
      </c>
      <c r="B20" s="29">
        <v>4046</v>
      </c>
      <c r="C20" s="29">
        <v>3516</v>
      </c>
      <c r="D20" s="22">
        <v>3084</v>
      </c>
      <c r="E20" s="29">
        <v>2904</v>
      </c>
      <c r="F20" s="29">
        <v>2835</v>
      </c>
      <c r="G20" s="29">
        <v>2829</v>
      </c>
      <c r="H20" s="22">
        <v>2880</v>
      </c>
      <c r="I20" s="29">
        <v>3674</v>
      </c>
      <c r="J20" s="29">
        <v>3782</v>
      </c>
      <c r="K20" s="29">
        <v>3864</v>
      </c>
      <c r="L20" s="22">
        <v>3806</v>
      </c>
      <c r="M20" s="29">
        <v>3854</v>
      </c>
      <c r="N20" s="29">
        <v>3921</v>
      </c>
      <c r="O20" s="29">
        <v>3994</v>
      </c>
      <c r="P20" s="22">
        <v>4071</v>
      </c>
      <c r="Q20" s="29">
        <v>4133</v>
      </c>
      <c r="R20" s="29">
        <v>4007</v>
      </c>
      <c r="S20" s="29">
        <v>4089</v>
      </c>
      <c r="T20" s="22">
        <v>4152</v>
      </c>
      <c r="U20" s="29">
        <v>4193</v>
      </c>
      <c r="V20" s="29">
        <v>4300</v>
      </c>
      <c r="W20" s="29">
        <v>4232</v>
      </c>
      <c r="X20" s="22">
        <v>4287</v>
      </c>
    </row>
    <row r="21" spans="1:24" ht="13.5">
      <c r="A21" s="3" t="s">
        <v>300</v>
      </c>
      <c r="B21" s="29">
        <v>205</v>
      </c>
      <c r="C21" s="29">
        <v>112</v>
      </c>
      <c r="D21" s="22">
        <v>102</v>
      </c>
      <c r="E21" s="29">
        <v>98</v>
      </c>
      <c r="F21" s="29">
        <v>102</v>
      </c>
      <c r="G21" s="29">
        <v>100</v>
      </c>
      <c r="H21" s="22">
        <v>103</v>
      </c>
      <c r="I21" s="29">
        <v>98</v>
      </c>
      <c r="J21" s="29">
        <v>107</v>
      </c>
      <c r="K21" s="29">
        <v>115</v>
      </c>
      <c r="L21" s="22">
        <v>99</v>
      </c>
      <c r="M21" s="29">
        <v>107</v>
      </c>
      <c r="N21" s="29">
        <v>116</v>
      </c>
      <c r="O21" s="29">
        <v>117</v>
      </c>
      <c r="P21" s="22">
        <v>127</v>
      </c>
      <c r="Q21" s="29">
        <v>136</v>
      </c>
      <c r="R21" s="29">
        <v>136</v>
      </c>
      <c r="S21" s="29">
        <v>141</v>
      </c>
      <c r="T21" s="22">
        <v>148</v>
      </c>
      <c r="U21" s="29">
        <v>104</v>
      </c>
      <c r="V21" s="29">
        <v>116</v>
      </c>
      <c r="W21" s="29">
        <v>129</v>
      </c>
      <c r="X21" s="22">
        <v>140</v>
      </c>
    </row>
    <row r="22" spans="1:24" ht="13.5">
      <c r="A22" s="3" t="s">
        <v>110</v>
      </c>
      <c r="B22" s="29">
        <v>324</v>
      </c>
      <c r="C22" s="29">
        <v>328</v>
      </c>
      <c r="D22" s="22">
        <v>277</v>
      </c>
      <c r="E22" s="29">
        <v>275</v>
      </c>
      <c r="F22" s="29">
        <v>270</v>
      </c>
      <c r="G22" s="29">
        <v>290</v>
      </c>
      <c r="H22" s="22">
        <v>246</v>
      </c>
      <c r="I22" s="29">
        <v>213</v>
      </c>
      <c r="J22" s="29">
        <v>152</v>
      </c>
      <c r="K22" s="29">
        <v>128</v>
      </c>
      <c r="L22" s="22">
        <v>120</v>
      </c>
      <c r="M22" s="29">
        <v>107</v>
      </c>
      <c r="N22" s="29">
        <v>113</v>
      </c>
      <c r="O22" s="29">
        <v>120</v>
      </c>
      <c r="P22" s="22">
        <v>132</v>
      </c>
      <c r="Q22" s="29">
        <v>141</v>
      </c>
      <c r="R22" s="29">
        <v>146</v>
      </c>
      <c r="S22" s="29">
        <v>161</v>
      </c>
      <c r="T22" s="22">
        <v>172</v>
      </c>
      <c r="U22" s="29">
        <v>170</v>
      </c>
      <c r="V22" s="29">
        <v>160</v>
      </c>
      <c r="W22" s="29">
        <v>140</v>
      </c>
      <c r="X22" s="22">
        <v>146</v>
      </c>
    </row>
    <row r="23" spans="1:24" ht="13.5">
      <c r="A23" s="3" t="s">
        <v>111</v>
      </c>
      <c r="B23" s="29">
        <v>5342</v>
      </c>
      <c r="C23" s="29">
        <v>5939</v>
      </c>
      <c r="D23" s="22">
        <v>6039</v>
      </c>
      <c r="E23" s="29">
        <v>6026</v>
      </c>
      <c r="F23" s="29">
        <v>6008</v>
      </c>
      <c r="G23" s="29">
        <v>7127</v>
      </c>
      <c r="H23" s="22">
        <v>7021</v>
      </c>
      <c r="I23" s="29">
        <v>8330</v>
      </c>
      <c r="J23" s="29">
        <v>8334</v>
      </c>
      <c r="K23" s="29">
        <v>8347</v>
      </c>
      <c r="L23" s="22">
        <v>7861</v>
      </c>
      <c r="M23" s="29">
        <v>7884</v>
      </c>
      <c r="N23" s="29">
        <v>7886</v>
      </c>
      <c r="O23" s="29">
        <v>7887</v>
      </c>
      <c r="P23" s="22">
        <v>7896</v>
      </c>
      <c r="Q23" s="29">
        <v>7894</v>
      </c>
      <c r="R23" s="29">
        <v>7890</v>
      </c>
      <c r="S23" s="29">
        <v>7897</v>
      </c>
      <c r="T23" s="22">
        <v>7896</v>
      </c>
      <c r="U23" s="29">
        <v>7889</v>
      </c>
      <c r="V23" s="29">
        <v>7637</v>
      </c>
      <c r="W23" s="29">
        <v>7649</v>
      </c>
      <c r="X23" s="22">
        <v>7639</v>
      </c>
    </row>
    <row r="24" spans="1:24" ht="13.5">
      <c r="A24" s="3" t="s">
        <v>1</v>
      </c>
      <c r="B24" s="29">
        <v>130</v>
      </c>
      <c r="C24" s="29">
        <v>844</v>
      </c>
      <c r="D24" s="22">
        <v>671</v>
      </c>
      <c r="E24" s="29">
        <v>554</v>
      </c>
      <c r="F24" s="29">
        <v>320</v>
      </c>
      <c r="G24" s="29">
        <v>74</v>
      </c>
      <c r="H24" s="22">
        <v>83</v>
      </c>
      <c r="I24" s="29">
        <v>94</v>
      </c>
      <c r="J24" s="29">
        <v>104</v>
      </c>
      <c r="K24" s="29">
        <v>118</v>
      </c>
      <c r="L24" s="22">
        <v>118</v>
      </c>
      <c r="M24" s="29">
        <v>97</v>
      </c>
      <c r="N24" s="29">
        <v>87</v>
      </c>
      <c r="O24" s="29">
        <v>94</v>
      </c>
      <c r="P24" s="22">
        <v>93</v>
      </c>
      <c r="Q24" s="29">
        <v>75</v>
      </c>
      <c r="R24" s="29">
        <v>270</v>
      </c>
      <c r="S24" s="29">
        <v>112</v>
      </c>
      <c r="T24" s="22">
        <v>16</v>
      </c>
      <c r="U24" s="29">
        <v>14</v>
      </c>
      <c r="V24" s="29">
        <v>5</v>
      </c>
      <c r="W24" s="29">
        <v>52</v>
      </c>
      <c r="X24" s="22"/>
    </row>
    <row r="25" spans="1:24" ht="13.5">
      <c r="A25" s="3" t="s">
        <v>114</v>
      </c>
      <c r="B25" s="29">
        <v>10049</v>
      </c>
      <c r="C25" s="29">
        <v>10741</v>
      </c>
      <c r="D25" s="22">
        <v>10175</v>
      </c>
      <c r="E25" s="29">
        <v>9860</v>
      </c>
      <c r="F25" s="29">
        <v>9538</v>
      </c>
      <c r="G25" s="29">
        <v>10422</v>
      </c>
      <c r="H25" s="22">
        <v>10334</v>
      </c>
      <c r="I25" s="29">
        <v>12412</v>
      </c>
      <c r="J25" s="29">
        <v>12481</v>
      </c>
      <c r="K25" s="29">
        <v>12575</v>
      </c>
      <c r="L25" s="22">
        <v>12006</v>
      </c>
      <c r="M25" s="29">
        <v>12051</v>
      </c>
      <c r="N25" s="29">
        <v>12125</v>
      </c>
      <c r="O25" s="29">
        <v>12215</v>
      </c>
      <c r="P25" s="22">
        <v>12322</v>
      </c>
      <c r="Q25" s="29">
        <v>12383</v>
      </c>
      <c r="R25" s="29">
        <v>12451</v>
      </c>
      <c r="S25" s="29">
        <v>12402</v>
      </c>
      <c r="T25" s="22">
        <v>12386</v>
      </c>
      <c r="U25" s="29">
        <v>12373</v>
      </c>
      <c r="V25" s="29">
        <v>12220</v>
      </c>
      <c r="W25" s="29">
        <v>12204</v>
      </c>
      <c r="X25" s="22">
        <v>12213</v>
      </c>
    </row>
    <row r="26" spans="1:24" ht="13.5">
      <c r="A26" s="2" t="s">
        <v>120</v>
      </c>
      <c r="B26" s="29">
        <v>1725</v>
      </c>
      <c r="C26" s="29">
        <v>1679</v>
      </c>
      <c r="D26" s="22">
        <v>1187</v>
      </c>
      <c r="E26" s="29">
        <v>1181</v>
      </c>
      <c r="F26" s="29">
        <v>1224</v>
      </c>
      <c r="G26" s="29">
        <v>1261</v>
      </c>
      <c r="H26" s="22">
        <v>1286</v>
      </c>
      <c r="I26" s="29">
        <v>1251</v>
      </c>
      <c r="J26" s="29">
        <v>1194</v>
      </c>
      <c r="K26" s="29">
        <v>1187</v>
      </c>
      <c r="L26" s="22">
        <v>1155</v>
      </c>
      <c r="M26" s="29">
        <v>1295</v>
      </c>
      <c r="N26" s="29">
        <v>1401</v>
      </c>
      <c r="O26" s="29">
        <v>1522</v>
      </c>
      <c r="P26" s="22">
        <v>1636</v>
      </c>
      <c r="Q26" s="29">
        <v>1667</v>
      </c>
      <c r="R26" s="29">
        <v>1760</v>
      </c>
      <c r="S26" s="29">
        <v>1697</v>
      </c>
      <c r="T26" s="22">
        <v>1544</v>
      </c>
      <c r="U26" s="29">
        <v>1439</v>
      </c>
      <c r="V26" s="29">
        <v>1403</v>
      </c>
      <c r="W26" s="29">
        <v>1436</v>
      </c>
      <c r="X26" s="22">
        <v>1456</v>
      </c>
    </row>
    <row r="27" spans="1:24" ht="13.5">
      <c r="A27" s="3" t="s">
        <v>121</v>
      </c>
      <c r="B27" s="29">
        <v>11214</v>
      </c>
      <c r="C27" s="29">
        <v>9380</v>
      </c>
      <c r="D27" s="22">
        <v>7693</v>
      </c>
      <c r="E27" s="29">
        <v>6212</v>
      </c>
      <c r="F27" s="29">
        <v>4902</v>
      </c>
      <c r="G27" s="29">
        <v>5227</v>
      </c>
      <c r="H27" s="22">
        <v>5915</v>
      </c>
      <c r="I27" s="29">
        <v>4945</v>
      </c>
      <c r="J27" s="29">
        <v>5003</v>
      </c>
      <c r="K27" s="29">
        <v>6076</v>
      </c>
      <c r="L27" s="22">
        <v>6170</v>
      </c>
      <c r="M27" s="29">
        <v>6269</v>
      </c>
      <c r="N27" s="29">
        <v>6005</v>
      </c>
      <c r="O27" s="29">
        <v>6148</v>
      </c>
      <c r="P27" s="22">
        <v>7144</v>
      </c>
      <c r="Q27" s="29">
        <v>6272</v>
      </c>
      <c r="R27" s="29">
        <v>6286</v>
      </c>
      <c r="S27" s="29">
        <v>6117</v>
      </c>
      <c r="T27" s="22">
        <v>5265</v>
      </c>
      <c r="U27" s="29">
        <v>5096</v>
      </c>
      <c r="V27" s="29">
        <v>6547</v>
      </c>
      <c r="W27" s="29">
        <v>8717</v>
      </c>
      <c r="X27" s="22">
        <v>8049</v>
      </c>
    </row>
    <row r="28" spans="1:24" ht="13.5">
      <c r="A28" s="3" t="s">
        <v>125</v>
      </c>
      <c r="B28" s="29"/>
      <c r="C28" s="29"/>
      <c r="D28" s="22"/>
      <c r="E28" s="29"/>
      <c r="F28" s="29"/>
      <c r="G28" s="29"/>
      <c r="H28" s="22"/>
      <c r="I28" s="29">
        <v>44</v>
      </c>
      <c r="J28" s="29">
        <v>44</v>
      </c>
      <c r="K28" s="29">
        <v>29</v>
      </c>
      <c r="L28" s="22"/>
      <c r="M28" s="29">
        <v>17</v>
      </c>
      <c r="N28" s="29">
        <v>29</v>
      </c>
      <c r="O28" s="29">
        <v>29</v>
      </c>
      <c r="P28" s="22">
        <v>32</v>
      </c>
      <c r="Q28" s="29">
        <v>42</v>
      </c>
      <c r="R28" s="29">
        <v>43</v>
      </c>
      <c r="S28" s="29">
        <v>43</v>
      </c>
      <c r="T28" s="22">
        <v>46</v>
      </c>
      <c r="U28" s="29">
        <v>86</v>
      </c>
      <c r="V28" s="29">
        <v>87</v>
      </c>
      <c r="W28" s="29">
        <v>87</v>
      </c>
      <c r="X28" s="22">
        <v>88</v>
      </c>
    </row>
    <row r="29" spans="1:24" ht="13.5">
      <c r="A29" s="3" t="s">
        <v>127</v>
      </c>
      <c r="B29" s="29">
        <v>568</v>
      </c>
      <c r="C29" s="29">
        <v>535</v>
      </c>
      <c r="D29" s="22">
        <v>518</v>
      </c>
      <c r="E29" s="29">
        <v>550</v>
      </c>
      <c r="F29" s="29">
        <v>118</v>
      </c>
      <c r="G29" s="29">
        <v>259</v>
      </c>
      <c r="H29" s="22">
        <v>264</v>
      </c>
      <c r="I29" s="29">
        <v>279</v>
      </c>
      <c r="J29" s="29">
        <v>283</v>
      </c>
      <c r="K29" s="29">
        <v>310</v>
      </c>
      <c r="L29" s="22">
        <v>312</v>
      </c>
      <c r="M29" s="29">
        <v>438</v>
      </c>
      <c r="N29" s="29">
        <v>461</v>
      </c>
      <c r="O29" s="29">
        <v>476</v>
      </c>
      <c r="P29" s="22">
        <v>475</v>
      </c>
      <c r="Q29" s="29">
        <v>680</v>
      </c>
      <c r="R29" s="29">
        <v>537</v>
      </c>
      <c r="S29" s="29">
        <v>575</v>
      </c>
      <c r="T29" s="22">
        <v>523</v>
      </c>
      <c r="U29" s="29">
        <v>466</v>
      </c>
      <c r="V29" s="29">
        <v>470</v>
      </c>
      <c r="W29" s="29">
        <v>471</v>
      </c>
      <c r="X29" s="22">
        <v>456</v>
      </c>
    </row>
    <row r="30" spans="1:24" ht="13.5">
      <c r="A30" s="3" t="s">
        <v>128</v>
      </c>
      <c r="B30" s="29">
        <v>259</v>
      </c>
      <c r="C30" s="29">
        <v>267</v>
      </c>
      <c r="D30" s="22">
        <v>319</v>
      </c>
      <c r="E30" s="29">
        <v>435</v>
      </c>
      <c r="F30" s="29">
        <v>574</v>
      </c>
      <c r="G30" s="29">
        <v>692</v>
      </c>
      <c r="H30" s="22">
        <v>814</v>
      </c>
      <c r="I30" s="29">
        <v>923</v>
      </c>
      <c r="J30" s="29">
        <v>1034</v>
      </c>
      <c r="K30" s="29">
        <v>1147</v>
      </c>
      <c r="L30" s="22">
        <v>1259</v>
      </c>
      <c r="M30" s="29">
        <v>1352</v>
      </c>
      <c r="N30" s="29">
        <v>1448</v>
      </c>
      <c r="O30" s="29">
        <v>1565</v>
      </c>
      <c r="P30" s="22">
        <v>1659</v>
      </c>
      <c r="Q30" s="29">
        <v>1780</v>
      </c>
      <c r="R30" s="29">
        <v>1920</v>
      </c>
      <c r="S30" s="29">
        <v>2062</v>
      </c>
      <c r="T30" s="22">
        <v>2202</v>
      </c>
      <c r="U30" s="29">
        <v>2260</v>
      </c>
      <c r="V30" s="29">
        <v>2315</v>
      </c>
      <c r="W30" s="29">
        <v>2368</v>
      </c>
      <c r="X30" s="22">
        <v>2423</v>
      </c>
    </row>
    <row r="31" spans="1:24" ht="13.5">
      <c r="A31" s="3" t="s">
        <v>92</v>
      </c>
      <c r="B31" s="29">
        <v>26</v>
      </c>
      <c r="C31" s="29">
        <v>26</v>
      </c>
      <c r="D31" s="22">
        <v>28</v>
      </c>
      <c r="E31" s="29">
        <v>22</v>
      </c>
      <c r="F31" s="29">
        <v>145</v>
      </c>
      <c r="G31" s="29">
        <v>29</v>
      </c>
      <c r="H31" s="22">
        <v>30</v>
      </c>
      <c r="I31" s="29">
        <v>169</v>
      </c>
      <c r="J31" s="29">
        <v>112</v>
      </c>
      <c r="K31" s="29">
        <v>29</v>
      </c>
      <c r="L31" s="22">
        <v>26</v>
      </c>
      <c r="M31" s="29">
        <v>23</v>
      </c>
      <c r="N31" s="29">
        <v>22</v>
      </c>
      <c r="O31" s="29">
        <v>21</v>
      </c>
      <c r="P31" s="22">
        <v>21</v>
      </c>
      <c r="Q31" s="29">
        <v>12</v>
      </c>
      <c r="R31" s="29">
        <v>11</v>
      </c>
      <c r="S31" s="29">
        <v>10</v>
      </c>
      <c r="T31" s="22">
        <v>10</v>
      </c>
      <c r="U31" s="29">
        <v>20</v>
      </c>
      <c r="V31" s="29">
        <v>24</v>
      </c>
      <c r="W31" s="29">
        <v>25</v>
      </c>
      <c r="X31" s="22">
        <v>24</v>
      </c>
    </row>
    <row r="32" spans="1:24" ht="13.5">
      <c r="A32" s="3" t="s">
        <v>97</v>
      </c>
      <c r="B32" s="29">
        <v>1691</v>
      </c>
      <c r="C32" s="29">
        <v>1726</v>
      </c>
      <c r="D32" s="22">
        <v>1882</v>
      </c>
      <c r="E32" s="29">
        <v>2054</v>
      </c>
      <c r="F32" s="29">
        <v>1935</v>
      </c>
      <c r="G32" s="29">
        <v>1785</v>
      </c>
      <c r="H32" s="22">
        <v>1815</v>
      </c>
      <c r="I32" s="29">
        <v>1662</v>
      </c>
      <c r="J32" s="29">
        <v>1651</v>
      </c>
      <c r="K32" s="29">
        <v>1650</v>
      </c>
      <c r="L32" s="22">
        <v>1662</v>
      </c>
      <c r="M32" s="29">
        <v>1672</v>
      </c>
      <c r="N32" s="29">
        <v>1666</v>
      </c>
      <c r="O32" s="29">
        <v>1662</v>
      </c>
      <c r="P32" s="22">
        <v>1641</v>
      </c>
      <c r="Q32" s="29">
        <v>1646</v>
      </c>
      <c r="R32" s="29">
        <v>1656</v>
      </c>
      <c r="S32" s="29">
        <v>1666</v>
      </c>
      <c r="T32" s="22">
        <v>1678</v>
      </c>
      <c r="U32" s="29">
        <v>1669</v>
      </c>
      <c r="V32" s="29">
        <v>1729</v>
      </c>
      <c r="W32" s="29">
        <v>1751</v>
      </c>
      <c r="X32" s="22">
        <v>1741</v>
      </c>
    </row>
    <row r="33" spans="1:24" ht="13.5">
      <c r="A33" s="3" t="s">
        <v>98</v>
      </c>
      <c r="B33" s="29">
        <v>-673</v>
      </c>
      <c r="C33" s="29">
        <v>-664</v>
      </c>
      <c r="D33" s="22">
        <v>-643</v>
      </c>
      <c r="E33" s="29">
        <v>-682</v>
      </c>
      <c r="F33" s="29">
        <v>-251</v>
      </c>
      <c r="G33" s="29">
        <v>-392</v>
      </c>
      <c r="H33" s="22">
        <v>-398</v>
      </c>
      <c r="I33" s="29">
        <v>-412</v>
      </c>
      <c r="J33" s="29">
        <v>-425</v>
      </c>
      <c r="K33" s="29">
        <v>-452</v>
      </c>
      <c r="L33" s="22">
        <v>-481</v>
      </c>
      <c r="M33" s="29">
        <v>-629</v>
      </c>
      <c r="N33" s="29">
        <v>-661</v>
      </c>
      <c r="O33" s="29">
        <v>-674</v>
      </c>
      <c r="P33" s="22">
        <v>-641</v>
      </c>
      <c r="Q33" s="29">
        <v>-676</v>
      </c>
      <c r="R33" s="29">
        <v>-664</v>
      </c>
      <c r="S33" s="29">
        <v>-700</v>
      </c>
      <c r="T33" s="22">
        <v>-647</v>
      </c>
      <c r="U33" s="29">
        <v>-606</v>
      </c>
      <c r="V33" s="29">
        <v>-607</v>
      </c>
      <c r="W33" s="29">
        <v>-612</v>
      </c>
      <c r="X33" s="22">
        <v>-599</v>
      </c>
    </row>
    <row r="34" spans="1:24" ht="13.5">
      <c r="A34" s="3" t="s">
        <v>131</v>
      </c>
      <c r="B34" s="29">
        <v>13088</v>
      </c>
      <c r="C34" s="29">
        <v>11271</v>
      </c>
      <c r="D34" s="22">
        <v>9797</v>
      </c>
      <c r="E34" s="29">
        <v>8592</v>
      </c>
      <c r="F34" s="29">
        <v>7426</v>
      </c>
      <c r="G34" s="29">
        <v>7602</v>
      </c>
      <c r="H34" s="22">
        <v>8442</v>
      </c>
      <c r="I34" s="29">
        <v>7611</v>
      </c>
      <c r="J34" s="29">
        <v>7705</v>
      </c>
      <c r="K34" s="29">
        <v>8791</v>
      </c>
      <c r="L34" s="22">
        <v>8950</v>
      </c>
      <c r="M34" s="29">
        <v>9144</v>
      </c>
      <c r="N34" s="29">
        <v>8973</v>
      </c>
      <c r="O34" s="29">
        <v>9228</v>
      </c>
      <c r="P34" s="22">
        <v>10333</v>
      </c>
      <c r="Q34" s="29">
        <v>9758</v>
      </c>
      <c r="R34" s="29">
        <v>9791</v>
      </c>
      <c r="S34" s="29">
        <v>9775</v>
      </c>
      <c r="T34" s="22">
        <v>9078</v>
      </c>
      <c r="U34" s="29">
        <v>8994</v>
      </c>
      <c r="V34" s="29">
        <v>10566</v>
      </c>
      <c r="W34" s="29">
        <v>12810</v>
      </c>
      <c r="X34" s="22">
        <v>12183</v>
      </c>
    </row>
    <row r="35" spans="1:24" ht="13.5">
      <c r="A35" s="2" t="s">
        <v>132</v>
      </c>
      <c r="B35" s="29">
        <v>24863</v>
      </c>
      <c r="C35" s="29">
        <v>23692</v>
      </c>
      <c r="D35" s="22">
        <v>21160</v>
      </c>
      <c r="E35" s="29">
        <v>19634</v>
      </c>
      <c r="F35" s="29">
        <v>18189</v>
      </c>
      <c r="G35" s="29">
        <v>19286</v>
      </c>
      <c r="H35" s="22">
        <v>20064</v>
      </c>
      <c r="I35" s="29">
        <v>21275</v>
      </c>
      <c r="J35" s="29">
        <v>21380</v>
      </c>
      <c r="K35" s="29">
        <v>22554</v>
      </c>
      <c r="L35" s="22">
        <v>22112</v>
      </c>
      <c r="M35" s="29">
        <v>22490</v>
      </c>
      <c r="N35" s="29">
        <v>22500</v>
      </c>
      <c r="O35" s="29">
        <v>22966</v>
      </c>
      <c r="P35" s="22">
        <v>24291</v>
      </c>
      <c r="Q35" s="29">
        <v>23809</v>
      </c>
      <c r="R35" s="29">
        <v>24002</v>
      </c>
      <c r="S35" s="29">
        <v>23874</v>
      </c>
      <c r="T35" s="22">
        <v>23009</v>
      </c>
      <c r="U35" s="29">
        <v>22806</v>
      </c>
      <c r="V35" s="29">
        <v>24190</v>
      </c>
      <c r="W35" s="29">
        <v>26451</v>
      </c>
      <c r="X35" s="22">
        <v>25853</v>
      </c>
    </row>
    <row r="36" spans="1:24" ht="14.25" thickBot="1">
      <c r="A36" s="5" t="s">
        <v>2</v>
      </c>
      <c r="B36" s="30">
        <v>170651</v>
      </c>
      <c r="C36" s="30">
        <v>160089</v>
      </c>
      <c r="D36" s="23">
        <v>160178</v>
      </c>
      <c r="E36" s="30">
        <v>157560</v>
      </c>
      <c r="F36" s="30">
        <v>154707</v>
      </c>
      <c r="G36" s="30">
        <v>152862</v>
      </c>
      <c r="H36" s="23">
        <v>157560</v>
      </c>
      <c r="I36" s="30">
        <v>153882</v>
      </c>
      <c r="J36" s="30">
        <v>148565</v>
      </c>
      <c r="K36" s="30">
        <v>148499</v>
      </c>
      <c r="L36" s="23">
        <v>145760</v>
      </c>
      <c r="M36" s="30">
        <v>138573</v>
      </c>
      <c r="N36" s="30">
        <v>128105</v>
      </c>
      <c r="O36" s="30">
        <v>119835</v>
      </c>
      <c r="P36" s="23">
        <v>120230</v>
      </c>
      <c r="Q36" s="30">
        <v>114481</v>
      </c>
      <c r="R36" s="30">
        <v>110322</v>
      </c>
      <c r="S36" s="30">
        <v>111816</v>
      </c>
      <c r="T36" s="23">
        <v>126334</v>
      </c>
      <c r="U36" s="30">
        <v>156482</v>
      </c>
      <c r="V36" s="30">
        <v>168492</v>
      </c>
      <c r="W36" s="30">
        <v>173043</v>
      </c>
      <c r="X36" s="23">
        <v>174192</v>
      </c>
    </row>
    <row r="37" spans="1:24" ht="14.25" thickTop="1">
      <c r="A37" s="2" t="s">
        <v>3</v>
      </c>
      <c r="B37" s="29">
        <v>97707</v>
      </c>
      <c r="C37" s="29">
        <v>89269</v>
      </c>
      <c r="D37" s="22">
        <v>92796</v>
      </c>
      <c r="E37" s="29">
        <v>93991</v>
      </c>
      <c r="F37" s="29">
        <v>95077</v>
      </c>
      <c r="G37" s="29">
        <v>92372</v>
      </c>
      <c r="H37" s="22">
        <v>94504</v>
      </c>
      <c r="I37" s="29">
        <v>93220</v>
      </c>
      <c r="J37" s="29">
        <v>88003</v>
      </c>
      <c r="K37" s="29">
        <v>87747</v>
      </c>
      <c r="L37" s="22">
        <v>84966</v>
      </c>
      <c r="M37" s="29">
        <v>81932</v>
      </c>
      <c r="N37" s="29">
        <v>74112</v>
      </c>
      <c r="O37" s="29">
        <v>68978</v>
      </c>
      <c r="P37" s="22">
        <v>68360</v>
      </c>
      <c r="Q37" s="29">
        <v>64023</v>
      </c>
      <c r="R37" s="29">
        <v>59023</v>
      </c>
      <c r="S37" s="29">
        <v>60588</v>
      </c>
      <c r="T37" s="22">
        <v>72873</v>
      </c>
      <c r="U37" s="29">
        <v>101972</v>
      </c>
      <c r="V37" s="29">
        <v>109525</v>
      </c>
      <c r="W37" s="29">
        <v>110353</v>
      </c>
      <c r="X37" s="22">
        <v>113375</v>
      </c>
    </row>
    <row r="38" spans="1:24" ht="13.5">
      <c r="A38" s="2" t="s">
        <v>136</v>
      </c>
      <c r="B38" s="29">
        <v>3048</v>
      </c>
      <c r="C38" s="29">
        <v>3049</v>
      </c>
      <c r="D38" s="22">
        <v>3099</v>
      </c>
      <c r="E38" s="29">
        <v>4106</v>
      </c>
      <c r="F38" s="29">
        <v>4112</v>
      </c>
      <c r="G38" s="29">
        <v>6119</v>
      </c>
      <c r="H38" s="22">
        <v>5189</v>
      </c>
      <c r="I38" s="29">
        <v>6571</v>
      </c>
      <c r="J38" s="29">
        <v>6686</v>
      </c>
      <c r="K38" s="29">
        <v>7926</v>
      </c>
      <c r="L38" s="22">
        <v>7666</v>
      </c>
      <c r="M38" s="29">
        <v>7160</v>
      </c>
      <c r="N38" s="29">
        <v>6665</v>
      </c>
      <c r="O38" s="29">
        <v>6696</v>
      </c>
      <c r="P38" s="22">
        <v>6560</v>
      </c>
      <c r="Q38" s="29">
        <v>7819</v>
      </c>
      <c r="R38" s="29">
        <v>7826</v>
      </c>
      <c r="S38" s="29">
        <v>7719</v>
      </c>
      <c r="T38" s="22">
        <v>7777</v>
      </c>
      <c r="U38" s="29">
        <v>6693</v>
      </c>
      <c r="V38" s="29">
        <v>6806</v>
      </c>
      <c r="W38" s="29">
        <v>11253</v>
      </c>
      <c r="X38" s="22">
        <v>11386</v>
      </c>
    </row>
    <row r="39" spans="1:24" ht="13.5">
      <c r="A39" s="2" t="s">
        <v>4</v>
      </c>
      <c r="B39" s="29">
        <v>1006</v>
      </c>
      <c r="C39" s="29">
        <v>1463</v>
      </c>
      <c r="D39" s="22">
        <v>2028</v>
      </c>
      <c r="E39" s="29">
        <v>942</v>
      </c>
      <c r="F39" s="29">
        <v>810</v>
      </c>
      <c r="G39" s="29">
        <v>690</v>
      </c>
      <c r="H39" s="22">
        <v>3297</v>
      </c>
      <c r="I39" s="29">
        <v>1752</v>
      </c>
      <c r="J39" s="29">
        <v>2079</v>
      </c>
      <c r="K39" s="29">
        <v>968</v>
      </c>
      <c r="L39" s="22">
        <v>2440</v>
      </c>
      <c r="M39" s="29">
        <v>1534</v>
      </c>
      <c r="N39" s="29">
        <v>1144</v>
      </c>
      <c r="O39" s="29">
        <v>192</v>
      </c>
      <c r="P39" s="22">
        <v>907</v>
      </c>
      <c r="Q39" s="29">
        <v>177</v>
      </c>
      <c r="R39" s="29">
        <v>191</v>
      </c>
      <c r="S39" s="29">
        <v>154</v>
      </c>
      <c r="T39" s="22">
        <v>1453</v>
      </c>
      <c r="U39" s="29">
        <v>918</v>
      </c>
      <c r="V39" s="29">
        <v>2532</v>
      </c>
      <c r="W39" s="29">
        <v>1148</v>
      </c>
      <c r="X39" s="22">
        <v>1020</v>
      </c>
    </row>
    <row r="40" spans="1:24" ht="13.5">
      <c r="A40" s="2" t="s">
        <v>143</v>
      </c>
      <c r="B40" s="29">
        <v>1234</v>
      </c>
      <c r="C40" s="29">
        <v>2256</v>
      </c>
      <c r="D40" s="22">
        <v>2384</v>
      </c>
      <c r="E40" s="29">
        <v>1158</v>
      </c>
      <c r="F40" s="29">
        <v>2246</v>
      </c>
      <c r="G40" s="29">
        <v>1114</v>
      </c>
      <c r="H40" s="22">
        <v>2296</v>
      </c>
      <c r="I40" s="29">
        <v>1073</v>
      </c>
      <c r="J40" s="29">
        <v>2023</v>
      </c>
      <c r="K40" s="29">
        <v>985</v>
      </c>
      <c r="L40" s="22">
        <v>1967</v>
      </c>
      <c r="M40" s="29">
        <v>987</v>
      </c>
      <c r="N40" s="29">
        <v>1596</v>
      </c>
      <c r="O40" s="29">
        <v>808</v>
      </c>
      <c r="P40" s="22">
        <v>1295</v>
      </c>
      <c r="Q40" s="29">
        <v>756</v>
      </c>
      <c r="R40" s="29">
        <v>1218</v>
      </c>
      <c r="S40" s="29">
        <v>835</v>
      </c>
      <c r="T40" s="22">
        <v>1396</v>
      </c>
      <c r="U40" s="29">
        <v>1013</v>
      </c>
      <c r="V40" s="29">
        <v>1913</v>
      </c>
      <c r="W40" s="29"/>
      <c r="X40" s="22">
        <v>1776</v>
      </c>
    </row>
    <row r="41" spans="1:24" ht="13.5">
      <c r="A41" s="2" t="s">
        <v>144</v>
      </c>
      <c r="B41" s="29">
        <v>37</v>
      </c>
      <c r="C41" s="29"/>
      <c r="D41" s="22"/>
      <c r="E41" s="29"/>
      <c r="F41" s="29"/>
      <c r="G41" s="29"/>
      <c r="H41" s="22"/>
      <c r="I41" s="29">
        <v>294</v>
      </c>
      <c r="J41" s="29">
        <v>293</v>
      </c>
      <c r="K41" s="29">
        <v>290</v>
      </c>
      <c r="L41" s="22">
        <v>484</v>
      </c>
      <c r="M41" s="29"/>
      <c r="N41" s="29"/>
      <c r="O41" s="29"/>
      <c r="P41" s="22"/>
      <c r="Q41" s="29"/>
      <c r="R41" s="29"/>
      <c r="S41" s="29"/>
      <c r="T41" s="22"/>
      <c r="U41" s="29"/>
      <c r="V41" s="29"/>
      <c r="W41" s="29"/>
      <c r="X41" s="22"/>
    </row>
    <row r="42" spans="1:24" ht="13.5">
      <c r="A42" s="2" t="s">
        <v>5</v>
      </c>
      <c r="B42" s="29"/>
      <c r="C42" s="29"/>
      <c r="D42" s="22"/>
      <c r="E42" s="29"/>
      <c r="F42" s="29"/>
      <c r="G42" s="29"/>
      <c r="H42" s="22"/>
      <c r="I42" s="29"/>
      <c r="J42" s="29"/>
      <c r="K42" s="29"/>
      <c r="L42" s="22"/>
      <c r="M42" s="29"/>
      <c r="N42" s="29"/>
      <c r="O42" s="29"/>
      <c r="P42" s="22"/>
      <c r="Q42" s="29"/>
      <c r="R42" s="29"/>
      <c r="S42" s="29"/>
      <c r="T42" s="22"/>
      <c r="U42" s="29"/>
      <c r="V42" s="29"/>
      <c r="W42" s="29">
        <v>941</v>
      </c>
      <c r="X42" s="22"/>
    </row>
    <row r="43" spans="1:24" ht="13.5">
      <c r="A43" s="2" t="s">
        <v>112</v>
      </c>
      <c r="B43" s="29">
        <v>6792</v>
      </c>
      <c r="C43" s="29">
        <v>6404</v>
      </c>
      <c r="D43" s="22">
        <v>6440</v>
      </c>
      <c r="E43" s="29">
        <v>8382</v>
      </c>
      <c r="F43" s="29">
        <v>6495</v>
      </c>
      <c r="G43" s="29">
        <v>7995</v>
      </c>
      <c r="H43" s="22">
        <v>7022</v>
      </c>
      <c r="I43" s="29">
        <v>7049</v>
      </c>
      <c r="J43" s="29">
        <v>6734</v>
      </c>
      <c r="K43" s="29">
        <v>7536</v>
      </c>
      <c r="L43" s="22">
        <v>6767</v>
      </c>
      <c r="M43" s="29">
        <v>6361</v>
      </c>
      <c r="N43" s="29">
        <v>5226</v>
      </c>
      <c r="O43" s="29">
        <v>4736</v>
      </c>
      <c r="P43" s="22">
        <v>3267</v>
      </c>
      <c r="Q43" s="29">
        <v>3469</v>
      </c>
      <c r="R43" s="29">
        <v>3480</v>
      </c>
      <c r="S43" s="29">
        <v>4049</v>
      </c>
      <c r="T43" s="22">
        <v>3774</v>
      </c>
      <c r="U43" s="29">
        <v>4796</v>
      </c>
      <c r="V43" s="29">
        <v>4964</v>
      </c>
      <c r="W43" s="29">
        <v>5589</v>
      </c>
      <c r="X43" s="22">
        <v>4043</v>
      </c>
    </row>
    <row r="44" spans="1:24" ht="13.5">
      <c r="A44" s="2" t="s">
        <v>145</v>
      </c>
      <c r="B44" s="29">
        <v>109826</v>
      </c>
      <c r="C44" s="29">
        <v>102444</v>
      </c>
      <c r="D44" s="22">
        <v>106749</v>
      </c>
      <c r="E44" s="29">
        <v>108581</v>
      </c>
      <c r="F44" s="29">
        <v>108741</v>
      </c>
      <c r="G44" s="29">
        <v>108292</v>
      </c>
      <c r="H44" s="22">
        <v>112310</v>
      </c>
      <c r="I44" s="29">
        <v>109962</v>
      </c>
      <c r="J44" s="29">
        <v>105819</v>
      </c>
      <c r="K44" s="29">
        <v>105454</v>
      </c>
      <c r="L44" s="22">
        <v>104292</v>
      </c>
      <c r="M44" s="29">
        <v>97975</v>
      </c>
      <c r="N44" s="29">
        <v>88745</v>
      </c>
      <c r="O44" s="29">
        <v>81412</v>
      </c>
      <c r="P44" s="22">
        <v>80390</v>
      </c>
      <c r="Q44" s="29">
        <v>76245</v>
      </c>
      <c r="R44" s="29">
        <v>71740</v>
      </c>
      <c r="S44" s="29">
        <v>73347</v>
      </c>
      <c r="T44" s="22">
        <v>87275</v>
      </c>
      <c r="U44" s="29">
        <v>115394</v>
      </c>
      <c r="V44" s="29">
        <v>125743</v>
      </c>
      <c r="W44" s="29">
        <v>129286</v>
      </c>
      <c r="X44" s="22">
        <v>131602</v>
      </c>
    </row>
    <row r="45" spans="1:24" ht="13.5">
      <c r="A45" s="2" t="s">
        <v>146</v>
      </c>
      <c r="B45" s="29">
        <v>221</v>
      </c>
      <c r="C45" s="29">
        <v>223</v>
      </c>
      <c r="D45" s="22">
        <v>233</v>
      </c>
      <c r="E45" s="29">
        <v>235</v>
      </c>
      <c r="F45" s="29">
        <v>238</v>
      </c>
      <c r="G45" s="29">
        <v>320</v>
      </c>
      <c r="H45" s="22">
        <v>322</v>
      </c>
      <c r="I45" s="29">
        <v>375</v>
      </c>
      <c r="J45" s="29">
        <v>379</v>
      </c>
      <c r="K45" s="29">
        <v>379</v>
      </c>
      <c r="L45" s="22"/>
      <c r="M45" s="29"/>
      <c r="N45" s="29">
        <v>502</v>
      </c>
      <c r="O45" s="29">
        <v>505</v>
      </c>
      <c r="P45" s="22">
        <v>507</v>
      </c>
      <c r="Q45" s="29">
        <v>510</v>
      </c>
      <c r="R45" s="29">
        <v>513</v>
      </c>
      <c r="S45" s="29">
        <v>515</v>
      </c>
      <c r="T45" s="22">
        <v>518</v>
      </c>
      <c r="U45" s="29">
        <v>3021</v>
      </c>
      <c r="V45" s="29">
        <v>3023</v>
      </c>
      <c r="W45" s="29">
        <v>3035</v>
      </c>
      <c r="X45" s="22">
        <v>3096</v>
      </c>
    </row>
    <row r="46" spans="1:24" ht="13.5">
      <c r="A46" s="2" t="s">
        <v>6</v>
      </c>
      <c r="B46" s="29">
        <v>108</v>
      </c>
      <c r="C46" s="29">
        <v>103</v>
      </c>
      <c r="D46" s="22">
        <v>99</v>
      </c>
      <c r="E46" s="29">
        <v>92</v>
      </c>
      <c r="F46" s="29">
        <v>109</v>
      </c>
      <c r="G46" s="29">
        <v>102</v>
      </c>
      <c r="H46" s="22"/>
      <c r="I46" s="29">
        <v>62</v>
      </c>
      <c r="J46" s="29">
        <v>59</v>
      </c>
      <c r="K46" s="29">
        <v>58</v>
      </c>
      <c r="L46" s="22"/>
      <c r="M46" s="29">
        <v>22</v>
      </c>
      <c r="N46" s="29">
        <v>19</v>
      </c>
      <c r="O46" s="29">
        <v>37</v>
      </c>
      <c r="P46" s="22"/>
      <c r="Q46" s="29">
        <v>62</v>
      </c>
      <c r="R46" s="29">
        <v>56</v>
      </c>
      <c r="S46" s="29">
        <v>56</v>
      </c>
      <c r="T46" s="22"/>
      <c r="U46" s="29">
        <v>57</v>
      </c>
      <c r="V46" s="29">
        <v>69</v>
      </c>
      <c r="W46" s="29">
        <v>77</v>
      </c>
      <c r="X46" s="22"/>
    </row>
    <row r="47" spans="1:24" ht="13.5">
      <c r="A47" s="2" t="s">
        <v>147</v>
      </c>
      <c r="B47" s="29">
        <v>1524</v>
      </c>
      <c r="C47" s="29">
        <v>1156</v>
      </c>
      <c r="D47" s="22">
        <v>650</v>
      </c>
      <c r="E47" s="29">
        <v>220</v>
      </c>
      <c r="F47" s="29">
        <v>35</v>
      </c>
      <c r="G47" s="29">
        <v>58</v>
      </c>
      <c r="H47" s="22">
        <v>262</v>
      </c>
      <c r="I47" s="29">
        <v>29</v>
      </c>
      <c r="J47" s="29">
        <v>35</v>
      </c>
      <c r="K47" s="29">
        <v>472</v>
      </c>
      <c r="L47" s="22">
        <v>451</v>
      </c>
      <c r="M47" s="29">
        <v>441</v>
      </c>
      <c r="N47" s="29">
        <v>54</v>
      </c>
      <c r="O47" s="29">
        <v>151</v>
      </c>
      <c r="P47" s="22">
        <v>633</v>
      </c>
      <c r="Q47" s="29">
        <v>326</v>
      </c>
      <c r="R47" s="29">
        <v>424</v>
      </c>
      <c r="S47" s="29">
        <v>425</v>
      </c>
      <c r="T47" s="22">
        <v>370</v>
      </c>
      <c r="U47" s="29">
        <v>105</v>
      </c>
      <c r="V47" s="29">
        <v>832</v>
      </c>
      <c r="W47" s="29">
        <v>1788</v>
      </c>
      <c r="X47" s="22">
        <v>1520</v>
      </c>
    </row>
    <row r="48" spans="1:24" ht="13.5">
      <c r="A48" s="2" t="s">
        <v>97</v>
      </c>
      <c r="B48" s="29">
        <v>1192</v>
      </c>
      <c r="C48" s="29">
        <v>1060</v>
      </c>
      <c r="D48" s="22">
        <v>976</v>
      </c>
      <c r="E48" s="29">
        <v>789</v>
      </c>
      <c r="F48" s="29">
        <v>794</v>
      </c>
      <c r="G48" s="29">
        <v>748</v>
      </c>
      <c r="H48" s="22">
        <v>1048</v>
      </c>
      <c r="I48" s="29">
        <v>1215</v>
      </c>
      <c r="J48" s="29">
        <v>1265</v>
      </c>
      <c r="K48" s="29">
        <v>1245</v>
      </c>
      <c r="L48" s="22">
        <v>1270</v>
      </c>
      <c r="M48" s="29">
        <v>1748</v>
      </c>
      <c r="N48" s="29">
        <v>1712</v>
      </c>
      <c r="O48" s="29">
        <v>1630</v>
      </c>
      <c r="P48" s="22">
        <v>1519</v>
      </c>
      <c r="Q48" s="29">
        <v>1660</v>
      </c>
      <c r="R48" s="29">
        <v>1796</v>
      </c>
      <c r="S48" s="29">
        <v>1503</v>
      </c>
      <c r="T48" s="22">
        <v>1260</v>
      </c>
      <c r="U48" s="29">
        <v>1996</v>
      </c>
      <c r="V48" s="29">
        <v>1114</v>
      </c>
      <c r="W48" s="29">
        <v>949</v>
      </c>
      <c r="X48" s="22">
        <v>1461</v>
      </c>
    </row>
    <row r="49" spans="1:24" ht="13.5">
      <c r="A49" s="2" t="s">
        <v>149</v>
      </c>
      <c r="B49" s="29">
        <v>3046</v>
      </c>
      <c r="C49" s="29">
        <v>2543</v>
      </c>
      <c r="D49" s="22">
        <v>1959</v>
      </c>
      <c r="E49" s="29">
        <v>1338</v>
      </c>
      <c r="F49" s="29">
        <v>1177</v>
      </c>
      <c r="G49" s="29">
        <v>1230</v>
      </c>
      <c r="H49" s="22">
        <v>1733</v>
      </c>
      <c r="I49" s="29">
        <v>1681</v>
      </c>
      <c r="J49" s="29">
        <v>1740</v>
      </c>
      <c r="K49" s="29">
        <v>2156</v>
      </c>
      <c r="L49" s="22">
        <v>1746</v>
      </c>
      <c r="M49" s="29">
        <v>2211</v>
      </c>
      <c r="N49" s="29">
        <v>2289</v>
      </c>
      <c r="O49" s="29">
        <v>2325</v>
      </c>
      <c r="P49" s="22">
        <v>2699</v>
      </c>
      <c r="Q49" s="29">
        <v>2560</v>
      </c>
      <c r="R49" s="29">
        <v>2791</v>
      </c>
      <c r="S49" s="29">
        <v>2501</v>
      </c>
      <c r="T49" s="22">
        <v>2203</v>
      </c>
      <c r="U49" s="29">
        <v>5181</v>
      </c>
      <c r="V49" s="29">
        <v>5041</v>
      </c>
      <c r="W49" s="29">
        <v>5850</v>
      </c>
      <c r="X49" s="22">
        <v>6150</v>
      </c>
    </row>
    <row r="50" spans="1:24" ht="14.25" thickBot="1">
      <c r="A50" s="5" t="s">
        <v>7</v>
      </c>
      <c r="B50" s="30">
        <v>112872</v>
      </c>
      <c r="C50" s="30">
        <v>104987</v>
      </c>
      <c r="D50" s="23">
        <v>108708</v>
      </c>
      <c r="E50" s="30">
        <v>109919</v>
      </c>
      <c r="F50" s="30">
        <v>109919</v>
      </c>
      <c r="G50" s="30">
        <v>109522</v>
      </c>
      <c r="H50" s="23">
        <v>114044</v>
      </c>
      <c r="I50" s="30">
        <v>111644</v>
      </c>
      <c r="J50" s="30">
        <v>107560</v>
      </c>
      <c r="K50" s="30">
        <v>107611</v>
      </c>
      <c r="L50" s="23">
        <v>106038</v>
      </c>
      <c r="M50" s="30">
        <v>100187</v>
      </c>
      <c r="N50" s="30">
        <v>91035</v>
      </c>
      <c r="O50" s="30">
        <v>83738</v>
      </c>
      <c r="P50" s="23">
        <v>83090</v>
      </c>
      <c r="Q50" s="30">
        <v>78805</v>
      </c>
      <c r="R50" s="30">
        <v>74531</v>
      </c>
      <c r="S50" s="30">
        <v>75849</v>
      </c>
      <c r="T50" s="23">
        <v>89479</v>
      </c>
      <c r="U50" s="30">
        <v>120575</v>
      </c>
      <c r="V50" s="30">
        <v>130784</v>
      </c>
      <c r="W50" s="30">
        <v>135136</v>
      </c>
      <c r="X50" s="23">
        <v>137753</v>
      </c>
    </row>
    <row r="51" spans="1:24" ht="14.25" thickTop="1">
      <c r="A51" s="2" t="s">
        <v>151</v>
      </c>
      <c r="B51" s="29">
        <v>7909</v>
      </c>
      <c r="C51" s="29">
        <v>7909</v>
      </c>
      <c r="D51" s="22">
        <v>7909</v>
      </c>
      <c r="E51" s="29">
        <v>7909</v>
      </c>
      <c r="F51" s="29">
        <v>7909</v>
      </c>
      <c r="G51" s="29">
        <v>7909</v>
      </c>
      <c r="H51" s="22">
        <v>7909</v>
      </c>
      <c r="I51" s="29">
        <v>7909</v>
      </c>
      <c r="J51" s="29">
        <v>7909</v>
      </c>
      <c r="K51" s="29">
        <v>7909</v>
      </c>
      <c r="L51" s="22">
        <v>7909</v>
      </c>
      <c r="M51" s="29">
        <v>7909</v>
      </c>
      <c r="N51" s="29">
        <v>7909</v>
      </c>
      <c r="O51" s="29">
        <v>7909</v>
      </c>
      <c r="P51" s="22">
        <v>7909</v>
      </c>
      <c r="Q51" s="29">
        <v>7909</v>
      </c>
      <c r="R51" s="29">
        <v>7909</v>
      </c>
      <c r="S51" s="29">
        <v>7909</v>
      </c>
      <c r="T51" s="22">
        <v>7909</v>
      </c>
      <c r="U51" s="29">
        <v>7909</v>
      </c>
      <c r="V51" s="29">
        <v>7909</v>
      </c>
      <c r="W51" s="29">
        <v>7909</v>
      </c>
      <c r="X51" s="22">
        <v>7909</v>
      </c>
    </row>
    <row r="52" spans="1:24" ht="13.5">
      <c r="A52" s="2" t="s">
        <v>8</v>
      </c>
      <c r="B52" s="29">
        <v>6081</v>
      </c>
      <c r="C52" s="29">
        <v>6081</v>
      </c>
      <c r="D52" s="22">
        <v>6081</v>
      </c>
      <c r="E52" s="29">
        <v>6081</v>
      </c>
      <c r="F52" s="29">
        <v>6081</v>
      </c>
      <c r="G52" s="29">
        <v>6081</v>
      </c>
      <c r="H52" s="22">
        <v>6081</v>
      </c>
      <c r="I52" s="29">
        <v>6081</v>
      </c>
      <c r="J52" s="29">
        <v>6081</v>
      </c>
      <c r="K52" s="29">
        <v>6081</v>
      </c>
      <c r="L52" s="22">
        <v>6081</v>
      </c>
      <c r="M52" s="29">
        <v>6081</v>
      </c>
      <c r="N52" s="29">
        <v>6081</v>
      </c>
      <c r="O52" s="29">
        <v>6081</v>
      </c>
      <c r="P52" s="22">
        <v>6081</v>
      </c>
      <c r="Q52" s="29">
        <v>6081</v>
      </c>
      <c r="R52" s="29">
        <v>6081</v>
      </c>
      <c r="S52" s="29">
        <v>6081</v>
      </c>
      <c r="T52" s="22">
        <v>6081</v>
      </c>
      <c r="U52" s="29">
        <v>6081</v>
      </c>
      <c r="V52" s="29">
        <v>6081</v>
      </c>
      <c r="W52" s="29">
        <v>6081</v>
      </c>
      <c r="X52" s="22">
        <v>6081</v>
      </c>
    </row>
    <row r="53" spans="1:24" ht="13.5">
      <c r="A53" s="2" t="s">
        <v>158</v>
      </c>
      <c r="B53" s="29">
        <v>38450</v>
      </c>
      <c r="C53" s="29">
        <v>38122</v>
      </c>
      <c r="D53" s="22">
        <v>35952</v>
      </c>
      <c r="E53" s="29">
        <v>34293</v>
      </c>
      <c r="F53" s="29">
        <v>33723</v>
      </c>
      <c r="G53" s="29">
        <v>31924</v>
      </c>
      <c r="H53" s="22">
        <v>31109</v>
      </c>
      <c r="I53" s="29">
        <v>31233</v>
      </c>
      <c r="J53" s="29">
        <v>30142</v>
      </c>
      <c r="K53" s="29">
        <v>28649</v>
      </c>
      <c r="L53" s="22">
        <v>27386</v>
      </c>
      <c r="M53" s="29">
        <v>26332</v>
      </c>
      <c r="N53" s="29">
        <v>25073</v>
      </c>
      <c r="O53" s="29">
        <v>23856</v>
      </c>
      <c r="P53" s="22">
        <v>23960</v>
      </c>
      <c r="Q53" s="29">
        <v>23173</v>
      </c>
      <c r="R53" s="29">
        <v>23331</v>
      </c>
      <c r="S53" s="29">
        <v>23253</v>
      </c>
      <c r="T53" s="22">
        <v>24694</v>
      </c>
      <c r="U53" s="29">
        <v>24285</v>
      </c>
      <c r="V53" s="29">
        <v>24264</v>
      </c>
      <c r="W53" s="29">
        <v>22855</v>
      </c>
      <c r="X53" s="22">
        <v>22075</v>
      </c>
    </row>
    <row r="54" spans="1:24" ht="13.5">
      <c r="A54" s="2" t="s">
        <v>159</v>
      </c>
      <c r="B54" s="29">
        <v>-16</v>
      </c>
      <c r="C54" s="29">
        <v>-16</v>
      </c>
      <c r="D54" s="22">
        <v>-16</v>
      </c>
      <c r="E54" s="29">
        <v>-16</v>
      </c>
      <c r="F54" s="29">
        <v>-16</v>
      </c>
      <c r="G54" s="29">
        <v>-16</v>
      </c>
      <c r="H54" s="22">
        <v>-16</v>
      </c>
      <c r="I54" s="29">
        <v>-16</v>
      </c>
      <c r="J54" s="29">
        <v>-16</v>
      </c>
      <c r="K54" s="29">
        <v>-16</v>
      </c>
      <c r="L54" s="22">
        <v>-16</v>
      </c>
      <c r="M54" s="29">
        <v>-16</v>
      </c>
      <c r="N54" s="29">
        <v>-16</v>
      </c>
      <c r="O54" s="29">
        <v>-16</v>
      </c>
      <c r="P54" s="22">
        <v>-16</v>
      </c>
      <c r="Q54" s="29">
        <v>-16</v>
      </c>
      <c r="R54" s="29">
        <v>-16</v>
      </c>
      <c r="S54" s="29">
        <v>-16</v>
      </c>
      <c r="T54" s="22">
        <v>-16</v>
      </c>
      <c r="U54" s="29">
        <v>-16</v>
      </c>
      <c r="V54" s="29">
        <v>-16</v>
      </c>
      <c r="W54" s="29">
        <v>-15</v>
      </c>
      <c r="X54" s="22">
        <v>-15</v>
      </c>
    </row>
    <row r="55" spans="1:24" ht="13.5">
      <c r="A55" s="2" t="s">
        <v>9</v>
      </c>
      <c r="B55" s="29">
        <v>52425</v>
      </c>
      <c r="C55" s="29">
        <v>52097</v>
      </c>
      <c r="D55" s="22">
        <v>49927</v>
      </c>
      <c r="E55" s="29">
        <v>48268</v>
      </c>
      <c r="F55" s="29">
        <v>47698</v>
      </c>
      <c r="G55" s="29">
        <v>45899</v>
      </c>
      <c r="H55" s="22">
        <v>45084</v>
      </c>
      <c r="I55" s="29">
        <v>45208</v>
      </c>
      <c r="J55" s="29">
        <v>44117</v>
      </c>
      <c r="K55" s="29">
        <v>42624</v>
      </c>
      <c r="L55" s="22">
        <v>41361</v>
      </c>
      <c r="M55" s="29">
        <v>40306</v>
      </c>
      <c r="N55" s="29">
        <v>39047</v>
      </c>
      <c r="O55" s="29">
        <v>37831</v>
      </c>
      <c r="P55" s="22">
        <v>37935</v>
      </c>
      <c r="Q55" s="29">
        <v>37148</v>
      </c>
      <c r="R55" s="29">
        <v>37306</v>
      </c>
      <c r="S55" s="29">
        <v>37228</v>
      </c>
      <c r="T55" s="22">
        <v>38669</v>
      </c>
      <c r="U55" s="29">
        <v>38260</v>
      </c>
      <c r="V55" s="29">
        <v>38239</v>
      </c>
      <c r="W55" s="29">
        <v>36831</v>
      </c>
      <c r="X55" s="22">
        <v>36050</v>
      </c>
    </row>
    <row r="56" spans="1:24" ht="13.5">
      <c r="A56" s="2" t="s">
        <v>161</v>
      </c>
      <c r="B56" s="29">
        <v>3879</v>
      </c>
      <c r="C56" s="29">
        <v>2744</v>
      </c>
      <c r="D56" s="22">
        <v>1659</v>
      </c>
      <c r="E56" s="29">
        <v>790</v>
      </c>
      <c r="F56" s="29">
        <v>88</v>
      </c>
      <c r="G56" s="29">
        <v>352</v>
      </c>
      <c r="H56" s="22">
        <v>767</v>
      </c>
      <c r="I56" s="29">
        <v>205</v>
      </c>
      <c r="J56" s="29">
        <v>203</v>
      </c>
      <c r="K56" s="29">
        <v>823</v>
      </c>
      <c r="L56" s="22">
        <v>746</v>
      </c>
      <c r="M56" s="29">
        <v>681</v>
      </c>
      <c r="N56" s="29">
        <v>467</v>
      </c>
      <c r="O56" s="29">
        <v>556</v>
      </c>
      <c r="P56" s="22">
        <v>1176</v>
      </c>
      <c r="Q56" s="29">
        <v>649</v>
      </c>
      <c r="R56" s="29">
        <v>722</v>
      </c>
      <c r="S56" s="29">
        <v>662</v>
      </c>
      <c r="T56" s="22">
        <v>159</v>
      </c>
      <c r="U56" s="29">
        <v>-43</v>
      </c>
      <c r="V56" s="29">
        <v>841</v>
      </c>
      <c r="W56" s="29">
        <v>2104</v>
      </c>
      <c r="X56" s="22">
        <v>1767</v>
      </c>
    </row>
    <row r="57" spans="1:24" ht="13.5">
      <c r="A57" s="2" t="s">
        <v>162</v>
      </c>
      <c r="B57" s="29">
        <v>384</v>
      </c>
      <c r="C57" s="29">
        <v>266</v>
      </c>
      <c r="D57" s="22">
        <v>301</v>
      </c>
      <c r="E57" s="29">
        <v>129</v>
      </c>
      <c r="F57" s="29">
        <v>-50</v>
      </c>
      <c r="G57" s="29">
        <v>-7</v>
      </c>
      <c r="H57" s="22">
        <v>27</v>
      </c>
      <c r="I57" s="29">
        <v>-81</v>
      </c>
      <c r="J57" s="29">
        <v>-91</v>
      </c>
      <c r="K57" s="29">
        <v>-10</v>
      </c>
      <c r="L57" s="22">
        <v>16</v>
      </c>
      <c r="M57" s="29">
        <v>-4</v>
      </c>
      <c r="N57" s="29">
        <v>16</v>
      </c>
      <c r="O57" s="29">
        <v>20</v>
      </c>
      <c r="P57" s="22">
        <v>-1</v>
      </c>
      <c r="Q57" s="29">
        <v>-4</v>
      </c>
      <c r="R57" s="29">
        <v>-5</v>
      </c>
      <c r="S57" s="29">
        <v>-12</v>
      </c>
      <c r="T57" s="22">
        <v>-5</v>
      </c>
      <c r="U57" s="29">
        <v>-93</v>
      </c>
      <c r="V57" s="29">
        <v>-26</v>
      </c>
      <c r="W57" s="29">
        <v>-8</v>
      </c>
      <c r="X57" s="22">
        <v>-68</v>
      </c>
    </row>
    <row r="58" spans="1:24" ht="13.5">
      <c r="A58" s="2" t="s">
        <v>10</v>
      </c>
      <c r="B58" s="29">
        <v>976</v>
      </c>
      <c r="C58" s="29">
        <v>-105</v>
      </c>
      <c r="D58" s="22">
        <v>-494</v>
      </c>
      <c r="E58" s="29">
        <v>-1609</v>
      </c>
      <c r="F58" s="29">
        <v>-3000</v>
      </c>
      <c r="G58" s="29">
        <v>-2954</v>
      </c>
      <c r="H58" s="22">
        <v>-2411</v>
      </c>
      <c r="I58" s="29">
        <v>-3137</v>
      </c>
      <c r="J58" s="29">
        <v>-3263</v>
      </c>
      <c r="K58" s="29">
        <v>-2587</v>
      </c>
      <c r="L58" s="22">
        <v>-2402</v>
      </c>
      <c r="M58" s="29">
        <v>-2597</v>
      </c>
      <c r="N58" s="29">
        <v>-2461</v>
      </c>
      <c r="O58" s="29">
        <v>-2310</v>
      </c>
      <c r="P58" s="22">
        <v>-1970</v>
      </c>
      <c r="Q58" s="29">
        <v>-2119</v>
      </c>
      <c r="R58" s="29">
        <v>-2232</v>
      </c>
      <c r="S58" s="29">
        <v>-1911</v>
      </c>
      <c r="T58" s="22">
        <v>-1967</v>
      </c>
      <c r="U58" s="29">
        <v>-2216</v>
      </c>
      <c r="V58" s="29">
        <v>-1347</v>
      </c>
      <c r="W58" s="29">
        <v>-1021</v>
      </c>
      <c r="X58" s="22">
        <v>-1309</v>
      </c>
    </row>
    <row r="59" spans="1:24" ht="13.5">
      <c r="A59" s="2" t="s">
        <v>163</v>
      </c>
      <c r="B59" s="29">
        <v>5240</v>
      </c>
      <c r="C59" s="29">
        <v>2906</v>
      </c>
      <c r="D59" s="22">
        <v>1466</v>
      </c>
      <c r="E59" s="29">
        <v>-689</v>
      </c>
      <c r="F59" s="29">
        <v>-2962</v>
      </c>
      <c r="G59" s="29">
        <v>-2610</v>
      </c>
      <c r="H59" s="22">
        <v>-1616</v>
      </c>
      <c r="I59" s="29">
        <v>-3013</v>
      </c>
      <c r="J59" s="29">
        <v>-3151</v>
      </c>
      <c r="K59" s="29">
        <v>-1774</v>
      </c>
      <c r="L59" s="22">
        <v>-1639</v>
      </c>
      <c r="M59" s="29">
        <v>-1920</v>
      </c>
      <c r="N59" s="29">
        <v>-1977</v>
      </c>
      <c r="O59" s="29">
        <v>-1734</v>
      </c>
      <c r="P59" s="22">
        <v>-795</v>
      </c>
      <c r="Q59" s="29">
        <v>-1473</v>
      </c>
      <c r="R59" s="29">
        <v>-1515</v>
      </c>
      <c r="S59" s="29">
        <v>-1261</v>
      </c>
      <c r="T59" s="22">
        <v>-1814</v>
      </c>
      <c r="U59" s="29">
        <v>-2353</v>
      </c>
      <c r="V59" s="29">
        <v>-531</v>
      </c>
      <c r="W59" s="29">
        <v>1075</v>
      </c>
      <c r="X59" s="22">
        <v>388</v>
      </c>
    </row>
    <row r="60" spans="1:24" ht="13.5">
      <c r="A60" s="6" t="s">
        <v>11</v>
      </c>
      <c r="B60" s="29">
        <v>113</v>
      </c>
      <c r="C60" s="29">
        <v>98</v>
      </c>
      <c r="D60" s="22">
        <v>75</v>
      </c>
      <c r="E60" s="29">
        <v>62</v>
      </c>
      <c r="F60" s="29">
        <v>52</v>
      </c>
      <c r="G60" s="29">
        <v>51</v>
      </c>
      <c r="H60" s="22">
        <v>48</v>
      </c>
      <c r="I60" s="29">
        <v>43</v>
      </c>
      <c r="J60" s="29">
        <v>38</v>
      </c>
      <c r="K60" s="29">
        <v>38</v>
      </c>
      <c r="L60" s="22"/>
      <c r="M60" s="29"/>
      <c r="N60" s="29"/>
      <c r="O60" s="29"/>
      <c r="P60" s="22"/>
      <c r="Q60" s="29"/>
      <c r="R60" s="29"/>
      <c r="S60" s="29"/>
      <c r="T60" s="22"/>
      <c r="U60" s="29"/>
      <c r="V60" s="29"/>
      <c r="W60" s="29"/>
      <c r="X60" s="22"/>
    </row>
    <row r="61" spans="1:24" ht="13.5">
      <c r="A61" s="6" t="s">
        <v>165</v>
      </c>
      <c r="B61" s="29">
        <v>57779</v>
      </c>
      <c r="C61" s="29">
        <v>55101</v>
      </c>
      <c r="D61" s="22">
        <v>51469</v>
      </c>
      <c r="E61" s="29">
        <v>47641</v>
      </c>
      <c r="F61" s="29">
        <v>44788</v>
      </c>
      <c r="G61" s="29">
        <v>43340</v>
      </c>
      <c r="H61" s="22">
        <v>43515</v>
      </c>
      <c r="I61" s="29">
        <v>42238</v>
      </c>
      <c r="J61" s="29">
        <v>41005</v>
      </c>
      <c r="K61" s="29">
        <v>40888</v>
      </c>
      <c r="L61" s="22">
        <v>39721</v>
      </c>
      <c r="M61" s="29">
        <v>38386</v>
      </c>
      <c r="N61" s="29">
        <v>37070</v>
      </c>
      <c r="O61" s="29">
        <v>36097</v>
      </c>
      <c r="P61" s="22">
        <v>37140</v>
      </c>
      <c r="Q61" s="29">
        <v>35675</v>
      </c>
      <c r="R61" s="29">
        <v>35791</v>
      </c>
      <c r="S61" s="29">
        <v>35967</v>
      </c>
      <c r="T61" s="22">
        <v>36855</v>
      </c>
      <c r="U61" s="29">
        <v>35906</v>
      </c>
      <c r="V61" s="29">
        <v>37707</v>
      </c>
      <c r="W61" s="29">
        <v>37906</v>
      </c>
      <c r="X61" s="22">
        <v>36439</v>
      </c>
    </row>
    <row r="62" spans="1:24" ht="14.25" thickBot="1">
      <c r="A62" s="7" t="s">
        <v>167</v>
      </c>
      <c r="B62" s="29">
        <v>170651</v>
      </c>
      <c r="C62" s="29">
        <v>160089</v>
      </c>
      <c r="D62" s="22">
        <v>160178</v>
      </c>
      <c r="E62" s="29">
        <v>157560</v>
      </c>
      <c r="F62" s="29">
        <v>154707</v>
      </c>
      <c r="G62" s="29">
        <v>152862</v>
      </c>
      <c r="H62" s="22">
        <v>157560</v>
      </c>
      <c r="I62" s="29">
        <v>153882</v>
      </c>
      <c r="J62" s="29">
        <v>148565</v>
      </c>
      <c r="K62" s="29">
        <v>148499</v>
      </c>
      <c r="L62" s="22">
        <v>145760</v>
      </c>
      <c r="M62" s="29">
        <v>138573</v>
      </c>
      <c r="N62" s="29">
        <v>128105</v>
      </c>
      <c r="O62" s="29">
        <v>119835</v>
      </c>
      <c r="P62" s="22">
        <v>120230</v>
      </c>
      <c r="Q62" s="29">
        <v>114481</v>
      </c>
      <c r="R62" s="29">
        <v>110322</v>
      </c>
      <c r="S62" s="29">
        <v>111816</v>
      </c>
      <c r="T62" s="22">
        <v>126334</v>
      </c>
      <c r="U62" s="29">
        <v>156482</v>
      </c>
      <c r="V62" s="29">
        <v>168492</v>
      </c>
      <c r="W62" s="29">
        <v>173043</v>
      </c>
      <c r="X62" s="22">
        <v>174192</v>
      </c>
    </row>
    <row r="63" spans="1:24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5" ht="13.5">
      <c r="A65" s="20" t="s">
        <v>172</v>
      </c>
    </row>
    <row r="66" ht="13.5">
      <c r="A66" s="20" t="s">
        <v>173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168</v>
      </c>
      <c r="B2" s="14">
        <v>8051</v>
      </c>
      <c r="C2" s="14"/>
      <c r="D2" s="14"/>
      <c r="E2" s="14"/>
      <c r="F2" s="14"/>
      <c r="G2" s="14"/>
    </row>
    <row r="3" spans="1:7" ht="14.25" thickBot="1">
      <c r="A3" s="11" t="s">
        <v>169</v>
      </c>
      <c r="B3" s="1" t="s">
        <v>170</v>
      </c>
      <c r="C3" s="1"/>
      <c r="D3" s="1"/>
      <c r="E3" s="1"/>
      <c r="F3" s="1"/>
      <c r="G3" s="1"/>
    </row>
    <row r="4" spans="1:7" ht="14.25" thickTop="1">
      <c r="A4" s="10" t="s">
        <v>63</v>
      </c>
      <c r="B4" s="15" t="str">
        <f>HYPERLINK("http://www.kabupro.jp/mark/20130626/S000DLVG.htm","有価証券報告書")</f>
        <v>有価証券報告書</v>
      </c>
      <c r="C4" s="15" t="str">
        <f>HYPERLINK("http://www.kabupro.jp/mark/20130626/S000DLVG.htm","有価証券報告書")</f>
        <v>有価証券報告書</v>
      </c>
      <c r="D4" s="15" t="str">
        <f>HYPERLINK("http://www.kabupro.jp/mark/20120628/S000B422.htm","有価証券報告書")</f>
        <v>有価証券報告書</v>
      </c>
      <c r="E4" s="15" t="str">
        <f>HYPERLINK("http://www.kabupro.jp/mark/20110628/S0008HD1.htm","有価証券報告書")</f>
        <v>有価証券報告書</v>
      </c>
      <c r="F4" s="15" t="str">
        <f>HYPERLINK("http://www.kabupro.jp/mark/20100629/S0005X7R.htm","有価証券報告書")</f>
        <v>有価証券報告書</v>
      </c>
      <c r="G4" s="15" t="str">
        <f>HYPERLINK("http://www.kabupro.jp/mark/20090629/S0003DAV.htm","有価証券報告書")</f>
        <v>有価証券報告書</v>
      </c>
    </row>
    <row r="5" spans="1:7" ht="14.25" thickBot="1">
      <c r="A5" s="11" t="s">
        <v>64</v>
      </c>
      <c r="B5" s="1" t="s">
        <v>70</v>
      </c>
      <c r="C5" s="1" t="s">
        <v>70</v>
      </c>
      <c r="D5" s="1" t="s">
        <v>74</v>
      </c>
      <c r="E5" s="1" t="s">
        <v>76</v>
      </c>
      <c r="F5" s="1" t="s">
        <v>78</v>
      </c>
      <c r="G5" s="1" t="s">
        <v>80</v>
      </c>
    </row>
    <row r="6" spans="1:7" ht="15" thickBot="1" thickTop="1">
      <c r="A6" s="10" t="s">
        <v>65</v>
      </c>
      <c r="B6" s="18" t="s">
        <v>260</v>
      </c>
      <c r="C6" s="19"/>
      <c r="D6" s="19"/>
      <c r="E6" s="19"/>
      <c r="F6" s="19"/>
      <c r="G6" s="19"/>
    </row>
    <row r="7" spans="1:7" ht="14.25" thickTop="1">
      <c r="A7" s="12" t="s">
        <v>66</v>
      </c>
      <c r="B7" s="16" t="s">
        <v>71</v>
      </c>
      <c r="C7" s="16" t="s">
        <v>71</v>
      </c>
      <c r="D7" s="16" t="s">
        <v>71</v>
      </c>
      <c r="E7" s="16" t="s">
        <v>71</v>
      </c>
      <c r="F7" s="16" t="s">
        <v>71</v>
      </c>
      <c r="G7" s="16" t="s">
        <v>71</v>
      </c>
    </row>
    <row r="8" spans="1:7" ht="13.5">
      <c r="A8" s="13" t="s">
        <v>67</v>
      </c>
      <c r="B8" s="17" t="s">
        <v>174</v>
      </c>
      <c r="C8" s="17" t="s">
        <v>175</v>
      </c>
      <c r="D8" s="17" t="s">
        <v>176</v>
      </c>
      <c r="E8" s="17" t="s">
        <v>177</v>
      </c>
      <c r="F8" s="17" t="s">
        <v>178</v>
      </c>
      <c r="G8" s="17" t="s">
        <v>179</v>
      </c>
    </row>
    <row r="9" spans="1:7" ht="13.5">
      <c r="A9" s="13" t="s">
        <v>68</v>
      </c>
      <c r="B9" s="17" t="s">
        <v>72</v>
      </c>
      <c r="C9" s="17" t="s">
        <v>73</v>
      </c>
      <c r="D9" s="17" t="s">
        <v>75</v>
      </c>
      <c r="E9" s="17" t="s">
        <v>77</v>
      </c>
      <c r="F9" s="17" t="s">
        <v>79</v>
      </c>
      <c r="G9" s="17" t="s">
        <v>81</v>
      </c>
    </row>
    <row r="10" spans="1:7" ht="14.25" thickBot="1">
      <c r="A10" s="13" t="s">
        <v>69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  <c r="G10" s="17" t="s">
        <v>83</v>
      </c>
    </row>
    <row r="11" spans="1:7" ht="14.25" thickTop="1">
      <c r="A11" s="26" t="s">
        <v>180</v>
      </c>
      <c r="B11" s="21"/>
      <c r="C11" s="21"/>
      <c r="D11" s="21"/>
      <c r="E11" s="21"/>
      <c r="F11" s="21"/>
      <c r="G11" s="21">
        <v>885</v>
      </c>
    </row>
    <row r="12" spans="1:7" ht="13.5">
      <c r="A12" s="7" t="s">
        <v>181</v>
      </c>
      <c r="B12" s="22"/>
      <c r="C12" s="22"/>
      <c r="D12" s="22"/>
      <c r="E12" s="22"/>
      <c r="F12" s="22"/>
      <c r="G12" s="22">
        <v>553</v>
      </c>
    </row>
    <row r="13" spans="1:7" ht="13.5">
      <c r="A13" s="7" t="s">
        <v>182</v>
      </c>
      <c r="B13" s="22"/>
      <c r="C13" s="22"/>
      <c r="D13" s="22"/>
      <c r="E13" s="22"/>
      <c r="F13" s="22"/>
      <c r="G13" s="22">
        <v>728</v>
      </c>
    </row>
    <row r="14" spans="1:7" ht="13.5">
      <c r="A14" s="7" t="s">
        <v>183</v>
      </c>
      <c r="B14" s="22"/>
      <c r="C14" s="22"/>
      <c r="D14" s="22"/>
      <c r="E14" s="22"/>
      <c r="F14" s="22"/>
      <c r="G14" s="22">
        <v>404</v>
      </c>
    </row>
    <row r="15" spans="1:7" ht="13.5">
      <c r="A15" s="7" t="s">
        <v>184</v>
      </c>
      <c r="B15" s="22"/>
      <c r="C15" s="22"/>
      <c r="D15" s="22"/>
      <c r="E15" s="22"/>
      <c r="F15" s="22"/>
      <c r="G15" s="22">
        <v>328</v>
      </c>
    </row>
    <row r="16" spans="1:7" ht="13.5">
      <c r="A16" s="7" t="s">
        <v>185</v>
      </c>
      <c r="B16" s="22"/>
      <c r="C16" s="22"/>
      <c r="D16" s="22"/>
      <c r="E16" s="22"/>
      <c r="F16" s="22"/>
      <c r="G16" s="22">
        <v>3839</v>
      </c>
    </row>
    <row r="17" spans="1:7" ht="13.5">
      <c r="A17" s="7" t="s">
        <v>186</v>
      </c>
      <c r="B17" s="22"/>
      <c r="C17" s="22"/>
      <c r="D17" s="22"/>
      <c r="E17" s="22"/>
      <c r="F17" s="22"/>
      <c r="G17" s="22">
        <v>136</v>
      </c>
    </row>
    <row r="18" spans="1:7" ht="13.5">
      <c r="A18" s="7" t="s">
        <v>187</v>
      </c>
      <c r="B18" s="22"/>
      <c r="C18" s="22"/>
      <c r="D18" s="22"/>
      <c r="E18" s="22"/>
      <c r="F18" s="22"/>
      <c r="G18" s="22">
        <v>2234</v>
      </c>
    </row>
    <row r="19" spans="1:7" ht="13.5">
      <c r="A19" s="7" t="s">
        <v>188</v>
      </c>
      <c r="B19" s="22">
        <v>337161</v>
      </c>
      <c r="C19" s="22">
        <v>344113</v>
      </c>
      <c r="D19" s="22">
        <v>306192</v>
      </c>
      <c r="E19" s="22">
        <v>229281</v>
      </c>
      <c r="F19" s="22">
        <v>313112</v>
      </c>
      <c r="G19" s="22">
        <v>360554</v>
      </c>
    </row>
    <row r="20" spans="1:7" ht="13.5">
      <c r="A20" s="7" t="s">
        <v>189</v>
      </c>
      <c r="B20" s="22"/>
      <c r="C20" s="22"/>
      <c r="D20" s="22"/>
      <c r="E20" s="22"/>
      <c r="F20" s="22"/>
      <c r="G20" s="22">
        <v>2719</v>
      </c>
    </row>
    <row r="21" spans="1:7" ht="13.5">
      <c r="A21" s="7" t="s">
        <v>190</v>
      </c>
      <c r="B21" s="22"/>
      <c r="C21" s="22"/>
      <c r="D21" s="22"/>
      <c r="E21" s="22"/>
      <c r="F21" s="22"/>
      <c r="G21" s="22">
        <v>80</v>
      </c>
    </row>
    <row r="22" spans="1:7" ht="13.5">
      <c r="A22" s="7" t="s">
        <v>191</v>
      </c>
      <c r="B22" s="22"/>
      <c r="C22" s="22"/>
      <c r="D22" s="22"/>
      <c r="E22" s="22"/>
      <c r="F22" s="22"/>
      <c r="G22" s="22">
        <v>1362</v>
      </c>
    </row>
    <row r="23" spans="1:7" ht="13.5">
      <c r="A23" s="7" t="s">
        <v>192</v>
      </c>
      <c r="B23" s="22"/>
      <c r="C23" s="22"/>
      <c r="D23" s="22"/>
      <c r="E23" s="22"/>
      <c r="F23" s="22"/>
      <c r="G23" s="22">
        <v>2450</v>
      </c>
    </row>
    <row r="24" spans="1:7" ht="13.5">
      <c r="A24" s="7" t="s">
        <v>193</v>
      </c>
      <c r="B24" s="22"/>
      <c r="C24" s="22"/>
      <c r="D24" s="22"/>
      <c r="E24" s="22"/>
      <c r="F24" s="22"/>
      <c r="G24" s="22">
        <v>111</v>
      </c>
    </row>
    <row r="25" spans="1:7" ht="13.5">
      <c r="A25" s="7" t="s">
        <v>194</v>
      </c>
      <c r="B25" s="22"/>
      <c r="C25" s="22"/>
      <c r="D25" s="22"/>
      <c r="E25" s="22"/>
      <c r="F25" s="22"/>
      <c r="G25" s="22">
        <v>162</v>
      </c>
    </row>
    <row r="26" spans="1:7" ht="13.5">
      <c r="A26" s="7" t="s">
        <v>195</v>
      </c>
      <c r="B26" s="22"/>
      <c r="C26" s="22"/>
      <c r="D26" s="22"/>
      <c r="E26" s="22"/>
      <c r="F26" s="22"/>
      <c r="G26" s="22">
        <v>322</v>
      </c>
    </row>
    <row r="27" spans="1:7" ht="13.5">
      <c r="A27" s="7" t="s">
        <v>196</v>
      </c>
      <c r="B27" s="22"/>
      <c r="C27" s="22"/>
      <c r="D27" s="22"/>
      <c r="E27" s="22"/>
      <c r="F27" s="22"/>
      <c r="G27" s="22">
        <v>297</v>
      </c>
    </row>
    <row r="28" spans="1:7" ht="13.5">
      <c r="A28" s="7" t="s">
        <v>197</v>
      </c>
      <c r="B28" s="22"/>
      <c r="C28" s="22"/>
      <c r="D28" s="22"/>
      <c r="E28" s="22"/>
      <c r="F28" s="22"/>
      <c r="G28" s="22">
        <v>9</v>
      </c>
    </row>
    <row r="29" spans="1:7" ht="13.5">
      <c r="A29" s="7" t="s">
        <v>198</v>
      </c>
      <c r="B29" s="22"/>
      <c r="C29" s="22"/>
      <c r="D29" s="22"/>
      <c r="E29" s="22"/>
      <c r="F29" s="22"/>
      <c r="G29" s="22">
        <v>27</v>
      </c>
    </row>
    <row r="30" spans="1:7" ht="13.5">
      <c r="A30" s="7" t="s">
        <v>199</v>
      </c>
      <c r="B30" s="22"/>
      <c r="C30" s="22"/>
      <c r="D30" s="22"/>
      <c r="E30" s="22"/>
      <c r="F30" s="22"/>
      <c r="G30" s="22">
        <v>0</v>
      </c>
    </row>
    <row r="31" spans="1:7" ht="13.5">
      <c r="A31" s="6" t="s">
        <v>200</v>
      </c>
      <c r="B31" s="22">
        <v>11672</v>
      </c>
      <c r="C31" s="22">
        <v>10129</v>
      </c>
      <c r="D31" s="22">
        <v>9104</v>
      </c>
      <c r="E31" s="22">
        <v>10918</v>
      </c>
      <c r="F31" s="22">
        <v>9641</v>
      </c>
      <c r="G31" s="22">
        <v>9294</v>
      </c>
    </row>
    <row r="32" spans="1:7" ht="13.5">
      <c r="A32" s="6" t="s">
        <v>201</v>
      </c>
      <c r="B32" s="22">
        <v>299376</v>
      </c>
      <c r="C32" s="22">
        <v>304533</v>
      </c>
      <c r="D32" s="22">
        <v>271226</v>
      </c>
      <c r="E32" s="22">
        <v>200466</v>
      </c>
      <c r="F32" s="22">
        <v>280099</v>
      </c>
      <c r="G32" s="22">
        <v>322406</v>
      </c>
    </row>
    <row r="33" spans="1:7" ht="13.5">
      <c r="A33" s="6" t="s">
        <v>202</v>
      </c>
      <c r="B33" s="22">
        <v>311049</v>
      </c>
      <c r="C33" s="22">
        <v>314662</v>
      </c>
      <c r="D33" s="22">
        <v>280330</v>
      </c>
      <c r="E33" s="22">
        <v>211384</v>
      </c>
      <c r="F33" s="22">
        <v>289740</v>
      </c>
      <c r="G33" s="22">
        <v>331701</v>
      </c>
    </row>
    <row r="34" spans="1:7" ht="13.5">
      <c r="A34" s="6" t="s">
        <v>203</v>
      </c>
      <c r="B34" s="22">
        <v>13062</v>
      </c>
      <c r="C34" s="22">
        <v>11672</v>
      </c>
      <c r="D34" s="22">
        <v>10129</v>
      </c>
      <c r="E34" s="22">
        <v>9104</v>
      </c>
      <c r="F34" s="22">
        <v>10918</v>
      </c>
      <c r="G34" s="22">
        <v>9641</v>
      </c>
    </row>
    <row r="35" spans="1:7" ht="13.5">
      <c r="A35" s="6" t="s">
        <v>204</v>
      </c>
      <c r="B35" s="22">
        <v>297987</v>
      </c>
      <c r="C35" s="22">
        <v>302990</v>
      </c>
      <c r="D35" s="22">
        <v>270201</v>
      </c>
      <c r="E35" s="22">
        <v>202280</v>
      </c>
      <c r="F35" s="22">
        <v>278821</v>
      </c>
      <c r="G35" s="22">
        <v>322060</v>
      </c>
    </row>
    <row r="36" spans="1:7" ht="13.5">
      <c r="A36" s="7" t="s">
        <v>205</v>
      </c>
      <c r="B36" s="22"/>
      <c r="C36" s="22"/>
      <c r="D36" s="22"/>
      <c r="E36" s="22"/>
      <c r="F36" s="22"/>
      <c r="G36" s="22">
        <v>394</v>
      </c>
    </row>
    <row r="37" spans="1:7" ht="13.5">
      <c r="A37" s="7" t="s">
        <v>206</v>
      </c>
      <c r="B37" s="22"/>
      <c r="C37" s="22"/>
      <c r="D37" s="22"/>
      <c r="E37" s="22"/>
      <c r="F37" s="22"/>
      <c r="G37" s="22">
        <v>123</v>
      </c>
    </row>
    <row r="38" spans="1:7" ht="13.5">
      <c r="A38" s="7" t="s">
        <v>207</v>
      </c>
      <c r="B38" s="22"/>
      <c r="C38" s="22"/>
      <c r="D38" s="22"/>
      <c r="E38" s="22"/>
      <c r="F38" s="22"/>
      <c r="G38" s="22">
        <v>5847</v>
      </c>
    </row>
    <row r="39" spans="1:7" ht="13.5">
      <c r="A39" s="7" t="s">
        <v>208</v>
      </c>
      <c r="B39" s="22">
        <v>39174</v>
      </c>
      <c r="C39" s="22">
        <v>41123</v>
      </c>
      <c r="D39" s="22">
        <v>35991</v>
      </c>
      <c r="E39" s="22">
        <v>27000</v>
      </c>
      <c r="F39" s="22">
        <v>34290</v>
      </c>
      <c r="G39" s="22">
        <v>38493</v>
      </c>
    </row>
    <row r="40" spans="1:7" ht="13.5">
      <c r="A40" s="7" t="s">
        <v>209</v>
      </c>
      <c r="B40" s="22"/>
      <c r="C40" s="22"/>
      <c r="D40" s="22"/>
      <c r="E40" s="22"/>
      <c r="F40" s="22"/>
      <c r="G40" s="22">
        <v>1588</v>
      </c>
    </row>
    <row r="41" spans="1:7" ht="13.5">
      <c r="A41" s="7" t="s">
        <v>210</v>
      </c>
      <c r="B41" s="22">
        <v>32093</v>
      </c>
      <c r="C41" s="22">
        <v>33446</v>
      </c>
      <c r="D41" s="22">
        <v>31337</v>
      </c>
      <c r="E41" s="22">
        <v>26092</v>
      </c>
      <c r="F41" s="22">
        <v>28001</v>
      </c>
      <c r="G41" s="22">
        <v>28863</v>
      </c>
    </row>
    <row r="42" spans="1:7" ht="13.5">
      <c r="A42" s="7" t="s">
        <v>211</v>
      </c>
      <c r="B42" s="22"/>
      <c r="C42" s="22"/>
      <c r="D42" s="22"/>
      <c r="E42" s="22"/>
      <c r="F42" s="22"/>
      <c r="G42" s="22">
        <v>1560</v>
      </c>
    </row>
    <row r="43" spans="1:7" ht="13.5">
      <c r="A43" s="7" t="s">
        <v>212</v>
      </c>
      <c r="B43" s="22"/>
      <c r="C43" s="22"/>
      <c r="D43" s="22"/>
      <c r="E43" s="22"/>
      <c r="F43" s="22"/>
      <c r="G43" s="22">
        <v>10</v>
      </c>
    </row>
    <row r="44" spans="1:7" ht="13.5">
      <c r="A44" s="7" t="s">
        <v>213</v>
      </c>
      <c r="B44" s="22"/>
      <c r="C44" s="22"/>
      <c r="D44" s="22"/>
      <c r="E44" s="22"/>
      <c r="F44" s="22"/>
      <c r="G44" s="22">
        <v>769</v>
      </c>
    </row>
    <row r="45" spans="1:7" ht="13.5">
      <c r="A45" s="7" t="s">
        <v>214</v>
      </c>
      <c r="B45" s="22"/>
      <c r="C45" s="22"/>
      <c r="D45" s="22"/>
      <c r="E45" s="22"/>
      <c r="F45" s="22"/>
      <c r="G45" s="22">
        <v>1144</v>
      </c>
    </row>
    <row r="46" spans="1:7" ht="14.25" thickBot="1">
      <c r="A46" s="25" t="s">
        <v>216</v>
      </c>
      <c r="B46" s="23">
        <v>7080</v>
      </c>
      <c r="C46" s="23">
        <v>7676</v>
      </c>
      <c r="D46" s="23">
        <v>4654</v>
      </c>
      <c r="E46" s="23">
        <v>908</v>
      </c>
      <c r="F46" s="23">
        <v>6289</v>
      </c>
      <c r="G46" s="23">
        <v>9630</v>
      </c>
    </row>
    <row r="47" spans="1:7" ht="14.25" thickTop="1">
      <c r="A47" s="7" t="s">
        <v>217</v>
      </c>
      <c r="B47" s="22"/>
      <c r="C47" s="22"/>
      <c r="D47" s="22"/>
      <c r="E47" s="22"/>
      <c r="F47" s="22"/>
      <c r="G47" s="22">
        <v>106</v>
      </c>
    </row>
    <row r="48" spans="1:7" ht="13.5">
      <c r="A48" s="6" t="s">
        <v>218</v>
      </c>
      <c r="B48" s="22">
        <v>20</v>
      </c>
      <c r="C48" s="22">
        <v>17</v>
      </c>
      <c r="D48" s="22">
        <v>17</v>
      </c>
      <c r="E48" s="22">
        <v>14</v>
      </c>
      <c r="F48" s="22">
        <v>22</v>
      </c>
      <c r="G48" s="22">
        <v>67</v>
      </c>
    </row>
    <row r="49" spans="1:7" ht="13.5">
      <c r="A49" s="6" t="s">
        <v>220</v>
      </c>
      <c r="B49" s="22">
        <v>115</v>
      </c>
      <c r="C49" s="22">
        <v>101</v>
      </c>
      <c r="D49" s="22">
        <v>80</v>
      </c>
      <c r="E49" s="22">
        <v>95</v>
      </c>
      <c r="F49" s="22">
        <v>155</v>
      </c>
      <c r="G49" s="22">
        <v>145</v>
      </c>
    </row>
    <row r="50" spans="1:7" ht="13.5">
      <c r="A50" s="6" t="s">
        <v>221</v>
      </c>
      <c r="B50" s="22">
        <v>1264</v>
      </c>
      <c r="C50" s="22">
        <v>1244</v>
      </c>
      <c r="D50" s="22">
        <v>1194</v>
      </c>
      <c r="E50" s="22">
        <v>930</v>
      </c>
      <c r="F50" s="22">
        <v>1226</v>
      </c>
      <c r="G50" s="22">
        <v>1301</v>
      </c>
    </row>
    <row r="51" spans="1:7" ht="13.5">
      <c r="A51" s="6" t="s">
        <v>222</v>
      </c>
      <c r="B51" s="22"/>
      <c r="C51" s="22"/>
      <c r="D51" s="22"/>
      <c r="E51" s="22"/>
      <c r="F51" s="22">
        <v>2</v>
      </c>
      <c r="G51" s="22"/>
    </row>
    <row r="52" spans="1:7" ht="13.5">
      <c r="A52" s="6" t="s">
        <v>223</v>
      </c>
      <c r="B52" s="22">
        <v>196</v>
      </c>
      <c r="C52" s="22">
        <v>333</v>
      </c>
      <c r="D52" s="22"/>
      <c r="E52" s="22"/>
      <c r="F52" s="22">
        <v>116</v>
      </c>
      <c r="G52" s="22"/>
    </row>
    <row r="53" spans="1:7" ht="13.5">
      <c r="A53" s="6" t="s">
        <v>224</v>
      </c>
      <c r="B53" s="22"/>
      <c r="C53" s="22"/>
      <c r="D53" s="22"/>
      <c r="E53" s="22"/>
      <c r="F53" s="22">
        <v>33</v>
      </c>
      <c r="G53" s="22">
        <v>34</v>
      </c>
    </row>
    <row r="54" spans="1:7" ht="13.5">
      <c r="A54" s="6" t="s">
        <v>225</v>
      </c>
      <c r="B54" s="22"/>
      <c r="C54" s="22"/>
      <c r="D54" s="22"/>
      <c r="E54" s="22"/>
      <c r="F54" s="22">
        <v>14</v>
      </c>
      <c r="G54" s="22">
        <v>15</v>
      </c>
    </row>
    <row r="55" spans="1:7" ht="13.5">
      <c r="A55" s="6" t="s">
        <v>226</v>
      </c>
      <c r="B55" s="22"/>
      <c r="C55" s="22"/>
      <c r="D55" s="22"/>
      <c r="E55" s="22"/>
      <c r="F55" s="22">
        <v>12</v>
      </c>
      <c r="G55" s="22">
        <v>17</v>
      </c>
    </row>
    <row r="56" spans="1:7" ht="13.5">
      <c r="A56" s="6" t="s">
        <v>227</v>
      </c>
      <c r="B56" s="22"/>
      <c r="C56" s="22"/>
      <c r="D56" s="22"/>
      <c r="E56" s="22"/>
      <c r="F56" s="22">
        <v>287</v>
      </c>
      <c r="G56" s="22">
        <v>379</v>
      </c>
    </row>
    <row r="57" spans="1:7" ht="13.5">
      <c r="A57" s="6" t="s">
        <v>228</v>
      </c>
      <c r="B57" s="22">
        <v>338</v>
      </c>
      <c r="C57" s="22">
        <v>404</v>
      </c>
      <c r="D57" s="22">
        <v>262</v>
      </c>
      <c r="E57" s="22">
        <v>242</v>
      </c>
      <c r="F57" s="22"/>
      <c r="G57" s="22"/>
    </row>
    <row r="58" spans="1:7" ht="13.5">
      <c r="A58" s="6" t="s">
        <v>229</v>
      </c>
      <c r="B58" s="22">
        <v>1934</v>
      </c>
      <c r="C58" s="22">
        <v>2101</v>
      </c>
      <c r="D58" s="22">
        <v>1554</v>
      </c>
      <c r="E58" s="22">
        <v>1282</v>
      </c>
      <c r="F58" s="22">
        <v>1871</v>
      </c>
      <c r="G58" s="22">
        <v>1960</v>
      </c>
    </row>
    <row r="59" spans="1:7" ht="13.5">
      <c r="A59" s="6" t="s">
        <v>231</v>
      </c>
      <c r="B59" s="22">
        <v>45</v>
      </c>
      <c r="C59" s="22">
        <v>71</v>
      </c>
      <c r="D59" s="22">
        <v>88</v>
      </c>
      <c r="E59" s="22">
        <v>135</v>
      </c>
      <c r="F59" s="22">
        <v>211</v>
      </c>
      <c r="G59" s="22">
        <v>255</v>
      </c>
    </row>
    <row r="60" spans="1:7" ht="13.5">
      <c r="A60" s="6" t="s">
        <v>232</v>
      </c>
      <c r="B60" s="22">
        <v>1</v>
      </c>
      <c r="C60" s="22">
        <v>2</v>
      </c>
      <c r="D60" s="22">
        <v>2</v>
      </c>
      <c r="E60" s="22">
        <v>7</v>
      </c>
      <c r="F60" s="22">
        <v>8</v>
      </c>
      <c r="G60" s="22">
        <v>22</v>
      </c>
    </row>
    <row r="61" spans="1:7" ht="13.5">
      <c r="A61" s="6" t="s">
        <v>233</v>
      </c>
      <c r="B61" s="22"/>
      <c r="C61" s="22"/>
      <c r="D61" s="22"/>
      <c r="E61" s="22"/>
      <c r="F61" s="22"/>
      <c r="G61" s="22">
        <v>0</v>
      </c>
    </row>
    <row r="62" spans="1:7" ht="13.5">
      <c r="A62" s="6" t="s">
        <v>234</v>
      </c>
      <c r="B62" s="22">
        <v>1351</v>
      </c>
      <c r="C62" s="22">
        <v>1307</v>
      </c>
      <c r="D62" s="22">
        <v>1107</v>
      </c>
      <c r="E62" s="22">
        <v>932</v>
      </c>
      <c r="F62" s="22">
        <v>1249</v>
      </c>
      <c r="G62" s="22">
        <v>1263</v>
      </c>
    </row>
    <row r="63" spans="1:7" ht="13.5">
      <c r="A63" s="6" t="s">
        <v>235</v>
      </c>
      <c r="B63" s="22"/>
      <c r="C63" s="22"/>
      <c r="D63" s="22"/>
      <c r="E63" s="22"/>
      <c r="F63" s="22"/>
      <c r="G63" s="22">
        <v>15</v>
      </c>
    </row>
    <row r="64" spans="1:7" ht="13.5">
      <c r="A64" s="6" t="s">
        <v>236</v>
      </c>
      <c r="B64" s="22"/>
      <c r="C64" s="22"/>
      <c r="D64" s="22">
        <v>50</v>
      </c>
      <c r="E64" s="22"/>
      <c r="F64" s="22"/>
      <c r="G64" s="22">
        <v>638</v>
      </c>
    </row>
    <row r="65" spans="1:7" ht="13.5">
      <c r="A65" s="6" t="s">
        <v>237</v>
      </c>
      <c r="B65" s="22"/>
      <c r="C65" s="22"/>
      <c r="D65" s="22"/>
      <c r="E65" s="22"/>
      <c r="F65" s="22">
        <v>63</v>
      </c>
      <c r="G65" s="22">
        <v>31</v>
      </c>
    </row>
    <row r="66" spans="1:7" ht="13.5">
      <c r="A66" s="6" t="s">
        <v>97</v>
      </c>
      <c r="B66" s="22">
        <v>31</v>
      </c>
      <c r="C66" s="22">
        <v>104</v>
      </c>
      <c r="D66" s="22">
        <v>122</v>
      </c>
      <c r="E66" s="22">
        <v>135</v>
      </c>
      <c r="F66" s="22"/>
      <c r="G66" s="22"/>
    </row>
    <row r="67" spans="1:7" ht="13.5">
      <c r="A67" s="6" t="s">
        <v>238</v>
      </c>
      <c r="B67" s="22">
        <v>1429</v>
      </c>
      <c r="C67" s="22">
        <v>1486</v>
      </c>
      <c r="D67" s="22">
        <v>1371</v>
      </c>
      <c r="E67" s="22">
        <v>1211</v>
      </c>
      <c r="F67" s="22">
        <v>1533</v>
      </c>
      <c r="G67" s="22">
        <v>2226</v>
      </c>
    </row>
    <row r="68" spans="1:7" ht="14.25" thickBot="1">
      <c r="A68" s="25" t="s">
        <v>239</v>
      </c>
      <c r="B68" s="23">
        <v>7585</v>
      </c>
      <c r="C68" s="23">
        <v>8291</v>
      </c>
      <c r="D68" s="23">
        <v>4837</v>
      </c>
      <c r="E68" s="23">
        <v>979</v>
      </c>
      <c r="F68" s="23">
        <v>6626</v>
      </c>
      <c r="G68" s="23">
        <v>9364</v>
      </c>
    </row>
    <row r="69" spans="1:7" ht="14.25" thickTop="1">
      <c r="A69" s="6" t="s">
        <v>241</v>
      </c>
      <c r="B69" s="22"/>
      <c r="C69" s="22"/>
      <c r="D69" s="22"/>
      <c r="E69" s="22"/>
      <c r="F69" s="22"/>
      <c r="G69" s="22">
        <v>0</v>
      </c>
    </row>
    <row r="70" spans="1:7" ht="13.5">
      <c r="A70" s="6" t="s">
        <v>242</v>
      </c>
      <c r="B70" s="22">
        <v>1</v>
      </c>
      <c r="C70" s="22">
        <v>7</v>
      </c>
      <c r="D70" s="22">
        <v>35</v>
      </c>
      <c r="E70" s="22"/>
      <c r="F70" s="22"/>
      <c r="G70" s="22">
        <v>0</v>
      </c>
    </row>
    <row r="71" spans="1:7" ht="13.5">
      <c r="A71" s="6" t="s">
        <v>243</v>
      </c>
      <c r="B71" s="22"/>
      <c r="C71" s="22"/>
      <c r="D71" s="22">
        <v>46</v>
      </c>
      <c r="E71" s="22"/>
      <c r="F71" s="22">
        <v>57</v>
      </c>
      <c r="G71" s="22">
        <v>257</v>
      </c>
    </row>
    <row r="72" spans="1:7" ht="13.5">
      <c r="A72" s="6" t="s">
        <v>244</v>
      </c>
      <c r="B72" s="22">
        <v>1</v>
      </c>
      <c r="C72" s="22">
        <v>7</v>
      </c>
      <c r="D72" s="22">
        <v>82</v>
      </c>
      <c r="E72" s="22"/>
      <c r="F72" s="22">
        <v>57</v>
      </c>
      <c r="G72" s="22">
        <v>258</v>
      </c>
    </row>
    <row r="73" spans="1:7" ht="13.5">
      <c r="A73" s="6" t="s">
        <v>245</v>
      </c>
      <c r="B73" s="22"/>
      <c r="C73" s="22"/>
      <c r="D73" s="22"/>
      <c r="E73" s="22"/>
      <c r="F73" s="22"/>
      <c r="G73" s="22">
        <v>3</v>
      </c>
    </row>
    <row r="74" spans="1:7" ht="13.5">
      <c r="A74" s="6" t="s">
        <v>246</v>
      </c>
      <c r="B74" s="22">
        <v>17</v>
      </c>
      <c r="C74" s="22">
        <v>39</v>
      </c>
      <c r="D74" s="22">
        <v>3</v>
      </c>
      <c r="E74" s="22">
        <v>3</v>
      </c>
      <c r="F74" s="22">
        <v>2</v>
      </c>
      <c r="G74" s="22"/>
    </row>
    <row r="75" spans="1:7" ht="13.5">
      <c r="A75" s="6" t="s">
        <v>247</v>
      </c>
      <c r="B75" s="22">
        <v>152</v>
      </c>
      <c r="C75" s="22"/>
      <c r="D75" s="22">
        <v>6</v>
      </c>
      <c r="E75" s="22"/>
      <c r="F75" s="22">
        <v>3</v>
      </c>
      <c r="G75" s="22"/>
    </row>
    <row r="76" spans="1:7" ht="13.5">
      <c r="A76" s="6" t="s">
        <v>248</v>
      </c>
      <c r="B76" s="22"/>
      <c r="C76" s="22">
        <v>2515</v>
      </c>
      <c r="D76" s="22">
        <v>52</v>
      </c>
      <c r="E76" s="22"/>
      <c r="F76" s="22"/>
      <c r="G76" s="22">
        <v>2424</v>
      </c>
    </row>
    <row r="77" spans="1:7" ht="13.5">
      <c r="A77" s="6" t="s">
        <v>249</v>
      </c>
      <c r="B77" s="22"/>
      <c r="C77" s="22">
        <v>76</v>
      </c>
      <c r="D77" s="22">
        <v>154</v>
      </c>
      <c r="E77" s="22"/>
      <c r="F77" s="22">
        <v>329</v>
      </c>
      <c r="G77" s="22">
        <v>133</v>
      </c>
    </row>
    <row r="78" spans="1:7" ht="13.5">
      <c r="A78" s="6" t="s">
        <v>250</v>
      </c>
      <c r="B78" s="22">
        <v>54</v>
      </c>
      <c r="C78" s="22"/>
      <c r="D78" s="22">
        <v>238</v>
      </c>
      <c r="E78" s="22">
        <v>196</v>
      </c>
      <c r="F78" s="22"/>
      <c r="G78" s="22"/>
    </row>
    <row r="79" spans="1:7" ht="13.5">
      <c r="A79" s="6" t="s">
        <v>251</v>
      </c>
      <c r="B79" s="22"/>
      <c r="C79" s="22"/>
      <c r="D79" s="22">
        <v>484</v>
      </c>
      <c r="E79" s="22"/>
      <c r="F79" s="22"/>
      <c r="G79" s="22"/>
    </row>
    <row r="80" spans="1:7" ht="13.5">
      <c r="A80" s="6" t="s">
        <v>97</v>
      </c>
      <c r="B80" s="22">
        <v>2</v>
      </c>
      <c r="C80" s="22">
        <v>0</v>
      </c>
      <c r="D80" s="22">
        <v>13</v>
      </c>
      <c r="E80" s="22"/>
      <c r="F80" s="22">
        <v>0</v>
      </c>
      <c r="G80" s="22">
        <v>0</v>
      </c>
    </row>
    <row r="81" spans="1:7" ht="13.5">
      <c r="A81" s="6" t="s">
        <v>252</v>
      </c>
      <c r="B81" s="22">
        <v>226</v>
      </c>
      <c r="C81" s="22">
        <v>2631</v>
      </c>
      <c r="D81" s="22">
        <v>952</v>
      </c>
      <c r="E81" s="22">
        <v>200</v>
      </c>
      <c r="F81" s="22">
        <v>334</v>
      </c>
      <c r="G81" s="22">
        <v>2561</v>
      </c>
    </row>
    <row r="82" spans="1:7" ht="13.5">
      <c r="A82" s="7" t="s">
        <v>253</v>
      </c>
      <c r="B82" s="22">
        <v>7360</v>
      </c>
      <c r="C82" s="22">
        <v>5667</v>
      </c>
      <c r="D82" s="22">
        <v>3966</v>
      </c>
      <c r="E82" s="22">
        <v>779</v>
      </c>
      <c r="F82" s="22">
        <v>6349</v>
      </c>
      <c r="G82" s="22">
        <v>7060</v>
      </c>
    </row>
    <row r="83" spans="1:7" ht="13.5">
      <c r="A83" s="7" t="s">
        <v>255</v>
      </c>
      <c r="B83" s="22">
        <v>2042</v>
      </c>
      <c r="C83" s="22">
        <v>3802</v>
      </c>
      <c r="D83" s="22">
        <v>2132</v>
      </c>
      <c r="E83" s="22">
        <v>759</v>
      </c>
      <c r="F83" s="22">
        <v>2808</v>
      </c>
      <c r="G83" s="22">
        <v>2901</v>
      </c>
    </row>
    <row r="84" spans="1:7" ht="13.5">
      <c r="A84" s="7" t="s">
        <v>256</v>
      </c>
      <c r="B84" s="22">
        <v>1047</v>
      </c>
      <c r="C84" s="22">
        <v>-1122</v>
      </c>
      <c r="D84" s="22">
        <v>-445</v>
      </c>
      <c r="E84" s="22">
        <v>-345</v>
      </c>
      <c r="F84" s="22">
        <v>-5</v>
      </c>
      <c r="G84" s="22">
        <v>146</v>
      </c>
    </row>
    <row r="85" spans="1:7" ht="13.5">
      <c r="A85" s="7" t="s">
        <v>257</v>
      </c>
      <c r="B85" s="22">
        <v>3090</v>
      </c>
      <c r="C85" s="22">
        <v>2679</v>
      </c>
      <c r="D85" s="22">
        <v>1686</v>
      </c>
      <c r="E85" s="22">
        <v>413</v>
      </c>
      <c r="F85" s="22">
        <v>2803</v>
      </c>
      <c r="G85" s="22">
        <v>3047</v>
      </c>
    </row>
    <row r="86" spans="1:7" ht="13.5">
      <c r="A86" s="7" t="s">
        <v>258</v>
      </c>
      <c r="B86" s="22"/>
      <c r="C86" s="22"/>
      <c r="D86" s="22"/>
      <c r="E86" s="22"/>
      <c r="F86" s="22"/>
      <c r="G86" s="22">
        <v>621</v>
      </c>
    </row>
    <row r="87" spans="1:7" ht="14.25" thickBot="1">
      <c r="A87" s="7" t="s">
        <v>259</v>
      </c>
      <c r="B87" s="22">
        <v>4270</v>
      </c>
      <c r="C87" s="22">
        <v>2988</v>
      </c>
      <c r="D87" s="22">
        <v>2280</v>
      </c>
      <c r="E87" s="22">
        <v>365</v>
      </c>
      <c r="F87" s="22">
        <v>3545</v>
      </c>
      <c r="G87" s="22">
        <v>4013</v>
      </c>
    </row>
    <row r="88" spans="1:7" ht="14.25" thickTop="1">
      <c r="A88" s="27"/>
      <c r="B88" s="28"/>
      <c r="C88" s="28"/>
      <c r="D88" s="28"/>
      <c r="E88" s="28"/>
      <c r="F88" s="28"/>
      <c r="G88" s="28"/>
    </row>
    <row r="90" ht="13.5">
      <c r="A90" s="20" t="s">
        <v>172</v>
      </c>
    </row>
    <row r="91" ht="13.5">
      <c r="A91" s="20" t="s">
        <v>173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168</v>
      </c>
      <c r="B2" s="14">
        <v>8051</v>
      </c>
      <c r="C2" s="14"/>
      <c r="D2" s="14"/>
      <c r="E2" s="14"/>
      <c r="F2" s="14"/>
      <c r="G2" s="14"/>
    </row>
    <row r="3" spans="1:7" ht="14.25" thickBot="1">
      <c r="A3" s="11" t="s">
        <v>169</v>
      </c>
      <c r="B3" s="1" t="s">
        <v>170</v>
      </c>
      <c r="C3" s="1"/>
      <c r="D3" s="1"/>
      <c r="E3" s="1"/>
      <c r="F3" s="1"/>
      <c r="G3" s="1"/>
    </row>
    <row r="4" spans="1:7" ht="14.25" thickTop="1">
      <c r="A4" s="10" t="s">
        <v>63</v>
      </c>
      <c r="B4" s="15" t="str">
        <f>HYPERLINK("http://www.kabupro.jp/mark/20130626/S000DLVG.htm","有価証券報告書")</f>
        <v>有価証券報告書</v>
      </c>
      <c r="C4" s="15" t="str">
        <f>HYPERLINK("http://www.kabupro.jp/mark/20130626/S000DLVG.htm","有価証券報告書")</f>
        <v>有価証券報告書</v>
      </c>
      <c r="D4" s="15" t="str">
        <f>HYPERLINK("http://www.kabupro.jp/mark/20120628/S000B422.htm","有価証券報告書")</f>
        <v>有価証券報告書</v>
      </c>
      <c r="E4" s="15" t="str">
        <f>HYPERLINK("http://www.kabupro.jp/mark/20110628/S0008HD1.htm","有価証券報告書")</f>
        <v>有価証券報告書</v>
      </c>
      <c r="F4" s="15" t="str">
        <f>HYPERLINK("http://www.kabupro.jp/mark/20100629/S0005X7R.htm","有価証券報告書")</f>
        <v>有価証券報告書</v>
      </c>
      <c r="G4" s="15" t="str">
        <f>HYPERLINK("http://www.kabupro.jp/mark/20090629/S0003DAV.htm","有価証券報告書")</f>
        <v>有価証券報告書</v>
      </c>
    </row>
    <row r="5" spans="1:7" ht="14.25" thickBot="1">
      <c r="A5" s="11" t="s">
        <v>64</v>
      </c>
      <c r="B5" s="1" t="s">
        <v>70</v>
      </c>
      <c r="C5" s="1" t="s">
        <v>70</v>
      </c>
      <c r="D5" s="1" t="s">
        <v>74</v>
      </c>
      <c r="E5" s="1" t="s">
        <v>76</v>
      </c>
      <c r="F5" s="1" t="s">
        <v>78</v>
      </c>
      <c r="G5" s="1" t="s">
        <v>80</v>
      </c>
    </row>
    <row r="6" spans="1:7" ht="15" thickBot="1" thickTop="1">
      <c r="A6" s="10" t="s">
        <v>65</v>
      </c>
      <c r="B6" s="18" t="s">
        <v>171</v>
      </c>
      <c r="C6" s="19"/>
      <c r="D6" s="19"/>
      <c r="E6" s="19"/>
      <c r="F6" s="19"/>
      <c r="G6" s="19"/>
    </row>
    <row r="7" spans="1:7" ht="14.25" thickTop="1">
      <c r="A7" s="12" t="s">
        <v>66</v>
      </c>
      <c r="B7" s="16" t="s">
        <v>71</v>
      </c>
      <c r="C7" s="16" t="s">
        <v>71</v>
      </c>
      <c r="D7" s="16" t="s">
        <v>71</v>
      </c>
      <c r="E7" s="16" t="s">
        <v>71</v>
      </c>
      <c r="F7" s="16" t="s">
        <v>71</v>
      </c>
      <c r="G7" s="16" t="s">
        <v>71</v>
      </c>
    </row>
    <row r="8" spans="1:7" ht="13.5">
      <c r="A8" s="13" t="s">
        <v>67</v>
      </c>
      <c r="B8" s="17"/>
      <c r="C8" s="17"/>
      <c r="D8" s="17"/>
      <c r="E8" s="17"/>
      <c r="F8" s="17"/>
      <c r="G8" s="17"/>
    </row>
    <row r="9" spans="1:7" ht="13.5">
      <c r="A9" s="13" t="s">
        <v>68</v>
      </c>
      <c r="B9" s="17" t="s">
        <v>72</v>
      </c>
      <c r="C9" s="17" t="s">
        <v>73</v>
      </c>
      <c r="D9" s="17" t="s">
        <v>75</v>
      </c>
      <c r="E9" s="17" t="s">
        <v>77</v>
      </c>
      <c r="F9" s="17" t="s">
        <v>79</v>
      </c>
      <c r="G9" s="17" t="s">
        <v>81</v>
      </c>
    </row>
    <row r="10" spans="1:7" ht="14.25" thickBot="1">
      <c r="A10" s="13" t="s">
        <v>69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  <c r="G10" s="17" t="s">
        <v>83</v>
      </c>
    </row>
    <row r="11" spans="1:7" ht="14.25" thickTop="1">
      <c r="A11" s="9" t="s">
        <v>82</v>
      </c>
      <c r="B11" s="21">
        <v>12402</v>
      </c>
      <c r="C11" s="21">
        <v>12800</v>
      </c>
      <c r="D11" s="21">
        <v>12473</v>
      </c>
      <c r="E11" s="21">
        <v>6890</v>
      </c>
      <c r="F11" s="21">
        <v>9689</v>
      </c>
      <c r="G11" s="21">
        <v>23002</v>
      </c>
    </row>
    <row r="12" spans="1:7" ht="13.5">
      <c r="A12" s="2" t="s">
        <v>84</v>
      </c>
      <c r="B12" s="22">
        <v>23951</v>
      </c>
      <c r="C12" s="22">
        <v>25124</v>
      </c>
      <c r="D12" s="22">
        <v>25567</v>
      </c>
      <c r="E12" s="22">
        <v>23192</v>
      </c>
      <c r="F12" s="22">
        <v>32592</v>
      </c>
      <c r="G12" s="22">
        <v>37671</v>
      </c>
    </row>
    <row r="13" spans="1:7" ht="13.5">
      <c r="A13" s="2" t="s">
        <v>85</v>
      </c>
      <c r="B13" s="22">
        <v>57269</v>
      </c>
      <c r="C13" s="22">
        <v>64019</v>
      </c>
      <c r="D13" s="22">
        <v>54756</v>
      </c>
      <c r="E13" s="22">
        <v>42445</v>
      </c>
      <c r="F13" s="22">
        <v>35974</v>
      </c>
      <c r="G13" s="22">
        <v>56860</v>
      </c>
    </row>
    <row r="14" spans="1:7" ht="13.5">
      <c r="A14" s="2" t="s">
        <v>87</v>
      </c>
      <c r="B14" s="22">
        <v>7000</v>
      </c>
      <c r="C14" s="22">
        <v>2000</v>
      </c>
      <c r="D14" s="22">
        <v>4000</v>
      </c>
      <c r="E14" s="22">
        <v>4014</v>
      </c>
      <c r="F14" s="22">
        <v>3226</v>
      </c>
      <c r="G14" s="22">
        <v>8580</v>
      </c>
    </row>
    <row r="15" spans="1:7" ht="13.5">
      <c r="A15" s="2" t="s">
        <v>88</v>
      </c>
      <c r="B15" s="22"/>
      <c r="C15" s="22"/>
      <c r="D15" s="22"/>
      <c r="E15" s="22"/>
      <c r="F15" s="22"/>
      <c r="G15" s="22">
        <v>9641</v>
      </c>
    </row>
    <row r="16" spans="1:7" ht="13.5">
      <c r="A16" s="2" t="s">
        <v>89</v>
      </c>
      <c r="B16" s="22">
        <v>13062</v>
      </c>
      <c r="C16" s="22">
        <v>11672</v>
      </c>
      <c r="D16" s="22">
        <v>10129</v>
      </c>
      <c r="E16" s="22">
        <v>9104</v>
      </c>
      <c r="F16" s="22">
        <v>10918</v>
      </c>
      <c r="G16" s="22"/>
    </row>
    <row r="17" spans="1:7" ht="13.5">
      <c r="A17" s="2" t="s">
        <v>90</v>
      </c>
      <c r="B17" s="22"/>
      <c r="C17" s="22"/>
      <c r="D17" s="22"/>
      <c r="E17" s="22">
        <v>334</v>
      </c>
      <c r="F17" s="22">
        <v>385</v>
      </c>
      <c r="G17" s="22">
        <v>473</v>
      </c>
    </row>
    <row r="18" spans="1:7" ht="13.5">
      <c r="A18" s="2" t="s">
        <v>91</v>
      </c>
      <c r="B18" s="22"/>
      <c r="C18" s="22"/>
      <c r="D18" s="22"/>
      <c r="E18" s="22">
        <v>124</v>
      </c>
      <c r="F18" s="22">
        <v>123</v>
      </c>
      <c r="G18" s="22">
        <v>137</v>
      </c>
    </row>
    <row r="19" spans="1:7" ht="13.5">
      <c r="A19" s="2" t="s">
        <v>92</v>
      </c>
      <c r="B19" s="22">
        <v>897</v>
      </c>
      <c r="C19" s="22">
        <v>2206</v>
      </c>
      <c r="D19" s="22">
        <v>1203</v>
      </c>
      <c r="E19" s="22">
        <v>657</v>
      </c>
      <c r="F19" s="22">
        <v>744</v>
      </c>
      <c r="G19" s="22">
        <v>791</v>
      </c>
    </row>
    <row r="20" spans="1:7" ht="13.5">
      <c r="A20" s="2" t="s">
        <v>93</v>
      </c>
      <c r="B20" s="22"/>
      <c r="C20" s="22"/>
      <c r="D20" s="22"/>
      <c r="E20" s="22"/>
      <c r="F20" s="22">
        <v>3</v>
      </c>
      <c r="G20" s="22">
        <v>5</v>
      </c>
    </row>
    <row r="21" spans="1:7" ht="13.5">
      <c r="A21" s="2" t="s">
        <v>94</v>
      </c>
      <c r="B21" s="22"/>
      <c r="C21" s="22"/>
      <c r="D21" s="22"/>
      <c r="E21" s="22"/>
      <c r="F21" s="22">
        <v>47</v>
      </c>
      <c r="G21" s="22">
        <v>40</v>
      </c>
    </row>
    <row r="22" spans="1:7" ht="13.5">
      <c r="A22" s="2" t="s">
        <v>95</v>
      </c>
      <c r="B22" s="22">
        <v>1659</v>
      </c>
      <c r="C22" s="22">
        <v>1806</v>
      </c>
      <c r="D22" s="22">
        <v>2152</v>
      </c>
      <c r="E22" s="22">
        <v>706</v>
      </c>
      <c r="F22" s="22">
        <v>813</v>
      </c>
      <c r="G22" s="22">
        <v>1229</v>
      </c>
    </row>
    <row r="23" spans="1:7" ht="13.5">
      <c r="A23" s="2" t="s">
        <v>96</v>
      </c>
      <c r="B23" s="22"/>
      <c r="C23" s="22"/>
      <c r="D23" s="22"/>
      <c r="E23" s="22"/>
      <c r="F23" s="22">
        <v>104</v>
      </c>
      <c r="G23" s="22">
        <v>68</v>
      </c>
    </row>
    <row r="24" spans="1:7" ht="13.5">
      <c r="A24" s="2" t="s">
        <v>97</v>
      </c>
      <c r="B24" s="22">
        <v>1160</v>
      </c>
      <c r="C24" s="22">
        <v>768</v>
      </c>
      <c r="D24" s="22">
        <v>736</v>
      </c>
      <c r="E24" s="22">
        <v>90</v>
      </c>
      <c r="F24" s="22"/>
      <c r="G24" s="22"/>
    </row>
    <row r="25" spans="1:7" ht="13.5">
      <c r="A25" s="2" t="s">
        <v>98</v>
      </c>
      <c r="B25" s="22">
        <v>-544</v>
      </c>
      <c r="C25" s="22">
        <v>-805</v>
      </c>
      <c r="D25" s="22">
        <v>-774</v>
      </c>
      <c r="E25" s="22">
        <v>-798</v>
      </c>
      <c r="F25" s="22">
        <v>-625</v>
      </c>
      <c r="G25" s="22">
        <v>-735</v>
      </c>
    </row>
    <row r="26" spans="1:7" ht="13.5">
      <c r="A26" s="2" t="s">
        <v>99</v>
      </c>
      <c r="B26" s="22">
        <v>116859</v>
      </c>
      <c r="C26" s="22">
        <v>119592</v>
      </c>
      <c r="D26" s="22">
        <v>110244</v>
      </c>
      <c r="E26" s="22">
        <v>86762</v>
      </c>
      <c r="F26" s="22">
        <v>94000</v>
      </c>
      <c r="G26" s="22">
        <v>137768</v>
      </c>
    </row>
    <row r="27" spans="1:7" ht="13.5">
      <c r="A27" s="3" t="s">
        <v>100</v>
      </c>
      <c r="B27" s="22">
        <v>7324</v>
      </c>
      <c r="C27" s="22">
        <v>7658</v>
      </c>
      <c r="D27" s="22">
        <v>8514</v>
      </c>
      <c r="E27" s="22">
        <v>8507</v>
      </c>
      <c r="F27" s="22">
        <v>8323</v>
      </c>
      <c r="G27" s="22">
        <v>8318</v>
      </c>
    </row>
    <row r="28" spans="1:7" ht="13.5">
      <c r="A28" s="4" t="s">
        <v>101</v>
      </c>
      <c r="B28" s="22">
        <v>-4979</v>
      </c>
      <c r="C28" s="22">
        <v>-5513</v>
      </c>
      <c r="D28" s="22">
        <v>-5409</v>
      </c>
      <c r="E28" s="22">
        <v>-5221</v>
      </c>
      <c r="F28" s="22">
        <v>-5022</v>
      </c>
      <c r="G28" s="22">
        <v>-4820</v>
      </c>
    </row>
    <row r="29" spans="1:7" ht="13.5">
      <c r="A29" s="3" t="s">
        <v>102</v>
      </c>
      <c r="B29" s="22">
        <v>2344</v>
      </c>
      <c r="C29" s="22">
        <v>2145</v>
      </c>
      <c r="D29" s="22">
        <v>3105</v>
      </c>
      <c r="E29" s="22">
        <v>3286</v>
      </c>
      <c r="F29" s="22">
        <v>3300</v>
      </c>
      <c r="G29" s="22">
        <v>3498</v>
      </c>
    </row>
    <row r="30" spans="1:7" ht="13.5">
      <c r="A30" s="3" t="s">
        <v>103</v>
      </c>
      <c r="B30" s="22">
        <v>1087</v>
      </c>
      <c r="C30" s="22">
        <v>1155</v>
      </c>
      <c r="D30" s="22">
        <v>1200</v>
      </c>
      <c r="E30" s="22">
        <v>1213</v>
      </c>
      <c r="F30" s="22">
        <v>1206</v>
      </c>
      <c r="G30" s="22">
        <v>1206</v>
      </c>
    </row>
    <row r="31" spans="1:7" ht="13.5">
      <c r="A31" s="4" t="s">
        <v>101</v>
      </c>
      <c r="B31" s="22">
        <v>-734</v>
      </c>
      <c r="C31" s="22">
        <v>-801</v>
      </c>
      <c r="D31" s="22">
        <v>-778</v>
      </c>
      <c r="E31" s="22">
        <v>-761</v>
      </c>
      <c r="F31" s="22">
        <v>-730</v>
      </c>
      <c r="G31" s="22">
        <v>-697</v>
      </c>
    </row>
    <row r="32" spans="1:7" ht="13.5">
      <c r="A32" s="3" t="s">
        <v>104</v>
      </c>
      <c r="B32" s="22">
        <v>352</v>
      </c>
      <c r="C32" s="22">
        <v>354</v>
      </c>
      <c r="D32" s="22">
        <v>422</v>
      </c>
      <c r="E32" s="22">
        <v>452</v>
      </c>
      <c r="F32" s="22">
        <v>475</v>
      </c>
      <c r="G32" s="22">
        <v>508</v>
      </c>
    </row>
    <row r="33" spans="1:7" ht="13.5">
      <c r="A33" s="3" t="s">
        <v>105</v>
      </c>
      <c r="B33" s="22">
        <v>696</v>
      </c>
      <c r="C33" s="22">
        <v>696</v>
      </c>
      <c r="D33" s="22">
        <v>694</v>
      </c>
      <c r="E33" s="22">
        <v>694</v>
      </c>
      <c r="F33" s="22">
        <v>694</v>
      </c>
      <c r="G33" s="22">
        <v>649</v>
      </c>
    </row>
    <row r="34" spans="1:7" ht="13.5">
      <c r="A34" s="4" t="s">
        <v>101</v>
      </c>
      <c r="B34" s="22">
        <v>-650</v>
      </c>
      <c r="C34" s="22">
        <v>-638</v>
      </c>
      <c r="D34" s="22">
        <v>-619</v>
      </c>
      <c r="E34" s="22">
        <v>-595</v>
      </c>
      <c r="F34" s="22">
        <v>-570</v>
      </c>
      <c r="G34" s="22">
        <v>-547</v>
      </c>
    </row>
    <row r="35" spans="1:7" ht="13.5">
      <c r="A35" s="3" t="s">
        <v>106</v>
      </c>
      <c r="B35" s="22">
        <v>46</v>
      </c>
      <c r="C35" s="22">
        <v>57</v>
      </c>
      <c r="D35" s="22">
        <v>75</v>
      </c>
      <c r="E35" s="22">
        <v>99</v>
      </c>
      <c r="F35" s="22">
        <v>124</v>
      </c>
      <c r="G35" s="22">
        <v>101</v>
      </c>
    </row>
    <row r="36" spans="1:7" ht="13.5">
      <c r="A36" s="3" t="s">
        <v>107</v>
      </c>
      <c r="B36" s="22">
        <v>5</v>
      </c>
      <c r="C36" s="22">
        <v>8</v>
      </c>
      <c r="D36" s="22">
        <v>7</v>
      </c>
      <c r="E36" s="22">
        <v>9</v>
      </c>
      <c r="F36" s="22">
        <v>11</v>
      </c>
      <c r="G36" s="22">
        <v>14</v>
      </c>
    </row>
    <row r="37" spans="1:7" ht="13.5">
      <c r="A37" s="4" t="s">
        <v>101</v>
      </c>
      <c r="B37" s="22">
        <v>-5</v>
      </c>
      <c r="C37" s="22">
        <v>-7</v>
      </c>
      <c r="D37" s="22">
        <v>-6</v>
      </c>
      <c r="E37" s="22">
        <v>-7</v>
      </c>
      <c r="F37" s="22">
        <v>-11</v>
      </c>
      <c r="G37" s="22">
        <v>-13</v>
      </c>
    </row>
    <row r="38" spans="1:7" ht="13.5">
      <c r="A38" s="3" t="s">
        <v>108</v>
      </c>
      <c r="B38" s="22">
        <v>0</v>
      </c>
      <c r="C38" s="22">
        <v>1</v>
      </c>
      <c r="D38" s="22">
        <v>0</v>
      </c>
      <c r="E38" s="22">
        <v>2</v>
      </c>
      <c r="F38" s="22">
        <v>0</v>
      </c>
      <c r="G38" s="22">
        <v>1</v>
      </c>
    </row>
    <row r="39" spans="1:7" ht="13.5">
      <c r="A39" s="3" t="s">
        <v>109</v>
      </c>
      <c r="B39" s="22">
        <v>623</v>
      </c>
      <c r="C39" s="22">
        <v>652</v>
      </c>
      <c r="D39" s="22">
        <v>524</v>
      </c>
      <c r="E39" s="22">
        <v>501</v>
      </c>
      <c r="F39" s="22">
        <v>502</v>
      </c>
      <c r="G39" s="22">
        <v>488</v>
      </c>
    </row>
    <row r="40" spans="1:7" ht="13.5">
      <c r="A40" s="4" t="s">
        <v>101</v>
      </c>
      <c r="B40" s="22">
        <v>-443</v>
      </c>
      <c r="C40" s="22">
        <v>-472</v>
      </c>
      <c r="D40" s="22">
        <v>-461</v>
      </c>
      <c r="E40" s="22">
        <v>-444</v>
      </c>
      <c r="F40" s="22">
        <v>-427</v>
      </c>
      <c r="G40" s="22">
        <v>-417</v>
      </c>
    </row>
    <row r="41" spans="1:7" ht="13.5">
      <c r="A41" s="3" t="s">
        <v>110</v>
      </c>
      <c r="B41" s="22">
        <v>179</v>
      </c>
      <c r="C41" s="22">
        <v>180</v>
      </c>
      <c r="D41" s="22">
        <v>62</v>
      </c>
      <c r="E41" s="22">
        <v>56</v>
      </c>
      <c r="F41" s="22">
        <v>74</v>
      </c>
      <c r="G41" s="22">
        <v>70</v>
      </c>
    </row>
    <row r="42" spans="1:7" ht="13.5">
      <c r="A42" s="3" t="s">
        <v>111</v>
      </c>
      <c r="B42" s="22">
        <v>5448</v>
      </c>
      <c r="C42" s="22">
        <v>6365</v>
      </c>
      <c r="D42" s="22">
        <v>7692</v>
      </c>
      <c r="E42" s="22">
        <v>7721</v>
      </c>
      <c r="F42" s="22">
        <v>7721</v>
      </c>
      <c r="G42" s="22">
        <v>7449</v>
      </c>
    </row>
    <row r="43" spans="1:7" ht="13.5">
      <c r="A43" s="3" t="s">
        <v>112</v>
      </c>
      <c r="B43" s="22">
        <v>763</v>
      </c>
      <c r="C43" s="22">
        <v>159</v>
      </c>
      <c r="D43" s="22">
        <v>154</v>
      </c>
      <c r="E43" s="22">
        <v>113</v>
      </c>
      <c r="F43" s="22">
        <v>18</v>
      </c>
      <c r="G43" s="22"/>
    </row>
    <row r="44" spans="1:7" ht="13.5">
      <c r="A44" s="4" t="s">
        <v>101</v>
      </c>
      <c r="B44" s="22">
        <v>-91</v>
      </c>
      <c r="C44" s="22">
        <v>-76</v>
      </c>
      <c r="D44" s="22">
        <v>-50</v>
      </c>
      <c r="E44" s="22">
        <v>-19</v>
      </c>
      <c r="F44" s="22">
        <v>-2</v>
      </c>
      <c r="G44" s="22"/>
    </row>
    <row r="45" spans="1:7" ht="13.5">
      <c r="A45" s="3" t="s">
        <v>113</v>
      </c>
      <c r="B45" s="22">
        <v>671</v>
      </c>
      <c r="C45" s="22">
        <v>83</v>
      </c>
      <c r="D45" s="22">
        <v>103</v>
      </c>
      <c r="E45" s="22">
        <v>93</v>
      </c>
      <c r="F45" s="22">
        <v>16</v>
      </c>
      <c r="G45" s="22"/>
    </row>
    <row r="46" spans="1:7" ht="13.5">
      <c r="A46" s="3" t="s">
        <v>114</v>
      </c>
      <c r="B46" s="22">
        <v>9043</v>
      </c>
      <c r="C46" s="22">
        <v>9186</v>
      </c>
      <c r="D46" s="22">
        <v>11462</v>
      </c>
      <c r="E46" s="22">
        <v>11712</v>
      </c>
      <c r="F46" s="22">
        <v>11714</v>
      </c>
      <c r="G46" s="22">
        <v>11630</v>
      </c>
    </row>
    <row r="47" spans="1:7" ht="13.5">
      <c r="A47" s="3" t="s">
        <v>115</v>
      </c>
      <c r="B47" s="22"/>
      <c r="C47" s="22"/>
      <c r="D47" s="22"/>
      <c r="E47" s="22"/>
      <c r="F47" s="22">
        <v>16</v>
      </c>
      <c r="G47" s="22">
        <v>16</v>
      </c>
    </row>
    <row r="48" spans="1:7" ht="13.5">
      <c r="A48" s="3" t="s">
        <v>116</v>
      </c>
      <c r="B48" s="22"/>
      <c r="C48" s="22"/>
      <c r="D48" s="22"/>
      <c r="E48" s="22"/>
      <c r="F48" s="22">
        <v>0</v>
      </c>
      <c r="G48" s="22">
        <v>0</v>
      </c>
    </row>
    <row r="49" spans="1:7" ht="13.5">
      <c r="A49" s="3" t="s">
        <v>117</v>
      </c>
      <c r="B49" s="22"/>
      <c r="C49" s="22"/>
      <c r="D49" s="22"/>
      <c r="E49" s="22"/>
      <c r="F49" s="22">
        <v>48</v>
      </c>
      <c r="G49" s="22">
        <v>48</v>
      </c>
    </row>
    <row r="50" spans="1:7" ht="13.5">
      <c r="A50" s="3" t="s">
        <v>118</v>
      </c>
      <c r="B50" s="22"/>
      <c r="C50" s="22"/>
      <c r="D50" s="22"/>
      <c r="E50" s="22"/>
      <c r="F50" s="22">
        <v>31</v>
      </c>
      <c r="G50" s="22">
        <v>33</v>
      </c>
    </row>
    <row r="51" spans="1:7" ht="13.5">
      <c r="A51" s="3" t="s">
        <v>119</v>
      </c>
      <c r="B51" s="22">
        <v>787</v>
      </c>
      <c r="C51" s="22">
        <v>958</v>
      </c>
      <c r="D51" s="22">
        <v>995</v>
      </c>
      <c r="E51" s="22">
        <v>1446</v>
      </c>
      <c r="F51" s="22">
        <v>1006</v>
      </c>
      <c r="G51" s="22">
        <v>1135</v>
      </c>
    </row>
    <row r="52" spans="1:7" ht="13.5">
      <c r="A52" s="3" t="s">
        <v>112</v>
      </c>
      <c r="B52" s="22">
        <v>360</v>
      </c>
      <c r="C52" s="22">
        <v>313</v>
      </c>
      <c r="D52" s="22">
        <v>148</v>
      </c>
      <c r="E52" s="22">
        <v>176</v>
      </c>
      <c r="F52" s="22">
        <v>425</v>
      </c>
      <c r="G52" s="22">
        <v>201</v>
      </c>
    </row>
    <row r="53" spans="1:7" ht="13.5">
      <c r="A53" s="3" t="s">
        <v>120</v>
      </c>
      <c r="B53" s="22">
        <v>1147</v>
      </c>
      <c r="C53" s="22">
        <v>1272</v>
      </c>
      <c r="D53" s="22">
        <v>1144</v>
      </c>
      <c r="E53" s="22">
        <v>1622</v>
      </c>
      <c r="F53" s="22">
        <v>1528</v>
      </c>
      <c r="G53" s="22">
        <v>1435</v>
      </c>
    </row>
    <row r="54" spans="1:7" ht="13.5">
      <c r="A54" s="3" t="s">
        <v>121</v>
      </c>
      <c r="B54" s="22">
        <v>7262</v>
      </c>
      <c r="C54" s="22">
        <v>5470</v>
      </c>
      <c r="D54" s="22">
        <v>5548</v>
      </c>
      <c r="E54" s="22">
        <v>6401</v>
      </c>
      <c r="F54" s="22">
        <v>4682</v>
      </c>
      <c r="G54" s="22">
        <v>7592</v>
      </c>
    </row>
    <row r="55" spans="1:7" ht="13.5">
      <c r="A55" s="3" t="s">
        <v>122</v>
      </c>
      <c r="B55" s="22">
        <v>4285</v>
      </c>
      <c r="C55" s="22">
        <v>4339</v>
      </c>
      <c r="D55" s="22">
        <v>4232</v>
      </c>
      <c r="E55" s="22">
        <v>4428</v>
      </c>
      <c r="F55" s="22">
        <v>4441</v>
      </c>
      <c r="G55" s="22">
        <v>4056</v>
      </c>
    </row>
    <row r="56" spans="1:7" ht="13.5">
      <c r="A56" s="3" t="s">
        <v>123</v>
      </c>
      <c r="B56" s="22"/>
      <c r="C56" s="22"/>
      <c r="D56" s="22"/>
      <c r="E56" s="22">
        <v>106</v>
      </c>
      <c r="F56" s="22">
        <v>106</v>
      </c>
      <c r="G56" s="22">
        <v>95</v>
      </c>
    </row>
    <row r="57" spans="1:7" ht="13.5">
      <c r="A57" s="3" t="s">
        <v>124</v>
      </c>
      <c r="B57" s="22"/>
      <c r="C57" s="22"/>
      <c r="D57" s="22"/>
      <c r="E57" s="22">
        <v>7</v>
      </c>
      <c r="F57" s="22">
        <v>10</v>
      </c>
      <c r="G57" s="22">
        <v>12</v>
      </c>
    </row>
    <row r="58" spans="1:7" ht="13.5">
      <c r="A58" s="3" t="s">
        <v>126</v>
      </c>
      <c r="B58" s="22"/>
      <c r="C58" s="22"/>
      <c r="D58" s="22"/>
      <c r="E58" s="22">
        <v>25</v>
      </c>
      <c r="F58" s="22">
        <v>35</v>
      </c>
      <c r="G58" s="22">
        <v>335</v>
      </c>
    </row>
    <row r="59" spans="1:7" ht="13.5">
      <c r="A59" s="3" t="s">
        <v>127</v>
      </c>
      <c r="B59" s="22">
        <v>518</v>
      </c>
      <c r="C59" s="22">
        <v>262</v>
      </c>
      <c r="D59" s="22">
        <v>310</v>
      </c>
      <c r="E59" s="22">
        <v>475</v>
      </c>
      <c r="F59" s="22">
        <v>523</v>
      </c>
      <c r="G59" s="22">
        <v>456</v>
      </c>
    </row>
    <row r="60" spans="1:7" ht="13.5">
      <c r="A60" s="3" t="s">
        <v>129</v>
      </c>
      <c r="B60" s="22">
        <v>213</v>
      </c>
      <c r="C60" s="22">
        <v>673</v>
      </c>
      <c r="D60" s="22">
        <v>1111</v>
      </c>
      <c r="E60" s="22">
        <v>1488</v>
      </c>
      <c r="F60" s="22">
        <v>2042</v>
      </c>
      <c r="G60" s="22">
        <v>2269</v>
      </c>
    </row>
    <row r="61" spans="1:7" ht="13.5">
      <c r="A61" s="3" t="s">
        <v>130</v>
      </c>
      <c r="B61" s="22"/>
      <c r="C61" s="22"/>
      <c r="D61" s="22"/>
      <c r="E61" s="22"/>
      <c r="F61" s="22">
        <v>467</v>
      </c>
      <c r="G61" s="22">
        <v>526</v>
      </c>
    </row>
    <row r="62" spans="1:7" ht="13.5">
      <c r="A62" s="3" t="s">
        <v>112</v>
      </c>
      <c r="B62" s="22">
        <v>1716</v>
      </c>
      <c r="C62" s="22">
        <v>1666</v>
      </c>
      <c r="D62" s="22">
        <v>1535</v>
      </c>
      <c r="E62" s="22">
        <v>1402</v>
      </c>
      <c r="F62" s="22">
        <v>975</v>
      </c>
      <c r="G62" s="22">
        <v>990</v>
      </c>
    </row>
    <row r="63" spans="1:7" ht="13.5">
      <c r="A63" s="3" t="s">
        <v>98</v>
      </c>
      <c r="B63" s="22">
        <v>-643</v>
      </c>
      <c r="C63" s="22">
        <v>-393</v>
      </c>
      <c r="D63" s="22">
        <v>-467</v>
      </c>
      <c r="E63" s="22">
        <v>-638</v>
      </c>
      <c r="F63" s="22">
        <v>-644</v>
      </c>
      <c r="G63" s="22">
        <v>-718</v>
      </c>
    </row>
    <row r="64" spans="1:7" ht="13.5">
      <c r="A64" s="3" t="s">
        <v>131</v>
      </c>
      <c r="B64" s="22">
        <v>13352</v>
      </c>
      <c r="C64" s="22">
        <v>12019</v>
      </c>
      <c r="D64" s="22">
        <v>12272</v>
      </c>
      <c r="E64" s="22">
        <v>13698</v>
      </c>
      <c r="F64" s="22">
        <v>12640</v>
      </c>
      <c r="G64" s="22">
        <v>15617</v>
      </c>
    </row>
    <row r="65" spans="1:7" ht="13.5">
      <c r="A65" s="2" t="s">
        <v>132</v>
      </c>
      <c r="B65" s="22">
        <v>23543</v>
      </c>
      <c r="C65" s="22">
        <v>22479</v>
      </c>
      <c r="D65" s="22">
        <v>24878</v>
      </c>
      <c r="E65" s="22">
        <v>27033</v>
      </c>
      <c r="F65" s="22">
        <v>25883</v>
      </c>
      <c r="G65" s="22">
        <v>28682</v>
      </c>
    </row>
    <row r="66" spans="1:7" ht="14.25" thickBot="1">
      <c r="A66" s="5" t="s">
        <v>133</v>
      </c>
      <c r="B66" s="23">
        <v>140403</v>
      </c>
      <c r="C66" s="23">
        <v>142071</v>
      </c>
      <c r="D66" s="23">
        <v>135123</v>
      </c>
      <c r="E66" s="23">
        <v>113795</v>
      </c>
      <c r="F66" s="23">
        <v>119883</v>
      </c>
      <c r="G66" s="23">
        <v>166451</v>
      </c>
    </row>
    <row r="67" spans="1:7" ht="14.25" thickTop="1">
      <c r="A67" s="2" t="s">
        <v>134</v>
      </c>
      <c r="B67" s="22">
        <v>46424</v>
      </c>
      <c r="C67" s="22">
        <v>48041</v>
      </c>
      <c r="D67" s="22">
        <v>43163</v>
      </c>
      <c r="E67" s="22">
        <v>35303</v>
      </c>
      <c r="F67" s="22">
        <v>42801</v>
      </c>
      <c r="G67" s="22">
        <v>64061</v>
      </c>
    </row>
    <row r="68" spans="1:7" ht="13.5">
      <c r="A68" s="2" t="s">
        <v>135</v>
      </c>
      <c r="B68" s="22">
        <v>41827</v>
      </c>
      <c r="C68" s="22">
        <v>41700</v>
      </c>
      <c r="D68" s="22">
        <v>39209</v>
      </c>
      <c r="E68" s="22">
        <v>31003</v>
      </c>
      <c r="F68" s="22">
        <v>28071</v>
      </c>
      <c r="G68" s="22">
        <v>46746</v>
      </c>
    </row>
    <row r="69" spans="1:7" ht="13.5">
      <c r="A69" s="2" t="s">
        <v>136</v>
      </c>
      <c r="B69" s="22">
        <v>3040</v>
      </c>
      <c r="C69" s="22">
        <v>5040</v>
      </c>
      <c r="D69" s="22">
        <v>6550</v>
      </c>
      <c r="E69" s="22">
        <v>6550</v>
      </c>
      <c r="F69" s="22">
        <v>5200</v>
      </c>
      <c r="G69" s="22">
        <v>9955</v>
      </c>
    </row>
    <row r="70" spans="1:7" ht="13.5">
      <c r="A70" s="2" t="s">
        <v>137</v>
      </c>
      <c r="B70" s="22"/>
      <c r="C70" s="22"/>
      <c r="D70" s="22">
        <v>507</v>
      </c>
      <c r="E70" s="22">
        <v>10</v>
      </c>
      <c r="F70" s="22">
        <v>2577</v>
      </c>
      <c r="G70" s="22">
        <v>1430</v>
      </c>
    </row>
    <row r="71" spans="1:7" ht="13.5">
      <c r="A71" s="2" t="s">
        <v>138</v>
      </c>
      <c r="B71" s="22">
        <v>1080</v>
      </c>
      <c r="C71" s="22">
        <v>2015</v>
      </c>
      <c r="D71" s="22">
        <v>1300</v>
      </c>
      <c r="E71" s="22">
        <v>978</v>
      </c>
      <c r="F71" s="22">
        <v>728</v>
      </c>
      <c r="G71" s="22">
        <v>1323</v>
      </c>
    </row>
    <row r="72" spans="1:7" ht="13.5">
      <c r="A72" s="2" t="s">
        <v>139</v>
      </c>
      <c r="B72" s="22">
        <v>1072</v>
      </c>
      <c r="C72" s="22">
        <v>1097</v>
      </c>
      <c r="D72" s="22">
        <v>969</v>
      </c>
      <c r="E72" s="22">
        <v>821</v>
      </c>
      <c r="F72" s="22">
        <v>766</v>
      </c>
      <c r="G72" s="22">
        <v>872</v>
      </c>
    </row>
    <row r="73" spans="1:7" ht="13.5">
      <c r="A73" s="2" t="s">
        <v>140</v>
      </c>
      <c r="B73" s="22">
        <v>1736</v>
      </c>
      <c r="C73" s="22">
        <v>2775</v>
      </c>
      <c r="D73" s="22">
        <v>1879</v>
      </c>
      <c r="E73" s="22">
        <v>862</v>
      </c>
      <c r="F73" s="22">
        <v>1433</v>
      </c>
      <c r="G73" s="22">
        <v>712</v>
      </c>
    </row>
    <row r="74" spans="1:7" ht="13.5">
      <c r="A74" s="2" t="s">
        <v>141</v>
      </c>
      <c r="B74" s="22"/>
      <c r="C74" s="22"/>
      <c r="D74" s="22"/>
      <c r="E74" s="22">
        <v>330</v>
      </c>
      <c r="F74" s="22">
        <v>496</v>
      </c>
      <c r="G74" s="22">
        <v>770</v>
      </c>
    </row>
    <row r="75" spans="1:7" ht="13.5">
      <c r="A75" s="2" t="s">
        <v>142</v>
      </c>
      <c r="B75" s="22">
        <v>1444</v>
      </c>
      <c r="C75" s="22">
        <v>1831</v>
      </c>
      <c r="D75" s="22">
        <v>2714</v>
      </c>
      <c r="E75" s="22">
        <v>1156</v>
      </c>
      <c r="F75" s="22">
        <v>1695</v>
      </c>
      <c r="G75" s="22">
        <v>996</v>
      </c>
    </row>
    <row r="76" spans="1:7" ht="13.5">
      <c r="A76" s="2" t="s">
        <v>143</v>
      </c>
      <c r="B76" s="22">
        <v>1921</v>
      </c>
      <c r="C76" s="22">
        <v>1971</v>
      </c>
      <c r="D76" s="22">
        <v>1787</v>
      </c>
      <c r="E76" s="22">
        <v>1141</v>
      </c>
      <c r="F76" s="22">
        <v>1239</v>
      </c>
      <c r="G76" s="22">
        <v>1560</v>
      </c>
    </row>
    <row r="77" spans="1:7" ht="13.5">
      <c r="A77" s="2" t="s">
        <v>144</v>
      </c>
      <c r="B77" s="22"/>
      <c r="C77" s="22"/>
      <c r="D77" s="22">
        <v>484</v>
      </c>
      <c r="E77" s="22"/>
      <c r="F77" s="22"/>
      <c r="G77" s="22"/>
    </row>
    <row r="78" spans="1:7" ht="13.5">
      <c r="A78" s="2" t="s">
        <v>112</v>
      </c>
      <c r="B78" s="22">
        <v>672</v>
      </c>
      <c r="C78" s="22">
        <v>749</v>
      </c>
      <c r="D78" s="22">
        <v>1015</v>
      </c>
      <c r="E78" s="22">
        <v>88</v>
      </c>
      <c r="F78" s="22">
        <v>54</v>
      </c>
      <c r="G78" s="22">
        <v>151</v>
      </c>
    </row>
    <row r="79" spans="1:7" ht="13.5">
      <c r="A79" s="2" t="s">
        <v>145</v>
      </c>
      <c r="B79" s="22">
        <v>99219</v>
      </c>
      <c r="C79" s="22">
        <v>105222</v>
      </c>
      <c r="D79" s="22">
        <v>99579</v>
      </c>
      <c r="E79" s="22">
        <v>78246</v>
      </c>
      <c r="F79" s="22">
        <v>85063</v>
      </c>
      <c r="G79" s="22">
        <v>128581</v>
      </c>
    </row>
    <row r="80" spans="1:7" ht="13.5">
      <c r="A80" s="2" t="s">
        <v>146</v>
      </c>
      <c r="B80" s="22"/>
      <c r="C80" s="22"/>
      <c r="D80" s="22"/>
      <c r="E80" s="22">
        <v>507</v>
      </c>
      <c r="F80" s="22">
        <v>518</v>
      </c>
      <c r="G80" s="22">
        <v>3096</v>
      </c>
    </row>
    <row r="81" spans="1:7" ht="13.5">
      <c r="A81" s="2" t="s">
        <v>147</v>
      </c>
      <c r="B81" s="22">
        <v>609</v>
      </c>
      <c r="C81" s="22">
        <v>226</v>
      </c>
      <c r="D81" s="22">
        <v>413</v>
      </c>
      <c r="E81" s="22">
        <v>595</v>
      </c>
      <c r="F81" s="22">
        <v>332</v>
      </c>
      <c r="G81" s="22">
        <v>1436</v>
      </c>
    </row>
    <row r="82" spans="1:7" ht="13.5">
      <c r="A82" s="2" t="s">
        <v>148</v>
      </c>
      <c r="B82" s="22"/>
      <c r="C82" s="22"/>
      <c r="D82" s="22"/>
      <c r="E82" s="22"/>
      <c r="F82" s="22">
        <v>538</v>
      </c>
      <c r="G82" s="22">
        <v>504</v>
      </c>
    </row>
    <row r="83" spans="1:7" ht="13.5">
      <c r="A83" s="2" t="s">
        <v>112</v>
      </c>
      <c r="B83" s="22">
        <v>968</v>
      </c>
      <c r="C83" s="22">
        <v>1025</v>
      </c>
      <c r="D83" s="22">
        <v>1263</v>
      </c>
      <c r="E83" s="22">
        <v>1509</v>
      </c>
      <c r="F83" s="22">
        <v>707</v>
      </c>
      <c r="G83" s="22">
        <v>938</v>
      </c>
    </row>
    <row r="84" spans="1:7" ht="13.5">
      <c r="A84" s="2" t="s">
        <v>149</v>
      </c>
      <c r="B84" s="22">
        <v>1578</v>
      </c>
      <c r="C84" s="22">
        <v>1252</v>
      </c>
      <c r="D84" s="22">
        <v>1677</v>
      </c>
      <c r="E84" s="22">
        <v>2612</v>
      </c>
      <c r="F84" s="22">
        <v>2097</v>
      </c>
      <c r="G84" s="22">
        <v>5975</v>
      </c>
    </row>
    <row r="85" spans="1:7" ht="14.25" thickBot="1">
      <c r="A85" s="5" t="s">
        <v>150</v>
      </c>
      <c r="B85" s="23">
        <v>100798</v>
      </c>
      <c r="C85" s="23">
        <v>106474</v>
      </c>
      <c r="D85" s="23">
        <v>101257</v>
      </c>
      <c r="E85" s="23">
        <v>80859</v>
      </c>
      <c r="F85" s="23">
        <v>87161</v>
      </c>
      <c r="G85" s="23">
        <v>134556</v>
      </c>
    </row>
    <row r="86" spans="1:7" ht="14.25" thickTop="1">
      <c r="A86" s="2" t="s">
        <v>151</v>
      </c>
      <c r="B86" s="22">
        <v>7909</v>
      </c>
      <c r="C86" s="22">
        <v>7909</v>
      </c>
      <c r="D86" s="22">
        <v>7909</v>
      </c>
      <c r="E86" s="22">
        <v>7909</v>
      </c>
      <c r="F86" s="22">
        <v>7909</v>
      </c>
      <c r="G86" s="22">
        <v>7909</v>
      </c>
    </row>
    <row r="87" spans="1:7" ht="13.5">
      <c r="A87" s="3" t="s">
        <v>152</v>
      </c>
      <c r="B87" s="22">
        <v>1980</v>
      </c>
      <c r="C87" s="22">
        <v>1980</v>
      </c>
      <c r="D87" s="22">
        <v>1980</v>
      </c>
      <c r="E87" s="22">
        <v>1980</v>
      </c>
      <c r="F87" s="22">
        <v>1980</v>
      </c>
      <c r="G87" s="22">
        <v>1980</v>
      </c>
    </row>
    <row r="88" spans="1:7" ht="13.5">
      <c r="A88" s="3" t="s">
        <v>153</v>
      </c>
      <c r="B88" s="22">
        <v>4101</v>
      </c>
      <c r="C88" s="22">
        <v>4101</v>
      </c>
      <c r="D88" s="22">
        <v>4101</v>
      </c>
      <c r="E88" s="22">
        <v>4101</v>
      </c>
      <c r="F88" s="22">
        <v>4101</v>
      </c>
      <c r="G88" s="22">
        <v>4101</v>
      </c>
    </row>
    <row r="89" spans="1:7" ht="13.5">
      <c r="A89" s="3" t="s">
        <v>154</v>
      </c>
      <c r="B89" s="22">
        <v>6081</v>
      </c>
      <c r="C89" s="22">
        <v>6081</v>
      </c>
      <c r="D89" s="22">
        <v>6081</v>
      </c>
      <c r="E89" s="22">
        <v>6081</v>
      </c>
      <c r="F89" s="22">
        <v>6081</v>
      </c>
      <c r="G89" s="22">
        <v>6081</v>
      </c>
    </row>
    <row r="90" spans="1:7" ht="13.5">
      <c r="A90" s="4" t="s">
        <v>155</v>
      </c>
      <c r="B90" s="22">
        <v>18</v>
      </c>
      <c r="C90" s="22"/>
      <c r="D90" s="22"/>
      <c r="E90" s="22"/>
      <c r="F90" s="22"/>
      <c r="G90" s="22"/>
    </row>
    <row r="91" spans="1:7" ht="13.5">
      <c r="A91" s="4" t="s">
        <v>156</v>
      </c>
      <c r="B91" s="22">
        <v>13000</v>
      </c>
      <c r="C91" s="22">
        <v>12000</v>
      </c>
      <c r="D91" s="22">
        <v>10000</v>
      </c>
      <c r="E91" s="22">
        <v>10000</v>
      </c>
      <c r="F91" s="22">
        <v>5000</v>
      </c>
      <c r="G91" s="22">
        <v>5000</v>
      </c>
    </row>
    <row r="92" spans="1:7" ht="13.5">
      <c r="A92" s="4" t="s">
        <v>157</v>
      </c>
      <c r="B92" s="22">
        <v>10649</v>
      </c>
      <c r="C92" s="22">
        <v>8804</v>
      </c>
      <c r="D92" s="22">
        <v>9129</v>
      </c>
      <c r="E92" s="22">
        <v>7786</v>
      </c>
      <c r="F92" s="22">
        <v>13593</v>
      </c>
      <c r="G92" s="22">
        <v>11220</v>
      </c>
    </row>
    <row r="93" spans="1:7" ht="13.5">
      <c r="A93" s="3" t="s">
        <v>158</v>
      </c>
      <c r="B93" s="22">
        <v>23667</v>
      </c>
      <c r="C93" s="22">
        <v>20804</v>
      </c>
      <c r="D93" s="22">
        <v>19129</v>
      </c>
      <c r="E93" s="22">
        <v>17786</v>
      </c>
      <c r="F93" s="22">
        <v>18593</v>
      </c>
      <c r="G93" s="22">
        <v>16220</v>
      </c>
    </row>
    <row r="94" spans="1:7" ht="13.5">
      <c r="A94" s="2" t="s">
        <v>159</v>
      </c>
      <c r="B94" s="22">
        <v>-16</v>
      </c>
      <c r="C94" s="22">
        <v>-16</v>
      </c>
      <c r="D94" s="22">
        <v>-16</v>
      </c>
      <c r="E94" s="22">
        <v>-16</v>
      </c>
      <c r="F94" s="22">
        <v>-16</v>
      </c>
      <c r="G94" s="22">
        <v>-15</v>
      </c>
    </row>
    <row r="95" spans="1:7" ht="13.5">
      <c r="A95" s="2" t="s">
        <v>160</v>
      </c>
      <c r="B95" s="22">
        <v>37642</v>
      </c>
      <c r="C95" s="22">
        <v>34779</v>
      </c>
      <c r="D95" s="22">
        <v>33103</v>
      </c>
      <c r="E95" s="22">
        <v>31761</v>
      </c>
      <c r="F95" s="22">
        <v>32568</v>
      </c>
      <c r="G95" s="22">
        <v>30195</v>
      </c>
    </row>
    <row r="96" spans="1:7" ht="13.5">
      <c r="A96" s="2" t="s">
        <v>161</v>
      </c>
      <c r="B96" s="22">
        <v>1661</v>
      </c>
      <c r="C96" s="22">
        <v>790</v>
      </c>
      <c r="D96" s="22">
        <v>746</v>
      </c>
      <c r="E96" s="22">
        <v>1176</v>
      </c>
      <c r="F96" s="22">
        <v>159</v>
      </c>
      <c r="G96" s="22">
        <v>1767</v>
      </c>
    </row>
    <row r="97" spans="1:7" ht="13.5">
      <c r="A97" s="2" t="s">
        <v>162</v>
      </c>
      <c r="B97" s="22">
        <v>301</v>
      </c>
      <c r="C97" s="22">
        <v>27</v>
      </c>
      <c r="D97" s="22">
        <v>16</v>
      </c>
      <c r="E97" s="22">
        <v>-1</v>
      </c>
      <c r="F97" s="22">
        <v>-5</v>
      </c>
      <c r="G97" s="22">
        <v>-68</v>
      </c>
    </row>
    <row r="98" spans="1:7" ht="13.5">
      <c r="A98" s="2" t="s">
        <v>164</v>
      </c>
      <c r="B98" s="22">
        <v>1962</v>
      </c>
      <c r="C98" s="22">
        <v>817</v>
      </c>
      <c r="D98" s="22">
        <v>762</v>
      </c>
      <c r="E98" s="22">
        <v>1174</v>
      </c>
      <c r="F98" s="22">
        <v>153</v>
      </c>
      <c r="G98" s="22">
        <v>1698</v>
      </c>
    </row>
    <row r="99" spans="1:7" ht="13.5">
      <c r="A99" s="6" t="s">
        <v>166</v>
      </c>
      <c r="B99" s="22">
        <v>39605</v>
      </c>
      <c r="C99" s="22">
        <v>35596</v>
      </c>
      <c r="D99" s="22">
        <v>33866</v>
      </c>
      <c r="E99" s="22">
        <v>32936</v>
      </c>
      <c r="F99" s="22">
        <v>32721</v>
      </c>
      <c r="G99" s="22">
        <v>31894</v>
      </c>
    </row>
    <row r="100" spans="1:7" ht="14.25" thickBot="1">
      <c r="A100" s="7" t="s">
        <v>167</v>
      </c>
      <c r="B100" s="22">
        <v>140403</v>
      </c>
      <c r="C100" s="22">
        <v>142071</v>
      </c>
      <c r="D100" s="22">
        <v>135123</v>
      </c>
      <c r="E100" s="22">
        <v>113795</v>
      </c>
      <c r="F100" s="22">
        <v>119883</v>
      </c>
      <c r="G100" s="22">
        <v>166451</v>
      </c>
    </row>
    <row r="101" spans="1:7" ht="14.25" thickTop="1">
      <c r="A101" s="8"/>
      <c r="B101" s="24"/>
      <c r="C101" s="24"/>
      <c r="D101" s="24"/>
      <c r="E101" s="24"/>
      <c r="F101" s="24"/>
      <c r="G101" s="24"/>
    </row>
    <row r="103" ht="13.5">
      <c r="A103" s="20" t="s">
        <v>172</v>
      </c>
    </row>
    <row r="104" ht="13.5">
      <c r="A104" s="20" t="s">
        <v>173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2014-02-13T05:37:39Z</dcterms:created>
  <dcterms:modified xsi:type="dcterms:W3CDTF">2014-02-13T05:37:49Z</dcterms:modified>
  <cp:category/>
  <cp:version/>
  <cp:contentType/>
  <cp:contentStatus/>
</cp:coreProperties>
</file>