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<sst xmlns="http://schemas.openxmlformats.org/spreadsheetml/2006/main" count="740" uniqueCount="287">
  <si>
    <t>支払手形及び買掛金</t>
  </si>
  <si>
    <t>1年内償還予定の社債</t>
  </si>
  <si>
    <t>為替換算調整勘定</t>
  </si>
  <si>
    <t>少数株主持分</t>
  </si>
  <si>
    <t>連結・貸借対照表</t>
  </si>
  <si>
    <t>累積四半期</t>
  </si>
  <si>
    <t>2013/10/01</t>
  </si>
  <si>
    <t>賞与引当金の増減額（△は減少）</t>
  </si>
  <si>
    <t>役員賞与引当金の増減額（△は減少）</t>
  </si>
  <si>
    <t>退職給付引当金の増減額（△は減少）</t>
  </si>
  <si>
    <t>役員退職慰労引当金の増減額（△は減少）</t>
  </si>
  <si>
    <t>貸倒引当金の増減額（△は減少）</t>
  </si>
  <si>
    <t>受取利息及び受取配当金</t>
  </si>
  <si>
    <t>支払利息及び社債利息</t>
  </si>
  <si>
    <t>売上債権の増減額（△は増加）</t>
  </si>
  <si>
    <t>たな卸資産の増減額（△は増加）</t>
  </si>
  <si>
    <t>仕入債務の増減額（△は減少）</t>
  </si>
  <si>
    <t>未払費用の増減額（△は減少）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</si>
  <si>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</si>
  <si>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</si>
  <si>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</si>
  <si>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</si>
  <si>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</si>
  <si>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</si>
  <si>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</si>
  <si>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投資有価証券の取得による支出</t>
  </si>
  <si>
    <t>貸付けによる支出</t>
  </si>
  <si>
    <t>貸付金の回収による収入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</si>
  <si>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</si>
  <si>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</si>
  <si>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</si>
  <si>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</si>
  <si>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自己株式の取得による支出</t>
  </si>
  <si>
    <t>配当金の支払額</t>
  </si>
  <si>
    <t>少数株主への配当金の支払額</t>
  </si>
  <si>
    <t>社債の償還による支出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</si>
  <si>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</si>
  <si>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</si>
  <si>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</si>
  <si>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</si>
  <si>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連結の範囲の変更に伴う現金及び現金同等物の増減額（△は減少）</t>
  </si>
  <si>
    <t>連結・キャッシュフロー計算書</t>
  </si>
  <si>
    <t>助成金収入</t>
  </si>
  <si>
    <t>貸倒引当金戻入額</t>
  </si>
  <si>
    <t>雑収益</t>
  </si>
  <si>
    <t>デリバティブ評価損</t>
  </si>
  <si>
    <t>投資有価証券売却益</t>
  </si>
  <si>
    <t>その他</t>
  </si>
  <si>
    <t>固定資産除売却損</t>
  </si>
  <si>
    <t>ゴルフ会員権評価損</t>
  </si>
  <si>
    <t>ゴルフ会員権売却損</t>
  </si>
  <si>
    <t>持分変動損失</t>
  </si>
  <si>
    <t>特別損失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</si>
  <si>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</si>
  <si>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</si>
  <si>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</si>
  <si>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</si>
  <si>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</si>
  <si>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</si>
  <si>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</si>
  <si>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</si>
  <si>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</si>
  <si>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</si>
  <si>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2013/12/24</t>
  </si>
  <si>
    <t>通期</t>
  </si>
  <si>
    <t>2013/09/30</t>
  </si>
  <si>
    <t>2012/09/30</t>
  </si>
  <si>
    <t>2012/12/25</t>
  </si>
  <si>
    <t>2011/09/30</t>
  </si>
  <si>
    <t>2011/12/22</t>
  </si>
  <si>
    <t>2010/09/30</t>
  </si>
  <si>
    <t>2010/12/22</t>
  </si>
  <si>
    <t>2009/09/30</t>
  </si>
  <si>
    <t>2009/12/22</t>
  </si>
  <si>
    <t>2008/09/30</t>
  </si>
  <si>
    <t>現金及び預金</t>
  </si>
  <si>
    <t>百万円</t>
  </si>
  <si>
    <t>受取手形</t>
  </si>
  <si>
    <t>売掛金</t>
  </si>
  <si>
    <t>有価証券</t>
  </si>
  <si>
    <t>商品</t>
  </si>
  <si>
    <t>貯蔵品</t>
  </si>
  <si>
    <t>前渡金</t>
  </si>
  <si>
    <t>前払費用</t>
  </si>
  <si>
    <t>繰延税金資産</t>
  </si>
  <si>
    <t>その他</t>
  </si>
  <si>
    <t>その他</t>
  </si>
  <si>
    <t>貸倒引当金</t>
  </si>
  <si>
    <t>流動資産</t>
  </si>
  <si>
    <t>建物（純額）</t>
  </si>
  <si>
    <t>構築物（純額）</t>
  </si>
  <si>
    <t>機械及び装置（純額）</t>
  </si>
  <si>
    <t>車両運搬具（純額）</t>
  </si>
  <si>
    <t>工具、器具及び備品（純額）</t>
  </si>
  <si>
    <t>土地</t>
  </si>
  <si>
    <t>リース資産</t>
  </si>
  <si>
    <t>建設仮勘定</t>
  </si>
  <si>
    <t>その他（純額）</t>
  </si>
  <si>
    <t>有形固定資産</t>
  </si>
  <si>
    <t>有形固定資産</t>
  </si>
  <si>
    <t>のれん</t>
  </si>
  <si>
    <t>借地権</t>
  </si>
  <si>
    <t>ソフトウエア</t>
  </si>
  <si>
    <t>電話加入権</t>
  </si>
  <si>
    <t>無形固定資産</t>
  </si>
  <si>
    <t>投資有価証券</t>
  </si>
  <si>
    <t>関係会社株式</t>
  </si>
  <si>
    <t>出資金</t>
  </si>
  <si>
    <t>従業員に対する長期貸付金</t>
  </si>
  <si>
    <t>長期貸付金</t>
  </si>
  <si>
    <t>長期貸付金</t>
  </si>
  <si>
    <t>関係会社長期貸付金</t>
  </si>
  <si>
    <t>破産更生債権等</t>
  </si>
  <si>
    <t>長期前払費用</t>
  </si>
  <si>
    <t>差入保証金</t>
  </si>
  <si>
    <t>その他</t>
  </si>
  <si>
    <t>投資その他の資産</t>
  </si>
  <si>
    <t>固定資産</t>
  </si>
  <si>
    <t>社債発行費</t>
  </si>
  <si>
    <t>資産</t>
  </si>
  <si>
    <t>資産</t>
  </si>
  <si>
    <t>買掛金</t>
  </si>
  <si>
    <t>短期借入金</t>
  </si>
  <si>
    <t>1年内返済予定の長期借入金</t>
  </si>
  <si>
    <t>リース債務</t>
  </si>
  <si>
    <t>未払金</t>
  </si>
  <si>
    <t>未払法人税等</t>
  </si>
  <si>
    <t>未払費用</t>
  </si>
  <si>
    <t>繰延税金負債</t>
  </si>
  <si>
    <t>前受金</t>
  </si>
  <si>
    <t>預り金</t>
  </si>
  <si>
    <t>賞与引当金</t>
  </si>
  <si>
    <t>未払役員賞与</t>
  </si>
  <si>
    <t>設備関係支払手形</t>
  </si>
  <si>
    <t>資産除去債務</t>
  </si>
  <si>
    <t>流動負債</t>
  </si>
  <si>
    <t>社債</t>
  </si>
  <si>
    <t>転換社債型新株予約権付社債</t>
  </si>
  <si>
    <t>転換社債型新株予約権付社債</t>
  </si>
  <si>
    <t>長期借入金</t>
  </si>
  <si>
    <t>リース債務</t>
  </si>
  <si>
    <t>繰延税金負債</t>
  </si>
  <si>
    <t>退職給付引当金</t>
  </si>
  <si>
    <t>役員退職慰労引当金</t>
  </si>
  <si>
    <t>長期預り金</t>
  </si>
  <si>
    <t>固定負債</t>
  </si>
  <si>
    <t>固定負債</t>
  </si>
  <si>
    <t>負債</t>
  </si>
  <si>
    <t>負債</t>
  </si>
  <si>
    <t>資本金</t>
  </si>
  <si>
    <t>資本準備金</t>
  </si>
  <si>
    <t>資本剰余金</t>
  </si>
  <si>
    <t>資本剰余金</t>
  </si>
  <si>
    <t>利益準備金</t>
  </si>
  <si>
    <t>特別償却準備金</t>
  </si>
  <si>
    <t>圧縮記帳積立金</t>
  </si>
  <si>
    <t>別途積立金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</si>
  <si>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</si>
  <si>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</si>
  <si>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</si>
  <si>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</si>
  <si>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</si>
  <si>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</si>
  <si>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繰延ヘッジ損益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</si>
  <si>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</si>
  <si>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</si>
  <si>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</si>
  <si>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</si>
  <si>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</si>
  <si>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</si>
  <si>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</si>
  <si>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横浜冷凍株式会社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</si>
  <si>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</si>
  <si>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</si>
  <si>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</si>
  <si>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2012/10/01</t>
  </si>
  <si>
    <t>2011/10/01</t>
  </si>
  <si>
    <t>2010/10/01</t>
  </si>
  <si>
    <t>2009/10/01</t>
  </si>
  <si>
    <t>2008/10/01</t>
  </si>
  <si>
    <t>2007/10/01</t>
  </si>
  <si>
    <t>商品売上高</t>
  </si>
  <si>
    <t>冷蔵庫収入</t>
  </si>
  <si>
    <t>その他の事業収益</t>
  </si>
  <si>
    <t>売上高</t>
  </si>
  <si>
    <t>売上高</t>
  </si>
  <si>
    <t>商品期首たな卸高</t>
  </si>
  <si>
    <t>当期商品仕入高</t>
  </si>
  <si>
    <t>当期商品加工費用</t>
  </si>
  <si>
    <t>合計</t>
  </si>
  <si>
    <t>商品他勘定振替高</t>
  </si>
  <si>
    <t>商品期末たな卸高</t>
  </si>
  <si>
    <t>商品売上原価合計</t>
  </si>
  <si>
    <t>冷凍事業原価</t>
  </si>
  <si>
    <t>その他の事業原価</t>
  </si>
  <si>
    <t>売上原価</t>
  </si>
  <si>
    <t>売上原価</t>
  </si>
  <si>
    <t>売上総利益</t>
  </si>
  <si>
    <t>保管料</t>
  </si>
  <si>
    <t>運賃</t>
  </si>
  <si>
    <t>貸倒引当金繰入額</t>
  </si>
  <si>
    <t>報酬及び給料手当</t>
  </si>
  <si>
    <t>賞与</t>
  </si>
  <si>
    <t>（うち賞与引当金繰入額）</t>
  </si>
  <si>
    <t>役員賞与引当金繰入額</t>
  </si>
  <si>
    <t>厚生費</t>
  </si>
  <si>
    <t>減価償却費</t>
  </si>
  <si>
    <t>支払手数料</t>
  </si>
  <si>
    <t>租税公課</t>
  </si>
  <si>
    <t>のれん償却額</t>
  </si>
  <si>
    <t>販売費・一般管理費</t>
  </si>
  <si>
    <t>営業利益</t>
  </si>
  <si>
    <t>受取利息</t>
  </si>
  <si>
    <t>受取配当金</t>
  </si>
  <si>
    <t>受取配当金</t>
  </si>
  <si>
    <t>受取奨励金</t>
  </si>
  <si>
    <t>保険配当金</t>
  </si>
  <si>
    <t>受取保険金</t>
  </si>
  <si>
    <t>受取手数料</t>
  </si>
  <si>
    <t>固定資産売却益</t>
  </si>
  <si>
    <t>雑収益</t>
  </si>
  <si>
    <t>営業外収益</t>
  </si>
  <si>
    <t>営業外収益</t>
  </si>
  <si>
    <t>支払利息</t>
  </si>
  <si>
    <t>固定資産除売却損</t>
  </si>
  <si>
    <t>雑支出</t>
  </si>
  <si>
    <t>営業外費用</t>
  </si>
  <si>
    <t>営業外費用</t>
  </si>
  <si>
    <t>経常利益</t>
  </si>
  <si>
    <t>過年度固定資産税還付金</t>
  </si>
  <si>
    <t>特別利益</t>
  </si>
  <si>
    <t>特別利益</t>
  </si>
  <si>
    <t>投資有価証券売却損</t>
  </si>
  <si>
    <t>投資有価証券評価損</t>
  </si>
  <si>
    <t>ゴルフ会員権評価損</t>
  </si>
  <si>
    <t>減損損失</t>
  </si>
  <si>
    <t>減損損失</t>
  </si>
  <si>
    <t>災害による損失</t>
  </si>
  <si>
    <t>事業所閉鎖損失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</si>
  <si>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</si>
  <si>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</si>
  <si>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</si>
  <si>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</si>
  <si>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</si>
  <si>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</si>
  <si>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</si>
  <si>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2014/08/14</t>
  </si>
  <si>
    <t>四半期</t>
  </si>
  <si>
    <t>2014/06/30</t>
  </si>
  <si>
    <t>2014/05/14</t>
  </si>
  <si>
    <t>2014/03/31</t>
  </si>
  <si>
    <t>2014/02/14</t>
  </si>
  <si>
    <t>2013/12/31</t>
  </si>
  <si>
    <t>2013/08/14</t>
  </si>
  <si>
    <t>2013/06/30</t>
  </si>
  <si>
    <t>2013/05/14</t>
  </si>
  <si>
    <t>2013/03/31</t>
  </si>
  <si>
    <t>2013/02/14</t>
  </si>
  <si>
    <t>2012/12/31</t>
  </si>
  <si>
    <t>2012/08/10</t>
  </si>
  <si>
    <t>2012/06/30</t>
  </si>
  <si>
    <t>2012/05/14</t>
  </si>
  <si>
    <t>2012/03/31</t>
  </si>
  <si>
    <t>2012/02/14</t>
  </si>
  <si>
    <t>2011/12/31</t>
  </si>
  <si>
    <t>2011/08/12</t>
  </si>
  <si>
    <t>2011/06/30</t>
  </si>
  <si>
    <t>2011/05/13</t>
  </si>
  <si>
    <t>2011/03/31</t>
  </si>
  <si>
    <t>2011/02/10</t>
  </si>
  <si>
    <t>2010/12/31</t>
  </si>
  <si>
    <t>2010/08/13</t>
  </si>
  <si>
    <t>2010/06/30</t>
  </si>
  <si>
    <t>2010/05/14</t>
  </si>
  <si>
    <t>2010/03/31</t>
  </si>
  <si>
    <t>2010/02/12</t>
  </si>
  <si>
    <t>2009/12/31</t>
  </si>
  <si>
    <t>2009/08/13</t>
  </si>
  <si>
    <t>2009/06/30</t>
  </si>
  <si>
    <t>2009/05/15</t>
  </si>
  <si>
    <t>2009/03/31</t>
  </si>
  <si>
    <t>2009/02/13</t>
  </si>
  <si>
    <t>2008/12/31</t>
  </si>
  <si>
    <t>受取手形及び営業未収入金</t>
  </si>
  <si>
    <t>繰延税金資産</t>
  </si>
  <si>
    <t>建物及び構築物（純額）</t>
  </si>
  <si>
    <t>機械装置及び運搬具（純額）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</si>
</sst>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169</v>
      </c>
      <c r="B2" s="14">
        <v>2874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170</v>
      </c>
      <c r="B3" s="1" t="s">
        <v>171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56</v>
      </c>
      <c r="B4" s="15" t="str">
        <f>HYPERLINK("http://www.kabupro.jp/mark/20140814/S1002UJ9.htm","四半期報告書")</f>
        <v>四半期報告書</v>
      </c>
      <c r="C4" s="15" t="str">
        <f>HYPERLINK("http://www.kabupro.jp/mark/20140514/S1001RY2.htm","四半期報告書")</f>
        <v>四半期報告書</v>
      </c>
      <c r="D4" s="15" t="str">
        <f>HYPERLINK("http://www.kabupro.jp/mark/20140214/S100174Q.htm","四半期報告書")</f>
        <v>四半期報告書</v>
      </c>
      <c r="E4" s="15" t="str">
        <f>HYPERLINK("http://www.kabupro.jp/mark/20131224/S1000SX1.htm","有価証券報告書")</f>
        <v>有価証券報告書</v>
      </c>
      <c r="F4" s="15" t="str">
        <f>HYPERLINK("http://www.kabupro.jp/mark/20140814/S1002UJ9.htm","四半期報告書")</f>
        <v>四半期報告書</v>
      </c>
      <c r="G4" s="15" t="str">
        <f>HYPERLINK("http://www.kabupro.jp/mark/20140514/S1001RY2.htm","四半期報告書")</f>
        <v>四半期報告書</v>
      </c>
      <c r="H4" s="15" t="str">
        <f>HYPERLINK("http://www.kabupro.jp/mark/20140214/S100174Q.htm","四半期報告書")</f>
        <v>四半期報告書</v>
      </c>
      <c r="I4" s="15" t="str">
        <f>HYPERLINK("http://www.kabupro.jp/mark/20131224/S1000SX1.htm","有価証券報告書")</f>
        <v>有価証券報告書</v>
      </c>
      <c r="J4" s="15" t="str">
        <f>HYPERLINK("http://www.kabupro.jp/mark/20130814/S000EB1Z.htm","四半期報告書")</f>
        <v>四半期報告書</v>
      </c>
      <c r="K4" s="15" t="str">
        <f>HYPERLINK("http://www.kabupro.jp/mark/20130514/S000DDEU.htm","四半期報告書")</f>
        <v>四半期報告書</v>
      </c>
      <c r="L4" s="15" t="str">
        <f>HYPERLINK("http://www.kabupro.jp/mark/20130214/S000CVFP.htm","四半期報告書")</f>
        <v>四半期報告書</v>
      </c>
      <c r="M4" s="15" t="str">
        <f>HYPERLINK("http://www.kabupro.jp/mark/20121225/S000CJAV.htm","有価証券報告書")</f>
        <v>有価証券報告書</v>
      </c>
      <c r="N4" s="15" t="str">
        <f>HYPERLINK("http://www.kabupro.jp/mark/20120810/S000BOKX.htm","四半期報告書")</f>
        <v>四半期報告書</v>
      </c>
      <c r="O4" s="15" t="str">
        <f>HYPERLINK("http://www.kabupro.jp/mark/20120514/S000AU0I.htm","四半期報告書")</f>
        <v>四半期報告書</v>
      </c>
      <c r="P4" s="15" t="str">
        <f>HYPERLINK("http://www.kabupro.jp/mark/20120214/S000AC2H.htm","四半期報告書")</f>
        <v>四半期報告書</v>
      </c>
      <c r="Q4" s="15" t="str">
        <f>HYPERLINK("http://www.kabupro.jp/mark/20111222/S0009YTM.htm","有価証券報告書")</f>
        <v>有価証券報告書</v>
      </c>
      <c r="R4" s="15" t="str">
        <f>HYPERLINK("http://www.kabupro.jp/mark/20110812/S00096DJ.htm","四半期報告書")</f>
        <v>四半期報告書</v>
      </c>
      <c r="S4" s="15" t="str">
        <f>HYPERLINK("http://www.kabupro.jp/mark/20110513/S00089ZM.htm","四半期報告書")</f>
        <v>四半期報告書</v>
      </c>
      <c r="T4" s="15" t="str">
        <f>HYPERLINK("http://www.kabupro.jp/mark/20110210/S0007QYG.htm","四半期報告書")</f>
        <v>四半期報告書</v>
      </c>
      <c r="U4" s="15" t="str">
        <f>HYPERLINK("http://www.kabupro.jp/mark/20101222/S0007FWM.htm","有価証券報告書")</f>
        <v>有価証券報告書</v>
      </c>
      <c r="V4" s="15" t="str">
        <f>HYPERLINK("http://www.kabupro.jp/mark/20100813/S0006NAN.htm","四半期報告書")</f>
        <v>四半期報告書</v>
      </c>
      <c r="W4" s="15" t="str">
        <f>HYPERLINK("http://www.kabupro.jp/mark/20100514/S0005PKL.htm","四半期報告書")</f>
        <v>四半期報告書</v>
      </c>
      <c r="X4" s="15" t="str">
        <f>HYPERLINK("http://www.kabupro.jp/mark/20100212/S00057J9.htm","四半期報告書")</f>
        <v>四半期報告書</v>
      </c>
      <c r="Y4" s="15" t="str">
        <f>HYPERLINK("http://www.kabupro.jp/mark/20091222/S0004UGV.htm","有価証券報告書")</f>
        <v>有価証券報告書</v>
      </c>
    </row>
    <row r="5" spans="1:25" ht="14.25" thickBot="1">
      <c r="A5" s="11" t="s">
        <v>57</v>
      </c>
      <c r="B5" s="1" t="s">
        <v>246</v>
      </c>
      <c r="C5" s="1" t="s">
        <v>249</v>
      </c>
      <c r="D5" s="1" t="s">
        <v>251</v>
      </c>
      <c r="E5" s="1" t="s">
        <v>63</v>
      </c>
      <c r="F5" s="1" t="s">
        <v>246</v>
      </c>
      <c r="G5" s="1" t="s">
        <v>249</v>
      </c>
      <c r="H5" s="1" t="s">
        <v>251</v>
      </c>
      <c r="I5" s="1" t="s">
        <v>63</v>
      </c>
      <c r="J5" s="1" t="s">
        <v>253</v>
      </c>
      <c r="K5" s="1" t="s">
        <v>255</v>
      </c>
      <c r="L5" s="1" t="s">
        <v>257</v>
      </c>
      <c r="M5" s="1" t="s">
        <v>67</v>
      </c>
      <c r="N5" s="1" t="s">
        <v>259</v>
      </c>
      <c r="O5" s="1" t="s">
        <v>261</v>
      </c>
      <c r="P5" s="1" t="s">
        <v>263</v>
      </c>
      <c r="Q5" s="1" t="s">
        <v>69</v>
      </c>
      <c r="R5" s="1" t="s">
        <v>265</v>
      </c>
      <c r="S5" s="1" t="s">
        <v>267</v>
      </c>
      <c r="T5" s="1" t="s">
        <v>269</v>
      </c>
      <c r="U5" s="1" t="s">
        <v>71</v>
      </c>
      <c r="V5" s="1" t="s">
        <v>271</v>
      </c>
      <c r="W5" s="1" t="s">
        <v>273</v>
      </c>
      <c r="X5" s="1" t="s">
        <v>275</v>
      </c>
      <c r="Y5" s="1" t="s">
        <v>73</v>
      </c>
    </row>
    <row r="6" spans="1:25" ht="15" thickBot="1" thickTop="1">
      <c r="A6" s="10" t="s">
        <v>58</v>
      </c>
      <c r="B6" s="18" t="s">
        <v>55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59</v>
      </c>
      <c r="B7" s="14" t="s">
        <v>5</v>
      </c>
      <c r="C7" s="14" t="s">
        <v>5</v>
      </c>
      <c r="D7" s="14" t="s">
        <v>5</v>
      </c>
      <c r="E7" s="16" t="s">
        <v>64</v>
      </c>
      <c r="F7" s="14" t="s">
        <v>5</v>
      </c>
      <c r="G7" s="14" t="s">
        <v>5</v>
      </c>
      <c r="H7" s="14" t="s">
        <v>5</v>
      </c>
      <c r="I7" s="16" t="s">
        <v>64</v>
      </c>
      <c r="J7" s="14" t="s">
        <v>5</v>
      </c>
      <c r="K7" s="14" t="s">
        <v>5</v>
      </c>
      <c r="L7" s="14" t="s">
        <v>5</v>
      </c>
      <c r="M7" s="16" t="s">
        <v>64</v>
      </c>
      <c r="N7" s="14" t="s">
        <v>5</v>
      </c>
      <c r="O7" s="14" t="s">
        <v>5</v>
      </c>
      <c r="P7" s="14" t="s">
        <v>5</v>
      </c>
      <c r="Q7" s="16" t="s">
        <v>64</v>
      </c>
      <c r="R7" s="14" t="s">
        <v>5</v>
      </c>
      <c r="S7" s="14" t="s">
        <v>5</v>
      </c>
      <c r="T7" s="14" t="s">
        <v>5</v>
      </c>
      <c r="U7" s="16" t="s">
        <v>64</v>
      </c>
      <c r="V7" s="14" t="s">
        <v>5</v>
      </c>
      <c r="W7" s="14" t="s">
        <v>5</v>
      </c>
      <c r="X7" s="14" t="s">
        <v>5</v>
      </c>
      <c r="Y7" s="16" t="s">
        <v>64</v>
      </c>
    </row>
    <row r="8" spans="1:25" ht="13.5">
      <c r="A8" s="13" t="s">
        <v>60</v>
      </c>
      <c r="B8" s="1" t="s">
        <v>6</v>
      </c>
      <c r="C8" s="1" t="s">
        <v>6</v>
      </c>
      <c r="D8" s="1" t="s">
        <v>6</v>
      </c>
      <c r="E8" s="17" t="s">
        <v>175</v>
      </c>
      <c r="F8" s="1" t="s">
        <v>175</v>
      </c>
      <c r="G8" s="1" t="s">
        <v>175</v>
      </c>
      <c r="H8" s="1" t="s">
        <v>175</v>
      </c>
      <c r="I8" s="17" t="s">
        <v>176</v>
      </c>
      <c r="J8" s="1" t="s">
        <v>176</v>
      </c>
      <c r="K8" s="1" t="s">
        <v>176</v>
      </c>
      <c r="L8" s="1" t="s">
        <v>176</v>
      </c>
      <c r="M8" s="17" t="s">
        <v>177</v>
      </c>
      <c r="N8" s="1" t="s">
        <v>177</v>
      </c>
      <c r="O8" s="1" t="s">
        <v>177</v>
      </c>
      <c r="P8" s="1" t="s">
        <v>177</v>
      </c>
      <c r="Q8" s="17" t="s">
        <v>178</v>
      </c>
      <c r="R8" s="1" t="s">
        <v>178</v>
      </c>
      <c r="S8" s="1" t="s">
        <v>178</v>
      </c>
      <c r="T8" s="1" t="s">
        <v>178</v>
      </c>
      <c r="U8" s="17" t="s">
        <v>179</v>
      </c>
      <c r="V8" s="1" t="s">
        <v>179</v>
      </c>
      <c r="W8" s="1" t="s">
        <v>179</v>
      </c>
      <c r="X8" s="1" t="s">
        <v>179</v>
      </c>
      <c r="Y8" s="17" t="s">
        <v>180</v>
      </c>
    </row>
    <row r="9" spans="1:25" ht="13.5">
      <c r="A9" s="13" t="s">
        <v>61</v>
      </c>
      <c r="B9" s="1" t="s">
        <v>248</v>
      </c>
      <c r="C9" s="1" t="s">
        <v>250</v>
      </c>
      <c r="D9" s="1" t="s">
        <v>252</v>
      </c>
      <c r="E9" s="17" t="s">
        <v>65</v>
      </c>
      <c r="F9" s="1" t="s">
        <v>254</v>
      </c>
      <c r="G9" s="1" t="s">
        <v>256</v>
      </c>
      <c r="H9" s="1" t="s">
        <v>258</v>
      </c>
      <c r="I9" s="17" t="s">
        <v>66</v>
      </c>
      <c r="J9" s="1" t="s">
        <v>260</v>
      </c>
      <c r="K9" s="1" t="s">
        <v>262</v>
      </c>
      <c r="L9" s="1" t="s">
        <v>264</v>
      </c>
      <c r="M9" s="17" t="s">
        <v>68</v>
      </c>
      <c r="N9" s="1" t="s">
        <v>266</v>
      </c>
      <c r="O9" s="1" t="s">
        <v>268</v>
      </c>
      <c r="P9" s="1" t="s">
        <v>270</v>
      </c>
      <c r="Q9" s="17" t="s">
        <v>70</v>
      </c>
      <c r="R9" s="1" t="s">
        <v>272</v>
      </c>
      <c r="S9" s="1" t="s">
        <v>274</v>
      </c>
      <c r="T9" s="1" t="s">
        <v>276</v>
      </c>
      <c r="U9" s="17" t="s">
        <v>72</v>
      </c>
      <c r="V9" s="1" t="s">
        <v>278</v>
      </c>
      <c r="W9" s="1" t="s">
        <v>280</v>
      </c>
      <c r="X9" s="1" t="s">
        <v>282</v>
      </c>
      <c r="Y9" s="17" t="s">
        <v>74</v>
      </c>
    </row>
    <row r="10" spans="1:25" ht="14.25" thickBot="1">
      <c r="A10" s="13" t="s">
        <v>62</v>
      </c>
      <c r="B10" s="1" t="s">
        <v>76</v>
      </c>
      <c r="C10" s="1" t="s">
        <v>76</v>
      </c>
      <c r="D10" s="1" t="s">
        <v>76</v>
      </c>
      <c r="E10" s="17" t="s">
        <v>76</v>
      </c>
      <c r="F10" s="1" t="s">
        <v>76</v>
      </c>
      <c r="G10" s="1" t="s">
        <v>76</v>
      </c>
      <c r="H10" s="1" t="s">
        <v>76</v>
      </c>
      <c r="I10" s="17" t="s">
        <v>76</v>
      </c>
      <c r="J10" s="1" t="s">
        <v>76</v>
      </c>
      <c r="K10" s="1" t="s">
        <v>76</v>
      </c>
      <c r="L10" s="1" t="s">
        <v>76</v>
      </c>
      <c r="M10" s="17" t="s">
        <v>76</v>
      </c>
      <c r="N10" s="1" t="s">
        <v>76</v>
      </c>
      <c r="O10" s="1" t="s">
        <v>76</v>
      </c>
      <c r="P10" s="1" t="s">
        <v>76</v>
      </c>
      <c r="Q10" s="17" t="s">
        <v>76</v>
      </c>
      <c r="R10" s="1" t="s">
        <v>76</v>
      </c>
      <c r="S10" s="1" t="s">
        <v>76</v>
      </c>
      <c r="T10" s="1" t="s">
        <v>76</v>
      </c>
      <c r="U10" s="17" t="s">
        <v>76</v>
      </c>
      <c r="V10" s="1" t="s">
        <v>76</v>
      </c>
      <c r="W10" s="1" t="s">
        <v>76</v>
      </c>
      <c r="X10" s="1" t="s">
        <v>76</v>
      </c>
      <c r="Y10" s="17" t="s">
        <v>76</v>
      </c>
    </row>
    <row r="11" spans="1:25" ht="14.25" thickTop="1">
      <c r="A11" s="30" t="s">
        <v>184</v>
      </c>
      <c r="B11" s="27">
        <v>103936</v>
      </c>
      <c r="C11" s="27">
        <v>68146</v>
      </c>
      <c r="D11" s="27">
        <v>36374</v>
      </c>
      <c r="E11" s="21">
        <v>118691</v>
      </c>
      <c r="F11" s="27">
        <v>85831</v>
      </c>
      <c r="G11" s="27">
        <v>56216</v>
      </c>
      <c r="H11" s="27">
        <v>30142</v>
      </c>
      <c r="I11" s="21">
        <v>111108</v>
      </c>
      <c r="J11" s="27">
        <v>83397</v>
      </c>
      <c r="K11" s="27">
        <v>57494</v>
      </c>
      <c r="L11" s="27">
        <v>31744</v>
      </c>
      <c r="M11" s="21">
        <v>124051</v>
      </c>
      <c r="N11" s="27">
        <v>91017</v>
      </c>
      <c r="O11" s="27">
        <v>62465</v>
      </c>
      <c r="P11" s="27">
        <v>34317</v>
      </c>
      <c r="Q11" s="21">
        <v>121443</v>
      </c>
      <c r="R11" s="27">
        <v>90772</v>
      </c>
      <c r="S11" s="27">
        <v>62544</v>
      </c>
      <c r="T11" s="27">
        <v>32938</v>
      </c>
      <c r="U11" s="21">
        <v>111359</v>
      </c>
      <c r="V11" s="27">
        <v>82982</v>
      </c>
      <c r="W11" s="27">
        <v>54995</v>
      </c>
      <c r="X11" s="27">
        <v>29812</v>
      </c>
      <c r="Y11" s="21">
        <v>125211</v>
      </c>
    </row>
    <row r="12" spans="1:25" ht="13.5">
      <c r="A12" s="7" t="s">
        <v>195</v>
      </c>
      <c r="B12" s="28">
        <v>95045</v>
      </c>
      <c r="C12" s="28">
        <v>61817</v>
      </c>
      <c r="D12" s="28">
        <v>32592</v>
      </c>
      <c r="E12" s="22">
        <v>108093</v>
      </c>
      <c r="F12" s="28">
        <v>77531</v>
      </c>
      <c r="G12" s="28">
        <v>50489</v>
      </c>
      <c r="H12" s="28">
        <v>27193</v>
      </c>
      <c r="I12" s="22">
        <v>102959</v>
      </c>
      <c r="J12" s="28">
        <v>76776</v>
      </c>
      <c r="K12" s="28">
        <v>52500</v>
      </c>
      <c r="L12" s="28">
        <v>28800</v>
      </c>
      <c r="M12" s="22">
        <v>113055</v>
      </c>
      <c r="N12" s="28">
        <v>82250</v>
      </c>
      <c r="O12" s="28">
        <v>56360</v>
      </c>
      <c r="P12" s="28">
        <v>30862</v>
      </c>
      <c r="Q12" s="22">
        <v>110912</v>
      </c>
      <c r="R12" s="28">
        <v>82519</v>
      </c>
      <c r="S12" s="28">
        <v>56486</v>
      </c>
      <c r="T12" s="28">
        <v>29524</v>
      </c>
      <c r="U12" s="22">
        <v>104010</v>
      </c>
      <c r="V12" s="28">
        <v>77915</v>
      </c>
      <c r="W12" s="28">
        <v>51858</v>
      </c>
      <c r="X12" s="28">
        <v>28032</v>
      </c>
      <c r="Y12" s="22">
        <v>116374</v>
      </c>
    </row>
    <row r="13" spans="1:25" ht="13.5">
      <c r="A13" s="7" t="s">
        <v>197</v>
      </c>
      <c r="B13" s="28">
        <v>8891</v>
      </c>
      <c r="C13" s="28">
        <v>6329</v>
      </c>
      <c r="D13" s="28">
        <v>3781</v>
      </c>
      <c r="E13" s="22">
        <v>10597</v>
      </c>
      <c r="F13" s="28">
        <v>8299</v>
      </c>
      <c r="G13" s="28">
        <v>5727</v>
      </c>
      <c r="H13" s="28">
        <v>2949</v>
      </c>
      <c r="I13" s="22">
        <v>8148</v>
      </c>
      <c r="J13" s="28">
        <v>6620</v>
      </c>
      <c r="K13" s="28">
        <v>4994</v>
      </c>
      <c r="L13" s="28">
        <v>2943</v>
      </c>
      <c r="M13" s="22">
        <v>10996</v>
      </c>
      <c r="N13" s="28">
        <v>8767</v>
      </c>
      <c r="O13" s="28">
        <v>6105</v>
      </c>
      <c r="P13" s="28">
        <v>3455</v>
      </c>
      <c r="Q13" s="22">
        <v>10531</v>
      </c>
      <c r="R13" s="28">
        <v>8252</v>
      </c>
      <c r="S13" s="28">
        <v>6057</v>
      </c>
      <c r="T13" s="28">
        <v>3414</v>
      </c>
      <c r="U13" s="22">
        <v>7348</v>
      </c>
      <c r="V13" s="28">
        <v>5067</v>
      </c>
      <c r="W13" s="28">
        <v>3137</v>
      </c>
      <c r="X13" s="28">
        <v>1779</v>
      </c>
      <c r="Y13" s="22">
        <v>8837</v>
      </c>
    </row>
    <row r="14" spans="1:25" ht="13.5">
      <c r="A14" s="7" t="s">
        <v>210</v>
      </c>
      <c r="B14" s="28">
        <v>5539</v>
      </c>
      <c r="C14" s="28">
        <v>3661</v>
      </c>
      <c r="D14" s="28">
        <v>1923</v>
      </c>
      <c r="E14" s="22">
        <v>6868</v>
      </c>
      <c r="F14" s="28">
        <v>5116</v>
      </c>
      <c r="G14" s="28">
        <v>3436</v>
      </c>
      <c r="H14" s="28">
        <v>1737</v>
      </c>
      <c r="I14" s="22">
        <v>7065</v>
      </c>
      <c r="J14" s="28">
        <v>5359</v>
      </c>
      <c r="K14" s="28">
        <v>3629</v>
      </c>
      <c r="L14" s="28">
        <v>1839</v>
      </c>
      <c r="M14" s="22">
        <v>6802</v>
      </c>
      <c r="N14" s="28">
        <v>5007</v>
      </c>
      <c r="O14" s="28">
        <v>3480</v>
      </c>
      <c r="P14" s="28">
        <v>1906</v>
      </c>
      <c r="Q14" s="22">
        <v>6738</v>
      </c>
      <c r="R14" s="28">
        <v>5104</v>
      </c>
      <c r="S14" s="28">
        <v>3528</v>
      </c>
      <c r="T14" s="28">
        <v>1895</v>
      </c>
      <c r="U14" s="22">
        <v>5606</v>
      </c>
      <c r="V14" s="28">
        <v>4252</v>
      </c>
      <c r="W14" s="28">
        <v>2866</v>
      </c>
      <c r="X14" s="28">
        <v>1488</v>
      </c>
      <c r="Y14" s="22">
        <v>5392</v>
      </c>
    </row>
    <row r="15" spans="1:25" ht="14.25" thickBot="1">
      <c r="A15" s="25" t="s">
        <v>211</v>
      </c>
      <c r="B15" s="29">
        <v>3351</v>
      </c>
      <c r="C15" s="29">
        <v>2668</v>
      </c>
      <c r="D15" s="29">
        <v>1857</v>
      </c>
      <c r="E15" s="23">
        <v>3729</v>
      </c>
      <c r="F15" s="29">
        <v>3183</v>
      </c>
      <c r="G15" s="29">
        <v>2290</v>
      </c>
      <c r="H15" s="29">
        <v>1211</v>
      </c>
      <c r="I15" s="23">
        <v>1083</v>
      </c>
      <c r="J15" s="29">
        <v>1261</v>
      </c>
      <c r="K15" s="29">
        <v>1365</v>
      </c>
      <c r="L15" s="29">
        <v>1104</v>
      </c>
      <c r="M15" s="23">
        <v>4193</v>
      </c>
      <c r="N15" s="29">
        <v>3759</v>
      </c>
      <c r="O15" s="29">
        <v>2625</v>
      </c>
      <c r="P15" s="29">
        <v>1548</v>
      </c>
      <c r="Q15" s="23">
        <v>3793</v>
      </c>
      <c r="R15" s="29">
        <v>3147</v>
      </c>
      <c r="S15" s="29">
        <v>2529</v>
      </c>
      <c r="T15" s="29">
        <v>1519</v>
      </c>
      <c r="U15" s="23">
        <v>1742</v>
      </c>
      <c r="V15" s="29">
        <v>814</v>
      </c>
      <c r="W15" s="29">
        <v>271</v>
      </c>
      <c r="X15" s="29">
        <v>290</v>
      </c>
      <c r="Y15" s="23">
        <v>3445</v>
      </c>
    </row>
    <row r="16" spans="1:25" ht="14.25" thickTop="1">
      <c r="A16" s="6" t="s">
        <v>212</v>
      </c>
      <c r="B16" s="28">
        <v>10</v>
      </c>
      <c r="C16" s="28">
        <v>6</v>
      </c>
      <c r="D16" s="28">
        <v>3</v>
      </c>
      <c r="E16" s="22">
        <v>19</v>
      </c>
      <c r="F16" s="28">
        <v>15</v>
      </c>
      <c r="G16" s="28">
        <v>9</v>
      </c>
      <c r="H16" s="28">
        <v>2</v>
      </c>
      <c r="I16" s="22">
        <v>23</v>
      </c>
      <c r="J16" s="28">
        <v>19</v>
      </c>
      <c r="K16" s="28">
        <v>9</v>
      </c>
      <c r="L16" s="28">
        <v>4</v>
      </c>
      <c r="M16" s="22">
        <v>28</v>
      </c>
      <c r="N16" s="28">
        <v>18</v>
      </c>
      <c r="O16" s="28">
        <v>8</v>
      </c>
      <c r="P16" s="28">
        <v>4</v>
      </c>
      <c r="Q16" s="22">
        <v>28</v>
      </c>
      <c r="R16" s="28">
        <v>23</v>
      </c>
      <c r="S16" s="28">
        <v>16</v>
      </c>
      <c r="T16" s="28">
        <v>7</v>
      </c>
      <c r="U16" s="22">
        <v>28</v>
      </c>
      <c r="V16" s="28">
        <v>21</v>
      </c>
      <c r="W16" s="28">
        <v>11</v>
      </c>
      <c r="X16" s="28">
        <v>2</v>
      </c>
      <c r="Y16" s="22">
        <v>19</v>
      </c>
    </row>
    <row r="17" spans="1:25" ht="13.5">
      <c r="A17" s="6" t="s">
        <v>213</v>
      </c>
      <c r="B17" s="28">
        <v>92</v>
      </c>
      <c r="C17" s="28">
        <v>35</v>
      </c>
      <c r="D17" s="28">
        <v>28</v>
      </c>
      <c r="E17" s="22">
        <v>98</v>
      </c>
      <c r="F17" s="28">
        <v>88</v>
      </c>
      <c r="G17" s="28">
        <v>33</v>
      </c>
      <c r="H17" s="28">
        <v>26</v>
      </c>
      <c r="I17" s="22">
        <v>90</v>
      </c>
      <c r="J17" s="28">
        <v>83</v>
      </c>
      <c r="K17" s="28">
        <v>31</v>
      </c>
      <c r="L17" s="28">
        <v>22</v>
      </c>
      <c r="M17" s="22">
        <v>82</v>
      </c>
      <c r="N17" s="28">
        <v>75</v>
      </c>
      <c r="O17" s="28">
        <v>24</v>
      </c>
      <c r="P17" s="28">
        <v>16</v>
      </c>
      <c r="Q17" s="22">
        <v>72</v>
      </c>
      <c r="R17" s="28">
        <v>66</v>
      </c>
      <c r="S17" s="28">
        <v>21</v>
      </c>
      <c r="T17" s="28">
        <v>13</v>
      </c>
      <c r="U17" s="22">
        <v>67</v>
      </c>
      <c r="V17" s="28">
        <v>61</v>
      </c>
      <c r="W17" s="28">
        <v>19</v>
      </c>
      <c r="X17" s="28">
        <v>14</v>
      </c>
      <c r="Y17" s="22">
        <v>73</v>
      </c>
    </row>
    <row r="18" spans="1:25" ht="13.5">
      <c r="A18" s="6" t="s">
        <v>42</v>
      </c>
      <c r="B18" s="28">
        <v>46</v>
      </c>
      <c r="C18" s="28"/>
      <c r="D18" s="28"/>
      <c r="E18" s="22"/>
      <c r="F18" s="28">
        <v>3</v>
      </c>
      <c r="G18" s="28"/>
      <c r="H18" s="28"/>
      <c r="I18" s="22"/>
      <c r="J18" s="28">
        <v>182</v>
      </c>
      <c r="K18" s="28"/>
      <c r="L18" s="28"/>
      <c r="M18" s="22"/>
      <c r="N18" s="28">
        <v>32</v>
      </c>
      <c r="O18" s="28"/>
      <c r="P18" s="28"/>
      <c r="Q18" s="22"/>
      <c r="R18" s="28">
        <v>75</v>
      </c>
      <c r="S18" s="28"/>
      <c r="T18" s="28"/>
      <c r="U18" s="22"/>
      <c r="V18" s="28">
        <v>129</v>
      </c>
      <c r="W18" s="28"/>
      <c r="X18" s="28"/>
      <c r="Y18" s="22"/>
    </row>
    <row r="19" spans="1:25" ht="13.5">
      <c r="A19" s="6" t="s">
        <v>216</v>
      </c>
      <c r="B19" s="28">
        <v>28</v>
      </c>
      <c r="C19" s="28">
        <v>28</v>
      </c>
      <c r="D19" s="28">
        <v>2</v>
      </c>
      <c r="E19" s="22">
        <v>29</v>
      </c>
      <c r="F19" s="28">
        <v>29</v>
      </c>
      <c r="G19" s="28">
        <v>29</v>
      </c>
      <c r="H19" s="28">
        <v>2</v>
      </c>
      <c r="I19" s="22">
        <v>28</v>
      </c>
      <c r="J19" s="28">
        <v>28</v>
      </c>
      <c r="K19" s="28">
        <v>28</v>
      </c>
      <c r="L19" s="28">
        <v>28</v>
      </c>
      <c r="M19" s="22">
        <v>29</v>
      </c>
      <c r="N19" s="28">
        <v>29</v>
      </c>
      <c r="O19" s="28">
        <v>29</v>
      </c>
      <c r="P19" s="28">
        <v>29</v>
      </c>
      <c r="Q19" s="22">
        <v>27</v>
      </c>
      <c r="R19" s="28">
        <v>27</v>
      </c>
      <c r="S19" s="28">
        <v>27</v>
      </c>
      <c r="T19" s="28">
        <v>27</v>
      </c>
      <c r="U19" s="22">
        <v>23</v>
      </c>
      <c r="V19" s="28">
        <v>23</v>
      </c>
      <c r="W19" s="28">
        <v>23</v>
      </c>
      <c r="X19" s="28">
        <v>23</v>
      </c>
      <c r="Y19" s="22">
        <v>27</v>
      </c>
    </row>
    <row r="20" spans="1:25" ht="13.5">
      <c r="A20" s="6" t="s">
        <v>217</v>
      </c>
      <c r="B20" s="28"/>
      <c r="C20" s="28"/>
      <c r="D20" s="28"/>
      <c r="E20" s="22">
        <v>36</v>
      </c>
      <c r="F20" s="28"/>
      <c r="G20" s="28"/>
      <c r="H20" s="28"/>
      <c r="I20" s="22">
        <v>15</v>
      </c>
      <c r="J20" s="28"/>
      <c r="K20" s="28"/>
      <c r="L20" s="28"/>
      <c r="M20" s="22">
        <v>12</v>
      </c>
      <c r="N20" s="28"/>
      <c r="O20" s="28"/>
      <c r="P20" s="28"/>
      <c r="Q20" s="22">
        <v>18</v>
      </c>
      <c r="R20" s="28"/>
      <c r="S20" s="28"/>
      <c r="T20" s="28"/>
      <c r="U20" s="22">
        <v>15</v>
      </c>
      <c r="V20" s="28"/>
      <c r="W20" s="28"/>
      <c r="X20" s="28"/>
      <c r="Y20" s="22">
        <v>45</v>
      </c>
    </row>
    <row r="21" spans="1:25" ht="13.5">
      <c r="A21" s="6" t="s">
        <v>44</v>
      </c>
      <c r="B21" s="28"/>
      <c r="C21" s="28"/>
      <c r="D21" s="28"/>
      <c r="E21" s="22">
        <v>225</v>
      </c>
      <c r="F21" s="28"/>
      <c r="G21" s="28"/>
      <c r="H21" s="28"/>
      <c r="I21" s="22">
        <v>207</v>
      </c>
      <c r="J21" s="28"/>
      <c r="K21" s="28"/>
      <c r="L21" s="28"/>
      <c r="M21" s="22">
        <v>162</v>
      </c>
      <c r="N21" s="28"/>
      <c r="O21" s="28"/>
      <c r="P21" s="28"/>
      <c r="Q21" s="22">
        <v>265</v>
      </c>
      <c r="R21" s="28"/>
      <c r="S21" s="28"/>
      <c r="T21" s="28"/>
      <c r="U21" s="22">
        <v>235</v>
      </c>
      <c r="V21" s="28"/>
      <c r="W21" s="28"/>
      <c r="X21" s="28"/>
      <c r="Y21" s="22">
        <v>127</v>
      </c>
    </row>
    <row r="22" spans="1:25" ht="13.5">
      <c r="A22" s="6" t="s">
        <v>219</v>
      </c>
      <c r="B22" s="28">
        <v>2</v>
      </c>
      <c r="C22" s="28">
        <v>1</v>
      </c>
      <c r="D22" s="28">
        <v>0</v>
      </c>
      <c r="E22" s="22">
        <v>74</v>
      </c>
      <c r="F22" s="28">
        <v>43</v>
      </c>
      <c r="G22" s="28">
        <v>43</v>
      </c>
      <c r="H22" s="28">
        <v>43</v>
      </c>
      <c r="I22" s="22">
        <v>1</v>
      </c>
      <c r="J22" s="28">
        <v>1</v>
      </c>
      <c r="K22" s="28">
        <v>1</v>
      </c>
      <c r="L22" s="28">
        <v>0</v>
      </c>
      <c r="M22" s="22"/>
      <c r="N22" s="28"/>
      <c r="O22" s="28"/>
      <c r="P22" s="28"/>
      <c r="Q22" s="22"/>
      <c r="R22" s="28"/>
      <c r="S22" s="28"/>
      <c r="T22" s="28"/>
      <c r="U22" s="22"/>
      <c r="V22" s="28"/>
      <c r="W22" s="28"/>
      <c r="X22" s="28"/>
      <c r="Y22" s="22"/>
    </row>
    <row r="23" spans="1:25" ht="13.5">
      <c r="A23" s="6" t="s">
        <v>85</v>
      </c>
      <c r="B23" s="28">
        <v>121</v>
      </c>
      <c r="C23" s="28">
        <v>73</v>
      </c>
      <c r="D23" s="28">
        <v>35</v>
      </c>
      <c r="E23" s="22"/>
      <c r="F23" s="28">
        <v>211</v>
      </c>
      <c r="G23" s="28">
        <v>176</v>
      </c>
      <c r="H23" s="28">
        <v>124</v>
      </c>
      <c r="I23" s="22"/>
      <c r="J23" s="28">
        <v>152</v>
      </c>
      <c r="K23" s="28">
        <v>164</v>
      </c>
      <c r="L23" s="28">
        <v>83</v>
      </c>
      <c r="M23" s="22"/>
      <c r="N23" s="28">
        <v>121</v>
      </c>
      <c r="O23" s="28">
        <v>101</v>
      </c>
      <c r="P23" s="28">
        <v>70</v>
      </c>
      <c r="Q23" s="22"/>
      <c r="R23" s="28">
        <v>197</v>
      </c>
      <c r="S23" s="28">
        <v>162</v>
      </c>
      <c r="T23" s="28">
        <v>73</v>
      </c>
      <c r="U23" s="22"/>
      <c r="V23" s="28">
        <v>185</v>
      </c>
      <c r="W23" s="28">
        <v>182</v>
      </c>
      <c r="X23" s="28">
        <v>25</v>
      </c>
      <c r="Y23" s="22"/>
    </row>
    <row r="24" spans="1:25" ht="13.5">
      <c r="A24" s="6" t="s">
        <v>221</v>
      </c>
      <c r="B24" s="28">
        <v>302</v>
      </c>
      <c r="C24" s="28">
        <v>145</v>
      </c>
      <c r="D24" s="28">
        <v>70</v>
      </c>
      <c r="E24" s="22">
        <v>487</v>
      </c>
      <c r="F24" s="28">
        <v>392</v>
      </c>
      <c r="G24" s="28">
        <v>292</v>
      </c>
      <c r="H24" s="28">
        <v>198</v>
      </c>
      <c r="I24" s="22">
        <v>550</v>
      </c>
      <c r="J24" s="28">
        <v>468</v>
      </c>
      <c r="K24" s="28">
        <v>235</v>
      </c>
      <c r="L24" s="28">
        <v>138</v>
      </c>
      <c r="M24" s="22">
        <v>348</v>
      </c>
      <c r="N24" s="28">
        <v>277</v>
      </c>
      <c r="O24" s="28">
        <v>164</v>
      </c>
      <c r="P24" s="28">
        <v>120</v>
      </c>
      <c r="Q24" s="22">
        <v>520</v>
      </c>
      <c r="R24" s="28">
        <v>421</v>
      </c>
      <c r="S24" s="28">
        <v>259</v>
      </c>
      <c r="T24" s="28">
        <v>122</v>
      </c>
      <c r="U24" s="22">
        <v>498</v>
      </c>
      <c r="V24" s="28">
        <v>421</v>
      </c>
      <c r="W24" s="28">
        <v>236</v>
      </c>
      <c r="X24" s="28">
        <v>66</v>
      </c>
      <c r="Y24" s="22">
        <v>309</v>
      </c>
    </row>
    <row r="25" spans="1:25" ht="13.5">
      <c r="A25" s="6" t="s">
        <v>223</v>
      </c>
      <c r="B25" s="28">
        <v>203</v>
      </c>
      <c r="C25" s="28">
        <v>117</v>
      </c>
      <c r="D25" s="28">
        <v>53</v>
      </c>
      <c r="E25" s="22">
        <v>232</v>
      </c>
      <c r="F25" s="28">
        <v>181</v>
      </c>
      <c r="G25" s="28">
        <v>125</v>
      </c>
      <c r="H25" s="28">
        <v>64</v>
      </c>
      <c r="I25" s="22">
        <v>281</v>
      </c>
      <c r="J25" s="28">
        <v>216</v>
      </c>
      <c r="K25" s="28">
        <v>145</v>
      </c>
      <c r="L25" s="28">
        <v>66</v>
      </c>
      <c r="M25" s="22">
        <v>209</v>
      </c>
      <c r="N25" s="28">
        <v>153</v>
      </c>
      <c r="O25" s="28">
        <v>102</v>
      </c>
      <c r="P25" s="28">
        <v>50</v>
      </c>
      <c r="Q25" s="22">
        <v>195</v>
      </c>
      <c r="R25" s="28">
        <v>142</v>
      </c>
      <c r="S25" s="28">
        <v>96</v>
      </c>
      <c r="T25" s="28">
        <v>47</v>
      </c>
      <c r="U25" s="22">
        <v>159</v>
      </c>
      <c r="V25" s="28">
        <v>116</v>
      </c>
      <c r="W25" s="28">
        <v>64</v>
      </c>
      <c r="X25" s="28">
        <v>21</v>
      </c>
      <c r="Y25" s="22">
        <v>51</v>
      </c>
    </row>
    <row r="26" spans="1:25" ht="13.5">
      <c r="A26" s="6" t="s">
        <v>225</v>
      </c>
      <c r="B26" s="28"/>
      <c r="C26" s="28"/>
      <c r="D26" s="28"/>
      <c r="E26" s="22">
        <v>26</v>
      </c>
      <c r="F26" s="28"/>
      <c r="G26" s="28"/>
      <c r="H26" s="28"/>
      <c r="I26" s="22">
        <v>62</v>
      </c>
      <c r="J26" s="28"/>
      <c r="K26" s="28"/>
      <c r="L26" s="28"/>
      <c r="M26" s="22">
        <v>34</v>
      </c>
      <c r="N26" s="28"/>
      <c r="O26" s="28"/>
      <c r="P26" s="28"/>
      <c r="Q26" s="22">
        <v>31</v>
      </c>
      <c r="R26" s="28"/>
      <c r="S26" s="28"/>
      <c r="T26" s="28"/>
      <c r="U26" s="22">
        <v>40</v>
      </c>
      <c r="V26" s="28"/>
      <c r="W26" s="28"/>
      <c r="X26" s="28"/>
      <c r="Y26" s="22">
        <v>31</v>
      </c>
    </row>
    <row r="27" spans="1:25" ht="13.5">
      <c r="A27" s="6" t="s">
        <v>45</v>
      </c>
      <c r="B27" s="28"/>
      <c r="C27" s="28"/>
      <c r="D27" s="28"/>
      <c r="E27" s="22"/>
      <c r="F27" s="28"/>
      <c r="G27" s="28"/>
      <c r="H27" s="28"/>
      <c r="I27" s="22"/>
      <c r="J27" s="28"/>
      <c r="K27" s="28"/>
      <c r="L27" s="28"/>
      <c r="M27" s="22"/>
      <c r="N27" s="28"/>
      <c r="O27" s="28"/>
      <c r="P27" s="28"/>
      <c r="Q27" s="22"/>
      <c r="R27" s="28"/>
      <c r="S27" s="28">
        <v>19</v>
      </c>
      <c r="T27" s="28">
        <v>33</v>
      </c>
      <c r="U27" s="22"/>
      <c r="V27" s="28"/>
      <c r="W27" s="28"/>
      <c r="X27" s="28"/>
      <c r="Y27" s="22"/>
    </row>
    <row r="28" spans="1:25" ht="13.5">
      <c r="A28" s="6" t="s">
        <v>224</v>
      </c>
      <c r="B28" s="28">
        <v>46</v>
      </c>
      <c r="C28" s="28">
        <v>25</v>
      </c>
      <c r="D28" s="28">
        <v>11</v>
      </c>
      <c r="E28" s="22">
        <v>133</v>
      </c>
      <c r="F28" s="28">
        <v>55</v>
      </c>
      <c r="G28" s="28">
        <v>35</v>
      </c>
      <c r="H28" s="28">
        <v>18</v>
      </c>
      <c r="I28" s="22">
        <v>56</v>
      </c>
      <c r="J28" s="28">
        <v>32</v>
      </c>
      <c r="K28" s="28">
        <v>28</v>
      </c>
      <c r="L28" s="28">
        <v>5</v>
      </c>
      <c r="M28" s="22"/>
      <c r="N28" s="28"/>
      <c r="O28" s="28"/>
      <c r="P28" s="28"/>
      <c r="Q28" s="22"/>
      <c r="R28" s="28"/>
      <c r="S28" s="28"/>
      <c r="T28" s="28"/>
      <c r="U28" s="22"/>
      <c r="V28" s="28"/>
      <c r="W28" s="28"/>
      <c r="X28" s="28"/>
      <c r="Y28" s="22"/>
    </row>
    <row r="29" spans="1:25" ht="13.5">
      <c r="A29" s="6" t="s">
        <v>85</v>
      </c>
      <c r="B29" s="28">
        <v>26</v>
      </c>
      <c r="C29" s="28">
        <v>22</v>
      </c>
      <c r="D29" s="28">
        <v>13</v>
      </c>
      <c r="E29" s="22"/>
      <c r="F29" s="28">
        <v>25</v>
      </c>
      <c r="G29" s="28">
        <v>22</v>
      </c>
      <c r="H29" s="28">
        <v>29</v>
      </c>
      <c r="I29" s="22"/>
      <c r="J29" s="28">
        <v>50</v>
      </c>
      <c r="K29" s="28">
        <v>31</v>
      </c>
      <c r="L29" s="28">
        <v>24</v>
      </c>
      <c r="M29" s="22"/>
      <c r="N29" s="28">
        <v>25</v>
      </c>
      <c r="O29" s="28">
        <v>14</v>
      </c>
      <c r="P29" s="28">
        <v>10</v>
      </c>
      <c r="Q29" s="22"/>
      <c r="R29" s="28">
        <v>33</v>
      </c>
      <c r="S29" s="28">
        <v>25</v>
      </c>
      <c r="T29" s="28">
        <v>28</v>
      </c>
      <c r="U29" s="22"/>
      <c r="V29" s="28">
        <v>30</v>
      </c>
      <c r="W29" s="28">
        <v>50</v>
      </c>
      <c r="X29" s="28">
        <v>12</v>
      </c>
      <c r="Y29" s="22"/>
    </row>
    <row r="30" spans="1:25" ht="13.5">
      <c r="A30" s="6" t="s">
        <v>226</v>
      </c>
      <c r="B30" s="28">
        <v>277</v>
      </c>
      <c r="C30" s="28">
        <v>165</v>
      </c>
      <c r="D30" s="28">
        <v>78</v>
      </c>
      <c r="E30" s="22">
        <v>410</v>
      </c>
      <c r="F30" s="28">
        <v>262</v>
      </c>
      <c r="G30" s="28">
        <v>183</v>
      </c>
      <c r="H30" s="28">
        <v>112</v>
      </c>
      <c r="I30" s="22">
        <v>400</v>
      </c>
      <c r="J30" s="28">
        <v>299</v>
      </c>
      <c r="K30" s="28">
        <v>206</v>
      </c>
      <c r="L30" s="28">
        <v>95</v>
      </c>
      <c r="M30" s="22">
        <v>243</v>
      </c>
      <c r="N30" s="28">
        <v>179</v>
      </c>
      <c r="O30" s="28">
        <v>117</v>
      </c>
      <c r="P30" s="28">
        <v>60</v>
      </c>
      <c r="Q30" s="22">
        <v>226</v>
      </c>
      <c r="R30" s="28">
        <v>175</v>
      </c>
      <c r="S30" s="28">
        <v>141</v>
      </c>
      <c r="T30" s="28">
        <v>109</v>
      </c>
      <c r="U30" s="22">
        <v>199</v>
      </c>
      <c r="V30" s="28">
        <v>146</v>
      </c>
      <c r="W30" s="28">
        <v>115</v>
      </c>
      <c r="X30" s="28">
        <v>33</v>
      </c>
      <c r="Y30" s="22">
        <v>82</v>
      </c>
    </row>
    <row r="31" spans="1:25" ht="14.25" thickBot="1">
      <c r="A31" s="25" t="s">
        <v>228</v>
      </c>
      <c r="B31" s="29">
        <v>3377</v>
      </c>
      <c r="C31" s="29">
        <v>2648</v>
      </c>
      <c r="D31" s="29">
        <v>1850</v>
      </c>
      <c r="E31" s="23">
        <v>3806</v>
      </c>
      <c r="F31" s="29">
        <v>3314</v>
      </c>
      <c r="G31" s="29">
        <v>2399</v>
      </c>
      <c r="H31" s="29">
        <v>1297</v>
      </c>
      <c r="I31" s="23">
        <v>1233</v>
      </c>
      <c r="J31" s="29">
        <v>1430</v>
      </c>
      <c r="K31" s="29">
        <v>1393</v>
      </c>
      <c r="L31" s="29">
        <v>1147</v>
      </c>
      <c r="M31" s="23">
        <v>4298</v>
      </c>
      <c r="N31" s="29">
        <v>3857</v>
      </c>
      <c r="O31" s="29">
        <v>2672</v>
      </c>
      <c r="P31" s="29">
        <v>1608</v>
      </c>
      <c r="Q31" s="23">
        <v>4087</v>
      </c>
      <c r="R31" s="29">
        <v>3393</v>
      </c>
      <c r="S31" s="29">
        <v>2646</v>
      </c>
      <c r="T31" s="29">
        <v>1532</v>
      </c>
      <c r="U31" s="23">
        <v>2041</v>
      </c>
      <c r="V31" s="29">
        <v>1089</v>
      </c>
      <c r="W31" s="29">
        <v>392</v>
      </c>
      <c r="X31" s="29">
        <v>323</v>
      </c>
      <c r="Y31" s="23">
        <v>3671</v>
      </c>
    </row>
    <row r="32" spans="1:25" ht="14.25" thickTop="1">
      <c r="A32" s="6" t="s">
        <v>43</v>
      </c>
      <c r="B32" s="28"/>
      <c r="C32" s="28"/>
      <c r="D32" s="28"/>
      <c r="E32" s="22"/>
      <c r="F32" s="28"/>
      <c r="G32" s="28"/>
      <c r="H32" s="28"/>
      <c r="I32" s="22"/>
      <c r="J32" s="28"/>
      <c r="K32" s="28"/>
      <c r="L32" s="28"/>
      <c r="M32" s="22">
        <v>43</v>
      </c>
      <c r="N32" s="28">
        <v>25</v>
      </c>
      <c r="O32" s="28">
        <v>10</v>
      </c>
      <c r="P32" s="28">
        <v>0</v>
      </c>
      <c r="Q32" s="22"/>
      <c r="R32" s="28"/>
      <c r="S32" s="28"/>
      <c r="T32" s="28">
        <v>0</v>
      </c>
      <c r="U32" s="22"/>
      <c r="V32" s="28"/>
      <c r="W32" s="28"/>
      <c r="X32" s="28"/>
      <c r="Y32" s="22"/>
    </row>
    <row r="33" spans="1:25" ht="13.5">
      <c r="A33" s="6" t="s">
        <v>219</v>
      </c>
      <c r="B33" s="28"/>
      <c r="C33" s="28"/>
      <c r="D33" s="28"/>
      <c r="E33" s="22"/>
      <c r="F33" s="28"/>
      <c r="G33" s="28"/>
      <c r="H33" s="28"/>
      <c r="I33" s="22"/>
      <c r="J33" s="28"/>
      <c r="K33" s="28"/>
      <c r="L33" s="28"/>
      <c r="M33" s="22">
        <v>1</v>
      </c>
      <c r="N33" s="28">
        <v>1</v>
      </c>
      <c r="O33" s="28">
        <v>1</v>
      </c>
      <c r="P33" s="28">
        <v>0</v>
      </c>
      <c r="Q33" s="22">
        <v>3</v>
      </c>
      <c r="R33" s="28">
        <v>3</v>
      </c>
      <c r="S33" s="28">
        <v>0</v>
      </c>
      <c r="T33" s="28">
        <v>0</v>
      </c>
      <c r="U33" s="22">
        <v>45</v>
      </c>
      <c r="V33" s="28">
        <v>2</v>
      </c>
      <c r="W33" s="28">
        <v>1</v>
      </c>
      <c r="X33" s="28">
        <v>1</v>
      </c>
      <c r="Y33" s="22">
        <v>0</v>
      </c>
    </row>
    <row r="34" spans="1:25" ht="13.5">
      <c r="A34" s="6" t="s">
        <v>46</v>
      </c>
      <c r="B34" s="28"/>
      <c r="C34" s="28"/>
      <c r="D34" s="28"/>
      <c r="E34" s="22"/>
      <c r="F34" s="28"/>
      <c r="G34" s="28"/>
      <c r="H34" s="28"/>
      <c r="I34" s="22"/>
      <c r="J34" s="28">
        <v>3</v>
      </c>
      <c r="K34" s="28"/>
      <c r="L34" s="28"/>
      <c r="M34" s="22">
        <v>1</v>
      </c>
      <c r="N34" s="28">
        <v>1</v>
      </c>
      <c r="O34" s="28">
        <v>1</v>
      </c>
      <c r="P34" s="28">
        <v>1</v>
      </c>
      <c r="Q34" s="22">
        <v>24</v>
      </c>
      <c r="R34" s="28">
        <v>24</v>
      </c>
      <c r="S34" s="28">
        <v>21</v>
      </c>
      <c r="T34" s="28"/>
      <c r="U34" s="22"/>
      <c r="V34" s="28"/>
      <c r="W34" s="28"/>
      <c r="X34" s="28"/>
      <c r="Y34" s="22">
        <v>0</v>
      </c>
    </row>
    <row r="35" spans="1:25" ht="13.5">
      <c r="A35" s="6" t="s">
        <v>47</v>
      </c>
      <c r="B35" s="28"/>
      <c r="C35" s="28"/>
      <c r="D35" s="28"/>
      <c r="E35" s="22"/>
      <c r="F35" s="28"/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>
        <v>14</v>
      </c>
      <c r="V35" s="28"/>
      <c r="W35" s="28"/>
      <c r="X35" s="28"/>
      <c r="Y35" s="22"/>
    </row>
    <row r="36" spans="1:25" ht="13.5">
      <c r="A36" s="6" t="s">
        <v>229</v>
      </c>
      <c r="B36" s="28"/>
      <c r="C36" s="28"/>
      <c r="D36" s="28"/>
      <c r="E36" s="22"/>
      <c r="F36" s="28"/>
      <c r="G36" s="28"/>
      <c r="H36" s="28"/>
      <c r="I36" s="22"/>
      <c r="J36" s="28">
        <v>84</v>
      </c>
      <c r="K36" s="28">
        <v>84</v>
      </c>
      <c r="L36" s="28">
        <v>84</v>
      </c>
      <c r="M36" s="22"/>
      <c r="N36" s="28">
        <v>79</v>
      </c>
      <c r="O36" s="28">
        <v>79</v>
      </c>
      <c r="P36" s="28">
        <v>74</v>
      </c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6" t="s">
        <v>230</v>
      </c>
      <c r="B37" s="28"/>
      <c r="C37" s="28"/>
      <c r="D37" s="28"/>
      <c r="E37" s="22"/>
      <c r="F37" s="28"/>
      <c r="G37" s="28"/>
      <c r="H37" s="28"/>
      <c r="I37" s="22">
        <v>84</v>
      </c>
      <c r="J37" s="28">
        <v>87</v>
      </c>
      <c r="K37" s="28">
        <v>84</v>
      </c>
      <c r="L37" s="28">
        <v>84</v>
      </c>
      <c r="M37" s="22">
        <v>126</v>
      </c>
      <c r="N37" s="28">
        <v>108</v>
      </c>
      <c r="O37" s="28">
        <v>92</v>
      </c>
      <c r="P37" s="28">
        <v>76</v>
      </c>
      <c r="Q37" s="22">
        <v>93</v>
      </c>
      <c r="R37" s="28">
        <v>28</v>
      </c>
      <c r="S37" s="28">
        <v>21</v>
      </c>
      <c r="T37" s="28">
        <v>1</v>
      </c>
      <c r="U37" s="22">
        <v>93</v>
      </c>
      <c r="V37" s="28">
        <v>36</v>
      </c>
      <c r="W37" s="28">
        <v>35</v>
      </c>
      <c r="X37" s="28">
        <v>1</v>
      </c>
      <c r="Y37" s="22">
        <v>0</v>
      </c>
    </row>
    <row r="38" spans="1:25" ht="13.5">
      <c r="A38" s="6" t="s">
        <v>48</v>
      </c>
      <c r="B38" s="28"/>
      <c r="C38" s="28"/>
      <c r="D38" s="28"/>
      <c r="E38" s="22"/>
      <c r="F38" s="28"/>
      <c r="G38" s="28"/>
      <c r="H38" s="28"/>
      <c r="I38" s="22"/>
      <c r="J38" s="28"/>
      <c r="K38" s="28"/>
      <c r="L38" s="28"/>
      <c r="M38" s="22">
        <v>62</v>
      </c>
      <c r="N38" s="28">
        <v>32</v>
      </c>
      <c r="O38" s="28">
        <v>15</v>
      </c>
      <c r="P38" s="28">
        <v>7</v>
      </c>
      <c r="Q38" s="22">
        <v>82</v>
      </c>
      <c r="R38" s="28">
        <v>51</v>
      </c>
      <c r="S38" s="28">
        <v>32</v>
      </c>
      <c r="T38" s="28">
        <v>14</v>
      </c>
      <c r="U38" s="22">
        <v>85</v>
      </c>
      <c r="V38" s="28">
        <v>71</v>
      </c>
      <c r="W38" s="28">
        <v>51</v>
      </c>
      <c r="X38" s="28">
        <v>27</v>
      </c>
      <c r="Y38" s="22">
        <v>72</v>
      </c>
    </row>
    <row r="39" spans="1:25" ht="13.5">
      <c r="A39" s="6" t="s">
        <v>232</v>
      </c>
      <c r="B39" s="28"/>
      <c r="C39" s="28"/>
      <c r="D39" s="28"/>
      <c r="E39" s="22"/>
      <c r="F39" s="28"/>
      <c r="G39" s="28"/>
      <c r="H39" s="28"/>
      <c r="I39" s="22"/>
      <c r="J39" s="28"/>
      <c r="K39" s="28"/>
      <c r="L39" s="28"/>
      <c r="M39" s="22">
        <v>2</v>
      </c>
      <c r="N39" s="28"/>
      <c r="O39" s="28"/>
      <c r="P39" s="28"/>
      <c r="Q39" s="22">
        <v>43</v>
      </c>
      <c r="R39" s="28">
        <v>144</v>
      </c>
      <c r="S39" s="28">
        <v>46</v>
      </c>
      <c r="T39" s="28"/>
      <c r="U39" s="22">
        <v>8</v>
      </c>
      <c r="V39" s="28">
        <v>7</v>
      </c>
      <c r="W39" s="28">
        <v>1</v>
      </c>
      <c r="X39" s="28"/>
      <c r="Y39" s="22"/>
    </row>
    <row r="40" spans="1:25" ht="13.5">
      <c r="A40" s="6" t="s">
        <v>233</v>
      </c>
      <c r="B40" s="28"/>
      <c r="C40" s="28"/>
      <c r="D40" s="28"/>
      <c r="E40" s="22"/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/>
      <c r="R40" s="28"/>
      <c r="S40" s="28"/>
      <c r="T40" s="28">
        <v>17</v>
      </c>
      <c r="U40" s="22">
        <v>36</v>
      </c>
      <c r="V40" s="28">
        <v>35</v>
      </c>
      <c r="W40" s="28">
        <v>65</v>
      </c>
      <c r="X40" s="28">
        <v>53</v>
      </c>
      <c r="Y40" s="22">
        <v>32</v>
      </c>
    </row>
    <row r="41" spans="1:25" ht="13.5">
      <c r="A41" s="6" t="s">
        <v>49</v>
      </c>
      <c r="B41" s="28"/>
      <c r="C41" s="28"/>
      <c r="D41" s="28"/>
      <c r="E41" s="22"/>
      <c r="F41" s="28"/>
      <c r="G41" s="28"/>
      <c r="H41" s="28"/>
      <c r="I41" s="22"/>
      <c r="J41" s="28"/>
      <c r="K41" s="28"/>
      <c r="L41" s="28"/>
      <c r="M41" s="22">
        <v>9</v>
      </c>
      <c r="N41" s="28">
        <v>8</v>
      </c>
      <c r="O41" s="28"/>
      <c r="P41" s="28"/>
      <c r="Q41" s="22"/>
      <c r="R41" s="28"/>
      <c r="S41" s="28"/>
      <c r="T41" s="28"/>
      <c r="U41" s="22"/>
      <c r="V41" s="28"/>
      <c r="W41" s="28"/>
      <c r="X41" s="28"/>
      <c r="Y41" s="22">
        <v>6</v>
      </c>
    </row>
    <row r="42" spans="1:25" ht="13.5">
      <c r="A42" s="6" t="s">
        <v>50</v>
      </c>
      <c r="B42" s="28"/>
      <c r="C42" s="28"/>
      <c r="D42" s="28"/>
      <c r="E42" s="22"/>
      <c r="F42" s="28"/>
      <c r="G42" s="28"/>
      <c r="H42" s="28"/>
      <c r="I42" s="22"/>
      <c r="J42" s="28"/>
      <c r="K42" s="28"/>
      <c r="L42" s="28"/>
      <c r="M42" s="22">
        <v>2</v>
      </c>
      <c r="N42" s="28">
        <v>2</v>
      </c>
      <c r="O42" s="28">
        <v>2</v>
      </c>
      <c r="P42" s="28">
        <v>2</v>
      </c>
      <c r="Q42" s="22"/>
      <c r="R42" s="28">
        <v>0</v>
      </c>
      <c r="S42" s="28">
        <v>4</v>
      </c>
      <c r="T42" s="28">
        <v>4</v>
      </c>
      <c r="U42" s="22"/>
      <c r="V42" s="28"/>
      <c r="W42" s="28"/>
      <c r="X42" s="28"/>
      <c r="Y42" s="22"/>
    </row>
    <row r="43" spans="1:25" ht="13.5">
      <c r="A43" s="6" t="s">
        <v>51</v>
      </c>
      <c r="B43" s="28"/>
      <c r="C43" s="28"/>
      <c r="D43" s="28"/>
      <c r="E43" s="22"/>
      <c r="F43" s="28"/>
      <c r="G43" s="28"/>
      <c r="H43" s="28"/>
      <c r="I43" s="22"/>
      <c r="J43" s="28"/>
      <c r="K43" s="28"/>
      <c r="L43" s="28"/>
      <c r="M43" s="22"/>
      <c r="N43" s="28"/>
      <c r="O43" s="28"/>
      <c r="P43" s="28"/>
      <c r="Q43" s="22">
        <v>70</v>
      </c>
      <c r="R43" s="28"/>
      <c r="S43" s="28"/>
      <c r="T43" s="28"/>
      <c r="U43" s="22"/>
      <c r="V43" s="28"/>
      <c r="W43" s="28"/>
      <c r="X43" s="28"/>
      <c r="Y43" s="22"/>
    </row>
    <row r="44" spans="1:25" ht="13.5">
      <c r="A44" s="6" t="s">
        <v>200</v>
      </c>
      <c r="B44" s="28"/>
      <c r="C44" s="28"/>
      <c r="D44" s="28"/>
      <c r="E44" s="22"/>
      <c r="F44" s="28"/>
      <c r="G44" s="28"/>
      <c r="H44" s="28"/>
      <c r="I44" s="22"/>
      <c r="J44" s="28"/>
      <c r="K44" s="28"/>
      <c r="L44" s="28"/>
      <c r="M44" s="22"/>
      <c r="N44" s="28"/>
      <c r="O44" s="28"/>
      <c r="P44" s="28"/>
      <c r="Q44" s="22">
        <v>115</v>
      </c>
      <c r="R44" s="28">
        <v>31</v>
      </c>
      <c r="S44" s="28"/>
      <c r="T44" s="28"/>
      <c r="U44" s="22">
        <v>36</v>
      </c>
      <c r="V44" s="28">
        <v>39</v>
      </c>
      <c r="W44" s="28">
        <v>38</v>
      </c>
      <c r="X44" s="28">
        <v>6</v>
      </c>
      <c r="Y44" s="22">
        <v>14</v>
      </c>
    </row>
    <row r="45" spans="1:25" ht="13.5">
      <c r="A45" s="6" t="s">
        <v>235</v>
      </c>
      <c r="B45" s="28"/>
      <c r="C45" s="28"/>
      <c r="D45" s="28"/>
      <c r="E45" s="22"/>
      <c r="F45" s="28"/>
      <c r="G45" s="28"/>
      <c r="H45" s="28"/>
      <c r="I45" s="22">
        <v>31</v>
      </c>
      <c r="J45" s="28"/>
      <c r="K45" s="28"/>
      <c r="L45" s="28"/>
      <c r="M45" s="22">
        <v>22</v>
      </c>
      <c r="N45" s="28"/>
      <c r="O45" s="28"/>
      <c r="P45" s="28"/>
      <c r="Q45" s="22">
        <v>260</v>
      </c>
      <c r="R45" s="28"/>
      <c r="S45" s="28"/>
      <c r="T45" s="28"/>
      <c r="U45" s="22">
        <v>93</v>
      </c>
      <c r="V45" s="28"/>
      <c r="W45" s="28"/>
      <c r="X45" s="28"/>
      <c r="Y45" s="22">
        <v>121</v>
      </c>
    </row>
    <row r="46" spans="1:25" ht="13.5">
      <c r="A46" s="6" t="s">
        <v>52</v>
      </c>
      <c r="B46" s="28"/>
      <c r="C46" s="28"/>
      <c r="D46" s="28"/>
      <c r="E46" s="22"/>
      <c r="F46" s="28"/>
      <c r="G46" s="28"/>
      <c r="H46" s="28"/>
      <c r="I46" s="22">
        <v>31</v>
      </c>
      <c r="J46" s="28"/>
      <c r="K46" s="28"/>
      <c r="L46" s="28"/>
      <c r="M46" s="22">
        <v>1230</v>
      </c>
      <c r="N46" s="28">
        <v>1008</v>
      </c>
      <c r="O46" s="28">
        <v>622</v>
      </c>
      <c r="P46" s="28">
        <v>141</v>
      </c>
      <c r="Q46" s="22">
        <v>690</v>
      </c>
      <c r="R46" s="28">
        <v>265</v>
      </c>
      <c r="S46" s="28">
        <v>83</v>
      </c>
      <c r="T46" s="28">
        <v>35</v>
      </c>
      <c r="U46" s="22">
        <v>260</v>
      </c>
      <c r="V46" s="28">
        <v>154</v>
      </c>
      <c r="W46" s="28">
        <v>158</v>
      </c>
      <c r="X46" s="28">
        <v>87</v>
      </c>
      <c r="Y46" s="22">
        <v>247</v>
      </c>
    </row>
    <row r="47" spans="1:25" ht="13.5">
      <c r="A47" s="7" t="s">
        <v>240</v>
      </c>
      <c r="B47" s="28">
        <v>3377</v>
      </c>
      <c r="C47" s="28">
        <v>2648</v>
      </c>
      <c r="D47" s="28">
        <v>1850</v>
      </c>
      <c r="E47" s="22">
        <v>3806</v>
      </c>
      <c r="F47" s="28">
        <v>3314</v>
      </c>
      <c r="G47" s="28">
        <v>2399</v>
      </c>
      <c r="H47" s="28">
        <v>1297</v>
      </c>
      <c r="I47" s="22">
        <v>1286</v>
      </c>
      <c r="J47" s="28">
        <v>1517</v>
      </c>
      <c r="K47" s="28">
        <v>1477</v>
      </c>
      <c r="L47" s="28">
        <v>1231</v>
      </c>
      <c r="M47" s="22">
        <v>3193</v>
      </c>
      <c r="N47" s="28">
        <v>2957</v>
      </c>
      <c r="O47" s="28">
        <v>2142</v>
      </c>
      <c r="P47" s="28">
        <v>1542</v>
      </c>
      <c r="Q47" s="22">
        <v>3490</v>
      </c>
      <c r="R47" s="28">
        <v>3156</v>
      </c>
      <c r="S47" s="28">
        <v>2585</v>
      </c>
      <c r="T47" s="28">
        <v>1497</v>
      </c>
      <c r="U47" s="22">
        <v>1875</v>
      </c>
      <c r="V47" s="28">
        <v>971</v>
      </c>
      <c r="W47" s="28">
        <v>270</v>
      </c>
      <c r="X47" s="28">
        <v>238</v>
      </c>
      <c r="Y47" s="22">
        <v>3424</v>
      </c>
    </row>
    <row r="48" spans="1:25" ht="13.5">
      <c r="A48" s="7" t="s">
        <v>241</v>
      </c>
      <c r="B48" s="28">
        <v>1249</v>
      </c>
      <c r="C48" s="28">
        <v>1089</v>
      </c>
      <c r="D48" s="28">
        <v>469</v>
      </c>
      <c r="E48" s="22">
        <v>1734</v>
      </c>
      <c r="F48" s="28">
        <v>1351</v>
      </c>
      <c r="G48" s="28">
        <v>1022</v>
      </c>
      <c r="H48" s="28">
        <v>392</v>
      </c>
      <c r="I48" s="22">
        <v>864</v>
      </c>
      <c r="J48" s="28">
        <v>789</v>
      </c>
      <c r="K48" s="28">
        <v>706</v>
      </c>
      <c r="L48" s="28">
        <v>339</v>
      </c>
      <c r="M48" s="22">
        <v>1514</v>
      </c>
      <c r="N48" s="28">
        <v>1301</v>
      </c>
      <c r="O48" s="28">
        <v>1143</v>
      </c>
      <c r="P48" s="28">
        <v>533</v>
      </c>
      <c r="Q48" s="22">
        <v>1650</v>
      </c>
      <c r="R48" s="28">
        <v>1230</v>
      </c>
      <c r="S48" s="28">
        <v>1034</v>
      </c>
      <c r="T48" s="28">
        <v>484</v>
      </c>
      <c r="U48" s="22">
        <v>721</v>
      </c>
      <c r="V48" s="28">
        <v>161</v>
      </c>
      <c r="W48" s="28">
        <v>45</v>
      </c>
      <c r="X48" s="28">
        <v>11</v>
      </c>
      <c r="Y48" s="22">
        <v>1645</v>
      </c>
    </row>
    <row r="49" spans="1:25" ht="13.5">
      <c r="A49" s="7" t="s">
        <v>242</v>
      </c>
      <c r="B49" s="28">
        <v>51</v>
      </c>
      <c r="C49" s="28">
        <v>-89</v>
      </c>
      <c r="D49" s="28">
        <v>259</v>
      </c>
      <c r="E49" s="22">
        <v>-309</v>
      </c>
      <c r="F49" s="28">
        <v>-108</v>
      </c>
      <c r="G49" s="28">
        <v>-140</v>
      </c>
      <c r="H49" s="28">
        <v>91</v>
      </c>
      <c r="I49" s="22">
        <v>199</v>
      </c>
      <c r="J49" s="28">
        <v>220</v>
      </c>
      <c r="K49" s="28">
        <v>-5</v>
      </c>
      <c r="L49" s="28">
        <v>222</v>
      </c>
      <c r="M49" s="22">
        <v>-23</v>
      </c>
      <c r="N49" s="28">
        <v>29</v>
      </c>
      <c r="O49" s="28">
        <v>-168</v>
      </c>
      <c r="P49" s="28">
        <v>134</v>
      </c>
      <c r="Q49" s="22">
        <v>12</v>
      </c>
      <c r="R49" s="28">
        <v>191</v>
      </c>
      <c r="S49" s="28">
        <v>118</v>
      </c>
      <c r="T49" s="28">
        <v>198</v>
      </c>
      <c r="U49" s="22">
        <v>153</v>
      </c>
      <c r="V49" s="28">
        <v>192</v>
      </c>
      <c r="W49" s="28">
        <v>48</v>
      </c>
      <c r="X49" s="28">
        <v>39</v>
      </c>
      <c r="Y49" s="22">
        <v>-126</v>
      </c>
    </row>
    <row r="50" spans="1:25" ht="13.5">
      <c r="A50" s="7" t="s">
        <v>243</v>
      </c>
      <c r="B50" s="28">
        <v>1300</v>
      </c>
      <c r="C50" s="28">
        <v>1000</v>
      </c>
      <c r="D50" s="28">
        <v>728</v>
      </c>
      <c r="E50" s="22">
        <v>1425</v>
      </c>
      <c r="F50" s="28">
        <v>1242</v>
      </c>
      <c r="G50" s="28">
        <v>881</v>
      </c>
      <c r="H50" s="28">
        <v>483</v>
      </c>
      <c r="I50" s="22">
        <v>1064</v>
      </c>
      <c r="J50" s="28">
        <v>1009</v>
      </c>
      <c r="K50" s="28">
        <v>701</v>
      </c>
      <c r="L50" s="28">
        <v>561</v>
      </c>
      <c r="M50" s="22">
        <v>1491</v>
      </c>
      <c r="N50" s="28">
        <v>1331</v>
      </c>
      <c r="O50" s="28">
        <v>975</v>
      </c>
      <c r="P50" s="28">
        <v>667</v>
      </c>
      <c r="Q50" s="22">
        <v>1663</v>
      </c>
      <c r="R50" s="28">
        <v>1422</v>
      </c>
      <c r="S50" s="28">
        <v>1152</v>
      </c>
      <c r="T50" s="28">
        <v>683</v>
      </c>
      <c r="U50" s="22">
        <v>875</v>
      </c>
      <c r="V50" s="28">
        <v>354</v>
      </c>
      <c r="W50" s="28">
        <v>93</v>
      </c>
      <c r="X50" s="28">
        <v>51</v>
      </c>
      <c r="Y50" s="22">
        <v>1519</v>
      </c>
    </row>
    <row r="51" spans="1:25" ht="13.5">
      <c r="A51" s="7" t="s">
        <v>53</v>
      </c>
      <c r="B51" s="28">
        <v>2076</v>
      </c>
      <c r="C51" s="28">
        <v>1647</v>
      </c>
      <c r="D51" s="28">
        <v>1121</v>
      </c>
      <c r="E51" s="22">
        <v>2380</v>
      </c>
      <c r="F51" s="28">
        <v>2071</v>
      </c>
      <c r="G51" s="28">
        <v>1517</v>
      </c>
      <c r="H51" s="28">
        <v>814</v>
      </c>
      <c r="I51" s="22">
        <v>221</v>
      </c>
      <c r="J51" s="28">
        <v>507</v>
      </c>
      <c r="K51" s="28">
        <v>776</v>
      </c>
      <c r="L51" s="28">
        <v>670</v>
      </c>
      <c r="M51" s="22">
        <v>1702</v>
      </c>
      <c r="N51" s="28">
        <v>1625</v>
      </c>
      <c r="O51" s="28">
        <v>1167</v>
      </c>
      <c r="P51" s="28">
        <v>875</v>
      </c>
      <c r="Q51" s="22"/>
      <c r="R51" s="28"/>
      <c r="S51" s="28"/>
      <c r="T51" s="28"/>
      <c r="U51" s="22"/>
      <c r="V51" s="28"/>
      <c r="W51" s="28"/>
      <c r="X51" s="28"/>
      <c r="Y51" s="22"/>
    </row>
    <row r="52" spans="1:25" ht="13.5">
      <c r="A52" s="7" t="s">
        <v>54</v>
      </c>
      <c r="B52" s="28">
        <v>43</v>
      </c>
      <c r="C52" s="28">
        <v>33</v>
      </c>
      <c r="D52" s="28">
        <v>19</v>
      </c>
      <c r="E52" s="22">
        <v>71</v>
      </c>
      <c r="F52" s="28">
        <v>54</v>
      </c>
      <c r="G52" s="28">
        <v>33</v>
      </c>
      <c r="H52" s="28">
        <v>17</v>
      </c>
      <c r="I52" s="22">
        <v>22</v>
      </c>
      <c r="J52" s="28">
        <v>3</v>
      </c>
      <c r="K52" s="28">
        <v>6</v>
      </c>
      <c r="L52" s="28">
        <v>7</v>
      </c>
      <c r="M52" s="22">
        <v>33</v>
      </c>
      <c r="N52" s="28">
        <v>26</v>
      </c>
      <c r="O52" s="28">
        <v>17</v>
      </c>
      <c r="P52" s="28">
        <v>12</v>
      </c>
      <c r="Q52" s="22">
        <v>60</v>
      </c>
      <c r="R52" s="28">
        <v>53</v>
      </c>
      <c r="S52" s="28">
        <v>46</v>
      </c>
      <c r="T52" s="28">
        <v>20</v>
      </c>
      <c r="U52" s="22">
        <v>25</v>
      </c>
      <c r="V52" s="28">
        <v>16</v>
      </c>
      <c r="W52" s="28">
        <v>10</v>
      </c>
      <c r="X52" s="28">
        <v>4</v>
      </c>
      <c r="Y52" s="22">
        <v>18</v>
      </c>
    </row>
    <row r="53" spans="1:25" ht="14.25" thickBot="1">
      <c r="A53" s="7" t="s">
        <v>244</v>
      </c>
      <c r="B53" s="28">
        <v>2033</v>
      </c>
      <c r="C53" s="28">
        <v>1614</v>
      </c>
      <c r="D53" s="28">
        <v>1102</v>
      </c>
      <c r="E53" s="22">
        <v>2308</v>
      </c>
      <c r="F53" s="28">
        <v>2016</v>
      </c>
      <c r="G53" s="28">
        <v>1483</v>
      </c>
      <c r="H53" s="28">
        <v>796</v>
      </c>
      <c r="I53" s="22">
        <v>199</v>
      </c>
      <c r="J53" s="28">
        <v>504</v>
      </c>
      <c r="K53" s="28">
        <v>769</v>
      </c>
      <c r="L53" s="28">
        <v>663</v>
      </c>
      <c r="M53" s="22">
        <v>1668</v>
      </c>
      <c r="N53" s="28">
        <v>1598</v>
      </c>
      <c r="O53" s="28">
        <v>1150</v>
      </c>
      <c r="P53" s="28">
        <v>863</v>
      </c>
      <c r="Q53" s="22">
        <v>1767</v>
      </c>
      <c r="R53" s="28">
        <v>1679</v>
      </c>
      <c r="S53" s="28">
        <v>1386</v>
      </c>
      <c r="T53" s="28">
        <v>793</v>
      </c>
      <c r="U53" s="22">
        <v>974</v>
      </c>
      <c r="V53" s="28">
        <v>600</v>
      </c>
      <c r="W53" s="28">
        <v>166</v>
      </c>
      <c r="X53" s="28">
        <v>181</v>
      </c>
      <c r="Y53" s="22">
        <v>1886</v>
      </c>
    </row>
    <row r="54" spans="1:25" ht="14.25" thickTop="1">
      <c r="A54" s="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6" ht="13.5">
      <c r="A56" s="20" t="s">
        <v>173</v>
      </c>
    </row>
    <row r="57" ht="13.5">
      <c r="A57" s="20" t="s">
        <v>174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Y5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169</v>
      </c>
      <c r="B2" s="14">
        <v>2874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170</v>
      </c>
      <c r="B3" s="1" t="s">
        <v>171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56</v>
      </c>
      <c r="B4" s="15" t="str">
        <f>HYPERLINK("http://www.kabupro.jp/mark/20140814/S1002UJ9.htm","四半期報告書")</f>
        <v>四半期報告書</v>
      </c>
      <c r="C4" s="15" t="str">
        <f>HYPERLINK("http://www.kabupro.jp/mark/20140514/S1001RY2.htm","四半期報告書")</f>
        <v>四半期報告書</v>
      </c>
      <c r="D4" s="15" t="str">
        <f>HYPERLINK("http://www.kabupro.jp/mark/20140214/S100174Q.htm","四半期報告書")</f>
        <v>四半期報告書</v>
      </c>
      <c r="E4" s="15" t="str">
        <f>HYPERLINK("http://www.kabupro.jp/mark/20131224/S1000SX1.htm","有価証券報告書")</f>
        <v>有価証券報告書</v>
      </c>
      <c r="F4" s="15" t="str">
        <f>HYPERLINK("http://www.kabupro.jp/mark/20140814/S1002UJ9.htm","四半期報告書")</f>
        <v>四半期報告書</v>
      </c>
      <c r="G4" s="15" t="str">
        <f>HYPERLINK("http://www.kabupro.jp/mark/20140514/S1001RY2.htm","四半期報告書")</f>
        <v>四半期報告書</v>
      </c>
      <c r="H4" s="15" t="str">
        <f>HYPERLINK("http://www.kabupro.jp/mark/20140214/S100174Q.htm","四半期報告書")</f>
        <v>四半期報告書</v>
      </c>
      <c r="I4" s="15" t="str">
        <f>HYPERLINK("http://www.kabupro.jp/mark/20131224/S1000SX1.htm","有価証券報告書")</f>
        <v>有価証券報告書</v>
      </c>
      <c r="J4" s="15" t="str">
        <f>HYPERLINK("http://www.kabupro.jp/mark/20130814/S000EB1Z.htm","四半期報告書")</f>
        <v>四半期報告書</v>
      </c>
      <c r="K4" s="15" t="str">
        <f>HYPERLINK("http://www.kabupro.jp/mark/20130514/S000DDEU.htm","四半期報告書")</f>
        <v>四半期報告書</v>
      </c>
      <c r="L4" s="15" t="str">
        <f>HYPERLINK("http://www.kabupro.jp/mark/20130214/S000CVFP.htm","四半期報告書")</f>
        <v>四半期報告書</v>
      </c>
      <c r="M4" s="15" t="str">
        <f>HYPERLINK("http://www.kabupro.jp/mark/20121225/S000CJAV.htm","有価証券報告書")</f>
        <v>有価証券報告書</v>
      </c>
      <c r="N4" s="15" t="str">
        <f>HYPERLINK("http://www.kabupro.jp/mark/20120810/S000BOKX.htm","四半期報告書")</f>
        <v>四半期報告書</v>
      </c>
      <c r="O4" s="15" t="str">
        <f>HYPERLINK("http://www.kabupro.jp/mark/20120514/S000AU0I.htm","四半期報告書")</f>
        <v>四半期報告書</v>
      </c>
      <c r="P4" s="15" t="str">
        <f>HYPERLINK("http://www.kabupro.jp/mark/20120214/S000AC2H.htm","四半期報告書")</f>
        <v>四半期報告書</v>
      </c>
      <c r="Q4" s="15" t="str">
        <f>HYPERLINK("http://www.kabupro.jp/mark/20111222/S0009YTM.htm","有価証券報告書")</f>
        <v>有価証券報告書</v>
      </c>
      <c r="R4" s="15" t="str">
        <f>HYPERLINK("http://www.kabupro.jp/mark/20110812/S00096DJ.htm","四半期報告書")</f>
        <v>四半期報告書</v>
      </c>
      <c r="S4" s="15" t="str">
        <f>HYPERLINK("http://www.kabupro.jp/mark/20110513/S00089ZM.htm","四半期報告書")</f>
        <v>四半期報告書</v>
      </c>
      <c r="T4" s="15" t="str">
        <f>HYPERLINK("http://www.kabupro.jp/mark/20110210/S0007QYG.htm","四半期報告書")</f>
        <v>四半期報告書</v>
      </c>
      <c r="U4" s="15" t="str">
        <f>HYPERLINK("http://www.kabupro.jp/mark/20101222/S0007FWM.htm","有価証券報告書")</f>
        <v>有価証券報告書</v>
      </c>
      <c r="V4" s="15" t="str">
        <f>HYPERLINK("http://www.kabupro.jp/mark/20100813/S0006NAN.htm","四半期報告書")</f>
        <v>四半期報告書</v>
      </c>
      <c r="W4" s="15" t="str">
        <f>HYPERLINK("http://www.kabupro.jp/mark/20100514/S0005PKL.htm","四半期報告書")</f>
        <v>四半期報告書</v>
      </c>
      <c r="X4" s="15" t="str">
        <f>HYPERLINK("http://www.kabupro.jp/mark/20100212/S00057J9.htm","四半期報告書")</f>
        <v>四半期報告書</v>
      </c>
      <c r="Y4" s="15" t="str">
        <f>HYPERLINK("http://www.kabupro.jp/mark/20091222/S0004UGV.htm","有価証券報告書")</f>
        <v>有価証券報告書</v>
      </c>
    </row>
    <row r="5" spans="1:25" ht="14.25" thickBot="1">
      <c r="A5" s="11" t="s">
        <v>57</v>
      </c>
      <c r="B5" s="1" t="s">
        <v>246</v>
      </c>
      <c r="C5" s="1" t="s">
        <v>249</v>
      </c>
      <c r="D5" s="1" t="s">
        <v>251</v>
      </c>
      <c r="E5" s="1" t="s">
        <v>63</v>
      </c>
      <c r="F5" s="1" t="s">
        <v>246</v>
      </c>
      <c r="G5" s="1" t="s">
        <v>249</v>
      </c>
      <c r="H5" s="1" t="s">
        <v>251</v>
      </c>
      <c r="I5" s="1" t="s">
        <v>63</v>
      </c>
      <c r="J5" s="1" t="s">
        <v>253</v>
      </c>
      <c r="K5" s="1" t="s">
        <v>255</v>
      </c>
      <c r="L5" s="1" t="s">
        <v>257</v>
      </c>
      <c r="M5" s="1" t="s">
        <v>67</v>
      </c>
      <c r="N5" s="1" t="s">
        <v>259</v>
      </c>
      <c r="O5" s="1" t="s">
        <v>261</v>
      </c>
      <c r="P5" s="1" t="s">
        <v>263</v>
      </c>
      <c r="Q5" s="1" t="s">
        <v>69</v>
      </c>
      <c r="R5" s="1" t="s">
        <v>265</v>
      </c>
      <c r="S5" s="1" t="s">
        <v>267</v>
      </c>
      <c r="T5" s="1" t="s">
        <v>269</v>
      </c>
      <c r="U5" s="1" t="s">
        <v>71</v>
      </c>
      <c r="V5" s="1" t="s">
        <v>271</v>
      </c>
      <c r="W5" s="1" t="s">
        <v>273</v>
      </c>
      <c r="X5" s="1" t="s">
        <v>275</v>
      </c>
      <c r="Y5" s="1" t="s">
        <v>73</v>
      </c>
    </row>
    <row r="6" spans="1:25" ht="15" thickBot="1" thickTop="1">
      <c r="A6" s="10" t="s">
        <v>58</v>
      </c>
      <c r="B6" s="18" t="s">
        <v>41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59</v>
      </c>
      <c r="B7" s="14" t="s">
        <v>5</v>
      </c>
      <c r="C7" s="14" t="s">
        <v>5</v>
      </c>
      <c r="D7" s="14" t="s">
        <v>5</v>
      </c>
      <c r="E7" s="16" t="s">
        <v>64</v>
      </c>
      <c r="F7" s="14" t="s">
        <v>5</v>
      </c>
      <c r="G7" s="14" t="s">
        <v>5</v>
      </c>
      <c r="H7" s="14" t="s">
        <v>5</v>
      </c>
      <c r="I7" s="16" t="s">
        <v>64</v>
      </c>
      <c r="J7" s="14" t="s">
        <v>5</v>
      </c>
      <c r="K7" s="14" t="s">
        <v>5</v>
      </c>
      <c r="L7" s="14" t="s">
        <v>5</v>
      </c>
      <c r="M7" s="16" t="s">
        <v>64</v>
      </c>
      <c r="N7" s="14" t="s">
        <v>5</v>
      </c>
      <c r="O7" s="14" t="s">
        <v>5</v>
      </c>
      <c r="P7" s="14" t="s">
        <v>5</v>
      </c>
      <c r="Q7" s="16" t="s">
        <v>64</v>
      </c>
      <c r="R7" s="14" t="s">
        <v>5</v>
      </c>
      <c r="S7" s="14" t="s">
        <v>5</v>
      </c>
      <c r="T7" s="14" t="s">
        <v>5</v>
      </c>
      <c r="U7" s="16" t="s">
        <v>64</v>
      </c>
      <c r="V7" s="14" t="s">
        <v>5</v>
      </c>
      <c r="W7" s="14" t="s">
        <v>5</v>
      </c>
      <c r="X7" s="14" t="s">
        <v>5</v>
      </c>
      <c r="Y7" s="16" t="s">
        <v>64</v>
      </c>
    </row>
    <row r="8" spans="1:25" ht="13.5">
      <c r="A8" s="13" t="s">
        <v>60</v>
      </c>
      <c r="B8" s="1" t="s">
        <v>6</v>
      </c>
      <c r="C8" s="1" t="s">
        <v>6</v>
      </c>
      <c r="D8" s="1" t="s">
        <v>6</v>
      </c>
      <c r="E8" s="17" t="s">
        <v>175</v>
      </c>
      <c r="F8" s="1" t="s">
        <v>175</v>
      </c>
      <c r="G8" s="1" t="s">
        <v>175</v>
      </c>
      <c r="H8" s="1" t="s">
        <v>175</v>
      </c>
      <c r="I8" s="17" t="s">
        <v>176</v>
      </c>
      <c r="J8" s="1" t="s">
        <v>176</v>
      </c>
      <c r="K8" s="1" t="s">
        <v>176</v>
      </c>
      <c r="L8" s="1" t="s">
        <v>176</v>
      </c>
      <c r="M8" s="17" t="s">
        <v>177</v>
      </c>
      <c r="N8" s="1" t="s">
        <v>177</v>
      </c>
      <c r="O8" s="1" t="s">
        <v>177</v>
      </c>
      <c r="P8" s="1" t="s">
        <v>177</v>
      </c>
      <c r="Q8" s="17" t="s">
        <v>178</v>
      </c>
      <c r="R8" s="1" t="s">
        <v>178</v>
      </c>
      <c r="S8" s="1" t="s">
        <v>178</v>
      </c>
      <c r="T8" s="1" t="s">
        <v>178</v>
      </c>
      <c r="U8" s="17" t="s">
        <v>179</v>
      </c>
      <c r="V8" s="1" t="s">
        <v>179</v>
      </c>
      <c r="W8" s="1" t="s">
        <v>179</v>
      </c>
      <c r="X8" s="1" t="s">
        <v>179</v>
      </c>
      <c r="Y8" s="17" t="s">
        <v>180</v>
      </c>
    </row>
    <row r="9" spans="1:25" ht="13.5">
      <c r="A9" s="13" t="s">
        <v>61</v>
      </c>
      <c r="B9" s="1" t="s">
        <v>248</v>
      </c>
      <c r="C9" s="1" t="s">
        <v>250</v>
      </c>
      <c r="D9" s="1" t="s">
        <v>252</v>
      </c>
      <c r="E9" s="17" t="s">
        <v>65</v>
      </c>
      <c r="F9" s="1" t="s">
        <v>254</v>
      </c>
      <c r="G9" s="1" t="s">
        <v>256</v>
      </c>
      <c r="H9" s="1" t="s">
        <v>258</v>
      </c>
      <c r="I9" s="17" t="s">
        <v>66</v>
      </c>
      <c r="J9" s="1" t="s">
        <v>260</v>
      </c>
      <c r="K9" s="1" t="s">
        <v>262</v>
      </c>
      <c r="L9" s="1" t="s">
        <v>264</v>
      </c>
      <c r="M9" s="17" t="s">
        <v>68</v>
      </c>
      <c r="N9" s="1" t="s">
        <v>266</v>
      </c>
      <c r="O9" s="1" t="s">
        <v>268</v>
      </c>
      <c r="P9" s="1" t="s">
        <v>270</v>
      </c>
      <c r="Q9" s="17" t="s">
        <v>70</v>
      </c>
      <c r="R9" s="1" t="s">
        <v>272</v>
      </c>
      <c r="S9" s="1" t="s">
        <v>274</v>
      </c>
      <c r="T9" s="1" t="s">
        <v>276</v>
      </c>
      <c r="U9" s="17" t="s">
        <v>72</v>
      </c>
      <c r="V9" s="1" t="s">
        <v>278</v>
      </c>
      <c r="W9" s="1" t="s">
        <v>280</v>
      </c>
      <c r="X9" s="1" t="s">
        <v>282</v>
      </c>
      <c r="Y9" s="17" t="s">
        <v>74</v>
      </c>
    </row>
    <row r="10" spans="1:25" ht="14.25" thickBot="1">
      <c r="A10" s="13" t="s">
        <v>62</v>
      </c>
      <c r="B10" s="1" t="s">
        <v>76</v>
      </c>
      <c r="C10" s="1" t="s">
        <v>76</v>
      </c>
      <c r="D10" s="1" t="s">
        <v>76</v>
      </c>
      <c r="E10" s="17" t="s">
        <v>76</v>
      </c>
      <c r="F10" s="1" t="s">
        <v>76</v>
      </c>
      <c r="G10" s="1" t="s">
        <v>76</v>
      </c>
      <c r="H10" s="1" t="s">
        <v>76</v>
      </c>
      <c r="I10" s="17" t="s">
        <v>76</v>
      </c>
      <c r="J10" s="1" t="s">
        <v>76</v>
      </c>
      <c r="K10" s="1" t="s">
        <v>76</v>
      </c>
      <c r="L10" s="1" t="s">
        <v>76</v>
      </c>
      <c r="M10" s="17" t="s">
        <v>76</v>
      </c>
      <c r="N10" s="1" t="s">
        <v>76</v>
      </c>
      <c r="O10" s="1" t="s">
        <v>76</v>
      </c>
      <c r="P10" s="1" t="s">
        <v>76</v>
      </c>
      <c r="Q10" s="17" t="s">
        <v>76</v>
      </c>
      <c r="R10" s="1" t="s">
        <v>76</v>
      </c>
      <c r="S10" s="1" t="s">
        <v>76</v>
      </c>
      <c r="T10" s="1" t="s">
        <v>76</v>
      </c>
      <c r="U10" s="17" t="s">
        <v>76</v>
      </c>
      <c r="V10" s="1" t="s">
        <v>76</v>
      </c>
      <c r="W10" s="1" t="s">
        <v>76</v>
      </c>
      <c r="X10" s="1" t="s">
        <v>76</v>
      </c>
      <c r="Y10" s="17" t="s">
        <v>76</v>
      </c>
    </row>
    <row r="11" spans="1:25" ht="14.25" thickTop="1">
      <c r="A11" s="26" t="s">
        <v>240</v>
      </c>
      <c r="B11" s="27">
        <v>3377</v>
      </c>
      <c r="C11" s="27">
        <v>2648</v>
      </c>
      <c r="D11" s="27">
        <v>1850</v>
      </c>
      <c r="E11" s="21">
        <v>3806</v>
      </c>
      <c r="F11" s="27">
        <v>3314</v>
      </c>
      <c r="G11" s="27">
        <v>2399</v>
      </c>
      <c r="H11" s="27">
        <v>1297</v>
      </c>
      <c r="I11" s="21">
        <v>1286</v>
      </c>
      <c r="J11" s="27">
        <v>1517</v>
      </c>
      <c r="K11" s="27">
        <v>1477</v>
      </c>
      <c r="L11" s="27">
        <v>1231</v>
      </c>
      <c r="M11" s="21">
        <v>3193</v>
      </c>
      <c r="N11" s="27">
        <v>2957</v>
      </c>
      <c r="O11" s="27">
        <v>2142</v>
      </c>
      <c r="P11" s="27">
        <v>1542</v>
      </c>
      <c r="Q11" s="21">
        <v>3490</v>
      </c>
      <c r="R11" s="27">
        <v>3156</v>
      </c>
      <c r="S11" s="27">
        <v>2585</v>
      </c>
      <c r="T11" s="27">
        <v>1497</v>
      </c>
      <c r="U11" s="21">
        <v>1875</v>
      </c>
      <c r="V11" s="27">
        <v>971</v>
      </c>
      <c r="W11" s="27">
        <v>270</v>
      </c>
      <c r="X11" s="27">
        <v>238</v>
      </c>
      <c r="Y11" s="21">
        <v>3424</v>
      </c>
    </row>
    <row r="12" spans="1:25" ht="13.5">
      <c r="A12" s="6" t="s">
        <v>206</v>
      </c>
      <c r="B12" s="28">
        <v>2759</v>
      </c>
      <c r="C12" s="28">
        <v>1742</v>
      </c>
      <c r="D12" s="28">
        <v>846</v>
      </c>
      <c r="E12" s="22">
        <v>3515</v>
      </c>
      <c r="F12" s="28">
        <v>2598</v>
      </c>
      <c r="G12" s="28">
        <v>1713</v>
      </c>
      <c r="H12" s="28">
        <v>849</v>
      </c>
      <c r="I12" s="22">
        <v>3536</v>
      </c>
      <c r="J12" s="28">
        <v>2623</v>
      </c>
      <c r="K12" s="28">
        <v>1721</v>
      </c>
      <c r="L12" s="28">
        <v>841</v>
      </c>
      <c r="M12" s="22">
        <v>3098</v>
      </c>
      <c r="N12" s="28">
        <v>2181</v>
      </c>
      <c r="O12" s="28">
        <v>1430</v>
      </c>
      <c r="P12" s="28">
        <v>718</v>
      </c>
      <c r="Q12" s="22">
        <v>3116</v>
      </c>
      <c r="R12" s="28">
        <v>2298</v>
      </c>
      <c r="S12" s="28">
        <v>1513</v>
      </c>
      <c r="T12" s="28">
        <v>758</v>
      </c>
      <c r="U12" s="22">
        <v>3184</v>
      </c>
      <c r="V12" s="28">
        <v>2354</v>
      </c>
      <c r="W12" s="28">
        <v>1553</v>
      </c>
      <c r="X12" s="28">
        <v>770</v>
      </c>
      <c r="Y12" s="22">
        <v>3117</v>
      </c>
    </row>
    <row r="13" spans="1:25" ht="13.5">
      <c r="A13" s="6" t="s">
        <v>209</v>
      </c>
      <c r="B13" s="28">
        <v>114</v>
      </c>
      <c r="C13" s="28">
        <v>76</v>
      </c>
      <c r="D13" s="28">
        <v>38</v>
      </c>
      <c r="E13" s="22">
        <v>152</v>
      </c>
      <c r="F13" s="28">
        <v>114</v>
      </c>
      <c r="G13" s="28">
        <v>76</v>
      </c>
      <c r="H13" s="28">
        <v>38</v>
      </c>
      <c r="I13" s="22">
        <v>174</v>
      </c>
      <c r="J13" s="28">
        <v>136</v>
      </c>
      <c r="K13" s="28">
        <v>76</v>
      </c>
      <c r="L13" s="28">
        <v>38</v>
      </c>
      <c r="M13" s="22">
        <v>152</v>
      </c>
      <c r="N13" s="28">
        <v>112</v>
      </c>
      <c r="O13" s="28">
        <v>74</v>
      </c>
      <c r="P13" s="28">
        <v>37</v>
      </c>
      <c r="Q13" s="22">
        <v>182</v>
      </c>
      <c r="R13" s="28">
        <v>136</v>
      </c>
      <c r="S13" s="28">
        <v>91</v>
      </c>
      <c r="T13" s="28">
        <v>45</v>
      </c>
      <c r="U13" s="22">
        <v>156</v>
      </c>
      <c r="V13" s="28">
        <v>110</v>
      </c>
      <c r="W13" s="28">
        <v>64</v>
      </c>
      <c r="X13" s="28">
        <v>19</v>
      </c>
      <c r="Y13" s="22">
        <v>24</v>
      </c>
    </row>
    <row r="14" spans="1:25" ht="13.5">
      <c r="A14" s="6" t="s">
        <v>7</v>
      </c>
      <c r="B14" s="28">
        <v>-459</v>
      </c>
      <c r="C14" s="28">
        <v>-142</v>
      </c>
      <c r="D14" s="28">
        <v>-516</v>
      </c>
      <c r="E14" s="22">
        <v>19</v>
      </c>
      <c r="F14" s="28">
        <v>-438</v>
      </c>
      <c r="G14" s="28">
        <v>-155</v>
      </c>
      <c r="H14" s="28">
        <v>-496</v>
      </c>
      <c r="I14" s="22">
        <v>5</v>
      </c>
      <c r="J14" s="28">
        <v>-384</v>
      </c>
      <c r="K14" s="28">
        <v>-153</v>
      </c>
      <c r="L14" s="28">
        <v>-483</v>
      </c>
      <c r="M14" s="22">
        <v>7</v>
      </c>
      <c r="N14" s="28">
        <v>-392</v>
      </c>
      <c r="O14" s="28">
        <v>-141</v>
      </c>
      <c r="P14" s="28">
        <v>-465</v>
      </c>
      <c r="Q14" s="22">
        <v>83</v>
      </c>
      <c r="R14" s="28">
        <v>-341</v>
      </c>
      <c r="S14" s="28">
        <v>-70</v>
      </c>
      <c r="T14" s="28">
        <v>-404</v>
      </c>
      <c r="U14" s="22">
        <v>-166</v>
      </c>
      <c r="V14" s="28">
        <v>-395</v>
      </c>
      <c r="W14" s="28">
        <v>-251</v>
      </c>
      <c r="X14" s="28">
        <v>-567</v>
      </c>
      <c r="Y14" s="22">
        <v>117</v>
      </c>
    </row>
    <row r="15" spans="1:25" ht="13.5">
      <c r="A15" s="6" t="s">
        <v>8</v>
      </c>
      <c r="B15" s="28">
        <v>-7</v>
      </c>
      <c r="C15" s="28">
        <v>-15</v>
      </c>
      <c r="D15" s="28">
        <v>-22</v>
      </c>
      <c r="E15" s="22">
        <v>3</v>
      </c>
      <c r="F15" s="28">
        <v>-6</v>
      </c>
      <c r="G15" s="28">
        <v>-13</v>
      </c>
      <c r="H15" s="28">
        <v>-20</v>
      </c>
      <c r="I15" s="22">
        <v>-3</v>
      </c>
      <c r="J15" s="28">
        <v>-7</v>
      </c>
      <c r="K15" s="28">
        <v>-15</v>
      </c>
      <c r="L15" s="28">
        <v>-22</v>
      </c>
      <c r="M15" s="22"/>
      <c r="N15" s="28">
        <v>-7</v>
      </c>
      <c r="O15" s="28">
        <v>-15</v>
      </c>
      <c r="P15" s="28">
        <v>-22</v>
      </c>
      <c r="Q15" s="22">
        <v>0</v>
      </c>
      <c r="R15" s="28">
        <v>-7</v>
      </c>
      <c r="S15" s="28">
        <v>-14</v>
      </c>
      <c r="T15" s="28">
        <v>-21</v>
      </c>
      <c r="U15" s="22">
        <v>-6</v>
      </c>
      <c r="V15" s="28">
        <v>-9</v>
      </c>
      <c r="W15" s="28">
        <v>-18</v>
      </c>
      <c r="X15" s="28">
        <v>-27</v>
      </c>
      <c r="Y15" s="22">
        <v>0</v>
      </c>
    </row>
    <row r="16" spans="1:25" ht="13.5">
      <c r="A16" s="6" t="s">
        <v>9</v>
      </c>
      <c r="B16" s="28">
        <v>15</v>
      </c>
      <c r="C16" s="28">
        <v>17</v>
      </c>
      <c r="D16" s="28">
        <v>13</v>
      </c>
      <c r="E16" s="22">
        <v>28</v>
      </c>
      <c r="F16" s="28">
        <v>28</v>
      </c>
      <c r="G16" s="28">
        <v>22</v>
      </c>
      <c r="H16" s="28">
        <v>9</v>
      </c>
      <c r="I16" s="22">
        <v>69</v>
      </c>
      <c r="J16" s="28">
        <v>40</v>
      </c>
      <c r="K16" s="28">
        <v>35</v>
      </c>
      <c r="L16" s="28">
        <v>14</v>
      </c>
      <c r="M16" s="22">
        <v>114</v>
      </c>
      <c r="N16" s="28">
        <v>77</v>
      </c>
      <c r="O16" s="28">
        <v>58</v>
      </c>
      <c r="P16" s="28">
        <v>26</v>
      </c>
      <c r="Q16" s="22">
        <v>31</v>
      </c>
      <c r="R16" s="28">
        <v>25</v>
      </c>
      <c r="S16" s="28">
        <v>23</v>
      </c>
      <c r="T16" s="28">
        <v>7</v>
      </c>
      <c r="U16" s="22">
        <v>-33</v>
      </c>
      <c r="V16" s="28">
        <v>-30</v>
      </c>
      <c r="W16" s="28">
        <v>-11</v>
      </c>
      <c r="X16" s="28">
        <v>-9</v>
      </c>
      <c r="Y16" s="22">
        <v>-107</v>
      </c>
    </row>
    <row r="17" spans="1:25" ht="13.5">
      <c r="A17" s="6" t="s">
        <v>10</v>
      </c>
      <c r="B17" s="28">
        <v>33</v>
      </c>
      <c r="C17" s="28">
        <v>18</v>
      </c>
      <c r="D17" s="28">
        <v>-6</v>
      </c>
      <c r="E17" s="22">
        <v>29</v>
      </c>
      <c r="F17" s="28">
        <v>16</v>
      </c>
      <c r="G17" s="28">
        <v>5</v>
      </c>
      <c r="H17" s="28">
        <v>-5</v>
      </c>
      <c r="I17" s="22">
        <v>0</v>
      </c>
      <c r="J17" s="28">
        <v>-14</v>
      </c>
      <c r="K17" s="28">
        <v>-28</v>
      </c>
      <c r="L17" s="28">
        <v>-42</v>
      </c>
      <c r="M17" s="22">
        <v>43</v>
      </c>
      <c r="N17" s="28">
        <v>31</v>
      </c>
      <c r="O17" s="28">
        <v>20</v>
      </c>
      <c r="P17" s="28">
        <v>9</v>
      </c>
      <c r="Q17" s="22">
        <v>-46</v>
      </c>
      <c r="R17" s="28">
        <v>22</v>
      </c>
      <c r="S17" s="28">
        <v>7</v>
      </c>
      <c r="T17" s="28">
        <v>-7</v>
      </c>
      <c r="U17" s="22">
        <v>-77</v>
      </c>
      <c r="V17" s="28">
        <v>-89</v>
      </c>
      <c r="W17" s="28">
        <v>-101</v>
      </c>
      <c r="X17" s="28">
        <v>-78</v>
      </c>
      <c r="Y17" s="22">
        <v>28</v>
      </c>
    </row>
    <row r="18" spans="1:25" ht="13.5">
      <c r="A18" s="6" t="s">
        <v>11</v>
      </c>
      <c r="B18" s="28">
        <v>85</v>
      </c>
      <c r="C18" s="28">
        <v>37</v>
      </c>
      <c r="D18" s="28">
        <v>39</v>
      </c>
      <c r="E18" s="22">
        <v>-7</v>
      </c>
      <c r="F18" s="28">
        <v>4</v>
      </c>
      <c r="G18" s="28">
        <v>2</v>
      </c>
      <c r="H18" s="28">
        <v>9</v>
      </c>
      <c r="I18" s="22">
        <v>-23</v>
      </c>
      <c r="J18" s="28">
        <v>-17</v>
      </c>
      <c r="K18" s="28">
        <v>-11</v>
      </c>
      <c r="L18" s="28">
        <v>-10</v>
      </c>
      <c r="M18" s="22">
        <v>-103</v>
      </c>
      <c r="N18" s="28">
        <v>-60</v>
      </c>
      <c r="O18" s="28">
        <v>-44</v>
      </c>
      <c r="P18" s="28">
        <v>22</v>
      </c>
      <c r="Q18" s="22">
        <v>132</v>
      </c>
      <c r="R18" s="28">
        <v>63</v>
      </c>
      <c r="S18" s="28">
        <v>37</v>
      </c>
      <c r="T18" s="28">
        <v>0</v>
      </c>
      <c r="U18" s="22">
        <v>8</v>
      </c>
      <c r="V18" s="28">
        <v>22</v>
      </c>
      <c r="W18" s="28">
        <v>40</v>
      </c>
      <c r="X18" s="28">
        <v>14</v>
      </c>
      <c r="Y18" s="22">
        <v>0</v>
      </c>
    </row>
    <row r="19" spans="1:25" ht="13.5">
      <c r="A19" s="6" t="s">
        <v>12</v>
      </c>
      <c r="B19" s="28">
        <v>-103</v>
      </c>
      <c r="C19" s="28">
        <v>-42</v>
      </c>
      <c r="D19" s="28">
        <v>-31</v>
      </c>
      <c r="E19" s="22">
        <v>-118</v>
      </c>
      <c r="F19" s="28">
        <v>-104</v>
      </c>
      <c r="G19" s="28">
        <v>-43</v>
      </c>
      <c r="H19" s="28">
        <v>-28</v>
      </c>
      <c r="I19" s="22">
        <v>-114</v>
      </c>
      <c r="J19" s="28">
        <v>-102</v>
      </c>
      <c r="K19" s="28">
        <v>-41</v>
      </c>
      <c r="L19" s="28">
        <v>-27</v>
      </c>
      <c r="M19" s="22">
        <v>-111</v>
      </c>
      <c r="N19" s="28">
        <v>-93</v>
      </c>
      <c r="O19" s="28">
        <v>-32</v>
      </c>
      <c r="P19" s="28">
        <v>-20</v>
      </c>
      <c r="Q19" s="22">
        <v>-101</v>
      </c>
      <c r="R19" s="28">
        <v>-89</v>
      </c>
      <c r="S19" s="28">
        <v>-37</v>
      </c>
      <c r="T19" s="28">
        <v>-21</v>
      </c>
      <c r="U19" s="22">
        <v>-95</v>
      </c>
      <c r="V19" s="28">
        <v>-83</v>
      </c>
      <c r="W19" s="28">
        <v>-30</v>
      </c>
      <c r="X19" s="28">
        <v>-16</v>
      </c>
      <c r="Y19" s="22">
        <v>-93</v>
      </c>
    </row>
    <row r="20" spans="1:25" ht="13.5">
      <c r="A20" s="6" t="s">
        <v>13</v>
      </c>
      <c r="B20" s="28">
        <v>203</v>
      </c>
      <c r="C20" s="28">
        <v>117</v>
      </c>
      <c r="D20" s="28">
        <v>53</v>
      </c>
      <c r="E20" s="22">
        <v>232</v>
      </c>
      <c r="F20" s="28">
        <v>181</v>
      </c>
      <c r="G20" s="28">
        <v>125</v>
      </c>
      <c r="H20" s="28">
        <v>64</v>
      </c>
      <c r="I20" s="22">
        <v>281</v>
      </c>
      <c r="J20" s="28">
        <v>216</v>
      </c>
      <c r="K20" s="28">
        <v>145</v>
      </c>
      <c r="L20" s="28">
        <v>66</v>
      </c>
      <c r="M20" s="22">
        <v>209</v>
      </c>
      <c r="N20" s="28">
        <v>153</v>
      </c>
      <c r="O20" s="28">
        <v>102</v>
      </c>
      <c r="P20" s="28">
        <v>50</v>
      </c>
      <c r="Q20" s="22">
        <v>195</v>
      </c>
      <c r="R20" s="28">
        <v>142</v>
      </c>
      <c r="S20" s="28">
        <v>104</v>
      </c>
      <c r="T20" s="28">
        <v>47</v>
      </c>
      <c r="U20" s="22">
        <v>159</v>
      </c>
      <c r="V20" s="28">
        <v>116</v>
      </c>
      <c r="W20" s="28">
        <v>64</v>
      </c>
      <c r="X20" s="28">
        <v>21</v>
      </c>
      <c r="Y20" s="22">
        <v>51</v>
      </c>
    </row>
    <row r="21" spans="1:25" ht="13.5">
      <c r="A21" s="6" t="s">
        <v>14</v>
      </c>
      <c r="B21" s="28">
        <v>-2740</v>
      </c>
      <c r="C21" s="28">
        <v>-325</v>
      </c>
      <c r="D21" s="28">
        <v>-3066</v>
      </c>
      <c r="E21" s="22">
        <v>-1596</v>
      </c>
      <c r="F21" s="28">
        <v>-1254</v>
      </c>
      <c r="G21" s="28">
        <v>611</v>
      </c>
      <c r="H21" s="28">
        <v>-2690</v>
      </c>
      <c r="I21" s="22">
        <v>1497</v>
      </c>
      <c r="J21" s="28">
        <v>2377</v>
      </c>
      <c r="K21" s="28">
        <v>1515</v>
      </c>
      <c r="L21" s="28">
        <v>-1782</v>
      </c>
      <c r="M21" s="22">
        <v>-149</v>
      </c>
      <c r="N21" s="28">
        <v>327</v>
      </c>
      <c r="O21" s="28">
        <v>-1116</v>
      </c>
      <c r="P21" s="28">
        <v>-3464</v>
      </c>
      <c r="Q21" s="22">
        <v>-1754</v>
      </c>
      <c r="R21" s="28">
        <v>-284</v>
      </c>
      <c r="S21" s="28">
        <v>-2162</v>
      </c>
      <c r="T21" s="28">
        <v>-4342</v>
      </c>
      <c r="U21" s="22">
        <v>1781</v>
      </c>
      <c r="V21" s="28">
        <v>2312</v>
      </c>
      <c r="W21" s="28">
        <v>1162</v>
      </c>
      <c r="X21" s="28">
        <v>-1243</v>
      </c>
      <c r="Y21" s="22">
        <v>2381</v>
      </c>
    </row>
    <row r="22" spans="1:25" ht="13.5">
      <c r="A22" s="6" t="s">
        <v>15</v>
      </c>
      <c r="B22" s="28">
        <v>-3951</v>
      </c>
      <c r="C22" s="28">
        <v>-7555</v>
      </c>
      <c r="D22" s="28">
        <v>-6429</v>
      </c>
      <c r="E22" s="22">
        <v>-176</v>
      </c>
      <c r="F22" s="28">
        <v>1067</v>
      </c>
      <c r="G22" s="28">
        <v>1276</v>
      </c>
      <c r="H22" s="28">
        <v>-366</v>
      </c>
      <c r="I22" s="22">
        <v>-64</v>
      </c>
      <c r="J22" s="28">
        <v>-3615</v>
      </c>
      <c r="K22" s="28">
        <v>-6098</v>
      </c>
      <c r="L22" s="28">
        <v>-6238</v>
      </c>
      <c r="M22" s="22">
        <v>-3322</v>
      </c>
      <c r="N22" s="28">
        <v>-3021</v>
      </c>
      <c r="O22" s="28">
        <v>-3756</v>
      </c>
      <c r="P22" s="28">
        <v>-4590</v>
      </c>
      <c r="Q22" s="22">
        <v>-5077</v>
      </c>
      <c r="R22" s="28">
        <v>-4873</v>
      </c>
      <c r="S22" s="28">
        <v>-4530</v>
      </c>
      <c r="T22" s="28">
        <v>-4767</v>
      </c>
      <c r="U22" s="22">
        <v>3368</v>
      </c>
      <c r="V22" s="28">
        <v>1528</v>
      </c>
      <c r="W22" s="28">
        <v>-573</v>
      </c>
      <c r="X22" s="28">
        <v>-2908</v>
      </c>
      <c r="Y22" s="22">
        <v>88</v>
      </c>
    </row>
    <row r="23" spans="1:25" ht="13.5">
      <c r="A23" s="6" t="s">
        <v>16</v>
      </c>
      <c r="B23" s="28">
        <v>-440</v>
      </c>
      <c r="C23" s="28">
        <v>-170</v>
      </c>
      <c r="D23" s="28">
        <v>785</v>
      </c>
      <c r="E23" s="22">
        <v>1198</v>
      </c>
      <c r="F23" s="28">
        <v>2207</v>
      </c>
      <c r="G23" s="28">
        <v>202</v>
      </c>
      <c r="H23" s="28">
        <v>1016</v>
      </c>
      <c r="I23" s="22">
        <v>-1450</v>
      </c>
      <c r="J23" s="28">
        <v>-1481</v>
      </c>
      <c r="K23" s="28">
        <v>-2013</v>
      </c>
      <c r="L23" s="28">
        <v>-48</v>
      </c>
      <c r="M23" s="22">
        <v>-1062</v>
      </c>
      <c r="N23" s="28">
        <v>-1474</v>
      </c>
      <c r="O23" s="28">
        <v>-1694</v>
      </c>
      <c r="P23" s="28">
        <v>2730</v>
      </c>
      <c r="Q23" s="22">
        <v>-899</v>
      </c>
      <c r="R23" s="28">
        <v>-429</v>
      </c>
      <c r="S23" s="28">
        <v>453</v>
      </c>
      <c r="T23" s="28">
        <v>2836</v>
      </c>
      <c r="U23" s="22">
        <v>-2136</v>
      </c>
      <c r="V23" s="28">
        <v>-2126</v>
      </c>
      <c r="W23" s="28">
        <v>-2318</v>
      </c>
      <c r="X23" s="28">
        <v>719</v>
      </c>
      <c r="Y23" s="22">
        <v>-1609</v>
      </c>
    </row>
    <row r="24" spans="1:25" ht="13.5">
      <c r="A24" s="6" t="s">
        <v>17</v>
      </c>
      <c r="B24" s="28">
        <v>443</v>
      </c>
      <c r="C24" s="28">
        <v>39</v>
      </c>
      <c r="D24" s="28">
        <v>382</v>
      </c>
      <c r="E24" s="22">
        <v>-264</v>
      </c>
      <c r="F24" s="28">
        <v>-99</v>
      </c>
      <c r="G24" s="28">
        <v>-30</v>
      </c>
      <c r="H24" s="28">
        <v>79</v>
      </c>
      <c r="I24" s="22">
        <v>271</v>
      </c>
      <c r="J24" s="28">
        <v>570</v>
      </c>
      <c r="K24" s="28">
        <v>273</v>
      </c>
      <c r="L24" s="28">
        <v>462</v>
      </c>
      <c r="M24" s="22">
        <v>295</v>
      </c>
      <c r="N24" s="28">
        <v>330</v>
      </c>
      <c r="O24" s="28">
        <v>326</v>
      </c>
      <c r="P24" s="28">
        <v>229</v>
      </c>
      <c r="Q24" s="22">
        <v>376</v>
      </c>
      <c r="R24" s="28">
        <v>273</v>
      </c>
      <c r="S24" s="28">
        <v>404</v>
      </c>
      <c r="T24" s="28">
        <v>247</v>
      </c>
      <c r="U24" s="22">
        <v>80</v>
      </c>
      <c r="V24" s="28">
        <v>40</v>
      </c>
      <c r="W24" s="28">
        <v>-55</v>
      </c>
      <c r="X24" s="28">
        <v>337</v>
      </c>
      <c r="Y24" s="22">
        <v>-11</v>
      </c>
    </row>
    <row r="25" spans="1:25" ht="13.5">
      <c r="A25" s="6" t="s">
        <v>85</v>
      </c>
      <c r="B25" s="28">
        <v>-689</v>
      </c>
      <c r="C25" s="28">
        <v>-599</v>
      </c>
      <c r="D25" s="28">
        <v>-806</v>
      </c>
      <c r="E25" s="22">
        <v>789</v>
      </c>
      <c r="F25" s="28">
        <v>675</v>
      </c>
      <c r="G25" s="28">
        <v>647</v>
      </c>
      <c r="H25" s="28">
        <v>562</v>
      </c>
      <c r="I25" s="22">
        <v>-461</v>
      </c>
      <c r="J25" s="28">
        <v>319</v>
      </c>
      <c r="K25" s="28">
        <v>-255</v>
      </c>
      <c r="L25" s="28">
        <v>-179</v>
      </c>
      <c r="M25" s="22">
        <v>-302</v>
      </c>
      <c r="N25" s="28">
        <v>75</v>
      </c>
      <c r="O25" s="28">
        <v>52</v>
      </c>
      <c r="P25" s="28">
        <v>145</v>
      </c>
      <c r="Q25" s="22">
        <v>-506</v>
      </c>
      <c r="R25" s="28">
        <v>-507</v>
      </c>
      <c r="S25" s="28">
        <v>-708</v>
      </c>
      <c r="T25" s="28">
        <v>-423</v>
      </c>
      <c r="U25" s="22">
        <v>424</v>
      </c>
      <c r="V25" s="28">
        <v>295</v>
      </c>
      <c r="W25" s="28">
        <v>-53</v>
      </c>
      <c r="X25" s="28">
        <v>-66</v>
      </c>
      <c r="Y25" s="22">
        <v>430</v>
      </c>
    </row>
    <row r="26" spans="1:25" ht="13.5">
      <c r="A26" s="6" t="s">
        <v>18</v>
      </c>
      <c r="B26" s="28">
        <v>-1361</v>
      </c>
      <c r="C26" s="28">
        <v>-4154</v>
      </c>
      <c r="D26" s="28">
        <v>-6868</v>
      </c>
      <c r="E26" s="22">
        <v>7611</v>
      </c>
      <c r="F26" s="28">
        <v>8305</v>
      </c>
      <c r="G26" s="28">
        <v>6839</v>
      </c>
      <c r="H26" s="28">
        <v>320</v>
      </c>
      <c r="I26" s="22">
        <v>5033</v>
      </c>
      <c r="J26" s="28">
        <v>2175</v>
      </c>
      <c r="K26" s="28">
        <v>-3370</v>
      </c>
      <c r="L26" s="28">
        <v>-6180</v>
      </c>
      <c r="M26" s="22">
        <v>3277</v>
      </c>
      <c r="N26" s="28">
        <v>2189</v>
      </c>
      <c r="O26" s="28">
        <v>-1976</v>
      </c>
      <c r="P26" s="28">
        <v>-2912</v>
      </c>
      <c r="Q26" s="22">
        <v>-312</v>
      </c>
      <c r="R26" s="28">
        <v>-278</v>
      </c>
      <c r="S26" s="28">
        <v>-2275</v>
      </c>
      <c r="T26" s="28">
        <v>-4517</v>
      </c>
      <c r="U26" s="22">
        <v>8702</v>
      </c>
      <c r="V26" s="28">
        <v>5129</v>
      </c>
      <c r="W26" s="28">
        <v>-139</v>
      </c>
      <c r="X26" s="28">
        <v>-2716</v>
      </c>
      <c r="Y26" s="22">
        <v>8069</v>
      </c>
    </row>
    <row r="27" spans="1:25" ht="13.5">
      <c r="A27" s="6" t="s">
        <v>19</v>
      </c>
      <c r="B27" s="28">
        <v>101</v>
      </c>
      <c r="C27" s="28">
        <v>40</v>
      </c>
      <c r="D27" s="28">
        <v>30</v>
      </c>
      <c r="E27" s="22">
        <v>117</v>
      </c>
      <c r="F27" s="28">
        <v>104</v>
      </c>
      <c r="G27" s="28">
        <v>43</v>
      </c>
      <c r="H27" s="28">
        <v>28</v>
      </c>
      <c r="I27" s="22">
        <v>113</v>
      </c>
      <c r="J27" s="28">
        <v>102</v>
      </c>
      <c r="K27" s="28">
        <v>40</v>
      </c>
      <c r="L27" s="28">
        <v>24</v>
      </c>
      <c r="M27" s="22">
        <v>117</v>
      </c>
      <c r="N27" s="28">
        <v>96</v>
      </c>
      <c r="O27" s="28">
        <v>38</v>
      </c>
      <c r="P27" s="28">
        <v>23</v>
      </c>
      <c r="Q27" s="22">
        <v>99</v>
      </c>
      <c r="R27" s="28">
        <v>91</v>
      </c>
      <c r="S27" s="28">
        <v>38</v>
      </c>
      <c r="T27" s="28">
        <v>22</v>
      </c>
      <c r="U27" s="22">
        <v>93</v>
      </c>
      <c r="V27" s="28">
        <v>77</v>
      </c>
      <c r="W27" s="28">
        <v>29</v>
      </c>
      <c r="X27" s="28">
        <v>17</v>
      </c>
      <c r="Y27" s="22">
        <v>93</v>
      </c>
    </row>
    <row r="28" spans="1:25" ht="13.5">
      <c r="A28" s="6" t="s">
        <v>20</v>
      </c>
      <c r="B28" s="28">
        <v>-192</v>
      </c>
      <c r="C28" s="28">
        <v>-114</v>
      </c>
      <c r="D28" s="28">
        <v>-47</v>
      </c>
      <c r="E28" s="22">
        <v>-231</v>
      </c>
      <c r="F28" s="28">
        <v>-181</v>
      </c>
      <c r="G28" s="28">
        <v>-126</v>
      </c>
      <c r="H28" s="28">
        <v>-67</v>
      </c>
      <c r="I28" s="22">
        <v>-282</v>
      </c>
      <c r="J28" s="28">
        <v>-218</v>
      </c>
      <c r="K28" s="28">
        <v>-143</v>
      </c>
      <c r="L28" s="28">
        <v>-67</v>
      </c>
      <c r="M28" s="22">
        <v>-216</v>
      </c>
      <c r="N28" s="28">
        <v>-162</v>
      </c>
      <c r="O28" s="28">
        <v>-98</v>
      </c>
      <c r="P28" s="28">
        <v>-57</v>
      </c>
      <c r="Q28" s="22">
        <v>-193</v>
      </c>
      <c r="R28" s="28">
        <v>-149</v>
      </c>
      <c r="S28" s="28">
        <v>-104</v>
      </c>
      <c r="T28" s="28">
        <v>-57</v>
      </c>
      <c r="U28" s="22">
        <v>-164</v>
      </c>
      <c r="V28" s="28">
        <v>-129</v>
      </c>
      <c r="W28" s="28">
        <v>-75</v>
      </c>
      <c r="X28" s="28">
        <v>-41</v>
      </c>
      <c r="Y28" s="22">
        <v>-51</v>
      </c>
    </row>
    <row r="29" spans="1:25" ht="13.5">
      <c r="A29" s="6" t="s">
        <v>21</v>
      </c>
      <c r="B29" s="28">
        <v>-2180</v>
      </c>
      <c r="C29" s="28">
        <v>-1309</v>
      </c>
      <c r="D29" s="28">
        <v>-1294</v>
      </c>
      <c r="E29" s="22">
        <v>-544</v>
      </c>
      <c r="F29" s="28">
        <v>-533</v>
      </c>
      <c r="G29" s="28">
        <v>-105</v>
      </c>
      <c r="H29" s="28">
        <v>-88</v>
      </c>
      <c r="I29" s="22">
        <v>-1388</v>
      </c>
      <c r="J29" s="28">
        <v>-1382</v>
      </c>
      <c r="K29" s="28">
        <v>-629</v>
      </c>
      <c r="L29" s="28">
        <v>-616</v>
      </c>
      <c r="M29" s="22">
        <v>-2111</v>
      </c>
      <c r="N29" s="28">
        <v>-2067</v>
      </c>
      <c r="O29" s="28">
        <v>-1226</v>
      </c>
      <c r="P29" s="28">
        <v>-1105</v>
      </c>
      <c r="Q29" s="22">
        <v>-1064</v>
      </c>
      <c r="R29" s="28">
        <v>-1044</v>
      </c>
      <c r="S29" s="28">
        <v>-656</v>
      </c>
      <c r="T29" s="28">
        <v>-647</v>
      </c>
      <c r="U29" s="22">
        <v>-954</v>
      </c>
      <c r="V29" s="28">
        <v>-897</v>
      </c>
      <c r="W29" s="28">
        <v>-840</v>
      </c>
      <c r="X29" s="28">
        <v>-836</v>
      </c>
      <c r="Y29" s="22">
        <v>-1435</v>
      </c>
    </row>
    <row r="30" spans="1:25" ht="14.25" thickBot="1">
      <c r="A30" s="4" t="s">
        <v>22</v>
      </c>
      <c r="B30" s="29">
        <v>-3632</v>
      </c>
      <c r="C30" s="29">
        <v>-5537</v>
      </c>
      <c r="D30" s="29">
        <v>-8181</v>
      </c>
      <c r="E30" s="23">
        <v>6952</v>
      </c>
      <c r="F30" s="29">
        <v>7695</v>
      </c>
      <c r="G30" s="29">
        <v>6651</v>
      </c>
      <c r="H30" s="29">
        <v>191</v>
      </c>
      <c r="I30" s="23">
        <v>3476</v>
      </c>
      <c r="J30" s="29">
        <v>677</v>
      </c>
      <c r="K30" s="29">
        <v>-4102</v>
      </c>
      <c r="L30" s="29">
        <v>-6839</v>
      </c>
      <c r="M30" s="23">
        <v>1067</v>
      </c>
      <c r="N30" s="29">
        <v>55</v>
      </c>
      <c r="O30" s="29">
        <v>-3263</v>
      </c>
      <c r="P30" s="29">
        <v>-4052</v>
      </c>
      <c r="Q30" s="23">
        <v>-1471</v>
      </c>
      <c r="R30" s="29">
        <v>-1381</v>
      </c>
      <c r="S30" s="29">
        <v>-2997</v>
      </c>
      <c r="T30" s="29">
        <v>-5199</v>
      </c>
      <c r="U30" s="23">
        <v>7676</v>
      </c>
      <c r="V30" s="29">
        <v>4180</v>
      </c>
      <c r="W30" s="29">
        <v>-1026</v>
      </c>
      <c r="X30" s="29">
        <v>-3576</v>
      </c>
      <c r="Y30" s="23">
        <v>6676</v>
      </c>
    </row>
    <row r="31" spans="1:25" ht="14.25" thickTop="1">
      <c r="A31" s="6" t="s">
        <v>23</v>
      </c>
      <c r="B31" s="28">
        <v>-6475</v>
      </c>
      <c r="C31" s="28">
        <v>-5136</v>
      </c>
      <c r="D31" s="28">
        <v>-2027</v>
      </c>
      <c r="E31" s="22">
        <v>-4110</v>
      </c>
      <c r="F31" s="28">
        <v>-2677</v>
      </c>
      <c r="G31" s="28">
        <v>-1883</v>
      </c>
      <c r="H31" s="28">
        <v>-1511</v>
      </c>
      <c r="I31" s="22">
        <v>-5658</v>
      </c>
      <c r="J31" s="28">
        <v>-3383</v>
      </c>
      <c r="K31" s="28">
        <v>-3008</v>
      </c>
      <c r="L31" s="28">
        <v>-1754</v>
      </c>
      <c r="M31" s="22">
        <v>-6403</v>
      </c>
      <c r="N31" s="28">
        <v>-2233</v>
      </c>
      <c r="O31" s="28">
        <v>-836</v>
      </c>
      <c r="P31" s="28">
        <v>-370</v>
      </c>
      <c r="Q31" s="22">
        <v>-3003</v>
      </c>
      <c r="R31" s="28">
        <v>-1972</v>
      </c>
      <c r="S31" s="28">
        <v>-1425</v>
      </c>
      <c r="T31" s="28">
        <v>-996</v>
      </c>
      <c r="U31" s="22">
        <v>-2897</v>
      </c>
      <c r="V31" s="28">
        <v>-2689</v>
      </c>
      <c r="W31" s="28">
        <v>-2537</v>
      </c>
      <c r="X31" s="28">
        <v>-1100</v>
      </c>
      <c r="Y31" s="22">
        <v>-5433</v>
      </c>
    </row>
    <row r="32" spans="1:25" ht="13.5">
      <c r="A32" s="6" t="s">
        <v>24</v>
      </c>
      <c r="B32" s="28">
        <v>18</v>
      </c>
      <c r="C32" s="28">
        <v>8</v>
      </c>
      <c r="D32" s="28">
        <v>0</v>
      </c>
      <c r="E32" s="22">
        <v>643</v>
      </c>
      <c r="F32" s="28">
        <v>413</v>
      </c>
      <c r="G32" s="28">
        <v>415</v>
      </c>
      <c r="H32" s="28">
        <v>403</v>
      </c>
      <c r="I32" s="22">
        <v>3</v>
      </c>
      <c r="J32" s="28">
        <v>2</v>
      </c>
      <c r="K32" s="28">
        <v>1</v>
      </c>
      <c r="L32" s="28">
        <v>0</v>
      </c>
      <c r="M32" s="22">
        <v>6</v>
      </c>
      <c r="N32" s="28">
        <v>5</v>
      </c>
      <c r="O32" s="28">
        <v>2</v>
      </c>
      <c r="P32" s="28">
        <v>1</v>
      </c>
      <c r="Q32" s="22">
        <v>5</v>
      </c>
      <c r="R32" s="28">
        <v>5</v>
      </c>
      <c r="S32" s="28">
        <v>2</v>
      </c>
      <c r="T32" s="28">
        <v>1</v>
      </c>
      <c r="U32" s="22">
        <v>106</v>
      </c>
      <c r="V32" s="28">
        <v>58</v>
      </c>
      <c r="W32" s="28">
        <v>57</v>
      </c>
      <c r="X32" s="28">
        <v>39</v>
      </c>
      <c r="Y32" s="22">
        <v>2</v>
      </c>
    </row>
    <row r="33" spans="1:25" ht="13.5">
      <c r="A33" s="6" t="s">
        <v>25</v>
      </c>
      <c r="B33" s="28">
        <v>-27</v>
      </c>
      <c r="C33" s="28">
        <v>-17</v>
      </c>
      <c r="D33" s="28">
        <v>-15</v>
      </c>
      <c r="E33" s="22">
        <v>-20</v>
      </c>
      <c r="F33" s="28">
        <v>-3</v>
      </c>
      <c r="G33" s="28">
        <v>-2</v>
      </c>
      <c r="H33" s="28">
        <v>-1</v>
      </c>
      <c r="I33" s="22">
        <v>-208</v>
      </c>
      <c r="J33" s="28">
        <v>-103</v>
      </c>
      <c r="K33" s="28">
        <v>-99</v>
      </c>
      <c r="L33" s="28">
        <v>-68</v>
      </c>
      <c r="M33" s="22">
        <v>-607</v>
      </c>
      <c r="N33" s="28">
        <v>-554</v>
      </c>
      <c r="O33" s="28">
        <v>-553</v>
      </c>
      <c r="P33" s="28">
        <v>-1</v>
      </c>
      <c r="Q33" s="22">
        <v>-97</v>
      </c>
      <c r="R33" s="28">
        <v>-96</v>
      </c>
      <c r="S33" s="28">
        <v>-49</v>
      </c>
      <c r="T33" s="28">
        <v>-48</v>
      </c>
      <c r="U33" s="22">
        <v>-304</v>
      </c>
      <c r="V33" s="28">
        <v>-303</v>
      </c>
      <c r="W33" s="28">
        <v>-302</v>
      </c>
      <c r="X33" s="28">
        <v>-301</v>
      </c>
      <c r="Y33" s="22">
        <v>-223</v>
      </c>
    </row>
    <row r="34" spans="1:25" ht="13.5">
      <c r="A34" s="6" t="s">
        <v>26</v>
      </c>
      <c r="B34" s="28">
        <v>-66</v>
      </c>
      <c r="C34" s="28">
        <v>-69</v>
      </c>
      <c r="D34" s="28">
        <v>-96</v>
      </c>
      <c r="E34" s="22">
        <v>-165</v>
      </c>
      <c r="F34" s="28">
        <v>-221</v>
      </c>
      <c r="G34" s="28">
        <v>-102</v>
      </c>
      <c r="H34" s="28">
        <v>-68</v>
      </c>
      <c r="I34" s="22">
        <v>-321</v>
      </c>
      <c r="J34" s="28">
        <v>-307</v>
      </c>
      <c r="K34" s="28">
        <v>-295</v>
      </c>
      <c r="L34" s="28">
        <v>-1</v>
      </c>
      <c r="M34" s="22">
        <v>-103</v>
      </c>
      <c r="N34" s="28">
        <v>-135</v>
      </c>
      <c r="O34" s="28">
        <v>0</v>
      </c>
      <c r="P34" s="28"/>
      <c r="Q34" s="22">
        <v>-4</v>
      </c>
      <c r="R34" s="28">
        <v>-2</v>
      </c>
      <c r="S34" s="28"/>
      <c r="T34" s="28"/>
      <c r="U34" s="22">
        <v>-78</v>
      </c>
      <c r="V34" s="28">
        <v>-78</v>
      </c>
      <c r="W34" s="28">
        <v>-71</v>
      </c>
      <c r="X34" s="28">
        <v>-65</v>
      </c>
      <c r="Y34" s="22">
        <v>-252</v>
      </c>
    </row>
    <row r="35" spans="1:25" ht="13.5">
      <c r="A35" s="6" t="s">
        <v>27</v>
      </c>
      <c r="B35" s="28">
        <v>77</v>
      </c>
      <c r="C35" s="28">
        <v>55</v>
      </c>
      <c r="D35" s="28">
        <v>32</v>
      </c>
      <c r="E35" s="22">
        <v>143</v>
      </c>
      <c r="F35" s="28">
        <v>115</v>
      </c>
      <c r="G35" s="28">
        <v>76</v>
      </c>
      <c r="H35" s="28">
        <v>29</v>
      </c>
      <c r="I35" s="22">
        <v>262</v>
      </c>
      <c r="J35" s="28">
        <v>192</v>
      </c>
      <c r="K35" s="28">
        <v>28</v>
      </c>
      <c r="L35" s="28">
        <v>18</v>
      </c>
      <c r="M35" s="22">
        <v>27</v>
      </c>
      <c r="N35" s="28">
        <v>22</v>
      </c>
      <c r="O35" s="28">
        <v>15</v>
      </c>
      <c r="P35" s="28">
        <v>8</v>
      </c>
      <c r="Q35" s="22">
        <v>25</v>
      </c>
      <c r="R35" s="28">
        <v>21</v>
      </c>
      <c r="S35" s="28">
        <v>15</v>
      </c>
      <c r="T35" s="28">
        <v>6</v>
      </c>
      <c r="U35" s="22">
        <v>301</v>
      </c>
      <c r="V35" s="28">
        <v>192</v>
      </c>
      <c r="W35" s="28">
        <v>85</v>
      </c>
      <c r="X35" s="28">
        <v>71</v>
      </c>
      <c r="Y35" s="22">
        <v>187</v>
      </c>
    </row>
    <row r="36" spans="1:25" ht="13.5">
      <c r="A36" s="6" t="s">
        <v>85</v>
      </c>
      <c r="B36" s="28">
        <v>-158</v>
      </c>
      <c r="C36" s="28">
        <v>-112</v>
      </c>
      <c r="D36" s="28">
        <v>-58</v>
      </c>
      <c r="E36" s="22">
        <v>-449</v>
      </c>
      <c r="F36" s="28">
        <v>-50</v>
      </c>
      <c r="G36" s="28">
        <v>-40</v>
      </c>
      <c r="H36" s="28">
        <v>-27</v>
      </c>
      <c r="I36" s="22">
        <v>-179</v>
      </c>
      <c r="J36" s="28">
        <v>-150</v>
      </c>
      <c r="K36" s="28">
        <v>-147</v>
      </c>
      <c r="L36" s="28">
        <v>-69</v>
      </c>
      <c r="M36" s="22">
        <v>3</v>
      </c>
      <c r="N36" s="28">
        <v>18</v>
      </c>
      <c r="O36" s="28">
        <v>-2</v>
      </c>
      <c r="P36" s="28">
        <v>0</v>
      </c>
      <c r="Q36" s="22">
        <v>30</v>
      </c>
      <c r="R36" s="28">
        <v>101</v>
      </c>
      <c r="S36" s="28">
        <v>1</v>
      </c>
      <c r="T36" s="28">
        <v>-4</v>
      </c>
      <c r="U36" s="22">
        <v>-114</v>
      </c>
      <c r="V36" s="28">
        <v>-78</v>
      </c>
      <c r="W36" s="28">
        <v>-48</v>
      </c>
      <c r="X36" s="28">
        <v>-24</v>
      </c>
      <c r="Y36" s="22">
        <v>-12</v>
      </c>
    </row>
    <row r="37" spans="1:25" ht="14.25" thickBot="1">
      <c r="A37" s="4" t="s">
        <v>28</v>
      </c>
      <c r="B37" s="29">
        <v>-6632</v>
      </c>
      <c r="C37" s="29">
        <v>-5272</v>
      </c>
      <c r="D37" s="29">
        <v>-2164</v>
      </c>
      <c r="E37" s="23">
        <v>-3958</v>
      </c>
      <c r="F37" s="29">
        <v>-2424</v>
      </c>
      <c r="G37" s="29">
        <v>-1536</v>
      </c>
      <c r="H37" s="29">
        <v>-1175</v>
      </c>
      <c r="I37" s="23">
        <v>-6114</v>
      </c>
      <c r="J37" s="29">
        <v>-3762</v>
      </c>
      <c r="K37" s="29">
        <v>-3520</v>
      </c>
      <c r="L37" s="29">
        <v>-1874</v>
      </c>
      <c r="M37" s="23">
        <v>-7058</v>
      </c>
      <c r="N37" s="29">
        <v>-2876</v>
      </c>
      <c r="O37" s="29">
        <v>-1373</v>
      </c>
      <c r="P37" s="29">
        <v>-361</v>
      </c>
      <c r="Q37" s="23">
        <v>-2721</v>
      </c>
      <c r="R37" s="29">
        <v>-1675</v>
      </c>
      <c r="S37" s="29">
        <v>-1759</v>
      </c>
      <c r="T37" s="29">
        <v>-1438</v>
      </c>
      <c r="U37" s="23">
        <v>-4910</v>
      </c>
      <c r="V37" s="29">
        <v>-4824</v>
      </c>
      <c r="W37" s="29">
        <v>-4749</v>
      </c>
      <c r="X37" s="29">
        <v>-3317</v>
      </c>
      <c r="Y37" s="23">
        <v>-5730</v>
      </c>
    </row>
    <row r="38" spans="1:25" ht="14.25" thickTop="1">
      <c r="A38" s="6" t="s">
        <v>29</v>
      </c>
      <c r="B38" s="28">
        <v>4854</v>
      </c>
      <c r="C38" s="28">
        <v>3139</v>
      </c>
      <c r="D38" s="28">
        <v>8140</v>
      </c>
      <c r="E38" s="22">
        <v>-5554</v>
      </c>
      <c r="F38" s="28">
        <v>-5036</v>
      </c>
      <c r="G38" s="28">
        <v>-5456</v>
      </c>
      <c r="H38" s="28">
        <v>660</v>
      </c>
      <c r="I38" s="22">
        <v>3185</v>
      </c>
      <c r="J38" s="28">
        <v>3260</v>
      </c>
      <c r="K38" s="28">
        <v>7714</v>
      </c>
      <c r="L38" s="28">
        <v>7821</v>
      </c>
      <c r="M38" s="22">
        <v>1235</v>
      </c>
      <c r="N38" s="28">
        <v>5515</v>
      </c>
      <c r="O38" s="28">
        <v>6649</v>
      </c>
      <c r="P38" s="28">
        <v>5400</v>
      </c>
      <c r="Q38" s="22">
        <v>5200</v>
      </c>
      <c r="R38" s="28">
        <v>4156</v>
      </c>
      <c r="S38" s="28">
        <v>4889</v>
      </c>
      <c r="T38" s="28">
        <v>5000</v>
      </c>
      <c r="U38" s="22">
        <v>-6880</v>
      </c>
      <c r="V38" s="28">
        <v>-5980</v>
      </c>
      <c r="W38" s="28">
        <v>-958</v>
      </c>
      <c r="X38" s="28">
        <v>3550</v>
      </c>
      <c r="Y38" s="22">
        <v>950</v>
      </c>
    </row>
    <row r="39" spans="1:25" ht="13.5">
      <c r="A39" s="6" t="s">
        <v>30</v>
      </c>
      <c r="B39" s="28">
        <v>7082</v>
      </c>
      <c r="C39" s="28">
        <v>6406</v>
      </c>
      <c r="D39" s="28">
        <v>832</v>
      </c>
      <c r="E39" s="22">
        <v>2668</v>
      </c>
      <c r="F39" s="28">
        <v>2676</v>
      </c>
      <c r="G39" s="28">
        <v>2283</v>
      </c>
      <c r="H39" s="28">
        <v>2100</v>
      </c>
      <c r="I39" s="22">
        <v>1100</v>
      </c>
      <c r="J39" s="28">
        <v>1100</v>
      </c>
      <c r="K39" s="28">
        <v>1000</v>
      </c>
      <c r="L39" s="28">
        <v>1000</v>
      </c>
      <c r="M39" s="22">
        <v>8089</v>
      </c>
      <c r="N39" s="28"/>
      <c r="O39" s="28"/>
      <c r="P39" s="28"/>
      <c r="Q39" s="22">
        <v>300</v>
      </c>
      <c r="R39" s="28">
        <v>300</v>
      </c>
      <c r="S39" s="28">
        <v>300</v>
      </c>
      <c r="T39" s="28"/>
      <c r="U39" s="22">
        <v>9046</v>
      </c>
      <c r="V39" s="28">
        <v>9046</v>
      </c>
      <c r="W39" s="28">
        <v>9000</v>
      </c>
      <c r="X39" s="28">
        <v>3000</v>
      </c>
      <c r="Y39" s="22"/>
    </row>
    <row r="40" spans="1:25" ht="13.5">
      <c r="A40" s="6" t="s">
        <v>31</v>
      </c>
      <c r="B40" s="28">
        <v>-1879</v>
      </c>
      <c r="C40" s="28">
        <v>-1231</v>
      </c>
      <c r="D40" s="28">
        <v>-760</v>
      </c>
      <c r="E40" s="22">
        <v>-2451</v>
      </c>
      <c r="F40" s="28">
        <v>-1980</v>
      </c>
      <c r="G40" s="28">
        <v>-1214</v>
      </c>
      <c r="H40" s="28">
        <v>-748</v>
      </c>
      <c r="I40" s="22">
        <v>-2211</v>
      </c>
      <c r="J40" s="28">
        <v>-1777</v>
      </c>
      <c r="K40" s="28">
        <v>-1061</v>
      </c>
      <c r="L40" s="28">
        <v>-646</v>
      </c>
      <c r="M40" s="22">
        <v>-1254</v>
      </c>
      <c r="N40" s="28">
        <v>-1089</v>
      </c>
      <c r="O40" s="28">
        <v>-626</v>
      </c>
      <c r="P40" s="28">
        <v>-463</v>
      </c>
      <c r="Q40" s="22">
        <v>-1212</v>
      </c>
      <c r="R40" s="28">
        <v>-1049</v>
      </c>
      <c r="S40" s="28">
        <v>-586</v>
      </c>
      <c r="T40" s="28">
        <v>-448</v>
      </c>
      <c r="U40" s="22">
        <v>-573</v>
      </c>
      <c r="V40" s="28">
        <v>-425</v>
      </c>
      <c r="W40" s="28"/>
      <c r="X40" s="28"/>
      <c r="Y40" s="22"/>
    </row>
    <row r="41" spans="1:25" ht="13.5">
      <c r="A41" s="6" t="s">
        <v>32</v>
      </c>
      <c r="B41" s="28">
        <v>0</v>
      </c>
      <c r="C41" s="28">
        <v>0</v>
      </c>
      <c r="D41" s="28">
        <v>0</v>
      </c>
      <c r="E41" s="22">
        <v>0</v>
      </c>
      <c r="F41" s="28">
        <v>0</v>
      </c>
      <c r="G41" s="28">
        <v>0</v>
      </c>
      <c r="H41" s="28">
        <v>0</v>
      </c>
      <c r="I41" s="22">
        <v>0</v>
      </c>
      <c r="J41" s="28">
        <v>0</v>
      </c>
      <c r="K41" s="28">
        <v>0</v>
      </c>
      <c r="L41" s="28">
        <v>0</v>
      </c>
      <c r="M41" s="22">
        <v>0</v>
      </c>
      <c r="N41" s="28">
        <v>0</v>
      </c>
      <c r="O41" s="28">
        <v>0</v>
      </c>
      <c r="P41" s="28">
        <v>0</v>
      </c>
      <c r="Q41" s="22">
        <v>-18</v>
      </c>
      <c r="R41" s="28">
        <v>-17</v>
      </c>
      <c r="S41" s="28">
        <v>-12</v>
      </c>
      <c r="T41" s="28">
        <v>-4</v>
      </c>
      <c r="U41" s="22">
        <v>-19</v>
      </c>
      <c r="V41" s="28">
        <v>-16</v>
      </c>
      <c r="W41" s="28">
        <v>-13</v>
      </c>
      <c r="X41" s="28">
        <v>-10</v>
      </c>
      <c r="Y41" s="22">
        <v>-34</v>
      </c>
    </row>
    <row r="42" spans="1:25" ht="13.5">
      <c r="A42" s="6" t="s">
        <v>33</v>
      </c>
      <c r="B42" s="28">
        <v>-1034</v>
      </c>
      <c r="C42" s="28">
        <v>-517</v>
      </c>
      <c r="D42" s="28">
        <v>-517</v>
      </c>
      <c r="E42" s="22">
        <v>-1034</v>
      </c>
      <c r="F42" s="28">
        <v>-1034</v>
      </c>
      <c r="G42" s="28">
        <v>-517</v>
      </c>
      <c r="H42" s="28">
        <v>-517</v>
      </c>
      <c r="I42" s="22">
        <v>-1034</v>
      </c>
      <c r="J42" s="28">
        <v>-1034</v>
      </c>
      <c r="K42" s="28">
        <v>-517</v>
      </c>
      <c r="L42" s="28">
        <v>-517</v>
      </c>
      <c r="M42" s="22">
        <v>-1034</v>
      </c>
      <c r="N42" s="28">
        <v>-1034</v>
      </c>
      <c r="O42" s="28">
        <v>-517</v>
      </c>
      <c r="P42" s="28">
        <v>-518</v>
      </c>
      <c r="Q42" s="22">
        <v>-1034</v>
      </c>
      <c r="R42" s="28">
        <v>-1033</v>
      </c>
      <c r="S42" s="28">
        <v>-515</v>
      </c>
      <c r="T42" s="28">
        <v>-518</v>
      </c>
      <c r="U42" s="22">
        <v>-1087</v>
      </c>
      <c r="V42" s="28">
        <v>-1087</v>
      </c>
      <c r="W42" s="28">
        <v>-568</v>
      </c>
      <c r="X42" s="28">
        <v>-571</v>
      </c>
      <c r="Y42" s="22">
        <v>-933</v>
      </c>
    </row>
    <row r="43" spans="1:25" ht="13.5">
      <c r="A43" s="6" t="s">
        <v>34</v>
      </c>
      <c r="B43" s="28"/>
      <c r="C43" s="28"/>
      <c r="D43" s="28"/>
      <c r="E43" s="22"/>
      <c r="F43" s="28"/>
      <c r="G43" s="28"/>
      <c r="H43" s="28"/>
      <c r="I43" s="22">
        <v>-2</v>
      </c>
      <c r="J43" s="28">
        <v>-2</v>
      </c>
      <c r="K43" s="28">
        <v>-2</v>
      </c>
      <c r="L43" s="28">
        <v>0</v>
      </c>
      <c r="M43" s="22">
        <v>-20</v>
      </c>
      <c r="N43" s="28">
        <v>-2</v>
      </c>
      <c r="O43" s="28">
        <v>-2</v>
      </c>
      <c r="P43" s="28">
        <v>0</v>
      </c>
      <c r="Q43" s="22">
        <v>-20</v>
      </c>
      <c r="R43" s="28">
        <v>-2</v>
      </c>
      <c r="S43" s="28">
        <v>-2</v>
      </c>
      <c r="T43" s="28"/>
      <c r="U43" s="22">
        <v>-22</v>
      </c>
      <c r="V43" s="28"/>
      <c r="W43" s="28"/>
      <c r="X43" s="28"/>
      <c r="Y43" s="22">
        <v>-27</v>
      </c>
    </row>
    <row r="44" spans="1:25" ht="13.5">
      <c r="A44" s="6" t="s">
        <v>35</v>
      </c>
      <c r="B44" s="28"/>
      <c r="C44" s="28"/>
      <c r="D44" s="28"/>
      <c r="E44" s="22">
        <v>-47</v>
      </c>
      <c r="F44" s="28">
        <v>-47</v>
      </c>
      <c r="G44" s="28">
        <v>-47</v>
      </c>
      <c r="H44" s="28">
        <v>-7</v>
      </c>
      <c r="I44" s="22">
        <v>-182</v>
      </c>
      <c r="J44" s="28">
        <v>-117</v>
      </c>
      <c r="K44" s="28">
        <v>-70</v>
      </c>
      <c r="L44" s="28">
        <v>-47</v>
      </c>
      <c r="M44" s="22">
        <v>-250</v>
      </c>
      <c r="N44" s="28">
        <v>-227</v>
      </c>
      <c r="O44" s="28">
        <v>-150</v>
      </c>
      <c r="P44" s="28">
        <v>-97</v>
      </c>
      <c r="Q44" s="22">
        <v>-300</v>
      </c>
      <c r="R44" s="28">
        <v>-247</v>
      </c>
      <c r="S44" s="28">
        <v>-150</v>
      </c>
      <c r="T44" s="28">
        <v>-97</v>
      </c>
      <c r="U44" s="22">
        <v>-202</v>
      </c>
      <c r="V44" s="28">
        <v>-150</v>
      </c>
      <c r="W44" s="28">
        <v>-52</v>
      </c>
      <c r="X44" s="28"/>
      <c r="Y44" s="22"/>
    </row>
    <row r="45" spans="1:25" ht="13.5">
      <c r="A45" s="6" t="s">
        <v>85</v>
      </c>
      <c r="B45" s="28">
        <v>-70</v>
      </c>
      <c r="C45" s="28">
        <v>-43</v>
      </c>
      <c r="D45" s="28">
        <v>-21</v>
      </c>
      <c r="E45" s="22">
        <v>-89</v>
      </c>
      <c r="F45" s="28">
        <v>-65</v>
      </c>
      <c r="G45" s="28">
        <v>-43</v>
      </c>
      <c r="H45" s="28">
        <v>-20</v>
      </c>
      <c r="I45" s="22">
        <v>-74</v>
      </c>
      <c r="J45" s="28">
        <v>-55</v>
      </c>
      <c r="K45" s="28">
        <v>-36</v>
      </c>
      <c r="L45" s="28">
        <v>-18</v>
      </c>
      <c r="M45" s="22">
        <v>-78</v>
      </c>
      <c r="N45" s="28">
        <v>-62</v>
      </c>
      <c r="O45" s="28">
        <v>-31</v>
      </c>
      <c r="P45" s="28">
        <v>-15</v>
      </c>
      <c r="Q45" s="22">
        <v>-48</v>
      </c>
      <c r="R45" s="28">
        <v>33</v>
      </c>
      <c r="S45" s="28">
        <v>-20</v>
      </c>
      <c r="T45" s="28">
        <v>-8</v>
      </c>
      <c r="U45" s="22">
        <v>-20</v>
      </c>
      <c r="V45" s="28">
        <v>-1</v>
      </c>
      <c r="W45" s="28">
        <v>0</v>
      </c>
      <c r="X45" s="28">
        <v>0</v>
      </c>
      <c r="Y45" s="22">
        <v>-2</v>
      </c>
    </row>
    <row r="46" spans="1:25" ht="14.25" thickBot="1">
      <c r="A46" s="4" t="s">
        <v>36</v>
      </c>
      <c r="B46" s="29">
        <v>8952</v>
      </c>
      <c r="C46" s="29">
        <v>7753</v>
      </c>
      <c r="D46" s="29">
        <v>7673</v>
      </c>
      <c r="E46" s="23">
        <v>471</v>
      </c>
      <c r="F46" s="29">
        <v>-5488</v>
      </c>
      <c r="G46" s="29">
        <v>-4996</v>
      </c>
      <c r="H46" s="29">
        <v>1465</v>
      </c>
      <c r="I46" s="23">
        <v>780</v>
      </c>
      <c r="J46" s="29">
        <v>1373</v>
      </c>
      <c r="K46" s="29">
        <v>7026</v>
      </c>
      <c r="L46" s="29">
        <v>7590</v>
      </c>
      <c r="M46" s="23">
        <v>6686</v>
      </c>
      <c r="N46" s="29">
        <v>3097</v>
      </c>
      <c r="O46" s="29">
        <v>5320</v>
      </c>
      <c r="P46" s="29">
        <v>4304</v>
      </c>
      <c r="Q46" s="23">
        <v>2880</v>
      </c>
      <c r="R46" s="29">
        <v>2139</v>
      </c>
      <c r="S46" s="29">
        <v>3903</v>
      </c>
      <c r="T46" s="29">
        <v>3923</v>
      </c>
      <c r="U46" s="23">
        <v>254</v>
      </c>
      <c r="V46" s="29">
        <v>1399</v>
      </c>
      <c r="W46" s="29">
        <v>7405</v>
      </c>
      <c r="X46" s="29">
        <v>5967</v>
      </c>
      <c r="Y46" s="23">
        <v>-46</v>
      </c>
    </row>
    <row r="47" spans="1:25" ht="14.25" thickTop="1">
      <c r="A47" s="7" t="s">
        <v>37</v>
      </c>
      <c r="B47" s="28">
        <v>-5</v>
      </c>
      <c r="C47" s="28">
        <v>-4</v>
      </c>
      <c r="D47" s="28">
        <v>-2</v>
      </c>
      <c r="E47" s="22">
        <v>-5</v>
      </c>
      <c r="F47" s="28">
        <v>19</v>
      </c>
      <c r="G47" s="28">
        <v>9</v>
      </c>
      <c r="H47" s="28">
        <v>0</v>
      </c>
      <c r="I47" s="22">
        <v>-5</v>
      </c>
      <c r="J47" s="28">
        <v>0</v>
      </c>
      <c r="K47" s="28">
        <v>-6</v>
      </c>
      <c r="L47" s="28">
        <v>-6</v>
      </c>
      <c r="M47" s="22">
        <v>-8</v>
      </c>
      <c r="N47" s="28">
        <v>2</v>
      </c>
      <c r="O47" s="28">
        <v>-1</v>
      </c>
      <c r="P47" s="28">
        <v>3</v>
      </c>
      <c r="Q47" s="22">
        <v>-3</v>
      </c>
      <c r="R47" s="28">
        <v>1</v>
      </c>
      <c r="S47" s="28">
        <v>-2</v>
      </c>
      <c r="T47" s="28">
        <v>-5</v>
      </c>
      <c r="U47" s="22">
        <v>-9</v>
      </c>
      <c r="V47" s="28">
        <v>-11</v>
      </c>
      <c r="W47" s="28">
        <v>-15</v>
      </c>
      <c r="X47" s="28">
        <v>-3</v>
      </c>
      <c r="Y47" s="22">
        <v>-9</v>
      </c>
    </row>
    <row r="48" spans="1:25" ht="13.5">
      <c r="A48" s="7" t="s">
        <v>38</v>
      </c>
      <c r="B48" s="28">
        <v>-1317</v>
      </c>
      <c r="C48" s="28">
        <v>-3060</v>
      </c>
      <c r="D48" s="28">
        <v>-2673</v>
      </c>
      <c r="E48" s="22">
        <v>3459</v>
      </c>
      <c r="F48" s="28">
        <v>-197</v>
      </c>
      <c r="G48" s="28">
        <v>127</v>
      </c>
      <c r="H48" s="28">
        <v>482</v>
      </c>
      <c r="I48" s="22">
        <v>-1863</v>
      </c>
      <c r="J48" s="28">
        <v>-1710</v>
      </c>
      <c r="K48" s="28">
        <v>-603</v>
      </c>
      <c r="L48" s="28">
        <v>-1129</v>
      </c>
      <c r="M48" s="22">
        <v>686</v>
      </c>
      <c r="N48" s="28">
        <v>279</v>
      </c>
      <c r="O48" s="28">
        <v>681</v>
      </c>
      <c r="P48" s="28">
        <v>-106</v>
      </c>
      <c r="Q48" s="22">
        <v>-1316</v>
      </c>
      <c r="R48" s="28">
        <v>-915</v>
      </c>
      <c r="S48" s="28">
        <v>-856</v>
      </c>
      <c r="T48" s="28">
        <v>-2720</v>
      </c>
      <c r="U48" s="22">
        <v>3011</v>
      </c>
      <c r="V48" s="28">
        <v>743</v>
      </c>
      <c r="W48" s="28">
        <v>1613</v>
      </c>
      <c r="X48" s="28">
        <v>-930</v>
      </c>
      <c r="Y48" s="22">
        <v>889</v>
      </c>
    </row>
    <row r="49" spans="1:25" ht="13.5">
      <c r="A49" s="7" t="s">
        <v>39</v>
      </c>
      <c r="B49" s="28">
        <v>6159</v>
      </c>
      <c r="C49" s="28">
        <v>6159</v>
      </c>
      <c r="D49" s="28">
        <v>6159</v>
      </c>
      <c r="E49" s="22">
        <v>2700</v>
      </c>
      <c r="F49" s="28">
        <v>2700</v>
      </c>
      <c r="G49" s="28">
        <v>2700</v>
      </c>
      <c r="H49" s="28">
        <v>2700</v>
      </c>
      <c r="I49" s="22">
        <v>4563</v>
      </c>
      <c r="J49" s="28">
        <v>4563</v>
      </c>
      <c r="K49" s="28">
        <v>4563</v>
      </c>
      <c r="L49" s="28">
        <v>4563</v>
      </c>
      <c r="M49" s="22">
        <v>3877</v>
      </c>
      <c r="N49" s="28">
        <v>3877</v>
      </c>
      <c r="O49" s="28">
        <v>3877</v>
      </c>
      <c r="P49" s="28">
        <v>3877</v>
      </c>
      <c r="Q49" s="22">
        <v>5194</v>
      </c>
      <c r="R49" s="28">
        <v>5194</v>
      </c>
      <c r="S49" s="28">
        <v>5194</v>
      </c>
      <c r="T49" s="28">
        <v>5194</v>
      </c>
      <c r="U49" s="22">
        <v>2183</v>
      </c>
      <c r="V49" s="28">
        <v>2183</v>
      </c>
      <c r="W49" s="28">
        <v>2183</v>
      </c>
      <c r="X49" s="28">
        <v>2183</v>
      </c>
      <c r="Y49" s="22">
        <v>1294</v>
      </c>
    </row>
    <row r="50" spans="1:25" ht="13.5">
      <c r="A50" s="7" t="s">
        <v>40</v>
      </c>
      <c r="B50" s="28">
        <v>78</v>
      </c>
      <c r="C50" s="28"/>
      <c r="D50" s="28"/>
      <c r="E50" s="22"/>
      <c r="F50" s="28"/>
      <c r="G50" s="28"/>
      <c r="H50" s="28"/>
      <c r="I50" s="22"/>
      <c r="J50" s="28"/>
      <c r="K50" s="28"/>
      <c r="L50" s="28"/>
      <c r="M50" s="22"/>
      <c r="N50" s="28"/>
      <c r="O50" s="28"/>
      <c r="P50" s="28"/>
      <c r="Q50" s="22"/>
      <c r="R50" s="28"/>
      <c r="S50" s="28"/>
      <c r="T50" s="28"/>
      <c r="U50" s="22"/>
      <c r="V50" s="28"/>
      <c r="W50" s="28"/>
      <c r="X50" s="28"/>
      <c r="Y50" s="22"/>
    </row>
    <row r="51" spans="1:25" ht="14.25" thickBot="1">
      <c r="A51" s="7" t="s">
        <v>39</v>
      </c>
      <c r="B51" s="28">
        <v>4921</v>
      </c>
      <c r="C51" s="28">
        <v>3098</v>
      </c>
      <c r="D51" s="28">
        <v>3485</v>
      </c>
      <c r="E51" s="22">
        <v>6159</v>
      </c>
      <c r="F51" s="28">
        <v>2502</v>
      </c>
      <c r="G51" s="28">
        <v>2827</v>
      </c>
      <c r="H51" s="28">
        <v>3182</v>
      </c>
      <c r="I51" s="22">
        <v>2700</v>
      </c>
      <c r="J51" s="28">
        <v>2853</v>
      </c>
      <c r="K51" s="28">
        <v>3959</v>
      </c>
      <c r="L51" s="28">
        <v>3434</v>
      </c>
      <c r="M51" s="22">
        <v>4563</v>
      </c>
      <c r="N51" s="28">
        <v>4157</v>
      </c>
      <c r="O51" s="28">
        <v>4559</v>
      </c>
      <c r="P51" s="28">
        <v>3771</v>
      </c>
      <c r="Q51" s="22">
        <v>3877</v>
      </c>
      <c r="R51" s="28">
        <v>4278</v>
      </c>
      <c r="S51" s="28">
        <v>4337</v>
      </c>
      <c r="T51" s="28">
        <v>2474</v>
      </c>
      <c r="U51" s="22">
        <v>5194</v>
      </c>
      <c r="V51" s="28">
        <v>2927</v>
      </c>
      <c r="W51" s="28">
        <v>3796</v>
      </c>
      <c r="X51" s="28">
        <v>1253</v>
      </c>
      <c r="Y51" s="22">
        <v>2183</v>
      </c>
    </row>
    <row r="52" spans="1:25" ht="14.25" thickTop="1">
      <c r="A52" s="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4" ht="13.5">
      <c r="A54" s="20" t="s">
        <v>173</v>
      </c>
    </row>
    <row r="55" ht="13.5">
      <c r="A55" s="20" t="s">
        <v>174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7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169</v>
      </c>
      <c r="B2" s="14">
        <v>2874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170</v>
      </c>
      <c r="B3" s="1" t="s">
        <v>171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56</v>
      </c>
      <c r="B4" s="15" t="str">
        <f>HYPERLINK("http://www.kabupro.jp/mark/20140814/S1002UJ9.htm","四半期報告書")</f>
        <v>四半期報告書</v>
      </c>
      <c r="C4" s="15" t="str">
        <f>HYPERLINK("http://www.kabupro.jp/mark/20140514/S1001RY2.htm","四半期報告書")</f>
        <v>四半期報告書</v>
      </c>
      <c r="D4" s="15" t="str">
        <f>HYPERLINK("http://www.kabupro.jp/mark/20140214/S100174Q.htm","四半期報告書")</f>
        <v>四半期報告書</v>
      </c>
      <c r="E4" s="15" t="str">
        <f>HYPERLINK("http://www.kabupro.jp/mark/20140814/S1002UJ9.htm","四半期報告書")</f>
        <v>四半期報告書</v>
      </c>
      <c r="F4" s="15" t="str">
        <f>HYPERLINK("http://www.kabupro.jp/mark/20130814/S000EB1Z.htm","四半期報告書")</f>
        <v>四半期報告書</v>
      </c>
      <c r="G4" s="15" t="str">
        <f>HYPERLINK("http://www.kabupro.jp/mark/20130514/S000DDEU.htm","四半期報告書")</f>
        <v>四半期報告書</v>
      </c>
      <c r="H4" s="15" t="str">
        <f>HYPERLINK("http://www.kabupro.jp/mark/20130214/S000CVFP.htm","四半期報告書")</f>
        <v>四半期報告書</v>
      </c>
      <c r="I4" s="15" t="str">
        <f>HYPERLINK("http://www.kabupro.jp/mark/20131224/S1000SX1.htm","有価証券報告書")</f>
        <v>有価証券報告書</v>
      </c>
      <c r="J4" s="15" t="str">
        <f>HYPERLINK("http://www.kabupro.jp/mark/20120810/S000BOKX.htm","四半期報告書")</f>
        <v>四半期報告書</v>
      </c>
      <c r="K4" s="15" t="str">
        <f>HYPERLINK("http://www.kabupro.jp/mark/20120514/S000AU0I.htm","四半期報告書")</f>
        <v>四半期報告書</v>
      </c>
      <c r="L4" s="15" t="str">
        <f>HYPERLINK("http://www.kabupro.jp/mark/20120214/S000AC2H.htm","四半期報告書")</f>
        <v>四半期報告書</v>
      </c>
      <c r="M4" s="15" t="str">
        <f>HYPERLINK("http://www.kabupro.jp/mark/20121225/S000CJAV.htm","有価証券報告書")</f>
        <v>有価証券報告書</v>
      </c>
      <c r="N4" s="15" t="str">
        <f>HYPERLINK("http://www.kabupro.jp/mark/20110812/S00096DJ.htm","四半期報告書")</f>
        <v>四半期報告書</v>
      </c>
      <c r="O4" s="15" t="str">
        <f>HYPERLINK("http://www.kabupro.jp/mark/20110513/S00089ZM.htm","四半期報告書")</f>
        <v>四半期報告書</v>
      </c>
      <c r="P4" s="15" t="str">
        <f>HYPERLINK("http://www.kabupro.jp/mark/20110210/S0007QYG.htm","四半期報告書")</f>
        <v>四半期報告書</v>
      </c>
      <c r="Q4" s="15" t="str">
        <f>HYPERLINK("http://www.kabupro.jp/mark/20111222/S0009YTM.htm","有価証券報告書")</f>
        <v>有価証券報告書</v>
      </c>
      <c r="R4" s="15" t="str">
        <f>HYPERLINK("http://www.kabupro.jp/mark/20100813/S0006NAN.htm","四半期報告書")</f>
        <v>四半期報告書</v>
      </c>
      <c r="S4" s="15" t="str">
        <f>HYPERLINK("http://www.kabupro.jp/mark/20100514/S0005PKL.htm","四半期報告書")</f>
        <v>四半期報告書</v>
      </c>
      <c r="T4" s="15" t="str">
        <f>HYPERLINK("http://www.kabupro.jp/mark/20100212/S00057J9.htm","四半期報告書")</f>
        <v>四半期報告書</v>
      </c>
      <c r="U4" s="15" t="str">
        <f>HYPERLINK("http://www.kabupro.jp/mark/20101222/S0007FWM.htm","有価証券報告書")</f>
        <v>有価証券報告書</v>
      </c>
      <c r="V4" s="15" t="str">
        <f>HYPERLINK("http://www.kabupro.jp/mark/20090813/S0003Y6P.htm","四半期報告書")</f>
        <v>四半期報告書</v>
      </c>
      <c r="W4" s="15" t="str">
        <f>HYPERLINK("http://www.kabupro.jp/mark/20090515/S0003203.htm","四半期報告書")</f>
        <v>四半期報告書</v>
      </c>
      <c r="X4" s="15" t="str">
        <f>HYPERLINK("http://www.kabupro.jp/mark/20090213/S0002HGR.htm","四半期報告書")</f>
        <v>四半期報告書</v>
      </c>
      <c r="Y4" s="15" t="str">
        <f>HYPERLINK("http://www.kabupro.jp/mark/20091222/S0004UGV.htm","有価証券報告書")</f>
        <v>有価証券報告書</v>
      </c>
    </row>
    <row r="5" spans="1:25" ht="14.25" thickBot="1">
      <c r="A5" s="11" t="s">
        <v>57</v>
      </c>
      <c r="B5" s="1" t="s">
        <v>246</v>
      </c>
      <c r="C5" s="1" t="s">
        <v>249</v>
      </c>
      <c r="D5" s="1" t="s">
        <v>251</v>
      </c>
      <c r="E5" s="1" t="s">
        <v>246</v>
      </c>
      <c r="F5" s="1" t="s">
        <v>253</v>
      </c>
      <c r="G5" s="1" t="s">
        <v>255</v>
      </c>
      <c r="H5" s="1" t="s">
        <v>257</v>
      </c>
      <c r="I5" s="1" t="s">
        <v>63</v>
      </c>
      <c r="J5" s="1" t="s">
        <v>259</v>
      </c>
      <c r="K5" s="1" t="s">
        <v>261</v>
      </c>
      <c r="L5" s="1" t="s">
        <v>263</v>
      </c>
      <c r="M5" s="1" t="s">
        <v>67</v>
      </c>
      <c r="N5" s="1" t="s">
        <v>265</v>
      </c>
      <c r="O5" s="1" t="s">
        <v>267</v>
      </c>
      <c r="P5" s="1" t="s">
        <v>269</v>
      </c>
      <c r="Q5" s="1" t="s">
        <v>69</v>
      </c>
      <c r="R5" s="1" t="s">
        <v>271</v>
      </c>
      <c r="S5" s="1" t="s">
        <v>273</v>
      </c>
      <c r="T5" s="1" t="s">
        <v>275</v>
      </c>
      <c r="U5" s="1" t="s">
        <v>71</v>
      </c>
      <c r="V5" s="1" t="s">
        <v>277</v>
      </c>
      <c r="W5" s="1" t="s">
        <v>279</v>
      </c>
      <c r="X5" s="1" t="s">
        <v>281</v>
      </c>
      <c r="Y5" s="1" t="s">
        <v>73</v>
      </c>
    </row>
    <row r="6" spans="1:25" ht="15" thickBot="1" thickTop="1">
      <c r="A6" s="10" t="s">
        <v>58</v>
      </c>
      <c r="B6" s="18" t="s">
        <v>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59</v>
      </c>
      <c r="B7" s="14" t="s">
        <v>247</v>
      </c>
      <c r="C7" s="14" t="s">
        <v>247</v>
      </c>
      <c r="D7" s="14" t="s">
        <v>247</v>
      </c>
      <c r="E7" s="16" t="s">
        <v>64</v>
      </c>
      <c r="F7" s="14" t="s">
        <v>247</v>
      </c>
      <c r="G7" s="14" t="s">
        <v>247</v>
      </c>
      <c r="H7" s="14" t="s">
        <v>247</v>
      </c>
      <c r="I7" s="16" t="s">
        <v>64</v>
      </c>
      <c r="J7" s="14" t="s">
        <v>247</v>
      </c>
      <c r="K7" s="14" t="s">
        <v>247</v>
      </c>
      <c r="L7" s="14" t="s">
        <v>247</v>
      </c>
      <c r="M7" s="16" t="s">
        <v>64</v>
      </c>
      <c r="N7" s="14" t="s">
        <v>247</v>
      </c>
      <c r="O7" s="14" t="s">
        <v>247</v>
      </c>
      <c r="P7" s="14" t="s">
        <v>247</v>
      </c>
      <c r="Q7" s="16" t="s">
        <v>64</v>
      </c>
      <c r="R7" s="14" t="s">
        <v>247</v>
      </c>
      <c r="S7" s="14" t="s">
        <v>247</v>
      </c>
      <c r="T7" s="14" t="s">
        <v>247</v>
      </c>
      <c r="U7" s="16" t="s">
        <v>64</v>
      </c>
      <c r="V7" s="14" t="s">
        <v>247</v>
      </c>
      <c r="W7" s="14" t="s">
        <v>247</v>
      </c>
      <c r="X7" s="14" t="s">
        <v>247</v>
      </c>
      <c r="Y7" s="16" t="s">
        <v>64</v>
      </c>
    </row>
    <row r="8" spans="1:25" ht="13.5">
      <c r="A8" s="13" t="s">
        <v>60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61</v>
      </c>
      <c r="B9" s="1" t="s">
        <v>248</v>
      </c>
      <c r="C9" s="1" t="s">
        <v>250</v>
      </c>
      <c r="D9" s="1" t="s">
        <v>252</v>
      </c>
      <c r="E9" s="17" t="s">
        <v>65</v>
      </c>
      <c r="F9" s="1" t="s">
        <v>254</v>
      </c>
      <c r="G9" s="1" t="s">
        <v>256</v>
      </c>
      <c r="H9" s="1" t="s">
        <v>258</v>
      </c>
      <c r="I9" s="17" t="s">
        <v>66</v>
      </c>
      <c r="J9" s="1" t="s">
        <v>260</v>
      </c>
      <c r="K9" s="1" t="s">
        <v>262</v>
      </c>
      <c r="L9" s="1" t="s">
        <v>264</v>
      </c>
      <c r="M9" s="17" t="s">
        <v>68</v>
      </c>
      <c r="N9" s="1" t="s">
        <v>266</v>
      </c>
      <c r="O9" s="1" t="s">
        <v>268</v>
      </c>
      <c r="P9" s="1" t="s">
        <v>270</v>
      </c>
      <c r="Q9" s="17" t="s">
        <v>70</v>
      </c>
      <c r="R9" s="1" t="s">
        <v>272</v>
      </c>
      <c r="S9" s="1" t="s">
        <v>274</v>
      </c>
      <c r="T9" s="1" t="s">
        <v>276</v>
      </c>
      <c r="U9" s="17" t="s">
        <v>72</v>
      </c>
      <c r="V9" s="1" t="s">
        <v>278</v>
      </c>
      <c r="W9" s="1" t="s">
        <v>280</v>
      </c>
      <c r="X9" s="1" t="s">
        <v>282</v>
      </c>
      <c r="Y9" s="17" t="s">
        <v>74</v>
      </c>
    </row>
    <row r="10" spans="1:25" ht="14.25" thickBot="1">
      <c r="A10" s="13" t="s">
        <v>62</v>
      </c>
      <c r="B10" s="1" t="s">
        <v>76</v>
      </c>
      <c r="C10" s="1" t="s">
        <v>76</v>
      </c>
      <c r="D10" s="1" t="s">
        <v>76</v>
      </c>
      <c r="E10" s="17" t="s">
        <v>76</v>
      </c>
      <c r="F10" s="1" t="s">
        <v>76</v>
      </c>
      <c r="G10" s="1" t="s">
        <v>76</v>
      </c>
      <c r="H10" s="1" t="s">
        <v>76</v>
      </c>
      <c r="I10" s="17" t="s">
        <v>76</v>
      </c>
      <c r="J10" s="1" t="s">
        <v>76</v>
      </c>
      <c r="K10" s="1" t="s">
        <v>76</v>
      </c>
      <c r="L10" s="1" t="s">
        <v>76</v>
      </c>
      <c r="M10" s="17" t="s">
        <v>76</v>
      </c>
      <c r="N10" s="1" t="s">
        <v>76</v>
      </c>
      <c r="O10" s="1" t="s">
        <v>76</v>
      </c>
      <c r="P10" s="1" t="s">
        <v>76</v>
      </c>
      <c r="Q10" s="17" t="s">
        <v>76</v>
      </c>
      <c r="R10" s="1" t="s">
        <v>76</v>
      </c>
      <c r="S10" s="1" t="s">
        <v>76</v>
      </c>
      <c r="T10" s="1" t="s">
        <v>76</v>
      </c>
      <c r="U10" s="17" t="s">
        <v>76</v>
      </c>
      <c r="V10" s="1" t="s">
        <v>76</v>
      </c>
      <c r="W10" s="1" t="s">
        <v>76</v>
      </c>
      <c r="X10" s="1" t="s">
        <v>76</v>
      </c>
      <c r="Y10" s="17" t="s">
        <v>76</v>
      </c>
    </row>
    <row r="11" spans="1:25" ht="14.25" thickTop="1">
      <c r="A11" s="9" t="s">
        <v>75</v>
      </c>
      <c r="B11" s="27">
        <v>4921</v>
      </c>
      <c r="C11" s="27">
        <v>3098</v>
      </c>
      <c r="D11" s="27">
        <v>3485</v>
      </c>
      <c r="E11" s="21">
        <v>4159</v>
      </c>
      <c r="F11" s="27">
        <v>2502</v>
      </c>
      <c r="G11" s="27">
        <v>2827</v>
      </c>
      <c r="H11" s="27">
        <v>3182</v>
      </c>
      <c r="I11" s="21">
        <v>2700</v>
      </c>
      <c r="J11" s="27">
        <v>2853</v>
      </c>
      <c r="K11" s="27">
        <v>3959</v>
      </c>
      <c r="L11" s="27">
        <v>3434</v>
      </c>
      <c r="M11" s="21">
        <v>4563</v>
      </c>
      <c r="N11" s="27">
        <v>4157</v>
      </c>
      <c r="O11" s="27">
        <v>4559</v>
      </c>
      <c r="P11" s="27">
        <v>3771</v>
      </c>
      <c r="Q11" s="21">
        <v>3877</v>
      </c>
      <c r="R11" s="27">
        <v>4293</v>
      </c>
      <c r="S11" s="27">
        <v>4445</v>
      </c>
      <c r="T11" s="27">
        <v>2579</v>
      </c>
      <c r="U11" s="21">
        <v>5305</v>
      </c>
      <c r="V11" s="27">
        <v>3040</v>
      </c>
      <c r="W11" s="27">
        <v>3884</v>
      </c>
      <c r="X11" s="27">
        <v>1342</v>
      </c>
      <c r="Y11" s="21">
        <v>2275</v>
      </c>
    </row>
    <row r="12" spans="1:25" ht="13.5">
      <c r="A12" s="2" t="s">
        <v>283</v>
      </c>
      <c r="B12" s="28">
        <v>18784</v>
      </c>
      <c r="C12" s="28">
        <v>16363</v>
      </c>
      <c r="D12" s="28">
        <v>19099</v>
      </c>
      <c r="E12" s="22">
        <v>16035</v>
      </c>
      <c r="F12" s="28">
        <v>15695</v>
      </c>
      <c r="G12" s="28">
        <v>13808</v>
      </c>
      <c r="H12" s="28">
        <v>17093</v>
      </c>
      <c r="I12" s="22">
        <v>14402</v>
      </c>
      <c r="J12" s="28">
        <v>13525</v>
      </c>
      <c r="K12" s="28">
        <v>14383</v>
      </c>
      <c r="L12" s="28">
        <v>17680</v>
      </c>
      <c r="M12" s="22">
        <v>15902</v>
      </c>
      <c r="N12" s="28">
        <v>15429</v>
      </c>
      <c r="O12" s="28">
        <v>16871</v>
      </c>
      <c r="P12" s="28">
        <v>19221</v>
      </c>
      <c r="Q12" s="22">
        <v>15755</v>
      </c>
      <c r="R12" s="28">
        <v>14289</v>
      </c>
      <c r="S12" s="28">
        <v>16164</v>
      </c>
      <c r="T12" s="28">
        <v>18341</v>
      </c>
      <c r="U12" s="22">
        <v>14003</v>
      </c>
      <c r="V12" s="28">
        <v>13470</v>
      </c>
      <c r="W12" s="28">
        <v>14617</v>
      </c>
      <c r="X12" s="28">
        <v>17032</v>
      </c>
      <c r="Y12" s="22">
        <v>15133</v>
      </c>
    </row>
    <row r="13" spans="1:25" ht="13.5">
      <c r="A13" s="2" t="s">
        <v>79</v>
      </c>
      <c r="B13" s="28"/>
      <c r="C13" s="28"/>
      <c r="D13" s="28"/>
      <c r="E13" s="22">
        <v>2000</v>
      </c>
      <c r="F13" s="28"/>
      <c r="G13" s="28"/>
      <c r="H13" s="28"/>
      <c r="I13" s="22"/>
      <c r="J13" s="28"/>
      <c r="K13" s="28"/>
      <c r="L13" s="28"/>
      <c r="M13" s="22"/>
      <c r="N13" s="28"/>
      <c r="O13" s="28"/>
      <c r="P13" s="28"/>
      <c r="Q13" s="22"/>
      <c r="R13" s="28"/>
      <c r="S13" s="28"/>
      <c r="T13" s="28"/>
      <c r="U13" s="22"/>
      <c r="V13" s="28"/>
      <c r="W13" s="28"/>
      <c r="X13" s="28"/>
      <c r="Y13" s="22"/>
    </row>
    <row r="14" spans="1:25" ht="13.5">
      <c r="A14" s="2" t="s">
        <v>80</v>
      </c>
      <c r="B14" s="28">
        <v>18181</v>
      </c>
      <c r="C14" s="28">
        <v>21776</v>
      </c>
      <c r="D14" s="28">
        <v>20663</v>
      </c>
      <c r="E14" s="22">
        <v>14177</v>
      </c>
      <c r="F14" s="28">
        <v>12986</v>
      </c>
      <c r="G14" s="28">
        <v>12744</v>
      </c>
      <c r="H14" s="28">
        <v>14422</v>
      </c>
      <c r="I14" s="22">
        <v>14003</v>
      </c>
      <c r="J14" s="28">
        <v>17604</v>
      </c>
      <c r="K14" s="28">
        <v>20095</v>
      </c>
      <c r="L14" s="28">
        <v>20235</v>
      </c>
      <c r="M14" s="22">
        <v>13985</v>
      </c>
      <c r="N14" s="28">
        <v>13699</v>
      </c>
      <c r="O14" s="28">
        <v>14358</v>
      </c>
      <c r="P14" s="28">
        <v>15487</v>
      </c>
      <c r="Q14" s="22">
        <v>10890</v>
      </c>
      <c r="R14" s="28">
        <v>10692</v>
      </c>
      <c r="S14" s="28">
        <v>10340</v>
      </c>
      <c r="T14" s="28">
        <v>10586</v>
      </c>
      <c r="U14" s="22">
        <v>5806</v>
      </c>
      <c r="V14" s="28">
        <v>7659</v>
      </c>
      <c r="W14" s="28">
        <v>9752</v>
      </c>
      <c r="X14" s="28">
        <v>12097</v>
      </c>
      <c r="Y14" s="22"/>
    </row>
    <row r="15" spans="1:25" ht="13.5">
      <c r="A15" s="2" t="s">
        <v>284</v>
      </c>
      <c r="B15" s="28">
        <v>484</v>
      </c>
      <c r="C15" s="28">
        <v>643</v>
      </c>
      <c r="D15" s="28">
        <v>368</v>
      </c>
      <c r="E15" s="22">
        <v>624</v>
      </c>
      <c r="F15" s="28">
        <v>467</v>
      </c>
      <c r="G15" s="28">
        <v>520</v>
      </c>
      <c r="H15" s="28">
        <v>326</v>
      </c>
      <c r="I15" s="22">
        <v>441</v>
      </c>
      <c r="J15" s="28">
        <v>369</v>
      </c>
      <c r="K15" s="28">
        <v>513</v>
      </c>
      <c r="L15" s="28">
        <v>423</v>
      </c>
      <c r="M15" s="22">
        <v>728</v>
      </c>
      <c r="N15" s="28">
        <v>372</v>
      </c>
      <c r="O15" s="28">
        <v>508</v>
      </c>
      <c r="P15" s="28">
        <v>253</v>
      </c>
      <c r="Q15" s="22">
        <v>450</v>
      </c>
      <c r="R15" s="28"/>
      <c r="S15" s="28"/>
      <c r="T15" s="28"/>
      <c r="U15" s="22">
        <v>350</v>
      </c>
      <c r="V15" s="28"/>
      <c r="W15" s="28"/>
      <c r="X15" s="28"/>
      <c r="Y15" s="22">
        <v>435</v>
      </c>
    </row>
    <row r="16" spans="1:25" ht="13.5">
      <c r="A16" s="2" t="s">
        <v>85</v>
      </c>
      <c r="B16" s="28">
        <v>1012</v>
      </c>
      <c r="C16" s="28">
        <v>654</v>
      </c>
      <c r="D16" s="28">
        <v>1098</v>
      </c>
      <c r="E16" s="22">
        <v>360</v>
      </c>
      <c r="F16" s="28">
        <v>517</v>
      </c>
      <c r="G16" s="28">
        <v>437</v>
      </c>
      <c r="H16" s="28">
        <v>490</v>
      </c>
      <c r="I16" s="22">
        <v>985</v>
      </c>
      <c r="J16" s="28">
        <v>404</v>
      </c>
      <c r="K16" s="28">
        <v>878</v>
      </c>
      <c r="L16" s="28">
        <v>843</v>
      </c>
      <c r="M16" s="22">
        <v>568</v>
      </c>
      <c r="N16" s="28">
        <v>439</v>
      </c>
      <c r="O16" s="28">
        <v>250</v>
      </c>
      <c r="P16" s="28">
        <v>345</v>
      </c>
      <c r="Q16" s="22">
        <v>341</v>
      </c>
      <c r="R16" s="28">
        <v>773</v>
      </c>
      <c r="S16" s="28">
        <v>889</v>
      </c>
      <c r="T16" s="28">
        <v>505</v>
      </c>
      <c r="U16" s="22">
        <v>138</v>
      </c>
      <c r="V16" s="28">
        <v>494</v>
      </c>
      <c r="W16" s="28">
        <v>708</v>
      </c>
      <c r="X16" s="28">
        <v>906</v>
      </c>
      <c r="Y16" s="22">
        <v>144</v>
      </c>
    </row>
    <row r="17" spans="1:25" ht="13.5">
      <c r="A17" s="2" t="s">
        <v>87</v>
      </c>
      <c r="B17" s="28">
        <v>-34</v>
      </c>
      <c r="C17" s="28">
        <v>-33</v>
      </c>
      <c r="D17" s="28">
        <v>-34</v>
      </c>
      <c r="E17" s="22">
        <v>-29</v>
      </c>
      <c r="F17" s="28">
        <v>-27</v>
      </c>
      <c r="G17" s="28">
        <v>-25</v>
      </c>
      <c r="H17" s="28">
        <v>-32</v>
      </c>
      <c r="I17" s="22">
        <v>-26</v>
      </c>
      <c r="J17" s="28">
        <v>-28</v>
      </c>
      <c r="K17" s="28">
        <v>-29</v>
      </c>
      <c r="L17" s="28">
        <v>-36</v>
      </c>
      <c r="M17" s="22">
        <v>-31</v>
      </c>
      <c r="N17" s="28">
        <v>-17</v>
      </c>
      <c r="O17" s="28">
        <v>-19</v>
      </c>
      <c r="P17" s="28">
        <v>-24</v>
      </c>
      <c r="Q17" s="22">
        <v>-19</v>
      </c>
      <c r="R17" s="28">
        <v>-18</v>
      </c>
      <c r="S17" s="28">
        <v>-22</v>
      </c>
      <c r="T17" s="28">
        <v>-36</v>
      </c>
      <c r="U17" s="22">
        <v>-33</v>
      </c>
      <c r="V17" s="28">
        <v>-43</v>
      </c>
      <c r="W17" s="28">
        <v>-46</v>
      </c>
      <c r="X17" s="28">
        <v>-42</v>
      </c>
      <c r="Y17" s="22">
        <v>-39</v>
      </c>
    </row>
    <row r="18" spans="1:25" ht="13.5">
      <c r="A18" s="2" t="s">
        <v>88</v>
      </c>
      <c r="B18" s="28">
        <v>43350</v>
      </c>
      <c r="C18" s="28">
        <v>42503</v>
      </c>
      <c r="D18" s="28">
        <v>44681</v>
      </c>
      <c r="E18" s="22">
        <v>37328</v>
      </c>
      <c r="F18" s="28">
        <v>32142</v>
      </c>
      <c r="G18" s="28">
        <v>30312</v>
      </c>
      <c r="H18" s="28">
        <v>35483</v>
      </c>
      <c r="I18" s="22">
        <v>32507</v>
      </c>
      <c r="J18" s="28">
        <v>34730</v>
      </c>
      <c r="K18" s="28">
        <v>39799</v>
      </c>
      <c r="L18" s="28">
        <v>42581</v>
      </c>
      <c r="M18" s="22">
        <v>35716</v>
      </c>
      <c r="N18" s="28">
        <v>34080</v>
      </c>
      <c r="O18" s="28">
        <v>36529</v>
      </c>
      <c r="P18" s="28">
        <v>39054</v>
      </c>
      <c r="Q18" s="22">
        <v>31296</v>
      </c>
      <c r="R18" s="28">
        <v>30029</v>
      </c>
      <c r="S18" s="28">
        <v>31817</v>
      </c>
      <c r="T18" s="28">
        <v>31977</v>
      </c>
      <c r="U18" s="22">
        <v>25571</v>
      </c>
      <c r="V18" s="28">
        <v>24621</v>
      </c>
      <c r="W18" s="28">
        <v>28915</v>
      </c>
      <c r="X18" s="28">
        <v>31335</v>
      </c>
      <c r="Y18" s="22">
        <v>24868</v>
      </c>
    </row>
    <row r="19" spans="1:25" ht="13.5">
      <c r="A19" s="3" t="s">
        <v>285</v>
      </c>
      <c r="B19" s="28">
        <v>33017</v>
      </c>
      <c r="C19" s="28">
        <v>27012</v>
      </c>
      <c r="D19" s="28">
        <v>24942</v>
      </c>
      <c r="E19" s="22">
        <v>25182</v>
      </c>
      <c r="F19" s="28">
        <v>25243</v>
      </c>
      <c r="G19" s="28">
        <v>25443</v>
      </c>
      <c r="H19" s="28">
        <v>25788</v>
      </c>
      <c r="I19" s="22">
        <v>26243</v>
      </c>
      <c r="J19" s="28">
        <v>24654</v>
      </c>
      <c r="K19" s="28">
        <v>25042</v>
      </c>
      <c r="L19" s="28">
        <v>24630</v>
      </c>
      <c r="M19" s="22">
        <v>24778</v>
      </c>
      <c r="N19" s="28">
        <v>23175</v>
      </c>
      <c r="O19" s="28">
        <v>20750</v>
      </c>
      <c r="P19" s="28">
        <v>21186</v>
      </c>
      <c r="Q19" s="22">
        <v>21612</v>
      </c>
      <c r="R19" s="28">
        <v>21860</v>
      </c>
      <c r="S19" s="28">
        <v>21965</v>
      </c>
      <c r="T19" s="28">
        <v>22302</v>
      </c>
      <c r="U19" s="22">
        <v>22654</v>
      </c>
      <c r="V19" s="28">
        <v>23028</v>
      </c>
      <c r="W19" s="28">
        <v>23415</v>
      </c>
      <c r="X19" s="28">
        <v>23830</v>
      </c>
      <c r="Y19" s="22">
        <v>24103</v>
      </c>
    </row>
    <row r="20" spans="1:25" ht="13.5">
      <c r="A20" s="3" t="s">
        <v>286</v>
      </c>
      <c r="B20" s="28">
        <v>7142</v>
      </c>
      <c r="C20" s="28">
        <v>6271</v>
      </c>
      <c r="D20" s="28">
        <v>4978</v>
      </c>
      <c r="E20" s="22">
        <v>4699</v>
      </c>
      <c r="F20" s="28">
        <v>4575</v>
      </c>
      <c r="G20" s="28">
        <v>4657</v>
      </c>
      <c r="H20" s="28">
        <v>4759</v>
      </c>
      <c r="I20" s="22">
        <v>4912</v>
      </c>
      <c r="J20" s="28">
        <v>4730</v>
      </c>
      <c r="K20" s="28">
        <v>4942</v>
      </c>
      <c r="L20" s="28">
        <v>4869</v>
      </c>
      <c r="M20" s="22">
        <v>4727</v>
      </c>
      <c r="N20" s="28">
        <v>4028</v>
      </c>
      <c r="O20" s="28">
        <v>3207</v>
      </c>
      <c r="P20" s="28">
        <v>3372</v>
      </c>
      <c r="Q20" s="22">
        <v>3477</v>
      </c>
      <c r="R20" s="28">
        <v>3647</v>
      </c>
      <c r="S20" s="28">
        <v>3696</v>
      </c>
      <c r="T20" s="28">
        <v>3870</v>
      </c>
      <c r="U20" s="22">
        <v>4042</v>
      </c>
      <c r="V20" s="28">
        <v>4244</v>
      </c>
      <c r="W20" s="28">
        <v>4390</v>
      </c>
      <c r="X20" s="28">
        <v>4483</v>
      </c>
      <c r="Y20" s="22">
        <v>4654</v>
      </c>
    </row>
    <row r="21" spans="1:25" ht="13.5">
      <c r="A21" s="3" t="s">
        <v>94</v>
      </c>
      <c r="B21" s="28">
        <v>19183</v>
      </c>
      <c r="C21" s="28">
        <v>19126</v>
      </c>
      <c r="D21" s="28">
        <v>19100</v>
      </c>
      <c r="E21" s="22">
        <v>19106</v>
      </c>
      <c r="F21" s="28">
        <v>19119</v>
      </c>
      <c r="G21" s="28">
        <v>19079</v>
      </c>
      <c r="H21" s="28">
        <v>19053</v>
      </c>
      <c r="I21" s="22">
        <v>19382</v>
      </c>
      <c r="J21" s="28">
        <v>18406</v>
      </c>
      <c r="K21" s="28">
        <v>18385</v>
      </c>
      <c r="L21" s="28">
        <v>18386</v>
      </c>
      <c r="M21" s="22">
        <v>18401</v>
      </c>
      <c r="N21" s="28">
        <v>18418</v>
      </c>
      <c r="O21" s="28">
        <v>18366</v>
      </c>
      <c r="P21" s="28">
        <v>18209</v>
      </c>
      <c r="Q21" s="22">
        <v>18207</v>
      </c>
      <c r="R21" s="28">
        <v>17812</v>
      </c>
      <c r="S21" s="28">
        <v>17809</v>
      </c>
      <c r="T21" s="28">
        <v>17623</v>
      </c>
      <c r="U21" s="22">
        <v>17170</v>
      </c>
      <c r="V21" s="28">
        <v>17172</v>
      </c>
      <c r="W21" s="28">
        <v>17167</v>
      </c>
      <c r="X21" s="28">
        <v>16209</v>
      </c>
      <c r="Y21" s="22">
        <v>16223</v>
      </c>
    </row>
    <row r="22" spans="1:25" ht="13.5">
      <c r="A22" s="3" t="s">
        <v>95</v>
      </c>
      <c r="B22" s="28">
        <v>305</v>
      </c>
      <c r="C22" s="28">
        <v>156</v>
      </c>
      <c r="D22" s="28">
        <v>170</v>
      </c>
      <c r="E22" s="22">
        <v>175</v>
      </c>
      <c r="F22" s="28">
        <v>192</v>
      </c>
      <c r="G22" s="28">
        <v>203</v>
      </c>
      <c r="H22" s="28">
        <v>211</v>
      </c>
      <c r="I22" s="22">
        <v>212</v>
      </c>
      <c r="J22" s="28">
        <v>208</v>
      </c>
      <c r="K22" s="28">
        <v>215</v>
      </c>
      <c r="L22" s="28">
        <v>207</v>
      </c>
      <c r="M22" s="22">
        <v>174</v>
      </c>
      <c r="N22" s="28">
        <v>174</v>
      </c>
      <c r="O22" s="28">
        <v>173</v>
      </c>
      <c r="P22" s="28">
        <v>188</v>
      </c>
      <c r="Q22" s="22">
        <v>162</v>
      </c>
      <c r="R22" s="28"/>
      <c r="S22" s="28"/>
      <c r="T22" s="28"/>
      <c r="U22" s="22">
        <v>115</v>
      </c>
      <c r="V22" s="28"/>
      <c r="W22" s="28"/>
      <c r="X22" s="28"/>
      <c r="Y22" s="22"/>
    </row>
    <row r="23" spans="1:25" ht="13.5">
      <c r="A23" s="3" t="s">
        <v>96</v>
      </c>
      <c r="B23" s="28">
        <v>1195</v>
      </c>
      <c r="C23" s="28">
        <v>2444</v>
      </c>
      <c r="D23" s="28">
        <v>3783</v>
      </c>
      <c r="E23" s="22">
        <v>1937</v>
      </c>
      <c r="F23" s="28">
        <v>1647</v>
      </c>
      <c r="G23" s="28">
        <v>261</v>
      </c>
      <c r="H23" s="28">
        <v>61</v>
      </c>
      <c r="I23" s="22">
        <v>8</v>
      </c>
      <c r="J23" s="28">
        <v>1376</v>
      </c>
      <c r="K23" s="28">
        <v>231</v>
      </c>
      <c r="L23" s="28">
        <v>991</v>
      </c>
      <c r="M23" s="22">
        <v>1280</v>
      </c>
      <c r="N23" s="28">
        <v>2441</v>
      </c>
      <c r="O23" s="28">
        <v>2131</v>
      </c>
      <c r="P23" s="28">
        <v>726</v>
      </c>
      <c r="Q23" s="22">
        <v>704</v>
      </c>
      <c r="R23" s="28">
        <v>434</v>
      </c>
      <c r="S23" s="28">
        <v>252</v>
      </c>
      <c r="T23" s="28">
        <v>260</v>
      </c>
      <c r="U23" s="22">
        <v>606</v>
      </c>
      <c r="V23" s="28"/>
      <c r="W23" s="28"/>
      <c r="X23" s="28">
        <v>18</v>
      </c>
      <c r="Y23" s="22"/>
    </row>
    <row r="24" spans="1:25" ht="13.5">
      <c r="A24" s="3" t="s">
        <v>97</v>
      </c>
      <c r="B24" s="28">
        <v>637</v>
      </c>
      <c r="C24" s="28">
        <v>449</v>
      </c>
      <c r="D24" s="28">
        <v>283</v>
      </c>
      <c r="E24" s="22">
        <v>302</v>
      </c>
      <c r="F24" s="28">
        <v>340</v>
      </c>
      <c r="G24" s="28">
        <v>336</v>
      </c>
      <c r="H24" s="28">
        <v>350</v>
      </c>
      <c r="I24" s="22">
        <v>366</v>
      </c>
      <c r="J24" s="28">
        <v>368</v>
      </c>
      <c r="K24" s="28">
        <v>374</v>
      </c>
      <c r="L24" s="28">
        <v>336</v>
      </c>
      <c r="M24" s="22">
        <v>344</v>
      </c>
      <c r="N24" s="28">
        <v>295</v>
      </c>
      <c r="O24" s="28">
        <v>314</v>
      </c>
      <c r="P24" s="28">
        <v>352</v>
      </c>
      <c r="Q24" s="22">
        <v>383</v>
      </c>
      <c r="R24" s="28">
        <v>591</v>
      </c>
      <c r="S24" s="28">
        <v>555</v>
      </c>
      <c r="T24" s="28">
        <v>560</v>
      </c>
      <c r="U24" s="22">
        <v>342</v>
      </c>
      <c r="V24" s="28">
        <v>418</v>
      </c>
      <c r="W24" s="28">
        <v>433</v>
      </c>
      <c r="X24" s="28">
        <v>462</v>
      </c>
      <c r="Y24" s="22">
        <v>486</v>
      </c>
    </row>
    <row r="25" spans="1:25" ht="13.5">
      <c r="A25" s="3" t="s">
        <v>98</v>
      </c>
      <c r="B25" s="28">
        <v>61481</v>
      </c>
      <c r="C25" s="28">
        <v>55461</v>
      </c>
      <c r="D25" s="28">
        <v>53259</v>
      </c>
      <c r="E25" s="22">
        <v>51403</v>
      </c>
      <c r="F25" s="28">
        <v>51119</v>
      </c>
      <c r="G25" s="28">
        <v>49982</v>
      </c>
      <c r="H25" s="28">
        <v>50225</v>
      </c>
      <c r="I25" s="22">
        <v>51125</v>
      </c>
      <c r="J25" s="28">
        <v>49745</v>
      </c>
      <c r="K25" s="28">
        <v>49191</v>
      </c>
      <c r="L25" s="28">
        <v>49421</v>
      </c>
      <c r="M25" s="22">
        <v>49706</v>
      </c>
      <c r="N25" s="28">
        <v>48534</v>
      </c>
      <c r="O25" s="28">
        <v>44943</v>
      </c>
      <c r="P25" s="28">
        <v>44036</v>
      </c>
      <c r="Q25" s="22">
        <v>44547</v>
      </c>
      <c r="R25" s="28">
        <v>44346</v>
      </c>
      <c r="S25" s="28">
        <v>44279</v>
      </c>
      <c r="T25" s="28">
        <v>44616</v>
      </c>
      <c r="U25" s="22">
        <v>44933</v>
      </c>
      <c r="V25" s="28">
        <v>44863</v>
      </c>
      <c r="W25" s="28">
        <v>45406</v>
      </c>
      <c r="X25" s="28">
        <v>45003</v>
      </c>
      <c r="Y25" s="22">
        <v>45467</v>
      </c>
    </row>
    <row r="26" spans="1:25" ht="13.5">
      <c r="A26" s="3" t="s">
        <v>100</v>
      </c>
      <c r="B26" s="28">
        <v>924</v>
      </c>
      <c r="C26" s="28">
        <v>620</v>
      </c>
      <c r="D26" s="28">
        <v>658</v>
      </c>
      <c r="E26" s="22">
        <v>696</v>
      </c>
      <c r="F26" s="28">
        <v>734</v>
      </c>
      <c r="G26" s="28">
        <v>772</v>
      </c>
      <c r="H26" s="28">
        <v>810</v>
      </c>
      <c r="I26" s="22">
        <v>848</v>
      </c>
      <c r="J26" s="28">
        <v>886</v>
      </c>
      <c r="K26" s="28">
        <v>925</v>
      </c>
      <c r="L26" s="28">
        <v>963</v>
      </c>
      <c r="M26" s="22">
        <v>1001</v>
      </c>
      <c r="N26" s="28">
        <v>1041</v>
      </c>
      <c r="O26" s="28">
        <v>1078</v>
      </c>
      <c r="P26" s="28">
        <v>1116</v>
      </c>
      <c r="Q26" s="22">
        <v>1153</v>
      </c>
      <c r="R26" s="28">
        <v>1463</v>
      </c>
      <c r="S26" s="28">
        <v>1509</v>
      </c>
      <c r="T26" s="28">
        <v>1554</v>
      </c>
      <c r="U26" s="22">
        <v>1600</v>
      </c>
      <c r="V26" s="28">
        <v>1646</v>
      </c>
      <c r="W26" s="28">
        <v>1691</v>
      </c>
      <c r="X26" s="28">
        <v>1737</v>
      </c>
      <c r="Y26" s="22">
        <v>178</v>
      </c>
    </row>
    <row r="27" spans="1:25" ht="13.5">
      <c r="A27" s="3" t="s">
        <v>85</v>
      </c>
      <c r="B27" s="28">
        <v>1728</v>
      </c>
      <c r="C27" s="28">
        <v>1700</v>
      </c>
      <c r="D27" s="28">
        <v>1668</v>
      </c>
      <c r="E27" s="22">
        <v>1627</v>
      </c>
      <c r="F27" s="28">
        <v>1626</v>
      </c>
      <c r="G27" s="28">
        <v>1630</v>
      </c>
      <c r="H27" s="28">
        <v>1631</v>
      </c>
      <c r="I27" s="22">
        <v>1630</v>
      </c>
      <c r="J27" s="28">
        <v>1418</v>
      </c>
      <c r="K27" s="28">
        <v>1418</v>
      </c>
      <c r="L27" s="28">
        <v>1416</v>
      </c>
      <c r="M27" s="22">
        <v>1419</v>
      </c>
      <c r="N27" s="28">
        <v>1440</v>
      </c>
      <c r="O27" s="28">
        <v>1449</v>
      </c>
      <c r="P27" s="28">
        <v>1457</v>
      </c>
      <c r="Q27" s="22">
        <v>1466</v>
      </c>
      <c r="R27" s="28">
        <v>1467</v>
      </c>
      <c r="S27" s="28">
        <v>1455</v>
      </c>
      <c r="T27" s="28">
        <v>1450</v>
      </c>
      <c r="U27" s="22">
        <v>1440</v>
      </c>
      <c r="V27" s="28">
        <v>1481</v>
      </c>
      <c r="W27" s="28">
        <v>1483</v>
      </c>
      <c r="X27" s="28">
        <v>1496</v>
      </c>
      <c r="Y27" s="22">
        <v>1483</v>
      </c>
    </row>
    <row r="28" spans="1:25" ht="13.5">
      <c r="A28" s="3" t="s">
        <v>104</v>
      </c>
      <c r="B28" s="28">
        <v>2653</v>
      </c>
      <c r="C28" s="28">
        <v>2320</v>
      </c>
      <c r="D28" s="28">
        <v>2326</v>
      </c>
      <c r="E28" s="22">
        <v>2324</v>
      </c>
      <c r="F28" s="28">
        <v>2360</v>
      </c>
      <c r="G28" s="28">
        <v>2402</v>
      </c>
      <c r="H28" s="28">
        <v>2442</v>
      </c>
      <c r="I28" s="22">
        <v>2479</v>
      </c>
      <c r="J28" s="28">
        <v>2305</v>
      </c>
      <c r="K28" s="28">
        <v>2343</v>
      </c>
      <c r="L28" s="28">
        <v>2379</v>
      </c>
      <c r="M28" s="22">
        <v>2420</v>
      </c>
      <c r="N28" s="28">
        <v>2481</v>
      </c>
      <c r="O28" s="28">
        <v>2527</v>
      </c>
      <c r="P28" s="28">
        <v>2573</v>
      </c>
      <c r="Q28" s="22">
        <v>2620</v>
      </c>
      <c r="R28" s="28">
        <v>2930</v>
      </c>
      <c r="S28" s="28">
        <v>2964</v>
      </c>
      <c r="T28" s="28">
        <v>3005</v>
      </c>
      <c r="U28" s="22">
        <v>3041</v>
      </c>
      <c r="V28" s="28">
        <v>3127</v>
      </c>
      <c r="W28" s="28">
        <v>3174</v>
      </c>
      <c r="X28" s="28">
        <v>3233</v>
      </c>
      <c r="Y28" s="22">
        <v>1662</v>
      </c>
    </row>
    <row r="29" spans="1:25" ht="13.5">
      <c r="A29" s="3" t="s">
        <v>105</v>
      </c>
      <c r="B29" s="28">
        <v>5151</v>
      </c>
      <c r="C29" s="28">
        <v>5131</v>
      </c>
      <c r="D29" s="28">
        <v>5137</v>
      </c>
      <c r="E29" s="22">
        <v>4993</v>
      </c>
      <c r="F29" s="28">
        <v>4732</v>
      </c>
      <c r="G29" s="28">
        <v>4561</v>
      </c>
      <c r="H29" s="28">
        <v>3795</v>
      </c>
      <c r="I29" s="22">
        <v>3616</v>
      </c>
      <c r="J29" s="28">
        <v>3625</v>
      </c>
      <c r="K29" s="28">
        <v>3914</v>
      </c>
      <c r="L29" s="28">
        <v>3586</v>
      </c>
      <c r="M29" s="22">
        <v>3775</v>
      </c>
      <c r="N29" s="28">
        <v>3724</v>
      </c>
      <c r="O29" s="28">
        <v>3733</v>
      </c>
      <c r="P29" s="28">
        <v>3161</v>
      </c>
      <c r="Q29" s="22">
        <v>3057</v>
      </c>
      <c r="R29" s="28">
        <v>3179</v>
      </c>
      <c r="S29" s="28">
        <v>3991</v>
      </c>
      <c r="T29" s="28">
        <v>3952</v>
      </c>
      <c r="U29" s="22">
        <v>4073</v>
      </c>
      <c r="V29" s="28">
        <v>4063</v>
      </c>
      <c r="W29" s="28">
        <v>3757</v>
      </c>
      <c r="X29" s="28">
        <v>4046</v>
      </c>
      <c r="Y29" s="22">
        <v>3649</v>
      </c>
    </row>
    <row r="30" spans="1:25" ht="13.5">
      <c r="A30" s="3" t="s">
        <v>109</v>
      </c>
      <c r="B30" s="28">
        <v>135</v>
      </c>
      <c r="C30" s="28">
        <v>155</v>
      </c>
      <c r="D30" s="28">
        <v>179</v>
      </c>
      <c r="E30" s="22">
        <v>87</v>
      </c>
      <c r="F30" s="28">
        <v>121</v>
      </c>
      <c r="G30" s="28">
        <v>97</v>
      </c>
      <c r="H30" s="28">
        <v>75</v>
      </c>
      <c r="I30" s="22">
        <v>71</v>
      </c>
      <c r="J30" s="28">
        <v>118</v>
      </c>
      <c r="K30" s="28">
        <v>155</v>
      </c>
      <c r="L30" s="28">
        <v>69</v>
      </c>
      <c r="M30" s="22">
        <v>500</v>
      </c>
      <c r="N30" s="28">
        <v>516</v>
      </c>
      <c r="O30" s="28">
        <v>453</v>
      </c>
      <c r="P30" s="28">
        <v>458</v>
      </c>
      <c r="Q30" s="22">
        <v>464</v>
      </c>
      <c r="R30" s="28">
        <v>469</v>
      </c>
      <c r="S30" s="28">
        <v>473</v>
      </c>
      <c r="T30" s="28">
        <v>641</v>
      </c>
      <c r="U30" s="22">
        <v>647</v>
      </c>
      <c r="V30" s="28">
        <v>652</v>
      </c>
      <c r="W30" s="28">
        <v>246</v>
      </c>
      <c r="X30" s="28">
        <v>246</v>
      </c>
      <c r="Y30" s="22">
        <v>207</v>
      </c>
    </row>
    <row r="31" spans="1:25" ht="13.5">
      <c r="A31" s="3" t="s">
        <v>84</v>
      </c>
      <c r="B31" s="28">
        <v>98</v>
      </c>
      <c r="C31" s="28">
        <v>79</v>
      </c>
      <c r="D31" s="28">
        <v>45</v>
      </c>
      <c r="E31" s="22">
        <v>33</v>
      </c>
      <c r="F31" s="28"/>
      <c r="G31" s="28"/>
      <c r="H31" s="28"/>
      <c r="I31" s="22"/>
      <c r="J31" s="28">
        <v>0</v>
      </c>
      <c r="K31" s="28">
        <v>80</v>
      </c>
      <c r="L31" s="28">
        <v>4</v>
      </c>
      <c r="M31" s="22">
        <v>10</v>
      </c>
      <c r="N31" s="28">
        <v>110</v>
      </c>
      <c r="O31" s="28">
        <v>174</v>
      </c>
      <c r="P31" s="28">
        <v>175</v>
      </c>
      <c r="Q31" s="22">
        <v>158</v>
      </c>
      <c r="R31" s="28"/>
      <c r="S31" s="28"/>
      <c r="T31" s="28"/>
      <c r="U31" s="22">
        <v>184</v>
      </c>
      <c r="V31" s="28"/>
      <c r="W31" s="28"/>
      <c r="X31" s="28"/>
      <c r="Y31" s="22"/>
    </row>
    <row r="32" spans="1:25" ht="13.5">
      <c r="A32" s="3" t="s">
        <v>85</v>
      </c>
      <c r="B32" s="28">
        <v>1439</v>
      </c>
      <c r="C32" s="28">
        <v>1433</v>
      </c>
      <c r="D32" s="28">
        <v>1467</v>
      </c>
      <c r="E32" s="22">
        <v>1465</v>
      </c>
      <c r="F32" s="28">
        <v>1160</v>
      </c>
      <c r="G32" s="28">
        <v>1145</v>
      </c>
      <c r="H32" s="28">
        <v>1170</v>
      </c>
      <c r="I32" s="22">
        <v>1190</v>
      </c>
      <c r="J32" s="28">
        <v>1441</v>
      </c>
      <c r="K32" s="28">
        <v>1473</v>
      </c>
      <c r="L32" s="28">
        <v>1397</v>
      </c>
      <c r="M32" s="22">
        <v>1007</v>
      </c>
      <c r="N32" s="28">
        <v>1113</v>
      </c>
      <c r="O32" s="28">
        <v>1208</v>
      </c>
      <c r="P32" s="28">
        <v>1299</v>
      </c>
      <c r="Q32" s="22">
        <v>1325</v>
      </c>
      <c r="R32" s="28">
        <v>1367</v>
      </c>
      <c r="S32" s="28">
        <v>1467</v>
      </c>
      <c r="T32" s="28">
        <v>1582</v>
      </c>
      <c r="U32" s="22">
        <v>1009</v>
      </c>
      <c r="V32" s="28">
        <v>1221</v>
      </c>
      <c r="W32" s="28">
        <v>1898</v>
      </c>
      <c r="X32" s="28">
        <v>1733</v>
      </c>
      <c r="Y32" s="22">
        <v>819</v>
      </c>
    </row>
    <row r="33" spans="1:25" ht="13.5">
      <c r="A33" s="3" t="s">
        <v>87</v>
      </c>
      <c r="B33" s="28">
        <v>-123</v>
      </c>
      <c r="C33" s="28">
        <v>-76</v>
      </c>
      <c r="D33" s="28">
        <v>-78</v>
      </c>
      <c r="E33" s="22">
        <v>-43</v>
      </c>
      <c r="F33" s="28">
        <v>-56</v>
      </c>
      <c r="G33" s="28">
        <v>-56</v>
      </c>
      <c r="H33" s="28">
        <v>-57</v>
      </c>
      <c r="I33" s="22">
        <v>-53</v>
      </c>
      <c r="J33" s="28">
        <v>-58</v>
      </c>
      <c r="K33" s="28">
        <v>-62</v>
      </c>
      <c r="L33" s="28">
        <v>-57</v>
      </c>
      <c r="M33" s="22">
        <v>-72</v>
      </c>
      <c r="N33" s="28">
        <v>-129</v>
      </c>
      <c r="O33" s="28">
        <v>-143</v>
      </c>
      <c r="P33" s="28">
        <v>-204</v>
      </c>
      <c r="Q33" s="22">
        <v>-188</v>
      </c>
      <c r="R33" s="28">
        <v>-120</v>
      </c>
      <c r="S33" s="28">
        <v>-90</v>
      </c>
      <c r="T33" s="28">
        <v>-207</v>
      </c>
      <c r="U33" s="22">
        <v>-212</v>
      </c>
      <c r="V33" s="28">
        <v>-216</v>
      </c>
      <c r="W33" s="28">
        <v>-231</v>
      </c>
      <c r="X33" s="28">
        <v>-209</v>
      </c>
      <c r="Y33" s="22">
        <v>-197</v>
      </c>
    </row>
    <row r="34" spans="1:25" ht="13.5">
      <c r="A34" s="3" t="s">
        <v>116</v>
      </c>
      <c r="B34" s="28">
        <v>6701</v>
      </c>
      <c r="C34" s="28">
        <v>6724</v>
      </c>
      <c r="D34" s="28">
        <v>6753</v>
      </c>
      <c r="E34" s="22">
        <v>6537</v>
      </c>
      <c r="F34" s="28">
        <v>5958</v>
      </c>
      <c r="G34" s="28">
        <v>5747</v>
      </c>
      <c r="H34" s="28">
        <v>4985</v>
      </c>
      <c r="I34" s="22">
        <v>4825</v>
      </c>
      <c r="J34" s="28">
        <v>5127</v>
      </c>
      <c r="K34" s="28">
        <v>5561</v>
      </c>
      <c r="L34" s="28">
        <v>5000</v>
      </c>
      <c r="M34" s="22">
        <v>5222</v>
      </c>
      <c r="N34" s="28">
        <v>5335</v>
      </c>
      <c r="O34" s="28">
        <v>5424</v>
      </c>
      <c r="P34" s="28">
        <v>4890</v>
      </c>
      <c r="Q34" s="22">
        <v>4817</v>
      </c>
      <c r="R34" s="28">
        <v>4896</v>
      </c>
      <c r="S34" s="28">
        <v>5841</v>
      </c>
      <c r="T34" s="28">
        <v>5968</v>
      </c>
      <c r="U34" s="22">
        <v>5703</v>
      </c>
      <c r="V34" s="28">
        <v>5721</v>
      </c>
      <c r="W34" s="28">
        <v>5671</v>
      </c>
      <c r="X34" s="28">
        <v>5817</v>
      </c>
      <c r="Y34" s="22">
        <v>4479</v>
      </c>
    </row>
    <row r="35" spans="1:25" ht="13.5">
      <c r="A35" s="2" t="s">
        <v>117</v>
      </c>
      <c r="B35" s="28">
        <v>70836</v>
      </c>
      <c r="C35" s="28">
        <v>64506</v>
      </c>
      <c r="D35" s="28">
        <v>62339</v>
      </c>
      <c r="E35" s="22">
        <v>60265</v>
      </c>
      <c r="F35" s="28">
        <v>59438</v>
      </c>
      <c r="G35" s="28">
        <v>58133</v>
      </c>
      <c r="H35" s="28">
        <v>57652</v>
      </c>
      <c r="I35" s="22">
        <v>58430</v>
      </c>
      <c r="J35" s="28">
        <v>57177</v>
      </c>
      <c r="K35" s="28">
        <v>57096</v>
      </c>
      <c r="L35" s="28">
        <v>56801</v>
      </c>
      <c r="M35" s="22">
        <v>57349</v>
      </c>
      <c r="N35" s="28">
        <v>56351</v>
      </c>
      <c r="O35" s="28">
        <v>52895</v>
      </c>
      <c r="P35" s="28">
        <v>51500</v>
      </c>
      <c r="Q35" s="22">
        <v>51985</v>
      </c>
      <c r="R35" s="28">
        <v>52173</v>
      </c>
      <c r="S35" s="28">
        <v>53084</v>
      </c>
      <c r="T35" s="28">
        <v>53591</v>
      </c>
      <c r="U35" s="22">
        <v>53678</v>
      </c>
      <c r="V35" s="28">
        <v>53713</v>
      </c>
      <c r="W35" s="28">
        <v>54253</v>
      </c>
      <c r="X35" s="28">
        <v>54054</v>
      </c>
      <c r="Y35" s="22">
        <v>51609</v>
      </c>
    </row>
    <row r="36" spans="1:25" ht="14.25" thickBot="1">
      <c r="A36" s="4" t="s">
        <v>119</v>
      </c>
      <c r="B36" s="29">
        <v>114186</v>
      </c>
      <c r="C36" s="29">
        <v>107009</v>
      </c>
      <c r="D36" s="29">
        <v>107021</v>
      </c>
      <c r="E36" s="23">
        <v>97593</v>
      </c>
      <c r="F36" s="29">
        <v>91580</v>
      </c>
      <c r="G36" s="29">
        <v>88446</v>
      </c>
      <c r="H36" s="29">
        <v>93136</v>
      </c>
      <c r="I36" s="23">
        <v>90937</v>
      </c>
      <c r="J36" s="29">
        <v>91908</v>
      </c>
      <c r="K36" s="29">
        <v>96896</v>
      </c>
      <c r="L36" s="29">
        <v>99383</v>
      </c>
      <c r="M36" s="23">
        <v>93065</v>
      </c>
      <c r="N36" s="29">
        <v>90431</v>
      </c>
      <c r="O36" s="29">
        <v>89425</v>
      </c>
      <c r="P36" s="29">
        <v>90554</v>
      </c>
      <c r="Q36" s="23">
        <v>83282</v>
      </c>
      <c r="R36" s="29">
        <v>82203</v>
      </c>
      <c r="S36" s="29">
        <v>84902</v>
      </c>
      <c r="T36" s="29">
        <v>85568</v>
      </c>
      <c r="U36" s="23">
        <v>79249</v>
      </c>
      <c r="V36" s="29">
        <v>78335</v>
      </c>
      <c r="W36" s="29">
        <v>83169</v>
      </c>
      <c r="X36" s="29">
        <v>85389</v>
      </c>
      <c r="Y36" s="23">
        <v>76478</v>
      </c>
    </row>
    <row r="37" spans="1:25" ht="14.25" thickTop="1">
      <c r="A37" s="2" t="s">
        <v>0</v>
      </c>
      <c r="B37" s="28">
        <v>6074</v>
      </c>
      <c r="C37" s="28">
        <v>6344</v>
      </c>
      <c r="D37" s="28">
        <v>7300</v>
      </c>
      <c r="E37" s="22">
        <v>6515</v>
      </c>
      <c r="F37" s="28">
        <v>7524</v>
      </c>
      <c r="G37" s="28">
        <v>5518</v>
      </c>
      <c r="H37" s="28">
        <v>6331</v>
      </c>
      <c r="I37" s="22">
        <v>5314</v>
      </c>
      <c r="J37" s="28">
        <v>5284</v>
      </c>
      <c r="K37" s="28">
        <v>4752</v>
      </c>
      <c r="L37" s="28">
        <v>6717</v>
      </c>
      <c r="M37" s="22">
        <v>6765</v>
      </c>
      <c r="N37" s="28">
        <v>6353</v>
      </c>
      <c r="O37" s="28">
        <v>6133</v>
      </c>
      <c r="P37" s="28">
        <v>10559</v>
      </c>
      <c r="Q37" s="22">
        <v>7828</v>
      </c>
      <c r="R37" s="28">
        <v>8298</v>
      </c>
      <c r="S37" s="28">
        <v>9180</v>
      </c>
      <c r="T37" s="28">
        <v>11564</v>
      </c>
      <c r="U37" s="22">
        <v>8727</v>
      </c>
      <c r="V37" s="28">
        <v>8736</v>
      </c>
      <c r="W37" s="28">
        <v>8545</v>
      </c>
      <c r="X37" s="28">
        <v>11583</v>
      </c>
      <c r="Y37" s="22">
        <v>10259</v>
      </c>
    </row>
    <row r="38" spans="1:25" ht="13.5">
      <c r="A38" s="2" t="s">
        <v>122</v>
      </c>
      <c r="B38" s="28">
        <v>10003</v>
      </c>
      <c r="C38" s="28">
        <v>8296</v>
      </c>
      <c r="D38" s="28">
        <v>13273</v>
      </c>
      <c r="E38" s="22">
        <v>5145</v>
      </c>
      <c r="F38" s="28">
        <v>5676</v>
      </c>
      <c r="G38" s="28">
        <v>5147</v>
      </c>
      <c r="H38" s="28">
        <v>11178</v>
      </c>
      <c r="I38" s="22">
        <v>10509</v>
      </c>
      <c r="J38" s="28">
        <v>10601</v>
      </c>
      <c r="K38" s="28">
        <v>15035</v>
      </c>
      <c r="L38" s="28">
        <v>15142</v>
      </c>
      <c r="M38" s="22">
        <v>7335</v>
      </c>
      <c r="N38" s="28">
        <v>11615</v>
      </c>
      <c r="O38" s="28">
        <v>12749</v>
      </c>
      <c r="P38" s="28">
        <v>11500</v>
      </c>
      <c r="Q38" s="22">
        <v>6100</v>
      </c>
      <c r="R38" s="28">
        <v>5056</v>
      </c>
      <c r="S38" s="28">
        <v>5789</v>
      </c>
      <c r="T38" s="28">
        <v>5900</v>
      </c>
      <c r="U38" s="22">
        <v>900</v>
      </c>
      <c r="V38" s="28">
        <v>1800</v>
      </c>
      <c r="W38" s="28">
        <v>6753</v>
      </c>
      <c r="X38" s="28">
        <v>11238</v>
      </c>
      <c r="Y38" s="22">
        <v>5450</v>
      </c>
    </row>
    <row r="39" spans="1:25" ht="13.5">
      <c r="A39" s="2" t="s">
        <v>123</v>
      </c>
      <c r="B39" s="28">
        <v>2972</v>
      </c>
      <c r="C39" s="28">
        <v>2729</v>
      </c>
      <c r="D39" s="28">
        <v>1954</v>
      </c>
      <c r="E39" s="22">
        <v>2201</v>
      </c>
      <c r="F39" s="28">
        <v>2168</v>
      </c>
      <c r="G39" s="28">
        <v>2468</v>
      </c>
      <c r="H39" s="28">
        <v>2463</v>
      </c>
      <c r="I39" s="22">
        <v>2211</v>
      </c>
      <c r="J39" s="28">
        <v>2257</v>
      </c>
      <c r="K39" s="28">
        <v>2261</v>
      </c>
      <c r="L39" s="28">
        <v>2261</v>
      </c>
      <c r="M39" s="22">
        <v>2100</v>
      </c>
      <c r="N39" s="28">
        <v>1322</v>
      </c>
      <c r="O39" s="28">
        <v>1287</v>
      </c>
      <c r="P39" s="28">
        <v>1252</v>
      </c>
      <c r="Q39" s="22">
        <v>1252</v>
      </c>
      <c r="R39" s="28">
        <v>1252</v>
      </c>
      <c r="S39" s="28">
        <v>1252</v>
      </c>
      <c r="T39" s="28">
        <v>1152</v>
      </c>
      <c r="U39" s="22">
        <v>1162</v>
      </c>
      <c r="V39" s="28">
        <v>1172</v>
      </c>
      <c r="W39" s="28">
        <v>1182</v>
      </c>
      <c r="X39" s="28">
        <v>692</v>
      </c>
      <c r="Y39" s="22"/>
    </row>
    <row r="40" spans="1:25" ht="13.5">
      <c r="A40" s="2" t="s">
        <v>1</v>
      </c>
      <c r="B40" s="28"/>
      <c r="C40" s="28"/>
      <c r="D40" s="28"/>
      <c r="E40" s="22"/>
      <c r="F40" s="28"/>
      <c r="G40" s="28"/>
      <c r="H40" s="28">
        <v>40</v>
      </c>
      <c r="I40" s="22">
        <v>47</v>
      </c>
      <c r="J40" s="28">
        <v>112</v>
      </c>
      <c r="K40" s="28">
        <v>120</v>
      </c>
      <c r="L40" s="28">
        <v>135</v>
      </c>
      <c r="M40" s="22">
        <v>140</v>
      </c>
      <c r="N40" s="28">
        <v>140</v>
      </c>
      <c r="O40" s="28">
        <v>170</v>
      </c>
      <c r="P40" s="28">
        <v>200</v>
      </c>
      <c r="Q40" s="22">
        <v>250</v>
      </c>
      <c r="R40" s="28">
        <v>280</v>
      </c>
      <c r="S40" s="28">
        <v>300</v>
      </c>
      <c r="T40" s="28">
        <v>300</v>
      </c>
      <c r="U40" s="22">
        <v>300</v>
      </c>
      <c r="V40" s="28">
        <v>300</v>
      </c>
      <c r="W40" s="28">
        <v>300</v>
      </c>
      <c r="X40" s="28">
        <v>300</v>
      </c>
      <c r="Y40" s="22"/>
    </row>
    <row r="41" spans="1:25" ht="13.5">
      <c r="A41" s="2" t="s">
        <v>124</v>
      </c>
      <c r="B41" s="28">
        <v>83</v>
      </c>
      <c r="C41" s="28">
        <v>70</v>
      </c>
      <c r="D41" s="28">
        <v>72</v>
      </c>
      <c r="E41" s="22">
        <v>72</v>
      </c>
      <c r="F41" s="28">
        <v>74</v>
      </c>
      <c r="G41" s="28">
        <v>75</v>
      </c>
      <c r="H41" s="28">
        <v>74</v>
      </c>
      <c r="I41" s="22">
        <v>69</v>
      </c>
      <c r="J41" s="28">
        <v>65</v>
      </c>
      <c r="K41" s="28">
        <v>64</v>
      </c>
      <c r="L41" s="28">
        <v>60</v>
      </c>
      <c r="M41" s="22">
        <v>52</v>
      </c>
      <c r="N41" s="28">
        <v>48</v>
      </c>
      <c r="O41" s="28">
        <v>52</v>
      </c>
      <c r="P41" s="28">
        <v>50</v>
      </c>
      <c r="Q41" s="22">
        <v>43</v>
      </c>
      <c r="R41" s="28"/>
      <c r="S41" s="28"/>
      <c r="T41" s="28"/>
      <c r="U41" s="22">
        <v>28</v>
      </c>
      <c r="V41" s="28"/>
      <c r="W41" s="28"/>
      <c r="X41" s="28"/>
      <c r="Y41" s="22"/>
    </row>
    <row r="42" spans="1:25" ht="13.5">
      <c r="A42" s="2" t="s">
        <v>126</v>
      </c>
      <c r="B42" s="28">
        <v>451</v>
      </c>
      <c r="C42" s="28">
        <v>1139</v>
      </c>
      <c r="D42" s="28">
        <v>509</v>
      </c>
      <c r="E42" s="22">
        <v>1398</v>
      </c>
      <c r="F42" s="28">
        <v>1006</v>
      </c>
      <c r="G42" s="28">
        <v>1079</v>
      </c>
      <c r="H42" s="28">
        <v>440</v>
      </c>
      <c r="I42" s="22">
        <v>191</v>
      </c>
      <c r="J42" s="28">
        <v>107</v>
      </c>
      <c r="K42" s="28">
        <v>757</v>
      </c>
      <c r="L42" s="28">
        <v>382</v>
      </c>
      <c r="M42" s="22">
        <v>722</v>
      </c>
      <c r="N42" s="28">
        <v>535</v>
      </c>
      <c r="O42" s="28">
        <v>1199</v>
      </c>
      <c r="P42" s="28">
        <v>687</v>
      </c>
      <c r="Q42" s="22">
        <v>1321</v>
      </c>
      <c r="R42" s="28">
        <v>901</v>
      </c>
      <c r="S42" s="28">
        <v>1072</v>
      </c>
      <c r="T42" s="28">
        <v>509</v>
      </c>
      <c r="U42" s="22">
        <v>726</v>
      </c>
      <c r="V42" s="28">
        <v>204</v>
      </c>
      <c r="W42" s="28">
        <v>114</v>
      </c>
      <c r="X42" s="28">
        <v>67</v>
      </c>
      <c r="Y42" s="22">
        <v>971</v>
      </c>
    </row>
    <row r="43" spans="1:25" ht="13.5">
      <c r="A43" s="2" t="s">
        <v>131</v>
      </c>
      <c r="B43" s="28">
        <v>179</v>
      </c>
      <c r="C43" s="28">
        <v>496</v>
      </c>
      <c r="D43" s="28">
        <v>122</v>
      </c>
      <c r="E43" s="22">
        <v>639</v>
      </c>
      <c r="F43" s="28">
        <v>180</v>
      </c>
      <c r="G43" s="28">
        <v>464</v>
      </c>
      <c r="H43" s="28">
        <v>123</v>
      </c>
      <c r="I43" s="22">
        <v>619</v>
      </c>
      <c r="J43" s="28">
        <v>229</v>
      </c>
      <c r="K43" s="28">
        <v>461</v>
      </c>
      <c r="L43" s="28">
        <v>130</v>
      </c>
      <c r="M43" s="22">
        <v>614</v>
      </c>
      <c r="N43" s="28">
        <v>214</v>
      </c>
      <c r="O43" s="28">
        <v>465</v>
      </c>
      <c r="P43" s="28">
        <v>141</v>
      </c>
      <c r="Q43" s="22">
        <v>607</v>
      </c>
      <c r="R43" s="28">
        <v>181</v>
      </c>
      <c r="S43" s="28">
        <v>453</v>
      </c>
      <c r="T43" s="28">
        <v>118</v>
      </c>
      <c r="U43" s="22">
        <v>523</v>
      </c>
      <c r="V43" s="28">
        <v>294</v>
      </c>
      <c r="W43" s="28">
        <v>438</v>
      </c>
      <c r="X43" s="28">
        <v>122</v>
      </c>
      <c r="Y43" s="22">
        <v>674</v>
      </c>
    </row>
    <row r="44" spans="1:25" ht="13.5">
      <c r="A44" s="2" t="s">
        <v>132</v>
      </c>
      <c r="B44" s="28">
        <v>22</v>
      </c>
      <c r="C44" s="28">
        <v>15</v>
      </c>
      <c r="D44" s="28">
        <v>7</v>
      </c>
      <c r="E44" s="22">
        <v>30</v>
      </c>
      <c r="F44" s="28">
        <v>20</v>
      </c>
      <c r="G44" s="28">
        <v>13</v>
      </c>
      <c r="H44" s="28">
        <v>6</v>
      </c>
      <c r="I44" s="22">
        <v>27</v>
      </c>
      <c r="J44" s="28">
        <v>22</v>
      </c>
      <c r="K44" s="28">
        <v>15</v>
      </c>
      <c r="L44" s="28">
        <v>7</v>
      </c>
      <c r="M44" s="22">
        <v>30</v>
      </c>
      <c r="N44" s="28">
        <v>22</v>
      </c>
      <c r="O44" s="28">
        <v>15</v>
      </c>
      <c r="P44" s="28">
        <v>7</v>
      </c>
      <c r="Q44" s="22">
        <v>30</v>
      </c>
      <c r="R44" s="28">
        <v>21</v>
      </c>
      <c r="S44" s="28">
        <v>14</v>
      </c>
      <c r="T44" s="28">
        <v>7</v>
      </c>
      <c r="U44" s="22">
        <v>29</v>
      </c>
      <c r="V44" s="28">
        <v>27</v>
      </c>
      <c r="W44" s="28">
        <v>18</v>
      </c>
      <c r="X44" s="28">
        <v>9</v>
      </c>
      <c r="Y44" s="22">
        <v>36</v>
      </c>
    </row>
    <row r="45" spans="1:25" ht="13.5">
      <c r="A45" s="2" t="s">
        <v>134</v>
      </c>
      <c r="B45" s="28"/>
      <c r="C45" s="28"/>
      <c r="D45" s="28"/>
      <c r="E45" s="22"/>
      <c r="F45" s="28"/>
      <c r="G45" s="28"/>
      <c r="H45" s="28"/>
      <c r="I45" s="22"/>
      <c r="J45" s="28"/>
      <c r="K45" s="28"/>
      <c r="L45" s="28"/>
      <c r="M45" s="22"/>
      <c r="N45" s="28">
        <v>10</v>
      </c>
      <c r="O45" s="28"/>
      <c r="P45" s="28"/>
      <c r="Q45" s="22"/>
      <c r="R45" s="28"/>
      <c r="S45" s="28"/>
      <c r="T45" s="28"/>
      <c r="U45" s="22"/>
      <c r="V45" s="28"/>
      <c r="W45" s="28"/>
      <c r="X45" s="28"/>
      <c r="Y45" s="22"/>
    </row>
    <row r="46" spans="1:25" ht="13.5">
      <c r="A46" s="2" t="s">
        <v>85</v>
      </c>
      <c r="B46" s="28">
        <v>10010</v>
      </c>
      <c r="C46" s="28">
        <v>3774</v>
      </c>
      <c r="D46" s="28">
        <v>4559</v>
      </c>
      <c r="E46" s="22">
        <v>3346</v>
      </c>
      <c r="F46" s="28">
        <v>3609</v>
      </c>
      <c r="G46" s="28">
        <v>2616</v>
      </c>
      <c r="H46" s="28">
        <v>2712</v>
      </c>
      <c r="I46" s="22">
        <v>3802</v>
      </c>
      <c r="J46" s="28">
        <v>4314</v>
      </c>
      <c r="K46" s="28">
        <v>2846</v>
      </c>
      <c r="L46" s="28">
        <v>4039</v>
      </c>
      <c r="M46" s="22">
        <v>4949</v>
      </c>
      <c r="N46" s="28">
        <v>6924</v>
      </c>
      <c r="O46" s="28">
        <v>3461</v>
      </c>
      <c r="P46" s="28">
        <v>2386</v>
      </c>
      <c r="Q46" s="22">
        <v>2139</v>
      </c>
      <c r="R46" s="28">
        <v>2271</v>
      </c>
      <c r="S46" s="28">
        <v>1836</v>
      </c>
      <c r="T46" s="28">
        <v>1965</v>
      </c>
      <c r="U46" s="22">
        <v>2421</v>
      </c>
      <c r="V46" s="28">
        <v>1722</v>
      </c>
      <c r="W46" s="28">
        <v>1211</v>
      </c>
      <c r="X46" s="28">
        <v>2028</v>
      </c>
      <c r="Y46" s="22">
        <v>2302</v>
      </c>
    </row>
    <row r="47" spans="1:25" ht="13.5">
      <c r="A47" s="2" t="s">
        <v>135</v>
      </c>
      <c r="B47" s="28">
        <v>29797</v>
      </c>
      <c r="C47" s="28">
        <v>22866</v>
      </c>
      <c r="D47" s="28">
        <v>27800</v>
      </c>
      <c r="E47" s="22">
        <v>19348</v>
      </c>
      <c r="F47" s="28">
        <v>20259</v>
      </c>
      <c r="G47" s="28">
        <v>17383</v>
      </c>
      <c r="H47" s="28">
        <v>23370</v>
      </c>
      <c r="I47" s="22">
        <v>22793</v>
      </c>
      <c r="J47" s="28">
        <v>22994</v>
      </c>
      <c r="K47" s="28">
        <v>26313</v>
      </c>
      <c r="L47" s="28">
        <v>28877</v>
      </c>
      <c r="M47" s="22">
        <v>22710</v>
      </c>
      <c r="N47" s="28">
        <v>27186</v>
      </c>
      <c r="O47" s="28">
        <v>25533</v>
      </c>
      <c r="P47" s="28">
        <v>26785</v>
      </c>
      <c r="Q47" s="22">
        <v>19571</v>
      </c>
      <c r="R47" s="28">
        <v>18262</v>
      </c>
      <c r="S47" s="28">
        <v>19899</v>
      </c>
      <c r="T47" s="28">
        <v>21517</v>
      </c>
      <c r="U47" s="22">
        <v>14819</v>
      </c>
      <c r="V47" s="28">
        <v>14257</v>
      </c>
      <c r="W47" s="28">
        <v>18562</v>
      </c>
      <c r="X47" s="28">
        <v>26041</v>
      </c>
      <c r="Y47" s="22">
        <v>19693</v>
      </c>
    </row>
    <row r="48" spans="1:25" ht="13.5">
      <c r="A48" s="2" t="s">
        <v>136</v>
      </c>
      <c r="B48" s="28"/>
      <c r="C48" s="28"/>
      <c r="D48" s="28"/>
      <c r="E48" s="22"/>
      <c r="F48" s="28"/>
      <c r="G48" s="28"/>
      <c r="H48" s="28"/>
      <c r="I48" s="22"/>
      <c r="J48" s="28"/>
      <c r="K48" s="28">
        <v>40</v>
      </c>
      <c r="L48" s="28">
        <v>47</v>
      </c>
      <c r="M48" s="22">
        <v>90</v>
      </c>
      <c r="N48" s="28">
        <v>112</v>
      </c>
      <c r="O48" s="28">
        <v>160</v>
      </c>
      <c r="P48" s="28">
        <v>182</v>
      </c>
      <c r="Q48" s="22">
        <v>230</v>
      </c>
      <c r="R48" s="28">
        <v>252</v>
      </c>
      <c r="S48" s="28">
        <v>330</v>
      </c>
      <c r="T48" s="28">
        <v>382</v>
      </c>
      <c r="U48" s="22">
        <v>480</v>
      </c>
      <c r="V48" s="28">
        <v>532</v>
      </c>
      <c r="W48" s="28">
        <v>630</v>
      </c>
      <c r="X48" s="28">
        <v>682</v>
      </c>
      <c r="Y48" s="22"/>
    </row>
    <row r="49" spans="1:25" ht="13.5">
      <c r="A49" s="2" t="s">
        <v>137</v>
      </c>
      <c r="B49" s="28">
        <v>7000</v>
      </c>
      <c r="C49" s="28">
        <v>7000</v>
      </c>
      <c r="D49" s="28">
        <v>7000</v>
      </c>
      <c r="E49" s="22">
        <v>7000</v>
      </c>
      <c r="F49" s="28"/>
      <c r="G49" s="28"/>
      <c r="H49" s="28"/>
      <c r="I49" s="22"/>
      <c r="J49" s="28"/>
      <c r="K49" s="28"/>
      <c r="L49" s="28"/>
      <c r="M49" s="22"/>
      <c r="N49" s="28"/>
      <c r="O49" s="28"/>
      <c r="P49" s="28"/>
      <c r="Q49" s="22"/>
      <c r="R49" s="28"/>
      <c r="S49" s="28"/>
      <c r="T49" s="28"/>
      <c r="U49" s="22"/>
      <c r="V49" s="28"/>
      <c r="W49" s="28"/>
      <c r="X49" s="28"/>
      <c r="Y49" s="22"/>
    </row>
    <row r="50" spans="1:25" ht="13.5">
      <c r="A50" s="2" t="s">
        <v>139</v>
      </c>
      <c r="B50" s="28">
        <v>15904</v>
      </c>
      <c r="C50" s="28">
        <v>16124</v>
      </c>
      <c r="D50" s="28">
        <v>11780</v>
      </c>
      <c r="E50" s="22">
        <v>11470</v>
      </c>
      <c r="F50" s="28">
        <v>11981</v>
      </c>
      <c r="G50" s="28">
        <v>12054</v>
      </c>
      <c r="H50" s="28">
        <v>12342</v>
      </c>
      <c r="I50" s="22">
        <v>11242</v>
      </c>
      <c r="J50" s="28">
        <v>11630</v>
      </c>
      <c r="K50" s="28">
        <v>12241</v>
      </c>
      <c r="L50" s="28">
        <v>12657</v>
      </c>
      <c r="M50" s="22">
        <v>12465</v>
      </c>
      <c r="N50" s="28">
        <v>5319</v>
      </c>
      <c r="O50" s="28">
        <v>5817</v>
      </c>
      <c r="P50" s="28">
        <v>6015</v>
      </c>
      <c r="Q50" s="22">
        <v>6478</v>
      </c>
      <c r="R50" s="28">
        <v>6641</v>
      </c>
      <c r="S50" s="28">
        <v>7104</v>
      </c>
      <c r="T50" s="28">
        <v>7042</v>
      </c>
      <c r="U50" s="22">
        <v>7480</v>
      </c>
      <c r="V50" s="28">
        <v>7618</v>
      </c>
      <c r="W50" s="28">
        <v>8056</v>
      </c>
      <c r="X50" s="28">
        <v>2569</v>
      </c>
      <c r="Y50" s="22"/>
    </row>
    <row r="51" spans="1:25" ht="13.5">
      <c r="A51" s="2" t="s">
        <v>124</v>
      </c>
      <c r="B51" s="28">
        <v>209</v>
      </c>
      <c r="C51" s="28">
        <v>92</v>
      </c>
      <c r="D51" s="28">
        <v>104</v>
      </c>
      <c r="E51" s="22">
        <v>110</v>
      </c>
      <c r="F51" s="28">
        <v>126</v>
      </c>
      <c r="G51" s="28">
        <v>137</v>
      </c>
      <c r="H51" s="28">
        <v>148</v>
      </c>
      <c r="I51" s="22">
        <v>153</v>
      </c>
      <c r="J51" s="28">
        <v>154</v>
      </c>
      <c r="K51" s="28">
        <v>161</v>
      </c>
      <c r="L51" s="28">
        <v>156</v>
      </c>
      <c r="M51" s="22">
        <v>130</v>
      </c>
      <c r="N51" s="28">
        <v>125</v>
      </c>
      <c r="O51" s="28">
        <v>143</v>
      </c>
      <c r="P51" s="28">
        <v>146</v>
      </c>
      <c r="Q51" s="22">
        <v>125</v>
      </c>
      <c r="R51" s="28"/>
      <c r="S51" s="28"/>
      <c r="T51" s="28"/>
      <c r="U51" s="22">
        <v>91</v>
      </c>
      <c r="V51" s="28"/>
      <c r="W51" s="28"/>
      <c r="X51" s="28"/>
      <c r="Y51" s="22"/>
    </row>
    <row r="52" spans="1:25" ht="13.5">
      <c r="A52" s="2" t="s">
        <v>128</v>
      </c>
      <c r="B52" s="28">
        <v>388</v>
      </c>
      <c r="C52" s="28">
        <v>367</v>
      </c>
      <c r="D52" s="28">
        <v>399</v>
      </c>
      <c r="E52" s="22">
        <v>357</v>
      </c>
      <c r="F52" s="28">
        <v>311</v>
      </c>
      <c r="G52" s="28">
        <v>295</v>
      </c>
      <c r="H52" s="28">
        <v>76</v>
      </c>
      <c r="I52" s="22">
        <v>23</v>
      </c>
      <c r="J52" s="28">
        <v>9</v>
      </c>
      <c r="K52" s="28">
        <v>100</v>
      </c>
      <c r="L52" s="28">
        <v>15</v>
      </c>
      <c r="M52" s="22">
        <v>95</v>
      </c>
      <c r="N52" s="28">
        <v>18</v>
      </c>
      <c r="O52" s="28">
        <v>29</v>
      </c>
      <c r="P52" s="28">
        <v>72</v>
      </c>
      <c r="Q52" s="22">
        <v>91</v>
      </c>
      <c r="R52" s="28"/>
      <c r="S52" s="28"/>
      <c r="T52" s="28"/>
      <c r="U52" s="22">
        <v>76</v>
      </c>
      <c r="V52" s="28"/>
      <c r="W52" s="28"/>
      <c r="X52" s="28"/>
      <c r="Y52" s="22">
        <v>152</v>
      </c>
    </row>
    <row r="53" spans="1:25" ht="13.5">
      <c r="A53" s="2" t="s">
        <v>142</v>
      </c>
      <c r="B53" s="28">
        <v>651</v>
      </c>
      <c r="C53" s="28">
        <v>653</v>
      </c>
      <c r="D53" s="28">
        <v>649</v>
      </c>
      <c r="E53" s="22">
        <v>636</v>
      </c>
      <c r="F53" s="28">
        <v>636</v>
      </c>
      <c r="G53" s="28">
        <v>628</v>
      </c>
      <c r="H53" s="28">
        <v>614</v>
      </c>
      <c r="I53" s="22">
        <v>605</v>
      </c>
      <c r="J53" s="28">
        <v>577</v>
      </c>
      <c r="K53" s="28">
        <v>571</v>
      </c>
      <c r="L53" s="28">
        <v>551</v>
      </c>
      <c r="M53" s="22">
        <v>536</v>
      </c>
      <c r="N53" s="28">
        <v>499</v>
      </c>
      <c r="O53" s="28">
        <v>480</v>
      </c>
      <c r="P53" s="28">
        <v>448</v>
      </c>
      <c r="Q53" s="22">
        <v>422</v>
      </c>
      <c r="R53" s="28">
        <v>416</v>
      </c>
      <c r="S53" s="28">
        <v>414</v>
      </c>
      <c r="T53" s="28">
        <v>398</v>
      </c>
      <c r="U53" s="22">
        <v>390</v>
      </c>
      <c r="V53" s="28">
        <v>394</v>
      </c>
      <c r="W53" s="28">
        <v>413</v>
      </c>
      <c r="X53" s="28">
        <v>415</v>
      </c>
      <c r="Y53" s="22">
        <v>423</v>
      </c>
    </row>
    <row r="54" spans="1:25" ht="13.5">
      <c r="A54" s="2" t="s">
        <v>143</v>
      </c>
      <c r="B54" s="28">
        <v>365</v>
      </c>
      <c r="C54" s="28">
        <v>349</v>
      </c>
      <c r="D54" s="28">
        <v>325</v>
      </c>
      <c r="E54" s="22">
        <v>331</v>
      </c>
      <c r="F54" s="28">
        <v>319</v>
      </c>
      <c r="G54" s="28">
        <v>308</v>
      </c>
      <c r="H54" s="28">
        <v>297</v>
      </c>
      <c r="I54" s="22">
        <v>302</v>
      </c>
      <c r="J54" s="28">
        <v>288</v>
      </c>
      <c r="K54" s="28">
        <v>273</v>
      </c>
      <c r="L54" s="28">
        <v>259</v>
      </c>
      <c r="M54" s="22">
        <v>302</v>
      </c>
      <c r="N54" s="28">
        <v>290</v>
      </c>
      <c r="O54" s="28">
        <v>279</v>
      </c>
      <c r="P54" s="28">
        <v>268</v>
      </c>
      <c r="Q54" s="22">
        <v>258</v>
      </c>
      <c r="R54" s="28">
        <v>327</v>
      </c>
      <c r="S54" s="28">
        <v>312</v>
      </c>
      <c r="T54" s="28">
        <v>298</v>
      </c>
      <c r="U54" s="22">
        <v>305</v>
      </c>
      <c r="V54" s="28">
        <v>293</v>
      </c>
      <c r="W54" s="28">
        <v>281</v>
      </c>
      <c r="X54" s="28">
        <v>304</v>
      </c>
      <c r="Y54" s="22">
        <v>273</v>
      </c>
    </row>
    <row r="55" spans="1:25" ht="13.5">
      <c r="A55" s="2" t="s">
        <v>134</v>
      </c>
      <c r="B55" s="28">
        <v>105</v>
      </c>
      <c r="C55" s="28">
        <v>105</v>
      </c>
      <c r="D55" s="28">
        <v>105</v>
      </c>
      <c r="E55" s="22">
        <v>105</v>
      </c>
      <c r="F55" s="28">
        <v>105</v>
      </c>
      <c r="G55" s="28">
        <v>105</v>
      </c>
      <c r="H55" s="28">
        <v>105</v>
      </c>
      <c r="I55" s="22">
        <v>105</v>
      </c>
      <c r="J55" s="28">
        <v>105</v>
      </c>
      <c r="K55" s="28">
        <v>105</v>
      </c>
      <c r="L55" s="28">
        <v>105</v>
      </c>
      <c r="M55" s="22">
        <v>105</v>
      </c>
      <c r="N55" s="28">
        <v>121</v>
      </c>
      <c r="O55" s="28">
        <v>132</v>
      </c>
      <c r="P55" s="28">
        <v>132</v>
      </c>
      <c r="Q55" s="22"/>
      <c r="R55" s="28"/>
      <c r="S55" s="28"/>
      <c r="T55" s="28"/>
      <c r="U55" s="22"/>
      <c r="V55" s="28"/>
      <c r="W55" s="28"/>
      <c r="X55" s="28"/>
      <c r="Y55" s="22"/>
    </row>
    <row r="56" spans="1:25" ht="13.5">
      <c r="A56" s="2" t="s">
        <v>85</v>
      </c>
      <c r="B56" s="28">
        <v>73</v>
      </c>
      <c r="C56" s="28">
        <v>73</v>
      </c>
      <c r="D56" s="28">
        <v>73</v>
      </c>
      <c r="E56" s="22">
        <v>73</v>
      </c>
      <c r="F56" s="28">
        <v>73</v>
      </c>
      <c r="G56" s="28">
        <v>73</v>
      </c>
      <c r="H56" s="28">
        <v>73</v>
      </c>
      <c r="I56" s="22">
        <v>72</v>
      </c>
      <c r="J56" s="28">
        <v>70</v>
      </c>
      <c r="K56" s="28">
        <v>70</v>
      </c>
      <c r="L56" s="28">
        <v>70</v>
      </c>
      <c r="M56" s="22">
        <v>68</v>
      </c>
      <c r="N56" s="28">
        <v>42</v>
      </c>
      <c r="O56" s="28">
        <v>50</v>
      </c>
      <c r="P56" s="28">
        <v>50</v>
      </c>
      <c r="Q56" s="22">
        <v>50</v>
      </c>
      <c r="R56" s="28">
        <v>214</v>
      </c>
      <c r="S56" s="28">
        <v>357</v>
      </c>
      <c r="T56" s="28">
        <v>177</v>
      </c>
      <c r="U56" s="22">
        <v>51</v>
      </c>
      <c r="V56" s="28">
        <v>51</v>
      </c>
      <c r="W56" s="28">
        <v>145</v>
      </c>
      <c r="X56" s="28">
        <v>63</v>
      </c>
      <c r="Y56" s="22">
        <v>60</v>
      </c>
    </row>
    <row r="57" spans="1:25" ht="13.5">
      <c r="A57" s="2" t="s">
        <v>145</v>
      </c>
      <c r="B57" s="28">
        <v>24697</v>
      </c>
      <c r="C57" s="28">
        <v>24765</v>
      </c>
      <c r="D57" s="28">
        <v>20438</v>
      </c>
      <c r="E57" s="22">
        <v>20085</v>
      </c>
      <c r="F57" s="28">
        <v>13554</v>
      </c>
      <c r="G57" s="28">
        <v>13602</v>
      </c>
      <c r="H57" s="28">
        <v>13657</v>
      </c>
      <c r="I57" s="22">
        <v>12504</v>
      </c>
      <c r="J57" s="28">
        <v>12835</v>
      </c>
      <c r="K57" s="28">
        <v>13564</v>
      </c>
      <c r="L57" s="28">
        <v>13862</v>
      </c>
      <c r="M57" s="22">
        <v>13793</v>
      </c>
      <c r="N57" s="28">
        <v>6529</v>
      </c>
      <c r="O57" s="28">
        <v>7091</v>
      </c>
      <c r="P57" s="28">
        <v>7315</v>
      </c>
      <c r="Q57" s="22">
        <v>7657</v>
      </c>
      <c r="R57" s="28">
        <v>7851</v>
      </c>
      <c r="S57" s="28">
        <v>8519</v>
      </c>
      <c r="T57" s="28">
        <v>8299</v>
      </c>
      <c r="U57" s="22">
        <v>8876</v>
      </c>
      <c r="V57" s="28">
        <v>8889</v>
      </c>
      <c r="W57" s="28">
        <v>9526</v>
      </c>
      <c r="X57" s="28">
        <v>4034</v>
      </c>
      <c r="Y57" s="22">
        <v>911</v>
      </c>
    </row>
    <row r="58" spans="1:25" ht="14.25" thickBot="1">
      <c r="A58" s="4" t="s">
        <v>147</v>
      </c>
      <c r="B58" s="29">
        <v>54495</v>
      </c>
      <c r="C58" s="29">
        <v>47631</v>
      </c>
      <c r="D58" s="29">
        <v>48238</v>
      </c>
      <c r="E58" s="23">
        <v>39433</v>
      </c>
      <c r="F58" s="29">
        <v>33814</v>
      </c>
      <c r="G58" s="29">
        <v>30986</v>
      </c>
      <c r="H58" s="29">
        <v>37028</v>
      </c>
      <c r="I58" s="23">
        <v>35297</v>
      </c>
      <c r="J58" s="29">
        <v>35830</v>
      </c>
      <c r="K58" s="29">
        <v>39878</v>
      </c>
      <c r="L58" s="29">
        <v>42740</v>
      </c>
      <c r="M58" s="23">
        <v>36503</v>
      </c>
      <c r="N58" s="29">
        <v>33716</v>
      </c>
      <c r="O58" s="29">
        <v>32625</v>
      </c>
      <c r="P58" s="29">
        <v>34101</v>
      </c>
      <c r="Q58" s="23">
        <v>27228</v>
      </c>
      <c r="R58" s="29">
        <v>26114</v>
      </c>
      <c r="S58" s="29">
        <v>28418</v>
      </c>
      <c r="T58" s="29">
        <v>29816</v>
      </c>
      <c r="U58" s="23">
        <v>23695</v>
      </c>
      <c r="V58" s="29">
        <v>23146</v>
      </c>
      <c r="W58" s="29">
        <v>28089</v>
      </c>
      <c r="X58" s="29">
        <v>30075</v>
      </c>
      <c r="Y58" s="23">
        <v>20604</v>
      </c>
    </row>
    <row r="59" spans="1:25" ht="14.25" thickTop="1">
      <c r="A59" s="2" t="s">
        <v>149</v>
      </c>
      <c r="B59" s="28">
        <v>11065</v>
      </c>
      <c r="C59" s="28">
        <v>11065</v>
      </c>
      <c r="D59" s="28">
        <v>11065</v>
      </c>
      <c r="E59" s="22">
        <v>11065</v>
      </c>
      <c r="F59" s="28">
        <v>11065</v>
      </c>
      <c r="G59" s="28">
        <v>11065</v>
      </c>
      <c r="H59" s="28">
        <v>11065</v>
      </c>
      <c r="I59" s="22">
        <v>11065</v>
      </c>
      <c r="J59" s="28">
        <v>11065</v>
      </c>
      <c r="K59" s="28">
        <v>11065</v>
      </c>
      <c r="L59" s="28">
        <v>11065</v>
      </c>
      <c r="M59" s="22">
        <v>11065</v>
      </c>
      <c r="N59" s="28">
        <v>11065</v>
      </c>
      <c r="O59" s="28">
        <v>11065</v>
      </c>
      <c r="P59" s="28">
        <v>11065</v>
      </c>
      <c r="Q59" s="22">
        <v>11065</v>
      </c>
      <c r="R59" s="28">
        <v>11065</v>
      </c>
      <c r="S59" s="28">
        <v>11065</v>
      </c>
      <c r="T59" s="28">
        <v>11065</v>
      </c>
      <c r="U59" s="22">
        <v>11065</v>
      </c>
      <c r="V59" s="28">
        <v>11065</v>
      </c>
      <c r="W59" s="28">
        <v>11065</v>
      </c>
      <c r="X59" s="28">
        <v>11065</v>
      </c>
      <c r="Y59" s="22">
        <v>11065</v>
      </c>
    </row>
    <row r="60" spans="1:25" ht="13.5">
      <c r="A60" s="2" t="s">
        <v>151</v>
      </c>
      <c r="B60" s="28">
        <v>11109</v>
      </c>
      <c r="C60" s="28">
        <v>11109</v>
      </c>
      <c r="D60" s="28">
        <v>11109</v>
      </c>
      <c r="E60" s="22">
        <v>11109</v>
      </c>
      <c r="F60" s="28">
        <v>11109</v>
      </c>
      <c r="G60" s="28">
        <v>11109</v>
      </c>
      <c r="H60" s="28">
        <v>11109</v>
      </c>
      <c r="I60" s="22">
        <v>11109</v>
      </c>
      <c r="J60" s="28">
        <v>11109</v>
      </c>
      <c r="K60" s="28">
        <v>11109</v>
      </c>
      <c r="L60" s="28">
        <v>11109</v>
      </c>
      <c r="M60" s="22">
        <v>11109</v>
      </c>
      <c r="N60" s="28">
        <v>11109</v>
      </c>
      <c r="O60" s="28">
        <v>11109</v>
      </c>
      <c r="P60" s="28">
        <v>11109</v>
      </c>
      <c r="Q60" s="22">
        <v>11109</v>
      </c>
      <c r="R60" s="28">
        <v>11109</v>
      </c>
      <c r="S60" s="28">
        <v>11109</v>
      </c>
      <c r="T60" s="28">
        <v>11109</v>
      </c>
      <c r="U60" s="22">
        <v>11109</v>
      </c>
      <c r="V60" s="28">
        <v>11109</v>
      </c>
      <c r="W60" s="28">
        <v>11109</v>
      </c>
      <c r="X60" s="28">
        <v>11109</v>
      </c>
      <c r="Y60" s="22">
        <v>11109</v>
      </c>
    </row>
    <row r="61" spans="1:25" ht="13.5">
      <c r="A61" s="2" t="s">
        <v>158</v>
      </c>
      <c r="B61" s="28">
        <v>36338</v>
      </c>
      <c r="C61" s="28">
        <v>36427</v>
      </c>
      <c r="D61" s="28">
        <v>35920</v>
      </c>
      <c r="E61" s="22">
        <v>35335</v>
      </c>
      <c r="F61" s="28">
        <v>35043</v>
      </c>
      <c r="G61" s="28">
        <v>35028</v>
      </c>
      <c r="H61" s="28">
        <v>34341</v>
      </c>
      <c r="I61" s="22">
        <v>34061</v>
      </c>
      <c r="J61" s="28">
        <v>34367</v>
      </c>
      <c r="K61" s="28">
        <v>35150</v>
      </c>
      <c r="L61" s="28">
        <v>35044</v>
      </c>
      <c r="M61" s="22">
        <v>34897</v>
      </c>
      <c r="N61" s="28">
        <v>34828</v>
      </c>
      <c r="O61" s="28">
        <v>34897</v>
      </c>
      <c r="P61" s="28">
        <v>34609</v>
      </c>
      <c r="Q61" s="22">
        <v>34264</v>
      </c>
      <c r="R61" s="28">
        <v>34176</v>
      </c>
      <c r="S61" s="28">
        <v>34401</v>
      </c>
      <c r="T61" s="28">
        <v>33808</v>
      </c>
      <c r="U61" s="22">
        <v>33532</v>
      </c>
      <c r="V61" s="28">
        <v>33158</v>
      </c>
      <c r="W61" s="28">
        <v>33241</v>
      </c>
      <c r="X61" s="28">
        <v>33257</v>
      </c>
      <c r="Y61" s="22">
        <v>33645</v>
      </c>
    </row>
    <row r="62" spans="1:25" ht="13.5">
      <c r="A62" s="2" t="s">
        <v>159</v>
      </c>
      <c r="B62" s="28">
        <v>-521</v>
      </c>
      <c r="C62" s="28">
        <v>-521</v>
      </c>
      <c r="D62" s="28">
        <v>-521</v>
      </c>
      <c r="E62" s="22">
        <v>-521</v>
      </c>
      <c r="F62" s="28">
        <v>-521</v>
      </c>
      <c r="G62" s="28">
        <v>-520</v>
      </c>
      <c r="H62" s="28">
        <v>-520</v>
      </c>
      <c r="I62" s="22">
        <v>-520</v>
      </c>
      <c r="J62" s="28">
        <v>-520</v>
      </c>
      <c r="K62" s="28">
        <v>-520</v>
      </c>
      <c r="L62" s="28">
        <v>-520</v>
      </c>
      <c r="M62" s="22">
        <v>-520</v>
      </c>
      <c r="N62" s="28">
        <v>-519</v>
      </c>
      <c r="O62" s="28">
        <v>-519</v>
      </c>
      <c r="P62" s="28">
        <v>-519</v>
      </c>
      <c r="Q62" s="22">
        <v>-519</v>
      </c>
      <c r="R62" s="28">
        <v>-517</v>
      </c>
      <c r="S62" s="28">
        <v>-512</v>
      </c>
      <c r="T62" s="28">
        <v>-504</v>
      </c>
      <c r="U62" s="22">
        <v>-500</v>
      </c>
      <c r="V62" s="28">
        <v>-497</v>
      </c>
      <c r="W62" s="28">
        <v>-495</v>
      </c>
      <c r="X62" s="28">
        <v>-491</v>
      </c>
      <c r="Y62" s="22">
        <v>-481</v>
      </c>
    </row>
    <row r="63" spans="1:25" ht="13.5">
      <c r="A63" s="2" t="s">
        <v>160</v>
      </c>
      <c r="B63" s="28">
        <v>57991</v>
      </c>
      <c r="C63" s="28">
        <v>58080</v>
      </c>
      <c r="D63" s="28">
        <v>57574</v>
      </c>
      <c r="E63" s="22">
        <v>56989</v>
      </c>
      <c r="F63" s="28">
        <v>56697</v>
      </c>
      <c r="G63" s="28">
        <v>56682</v>
      </c>
      <c r="H63" s="28">
        <v>55995</v>
      </c>
      <c r="I63" s="22">
        <v>55716</v>
      </c>
      <c r="J63" s="28">
        <v>56022</v>
      </c>
      <c r="K63" s="28">
        <v>56805</v>
      </c>
      <c r="L63" s="28">
        <v>56699</v>
      </c>
      <c r="M63" s="22">
        <v>56553</v>
      </c>
      <c r="N63" s="28">
        <v>56483</v>
      </c>
      <c r="O63" s="28">
        <v>56552</v>
      </c>
      <c r="P63" s="28">
        <v>56265</v>
      </c>
      <c r="Q63" s="22">
        <v>55920</v>
      </c>
      <c r="R63" s="28">
        <v>55834</v>
      </c>
      <c r="S63" s="28">
        <v>56063</v>
      </c>
      <c r="T63" s="28">
        <v>55478</v>
      </c>
      <c r="U63" s="22">
        <v>55207</v>
      </c>
      <c r="V63" s="28">
        <v>54835</v>
      </c>
      <c r="W63" s="28">
        <v>54921</v>
      </c>
      <c r="X63" s="28">
        <v>54941</v>
      </c>
      <c r="Y63" s="22">
        <v>55339</v>
      </c>
    </row>
    <row r="64" spans="1:25" ht="13.5">
      <c r="A64" s="2" t="s">
        <v>162</v>
      </c>
      <c r="B64" s="28">
        <v>855</v>
      </c>
      <c r="C64" s="28">
        <v>818</v>
      </c>
      <c r="D64" s="28">
        <v>812</v>
      </c>
      <c r="E64" s="22">
        <v>734</v>
      </c>
      <c r="F64" s="28">
        <v>572</v>
      </c>
      <c r="G64" s="28">
        <v>434</v>
      </c>
      <c r="H64" s="28">
        <v>-91</v>
      </c>
      <c r="I64" s="22">
        <v>-214</v>
      </c>
      <c r="J64" s="28">
        <v>-132</v>
      </c>
      <c r="K64" s="28">
        <v>66</v>
      </c>
      <c r="L64" s="28">
        <v>-134</v>
      </c>
      <c r="M64" s="22">
        <v>35</v>
      </c>
      <c r="N64" s="28">
        <v>18</v>
      </c>
      <c r="O64" s="28">
        <v>36</v>
      </c>
      <c r="P64" s="28">
        <v>-2</v>
      </c>
      <c r="Q64" s="22">
        <v>-59</v>
      </c>
      <c r="R64" s="28">
        <v>98</v>
      </c>
      <c r="S64" s="28">
        <v>270</v>
      </c>
      <c r="T64" s="28">
        <v>129</v>
      </c>
      <c r="U64" s="22">
        <v>200</v>
      </c>
      <c r="V64" s="28">
        <v>203</v>
      </c>
      <c r="W64" s="28">
        <v>57</v>
      </c>
      <c r="X64" s="28">
        <v>207</v>
      </c>
      <c r="Y64" s="22">
        <v>342</v>
      </c>
    </row>
    <row r="65" spans="1:25" ht="13.5">
      <c r="A65" s="2" t="s">
        <v>163</v>
      </c>
      <c r="B65" s="28">
        <v>-14</v>
      </c>
      <c r="C65" s="28">
        <v>0</v>
      </c>
      <c r="D65" s="28">
        <v>-35</v>
      </c>
      <c r="E65" s="22">
        <v>5</v>
      </c>
      <c r="F65" s="28">
        <v>47</v>
      </c>
      <c r="G65" s="28">
        <v>37</v>
      </c>
      <c r="H65" s="28">
        <v>9</v>
      </c>
      <c r="I65" s="22">
        <v>-28</v>
      </c>
      <c r="J65" s="28">
        <v>-30</v>
      </c>
      <c r="K65" s="28">
        <v>-8</v>
      </c>
      <c r="L65" s="28">
        <v>-81</v>
      </c>
      <c r="M65" s="22">
        <v>-224</v>
      </c>
      <c r="N65" s="28">
        <v>-38</v>
      </c>
      <c r="O65" s="28">
        <v>-16</v>
      </c>
      <c r="P65" s="28">
        <v>-51</v>
      </c>
      <c r="Q65" s="22">
        <v>-24</v>
      </c>
      <c r="R65" s="28">
        <v>-20</v>
      </c>
      <c r="S65" s="28">
        <v>1</v>
      </c>
      <c r="T65" s="28">
        <v>1</v>
      </c>
      <c r="U65" s="22">
        <v>-1</v>
      </c>
      <c r="V65" s="28">
        <v>0</v>
      </c>
      <c r="W65" s="28">
        <v>1</v>
      </c>
      <c r="X65" s="28">
        <v>-8</v>
      </c>
      <c r="Y65" s="22">
        <v>-3</v>
      </c>
    </row>
    <row r="66" spans="1:25" ht="13.5">
      <c r="A66" s="2" t="s">
        <v>2</v>
      </c>
      <c r="B66" s="28">
        <v>-26</v>
      </c>
      <c r="C66" s="28">
        <v>-28</v>
      </c>
      <c r="D66" s="28">
        <v>-53</v>
      </c>
      <c r="E66" s="22">
        <v>-39</v>
      </c>
      <c r="F66" s="28">
        <v>-30</v>
      </c>
      <c r="G66" s="28">
        <v>-119</v>
      </c>
      <c r="H66" s="28">
        <v>-190</v>
      </c>
      <c r="I66" s="22">
        <v>-197</v>
      </c>
      <c r="J66" s="28">
        <v>-158</v>
      </c>
      <c r="K66" s="28">
        <v>-206</v>
      </c>
      <c r="L66" s="28">
        <v>-203</v>
      </c>
      <c r="M66" s="22">
        <v>-168</v>
      </c>
      <c r="N66" s="28">
        <v>-141</v>
      </c>
      <c r="O66" s="28">
        <v>-151</v>
      </c>
      <c r="P66" s="28">
        <v>-139</v>
      </c>
      <c r="Q66" s="22">
        <v>-152</v>
      </c>
      <c r="R66" s="28">
        <v>-132</v>
      </c>
      <c r="S66" s="28">
        <v>-147</v>
      </c>
      <c r="T66" s="28">
        <v>-158</v>
      </c>
      <c r="U66" s="22">
        <v>-138</v>
      </c>
      <c r="V66" s="28">
        <v>-146</v>
      </c>
      <c r="W66" s="28">
        <v>-168</v>
      </c>
      <c r="X66" s="28">
        <v>-109</v>
      </c>
      <c r="Y66" s="22">
        <v>-90</v>
      </c>
    </row>
    <row r="67" spans="1:25" ht="13.5">
      <c r="A67" s="2" t="s">
        <v>164</v>
      </c>
      <c r="B67" s="28">
        <v>813</v>
      </c>
      <c r="C67" s="28">
        <v>790</v>
      </c>
      <c r="D67" s="28">
        <v>724</v>
      </c>
      <c r="E67" s="22">
        <v>700</v>
      </c>
      <c r="F67" s="28">
        <v>589</v>
      </c>
      <c r="G67" s="28">
        <v>352</v>
      </c>
      <c r="H67" s="28">
        <v>-271</v>
      </c>
      <c r="I67" s="22">
        <v>-439</v>
      </c>
      <c r="J67" s="28">
        <v>-321</v>
      </c>
      <c r="K67" s="28">
        <v>-148</v>
      </c>
      <c r="L67" s="28">
        <v>-420</v>
      </c>
      <c r="M67" s="22">
        <v>-358</v>
      </c>
      <c r="N67" s="28">
        <v>-160</v>
      </c>
      <c r="O67" s="28">
        <v>-131</v>
      </c>
      <c r="P67" s="28">
        <v>-193</v>
      </c>
      <c r="Q67" s="22">
        <v>-236</v>
      </c>
      <c r="R67" s="28">
        <v>-54</v>
      </c>
      <c r="S67" s="28">
        <v>124</v>
      </c>
      <c r="T67" s="28">
        <v>-27</v>
      </c>
      <c r="U67" s="22">
        <v>60</v>
      </c>
      <c r="V67" s="28">
        <v>56</v>
      </c>
      <c r="W67" s="28">
        <v>-110</v>
      </c>
      <c r="X67" s="28">
        <v>90</v>
      </c>
      <c r="Y67" s="22">
        <v>249</v>
      </c>
    </row>
    <row r="68" spans="1:25" ht="13.5">
      <c r="A68" s="6" t="s">
        <v>3</v>
      </c>
      <c r="B68" s="28">
        <v>886</v>
      </c>
      <c r="C68" s="28">
        <v>506</v>
      </c>
      <c r="D68" s="28">
        <v>483</v>
      </c>
      <c r="E68" s="22">
        <v>469</v>
      </c>
      <c r="F68" s="28">
        <v>479</v>
      </c>
      <c r="G68" s="28">
        <v>424</v>
      </c>
      <c r="H68" s="28">
        <v>383</v>
      </c>
      <c r="I68" s="22">
        <v>362</v>
      </c>
      <c r="J68" s="28">
        <v>377</v>
      </c>
      <c r="K68" s="28">
        <v>361</v>
      </c>
      <c r="L68" s="28">
        <v>363</v>
      </c>
      <c r="M68" s="22">
        <v>367</v>
      </c>
      <c r="N68" s="28">
        <v>392</v>
      </c>
      <c r="O68" s="28">
        <v>379</v>
      </c>
      <c r="P68" s="28">
        <v>380</v>
      </c>
      <c r="Q68" s="22">
        <v>369</v>
      </c>
      <c r="R68" s="28">
        <v>308</v>
      </c>
      <c r="S68" s="28">
        <v>296</v>
      </c>
      <c r="T68" s="28">
        <v>300</v>
      </c>
      <c r="U68" s="22">
        <v>286</v>
      </c>
      <c r="V68" s="28">
        <v>296</v>
      </c>
      <c r="W68" s="28">
        <v>268</v>
      </c>
      <c r="X68" s="28">
        <v>282</v>
      </c>
      <c r="Y68" s="22">
        <v>283</v>
      </c>
    </row>
    <row r="69" spans="1:25" ht="13.5">
      <c r="A69" s="6" t="s">
        <v>166</v>
      </c>
      <c r="B69" s="28">
        <v>59691</v>
      </c>
      <c r="C69" s="28">
        <v>59377</v>
      </c>
      <c r="D69" s="28">
        <v>58782</v>
      </c>
      <c r="E69" s="22">
        <v>58159</v>
      </c>
      <c r="F69" s="28">
        <v>57766</v>
      </c>
      <c r="G69" s="28">
        <v>57459</v>
      </c>
      <c r="H69" s="28">
        <v>56107</v>
      </c>
      <c r="I69" s="22">
        <v>55639</v>
      </c>
      <c r="J69" s="28">
        <v>56078</v>
      </c>
      <c r="K69" s="28">
        <v>57018</v>
      </c>
      <c r="L69" s="28">
        <v>56642</v>
      </c>
      <c r="M69" s="22">
        <v>56562</v>
      </c>
      <c r="N69" s="28">
        <v>56715</v>
      </c>
      <c r="O69" s="28">
        <v>56799</v>
      </c>
      <c r="P69" s="28">
        <v>56452</v>
      </c>
      <c r="Q69" s="22">
        <v>56053</v>
      </c>
      <c r="R69" s="28">
        <v>56088</v>
      </c>
      <c r="S69" s="28">
        <v>56484</v>
      </c>
      <c r="T69" s="28">
        <v>55752</v>
      </c>
      <c r="U69" s="22">
        <v>55553</v>
      </c>
      <c r="V69" s="28">
        <v>55188</v>
      </c>
      <c r="W69" s="28">
        <v>55080</v>
      </c>
      <c r="X69" s="28">
        <v>55313</v>
      </c>
      <c r="Y69" s="22">
        <v>55873</v>
      </c>
    </row>
    <row r="70" spans="1:25" ht="14.25" thickBot="1">
      <c r="A70" s="7" t="s">
        <v>168</v>
      </c>
      <c r="B70" s="28">
        <v>114186</v>
      </c>
      <c r="C70" s="28">
        <v>107009</v>
      </c>
      <c r="D70" s="28">
        <v>107021</v>
      </c>
      <c r="E70" s="22">
        <v>97593</v>
      </c>
      <c r="F70" s="28">
        <v>91580</v>
      </c>
      <c r="G70" s="28">
        <v>88446</v>
      </c>
      <c r="H70" s="28">
        <v>93136</v>
      </c>
      <c r="I70" s="22">
        <v>90937</v>
      </c>
      <c r="J70" s="28">
        <v>91908</v>
      </c>
      <c r="K70" s="28">
        <v>96896</v>
      </c>
      <c r="L70" s="28">
        <v>99383</v>
      </c>
      <c r="M70" s="22">
        <v>93065</v>
      </c>
      <c r="N70" s="28">
        <v>90431</v>
      </c>
      <c r="O70" s="28">
        <v>89425</v>
      </c>
      <c r="P70" s="28">
        <v>90554</v>
      </c>
      <c r="Q70" s="22">
        <v>83282</v>
      </c>
      <c r="R70" s="28">
        <v>82203</v>
      </c>
      <c r="S70" s="28">
        <v>84902</v>
      </c>
      <c r="T70" s="28">
        <v>85568</v>
      </c>
      <c r="U70" s="22">
        <v>79249</v>
      </c>
      <c r="V70" s="28">
        <v>78335</v>
      </c>
      <c r="W70" s="28">
        <v>83169</v>
      </c>
      <c r="X70" s="28">
        <v>85389</v>
      </c>
      <c r="Y70" s="22">
        <v>76478</v>
      </c>
    </row>
    <row r="71" spans="1:25" ht="14.25" thickTop="1">
      <c r="A71" s="8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3" ht="13.5">
      <c r="A73" s="20" t="s">
        <v>173</v>
      </c>
    </row>
    <row r="74" ht="13.5">
      <c r="A74" s="20" t="s">
        <v>174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169</v>
      </c>
      <c r="B2" s="14">
        <v>2874</v>
      </c>
      <c r="C2" s="14"/>
      <c r="D2" s="14"/>
      <c r="E2" s="14"/>
      <c r="F2" s="14"/>
      <c r="G2" s="14"/>
    </row>
    <row r="3" spans="1:7" ht="14.25" thickBot="1">
      <c r="A3" s="11" t="s">
        <v>170</v>
      </c>
      <c r="B3" s="1" t="s">
        <v>171</v>
      </c>
      <c r="C3" s="1"/>
      <c r="D3" s="1"/>
      <c r="E3" s="1"/>
      <c r="F3" s="1"/>
      <c r="G3" s="1"/>
    </row>
    <row r="4" spans="1:7" ht="14.25" thickTop="1">
      <c r="A4" s="10" t="s">
        <v>56</v>
      </c>
      <c r="B4" s="15" t="str">
        <f>HYPERLINK("http://www.kabupro.jp/mark/20131224/S1000SX1.htm","有価証券報告書")</f>
        <v>有価証券報告書</v>
      </c>
      <c r="C4" s="15" t="str">
        <f>HYPERLINK("http://www.kabupro.jp/mark/20131224/S1000SX1.htm","有価証券報告書")</f>
        <v>有価証券報告書</v>
      </c>
      <c r="D4" s="15" t="str">
        <f>HYPERLINK("http://www.kabupro.jp/mark/20121225/S000CJAV.htm","有価証券報告書")</f>
        <v>有価証券報告書</v>
      </c>
      <c r="E4" s="15" t="str">
        <f>HYPERLINK("http://www.kabupro.jp/mark/20111222/S0009YTM.htm","有価証券報告書")</f>
        <v>有価証券報告書</v>
      </c>
      <c r="F4" s="15" t="str">
        <f>HYPERLINK("http://www.kabupro.jp/mark/20101222/S0007FWM.htm","有価証券報告書")</f>
        <v>有価証券報告書</v>
      </c>
      <c r="G4" s="15" t="str">
        <f>HYPERLINK("http://www.kabupro.jp/mark/20091222/S0004UGV.htm","有価証券報告書")</f>
        <v>有価証券報告書</v>
      </c>
    </row>
    <row r="5" spans="1:7" ht="14.25" thickBot="1">
      <c r="A5" s="11" t="s">
        <v>57</v>
      </c>
      <c r="B5" s="1" t="s">
        <v>63</v>
      </c>
      <c r="C5" s="1" t="s">
        <v>63</v>
      </c>
      <c r="D5" s="1" t="s">
        <v>67</v>
      </c>
      <c r="E5" s="1" t="s">
        <v>69</v>
      </c>
      <c r="F5" s="1" t="s">
        <v>71</v>
      </c>
      <c r="G5" s="1" t="s">
        <v>73</v>
      </c>
    </row>
    <row r="6" spans="1:7" ht="15" thickBot="1" thickTop="1">
      <c r="A6" s="10" t="s">
        <v>58</v>
      </c>
      <c r="B6" s="18" t="s">
        <v>245</v>
      </c>
      <c r="C6" s="19"/>
      <c r="D6" s="19"/>
      <c r="E6" s="19"/>
      <c r="F6" s="19"/>
      <c r="G6" s="19"/>
    </row>
    <row r="7" spans="1:7" ht="14.25" thickTop="1">
      <c r="A7" s="12" t="s">
        <v>59</v>
      </c>
      <c r="B7" s="16" t="s">
        <v>64</v>
      </c>
      <c r="C7" s="16" t="s">
        <v>64</v>
      </c>
      <c r="D7" s="16" t="s">
        <v>64</v>
      </c>
      <c r="E7" s="16" t="s">
        <v>64</v>
      </c>
      <c r="F7" s="16" t="s">
        <v>64</v>
      </c>
      <c r="G7" s="16" t="s">
        <v>64</v>
      </c>
    </row>
    <row r="8" spans="1:7" ht="13.5">
      <c r="A8" s="13" t="s">
        <v>60</v>
      </c>
      <c r="B8" s="17" t="s">
        <v>175</v>
      </c>
      <c r="C8" s="17" t="s">
        <v>176</v>
      </c>
      <c r="D8" s="17" t="s">
        <v>177</v>
      </c>
      <c r="E8" s="17" t="s">
        <v>178</v>
      </c>
      <c r="F8" s="17" t="s">
        <v>179</v>
      </c>
      <c r="G8" s="17" t="s">
        <v>180</v>
      </c>
    </row>
    <row r="9" spans="1:7" ht="13.5">
      <c r="A9" s="13" t="s">
        <v>61</v>
      </c>
      <c r="B9" s="17" t="s">
        <v>65</v>
      </c>
      <c r="C9" s="17" t="s">
        <v>66</v>
      </c>
      <c r="D9" s="17" t="s">
        <v>68</v>
      </c>
      <c r="E9" s="17" t="s">
        <v>70</v>
      </c>
      <c r="F9" s="17" t="s">
        <v>72</v>
      </c>
      <c r="G9" s="17" t="s">
        <v>74</v>
      </c>
    </row>
    <row r="10" spans="1:7" ht="14.25" thickBot="1">
      <c r="A10" s="13" t="s">
        <v>62</v>
      </c>
      <c r="B10" s="17" t="s">
        <v>76</v>
      </c>
      <c r="C10" s="17" t="s">
        <v>76</v>
      </c>
      <c r="D10" s="17" t="s">
        <v>76</v>
      </c>
      <c r="E10" s="17" t="s">
        <v>76</v>
      </c>
      <c r="F10" s="17" t="s">
        <v>76</v>
      </c>
      <c r="G10" s="17" t="s">
        <v>76</v>
      </c>
    </row>
    <row r="11" spans="1:7" ht="14.25" thickTop="1">
      <c r="A11" s="26" t="s">
        <v>181</v>
      </c>
      <c r="B11" s="21">
        <v>83948</v>
      </c>
      <c r="C11" s="21">
        <v>76002</v>
      </c>
      <c r="D11" s="21">
        <v>88326</v>
      </c>
      <c r="E11" s="21">
        <v>82496</v>
      </c>
      <c r="F11" s="21">
        <v>85176</v>
      </c>
      <c r="G11" s="21">
        <v>106274</v>
      </c>
    </row>
    <row r="12" spans="1:7" ht="13.5">
      <c r="A12" s="6" t="s">
        <v>182</v>
      </c>
      <c r="B12" s="22">
        <v>20569</v>
      </c>
      <c r="C12" s="22">
        <v>20031</v>
      </c>
      <c r="D12" s="22">
        <v>18565</v>
      </c>
      <c r="E12" s="22">
        <v>18225</v>
      </c>
      <c r="F12" s="22">
        <v>18946</v>
      </c>
      <c r="G12" s="22">
        <v>18537</v>
      </c>
    </row>
    <row r="13" spans="1:7" ht="13.5">
      <c r="A13" s="6" t="s">
        <v>183</v>
      </c>
      <c r="B13" s="22">
        <v>38</v>
      </c>
      <c r="C13" s="22">
        <v>30</v>
      </c>
      <c r="D13" s="22">
        <v>34</v>
      </c>
      <c r="E13" s="22">
        <v>43</v>
      </c>
      <c r="F13" s="22">
        <v>33</v>
      </c>
      <c r="G13" s="22">
        <v>35</v>
      </c>
    </row>
    <row r="14" spans="1:7" ht="13.5">
      <c r="A14" s="6" t="s">
        <v>185</v>
      </c>
      <c r="B14" s="22">
        <v>104556</v>
      </c>
      <c r="C14" s="22">
        <v>96065</v>
      </c>
      <c r="D14" s="22">
        <v>106926</v>
      </c>
      <c r="E14" s="22">
        <v>100765</v>
      </c>
      <c r="F14" s="22">
        <v>104156</v>
      </c>
      <c r="G14" s="22">
        <v>124847</v>
      </c>
    </row>
    <row r="15" spans="1:7" ht="13.5">
      <c r="A15" s="2" t="s">
        <v>186</v>
      </c>
      <c r="B15" s="22">
        <v>10232</v>
      </c>
      <c r="C15" s="22">
        <v>7943</v>
      </c>
      <c r="D15" s="22">
        <v>6875</v>
      </c>
      <c r="E15" s="22">
        <v>4697</v>
      </c>
      <c r="F15" s="22">
        <v>6900</v>
      </c>
      <c r="G15" s="22">
        <v>6984</v>
      </c>
    </row>
    <row r="16" spans="1:7" ht="13.5">
      <c r="A16" s="2" t="s">
        <v>187</v>
      </c>
      <c r="B16" s="22">
        <v>75749</v>
      </c>
      <c r="C16" s="22">
        <v>71773</v>
      </c>
      <c r="D16" s="22">
        <v>80823</v>
      </c>
      <c r="E16" s="22">
        <v>77329</v>
      </c>
      <c r="F16" s="22">
        <v>78305</v>
      </c>
      <c r="G16" s="22">
        <v>99819</v>
      </c>
    </row>
    <row r="17" spans="1:7" ht="13.5">
      <c r="A17" s="2" t="s">
        <v>188</v>
      </c>
      <c r="B17" s="22">
        <v>3475</v>
      </c>
      <c r="C17" s="22">
        <v>3219</v>
      </c>
      <c r="D17" s="22">
        <v>3085</v>
      </c>
      <c r="E17" s="22">
        <v>1640</v>
      </c>
      <c r="F17" s="22">
        <v>1360</v>
      </c>
      <c r="G17" s="22">
        <v>955</v>
      </c>
    </row>
    <row r="18" spans="1:7" ht="13.5">
      <c r="A18" s="2" t="s">
        <v>189</v>
      </c>
      <c r="B18" s="22">
        <v>89457</v>
      </c>
      <c r="C18" s="22">
        <v>82936</v>
      </c>
      <c r="D18" s="22">
        <v>90784</v>
      </c>
      <c r="E18" s="22">
        <v>83667</v>
      </c>
      <c r="F18" s="22">
        <v>86566</v>
      </c>
      <c r="G18" s="22">
        <v>107759</v>
      </c>
    </row>
    <row r="19" spans="1:7" ht="13.5">
      <c r="A19" s="2" t="s">
        <v>190</v>
      </c>
      <c r="B19" s="22"/>
      <c r="C19" s="22"/>
      <c r="D19" s="22">
        <v>219</v>
      </c>
      <c r="E19" s="22"/>
      <c r="F19" s="22"/>
      <c r="G19" s="22"/>
    </row>
    <row r="20" spans="1:7" ht="13.5">
      <c r="A20" s="2" t="s">
        <v>191</v>
      </c>
      <c r="B20" s="22">
        <v>10628</v>
      </c>
      <c r="C20" s="22">
        <v>10232</v>
      </c>
      <c r="D20" s="22">
        <v>7943</v>
      </c>
      <c r="E20" s="22">
        <v>6875</v>
      </c>
      <c r="F20" s="22">
        <v>4697</v>
      </c>
      <c r="G20" s="22">
        <v>6900</v>
      </c>
    </row>
    <row r="21" spans="1:7" ht="13.5">
      <c r="A21" s="2" t="s">
        <v>192</v>
      </c>
      <c r="B21" s="22">
        <v>78828</v>
      </c>
      <c r="C21" s="22">
        <v>72704</v>
      </c>
      <c r="D21" s="22">
        <v>82621</v>
      </c>
      <c r="E21" s="22">
        <v>76792</v>
      </c>
      <c r="F21" s="22">
        <v>81869</v>
      </c>
      <c r="G21" s="22">
        <v>100858</v>
      </c>
    </row>
    <row r="22" spans="1:7" ht="13.5">
      <c r="A22" s="6" t="s">
        <v>193</v>
      </c>
      <c r="B22" s="22">
        <v>16113</v>
      </c>
      <c r="C22" s="22">
        <v>15861</v>
      </c>
      <c r="D22" s="22">
        <v>14805</v>
      </c>
      <c r="E22" s="22">
        <v>14828</v>
      </c>
      <c r="F22" s="22">
        <v>15374</v>
      </c>
      <c r="G22" s="22">
        <v>15196</v>
      </c>
    </row>
    <row r="23" spans="1:7" ht="13.5">
      <c r="A23" s="6" t="s">
        <v>194</v>
      </c>
      <c r="B23" s="22">
        <v>32</v>
      </c>
      <c r="C23" s="22">
        <v>21</v>
      </c>
      <c r="D23" s="22">
        <v>23</v>
      </c>
      <c r="E23" s="22">
        <v>30</v>
      </c>
      <c r="F23" s="22">
        <v>9</v>
      </c>
      <c r="G23" s="22">
        <v>8</v>
      </c>
    </row>
    <row r="24" spans="1:7" ht="13.5">
      <c r="A24" s="6" t="s">
        <v>196</v>
      </c>
      <c r="B24" s="22">
        <v>94974</v>
      </c>
      <c r="C24" s="22">
        <v>88587</v>
      </c>
      <c r="D24" s="22">
        <v>97450</v>
      </c>
      <c r="E24" s="22">
        <v>91651</v>
      </c>
      <c r="F24" s="22">
        <v>97253</v>
      </c>
      <c r="G24" s="22">
        <v>116063</v>
      </c>
    </row>
    <row r="25" spans="1:7" ht="13.5">
      <c r="A25" s="7" t="s">
        <v>197</v>
      </c>
      <c r="B25" s="22">
        <v>9581</v>
      </c>
      <c r="C25" s="22">
        <v>7478</v>
      </c>
      <c r="D25" s="22">
        <v>9475</v>
      </c>
      <c r="E25" s="22">
        <v>9114</v>
      </c>
      <c r="F25" s="22">
        <v>6903</v>
      </c>
      <c r="G25" s="22">
        <v>8784</v>
      </c>
    </row>
    <row r="26" spans="1:7" ht="13.5">
      <c r="A26" s="6" t="s">
        <v>198</v>
      </c>
      <c r="B26" s="22">
        <v>979</v>
      </c>
      <c r="C26" s="22">
        <v>1108</v>
      </c>
      <c r="D26" s="22">
        <v>972</v>
      </c>
      <c r="E26" s="22">
        <v>763</v>
      </c>
      <c r="F26" s="22">
        <v>853</v>
      </c>
      <c r="G26" s="22">
        <v>868</v>
      </c>
    </row>
    <row r="27" spans="1:7" ht="13.5">
      <c r="A27" s="6" t="s">
        <v>199</v>
      </c>
      <c r="B27" s="22">
        <v>1277</v>
      </c>
      <c r="C27" s="22">
        <v>1055</v>
      </c>
      <c r="D27" s="22">
        <v>1130</v>
      </c>
      <c r="E27" s="22">
        <v>1237</v>
      </c>
      <c r="F27" s="22">
        <v>939</v>
      </c>
      <c r="G27" s="22">
        <v>1006</v>
      </c>
    </row>
    <row r="28" spans="1:7" ht="13.5">
      <c r="A28" s="6" t="s">
        <v>200</v>
      </c>
      <c r="B28" s="22">
        <v>10</v>
      </c>
      <c r="C28" s="22">
        <v>7</v>
      </c>
      <c r="D28" s="22">
        <v>40</v>
      </c>
      <c r="E28" s="22">
        <v>22</v>
      </c>
      <c r="F28" s="22"/>
      <c r="G28" s="22">
        <v>2</v>
      </c>
    </row>
    <row r="29" spans="1:7" ht="13.5">
      <c r="A29" s="6" t="s">
        <v>201</v>
      </c>
      <c r="B29" s="22">
        <v>1247</v>
      </c>
      <c r="C29" s="22">
        <v>1228</v>
      </c>
      <c r="D29" s="22">
        <v>1176</v>
      </c>
      <c r="E29" s="22">
        <v>1165</v>
      </c>
      <c r="F29" s="22">
        <v>1139</v>
      </c>
      <c r="G29" s="22">
        <v>1326</v>
      </c>
    </row>
    <row r="30" spans="1:7" ht="13.5">
      <c r="A30" s="6" t="s">
        <v>202</v>
      </c>
      <c r="B30" s="22">
        <v>201</v>
      </c>
      <c r="C30" s="22">
        <v>257</v>
      </c>
      <c r="D30" s="22">
        <v>264</v>
      </c>
      <c r="E30" s="22">
        <v>259</v>
      </c>
      <c r="F30" s="22">
        <v>222</v>
      </c>
      <c r="G30" s="22">
        <v>238</v>
      </c>
    </row>
    <row r="31" spans="1:7" ht="13.5">
      <c r="A31" s="6" t="s">
        <v>203</v>
      </c>
      <c r="B31" s="22">
        <v>172</v>
      </c>
      <c r="C31" s="22">
        <v>161</v>
      </c>
      <c r="D31" s="22">
        <v>170</v>
      </c>
      <c r="E31" s="22">
        <v>163</v>
      </c>
      <c r="F31" s="22">
        <v>136</v>
      </c>
      <c r="G31" s="22">
        <v>173</v>
      </c>
    </row>
    <row r="32" spans="1:7" ht="13.5">
      <c r="A32" s="6" t="s">
        <v>204</v>
      </c>
      <c r="B32" s="22">
        <v>30</v>
      </c>
      <c r="C32" s="22">
        <v>27</v>
      </c>
      <c r="D32" s="22">
        <v>30</v>
      </c>
      <c r="E32" s="22">
        <v>24</v>
      </c>
      <c r="F32" s="22">
        <v>29</v>
      </c>
      <c r="G32" s="22">
        <v>36</v>
      </c>
    </row>
    <row r="33" spans="1:7" ht="13.5">
      <c r="A33" s="6" t="s">
        <v>205</v>
      </c>
      <c r="B33" s="22">
        <v>184</v>
      </c>
      <c r="C33" s="22">
        <v>208</v>
      </c>
      <c r="D33" s="22">
        <v>188</v>
      </c>
      <c r="E33" s="22">
        <v>186</v>
      </c>
      <c r="F33" s="22">
        <v>185</v>
      </c>
      <c r="G33" s="22">
        <v>183</v>
      </c>
    </row>
    <row r="34" spans="1:7" ht="13.5">
      <c r="A34" s="6" t="s">
        <v>206</v>
      </c>
      <c r="B34" s="22">
        <v>231</v>
      </c>
      <c r="C34" s="22">
        <v>211</v>
      </c>
      <c r="D34" s="22">
        <v>222</v>
      </c>
      <c r="E34" s="22">
        <v>251</v>
      </c>
      <c r="F34" s="22">
        <v>148</v>
      </c>
      <c r="G34" s="22">
        <v>210</v>
      </c>
    </row>
    <row r="35" spans="1:7" ht="13.5">
      <c r="A35" s="6" t="s">
        <v>207</v>
      </c>
      <c r="B35" s="22">
        <v>355</v>
      </c>
      <c r="C35" s="22">
        <v>354</v>
      </c>
      <c r="D35" s="22">
        <v>318</v>
      </c>
      <c r="E35" s="22">
        <v>305</v>
      </c>
      <c r="F35" s="22">
        <v>297</v>
      </c>
      <c r="G35" s="22">
        <v>306</v>
      </c>
    </row>
    <row r="36" spans="1:7" ht="13.5">
      <c r="A36" s="6" t="s">
        <v>208</v>
      </c>
      <c r="B36" s="22">
        <v>102</v>
      </c>
      <c r="C36" s="22">
        <v>89</v>
      </c>
      <c r="D36" s="22">
        <v>98</v>
      </c>
      <c r="E36" s="22">
        <v>97</v>
      </c>
      <c r="F36" s="22">
        <v>90</v>
      </c>
      <c r="G36" s="22">
        <v>100</v>
      </c>
    </row>
    <row r="37" spans="1:7" ht="13.5">
      <c r="A37" s="6" t="s">
        <v>86</v>
      </c>
      <c r="B37" s="22">
        <v>1182</v>
      </c>
      <c r="C37" s="22">
        <v>1342</v>
      </c>
      <c r="D37" s="22">
        <v>1162</v>
      </c>
      <c r="E37" s="22">
        <v>1131</v>
      </c>
      <c r="F37" s="22">
        <v>1058</v>
      </c>
      <c r="G37" s="22">
        <v>868</v>
      </c>
    </row>
    <row r="38" spans="1:7" ht="13.5">
      <c r="A38" s="6" t="s">
        <v>210</v>
      </c>
      <c r="B38" s="22">
        <v>5974</v>
      </c>
      <c r="C38" s="22">
        <v>6052</v>
      </c>
      <c r="D38" s="22">
        <v>5774</v>
      </c>
      <c r="E38" s="22">
        <v>5608</v>
      </c>
      <c r="F38" s="22">
        <v>5101</v>
      </c>
      <c r="G38" s="22">
        <v>5322</v>
      </c>
    </row>
    <row r="39" spans="1:7" ht="14.25" thickBot="1">
      <c r="A39" s="25" t="s">
        <v>211</v>
      </c>
      <c r="B39" s="23">
        <v>3607</v>
      </c>
      <c r="C39" s="23">
        <v>1425</v>
      </c>
      <c r="D39" s="23">
        <v>3700</v>
      </c>
      <c r="E39" s="23">
        <v>3505</v>
      </c>
      <c r="F39" s="23">
        <v>1801</v>
      </c>
      <c r="G39" s="23">
        <v>3462</v>
      </c>
    </row>
    <row r="40" spans="1:7" ht="14.25" thickTop="1">
      <c r="A40" s="6" t="s">
        <v>212</v>
      </c>
      <c r="B40" s="22">
        <v>2</v>
      </c>
      <c r="C40" s="22">
        <v>2</v>
      </c>
      <c r="D40" s="22">
        <v>2</v>
      </c>
      <c r="E40" s="22">
        <v>12</v>
      </c>
      <c r="F40" s="22">
        <v>13</v>
      </c>
      <c r="G40" s="22">
        <v>16</v>
      </c>
    </row>
    <row r="41" spans="1:7" ht="13.5">
      <c r="A41" s="6" t="s">
        <v>214</v>
      </c>
      <c r="B41" s="22">
        <v>102</v>
      </c>
      <c r="C41" s="22">
        <v>113</v>
      </c>
      <c r="D41" s="22">
        <v>103</v>
      </c>
      <c r="E41" s="22">
        <v>81</v>
      </c>
      <c r="F41" s="22">
        <v>64</v>
      </c>
      <c r="G41" s="22">
        <v>73</v>
      </c>
    </row>
    <row r="42" spans="1:7" ht="13.5">
      <c r="A42" s="6" t="s">
        <v>215</v>
      </c>
      <c r="B42" s="22">
        <v>3</v>
      </c>
      <c r="C42" s="22">
        <v>183</v>
      </c>
      <c r="D42" s="22">
        <v>32</v>
      </c>
      <c r="E42" s="22">
        <v>76</v>
      </c>
      <c r="F42" s="22">
        <v>129</v>
      </c>
      <c r="G42" s="22">
        <v>16</v>
      </c>
    </row>
    <row r="43" spans="1:7" ht="13.5">
      <c r="A43" s="6" t="s">
        <v>216</v>
      </c>
      <c r="B43" s="22">
        <v>29</v>
      </c>
      <c r="C43" s="22">
        <v>28</v>
      </c>
      <c r="D43" s="22">
        <v>29</v>
      </c>
      <c r="E43" s="22">
        <v>27</v>
      </c>
      <c r="F43" s="22">
        <v>23</v>
      </c>
      <c r="G43" s="22">
        <v>27</v>
      </c>
    </row>
    <row r="44" spans="1:7" ht="13.5">
      <c r="A44" s="6" t="s">
        <v>217</v>
      </c>
      <c r="B44" s="22">
        <v>36</v>
      </c>
      <c r="C44" s="22">
        <v>15</v>
      </c>
      <c r="D44" s="22">
        <v>12</v>
      </c>
      <c r="E44" s="22">
        <v>18</v>
      </c>
      <c r="F44" s="22">
        <v>15</v>
      </c>
      <c r="G44" s="22">
        <v>45</v>
      </c>
    </row>
    <row r="45" spans="1:7" ht="13.5">
      <c r="A45" s="6" t="s">
        <v>218</v>
      </c>
      <c r="B45" s="22">
        <v>39</v>
      </c>
      <c r="C45" s="22">
        <v>49</v>
      </c>
      <c r="D45" s="22">
        <v>51</v>
      </c>
      <c r="E45" s="22"/>
      <c r="F45" s="22"/>
      <c r="G45" s="22"/>
    </row>
    <row r="46" spans="1:7" ht="13.5">
      <c r="A46" s="6" t="s">
        <v>219</v>
      </c>
      <c r="B46" s="22">
        <v>74</v>
      </c>
      <c r="C46" s="22">
        <v>0</v>
      </c>
      <c r="D46" s="22"/>
      <c r="E46" s="22"/>
      <c r="F46" s="22"/>
      <c r="G46" s="22"/>
    </row>
    <row r="47" spans="1:7" ht="13.5">
      <c r="A47" s="6" t="s">
        <v>220</v>
      </c>
      <c r="B47" s="22">
        <v>200</v>
      </c>
      <c r="C47" s="22">
        <v>178</v>
      </c>
      <c r="D47" s="22">
        <v>133</v>
      </c>
      <c r="E47" s="22">
        <v>210</v>
      </c>
      <c r="F47" s="22">
        <v>110</v>
      </c>
      <c r="G47" s="22">
        <v>127</v>
      </c>
    </row>
    <row r="48" spans="1:7" ht="13.5">
      <c r="A48" s="6" t="s">
        <v>222</v>
      </c>
      <c r="B48" s="22">
        <v>488</v>
      </c>
      <c r="C48" s="22">
        <v>572</v>
      </c>
      <c r="D48" s="22">
        <v>365</v>
      </c>
      <c r="E48" s="22">
        <v>426</v>
      </c>
      <c r="F48" s="22">
        <v>355</v>
      </c>
      <c r="G48" s="22">
        <v>305</v>
      </c>
    </row>
    <row r="49" spans="1:7" ht="13.5">
      <c r="A49" s="6" t="s">
        <v>223</v>
      </c>
      <c r="B49" s="22">
        <v>177</v>
      </c>
      <c r="C49" s="22">
        <v>197</v>
      </c>
      <c r="D49" s="22">
        <v>148</v>
      </c>
      <c r="E49" s="22">
        <v>145</v>
      </c>
      <c r="F49" s="22">
        <v>136</v>
      </c>
      <c r="G49" s="22">
        <v>51</v>
      </c>
    </row>
    <row r="50" spans="1:7" ht="13.5">
      <c r="A50" s="6" t="s">
        <v>118</v>
      </c>
      <c r="B50" s="22">
        <v>18</v>
      </c>
      <c r="C50" s="22"/>
      <c r="D50" s="22"/>
      <c r="E50" s="22"/>
      <c r="F50" s="22"/>
      <c r="G50" s="22"/>
    </row>
    <row r="51" spans="1:7" ht="13.5">
      <c r="A51" s="6" t="s">
        <v>224</v>
      </c>
      <c r="B51" s="22">
        <v>130</v>
      </c>
      <c r="C51" s="22">
        <v>57</v>
      </c>
      <c r="D51" s="22"/>
      <c r="E51" s="22"/>
      <c r="F51" s="22"/>
      <c r="G51" s="22"/>
    </row>
    <row r="52" spans="1:7" ht="13.5">
      <c r="A52" s="6" t="s">
        <v>225</v>
      </c>
      <c r="B52" s="22">
        <v>49</v>
      </c>
      <c r="C52" s="22">
        <v>42</v>
      </c>
      <c r="D52" s="22">
        <v>22</v>
      </c>
      <c r="E52" s="22">
        <v>25</v>
      </c>
      <c r="F52" s="22">
        <v>27</v>
      </c>
      <c r="G52" s="22">
        <v>31</v>
      </c>
    </row>
    <row r="53" spans="1:7" ht="13.5">
      <c r="A53" s="6" t="s">
        <v>227</v>
      </c>
      <c r="B53" s="22">
        <v>375</v>
      </c>
      <c r="C53" s="22">
        <v>296</v>
      </c>
      <c r="D53" s="22">
        <v>170</v>
      </c>
      <c r="E53" s="22">
        <v>171</v>
      </c>
      <c r="F53" s="22">
        <v>163</v>
      </c>
      <c r="G53" s="22">
        <v>82</v>
      </c>
    </row>
    <row r="54" spans="1:7" ht="14.25" thickBot="1">
      <c r="A54" s="25" t="s">
        <v>228</v>
      </c>
      <c r="B54" s="23">
        <v>3720</v>
      </c>
      <c r="C54" s="23">
        <v>1701</v>
      </c>
      <c r="D54" s="23">
        <v>3895</v>
      </c>
      <c r="E54" s="23">
        <v>3760</v>
      </c>
      <c r="F54" s="23">
        <v>1993</v>
      </c>
      <c r="G54" s="23">
        <v>3685</v>
      </c>
    </row>
    <row r="55" spans="1:7" ht="14.25" thickTop="1">
      <c r="A55" s="6" t="s">
        <v>219</v>
      </c>
      <c r="B55" s="22"/>
      <c r="C55" s="22"/>
      <c r="D55" s="22">
        <v>1</v>
      </c>
      <c r="E55" s="22">
        <v>0</v>
      </c>
      <c r="F55" s="22">
        <v>45</v>
      </c>
      <c r="G55" s="22">
        <v>0</v>
      </c>
    </row>
    <row r="56" spans="1:7" ht="13.5">
      <c r="A56" s="6" t="s">
        <v>229</v>
      </c>
      <c r="B56" s="22"/>
      <c r="C56" s="22">
        <v>84</v>
      </c>
      <c r="D56" s="22">
        <v>79</v>
      </c>
      <c r="E56" s="22"/>
      <c r="F56" s="22"/>
      <c r="G56" s="22"/>
    </row>
    <row r="57" spans="1:7" ht="13.5">
      <c r="A57" s="6" t="s">
        <v>85</v>
      </c>
      <c r="B57" s="22"/>
      <c r="C57" s="22"/>
      <c r="D57" s="22"/>
      <c r="E57" s="22"/>
      <c r="F57" s="22">
        <v>14</v>
      </c>
      <c r="G57" s="22"/>
    </row>
    <row r="58" spans="1:7" ht="13.5">
      <c r="A58" s="6" t="s">
        <v>231</v>
      </c>
      <c r="B58" s="22"/>
      <c r="C58" s="22">
        <v>84</v>
      </c>
      <c r="D58" s="22">
        <v>81</v>
      </c>
      <c r="E58" s="22">
        <v>4</v>
      </c>
      <c r="F58" s="22">
        <v>59</v>
      </c>
      <c r="G58" s="22">
        <v>0</v>
      </c>
    </row>
    <row r="59" spans="1:7" ht="13.5">
      <c r="A59" s="6" t="s">
        <v>224</v>
      </c>
      <c r="B59" s="22"/>
      <c r="C59" s="22"/>
      <c r="D59" s="22">
        <v>45</v>
      </c>
      <c r="E59" s="22">
        <v>80</v>
      </c>
      <c r="F59" s="22">
        <v>81</v>
      </c>
      <c r="G59" s="22">
        <v>72</v>
      </c>
    </row>
    <row r="60" spans="1:7" ht="13.5">
      <c r="A60" s="6" t="s">
        <v>232</v>
      </c>
      <c r="B60" s="22"/>
      <c r="C60" s="22"/>
      <c r="D60" s="22">
        <v>2</v>
      </c>
      <c r="E60" s="22"/>
      <c r="F60" s="22">
        <v>8</v>
      </c>
      <c r="G60" s="22"/>
    </row>
    <row r="61" spans="1:7" ht="13.5">
      <c r="A61" s="6" t="s">
        <v>233</v>
      </c>
      <c r="B61" s="22"/>
      <c r="C61" s="22"/>
      <c r="D61" s="22"/>
      <c r="E61" s="22"/>
      <c r="F61" s="22">
        <v>55</v>
      </c>
      <c r="G61" s="22">
        <v>32</v>
      </c>
    </row>
    <row r="62" spans="1:7" ht="13.5">
      <c r="A62" s="6" t="s">
        <v>234</v>
      </c>
      <c r="B62" s="22"/>
      <c r="C62" s="22"/>
      <c r="D62" s="22">
        <v>9</v>
      </c>
      <c r="E62" s="22"/>
      <c r="F62" s="22"/>
      <c r="G62" s="22">
        <v>6</v>
      </c>
    </row>
    <row r="63" spans="1:7" ht="13.5">
      <c r="A63" s="6" t="s">
        <v>236</v>
      </c>
      <c r="B63" s="22"/>
      <c r="C63" s="22">
        <v>31</v>
      </c>
      <c r="D63" s="22"/>
      <c r="E63" s="22"/>
      <c r="F63" s="22">
        <v>93</v>
      </c>
      <c r="G63" s="22">
        <v>121</v>
      </c>
    </row>
    <row r="64" spans="1:7" ht="13.5">
      <c r="A64" s="6" t="s">
        <v>237</v>
      </c>
      <c r="B64" s="22"/>
      <c r="C64" s="22"/>
      <c r="D64" s="22">
        <v>617</v>
      </c>
      <c r="E64" s="22"/>
      <c r="F64" s="22"/>
      <c r="G64" s="22"/>
    </row>
    <row r="65" spans="1:7" ht="13.5">
      <c r="A65" s="6" t="s">
        <v>238</v>
      </c>
      <c r="B65" s="22"/>
      <c r="C65" s="22"/>
      <c r="D65" s="22">
        <v>381</v>
      </c>
      <c r="E65" s="22"/>
      <c r="F65" s="22"/>
      <c r="G65" s="22"/>
    </row>
    <row r="66" spans="1:7" ht="13.5">
      <c r="A66" s="6" t="s">
        <v>239</v>
      </c>
      <c r="B66" s="22"/>
      <c r="C66" s="22">
        <v>31</v>
      </c>
      <c r="D66" s="22">
        <v>1188</v>
      </c>
      <c r="E66" s="22">
        <v>408</v>
      </c>
      <c r="F66" s="22">
        <v>275</v>
      </c>
      <c r="G66" s="22">
        <v>247</v>
      </c>
    </row>
    <row r="67" spans="1:7" ht="13.5">
      <c r="A67" s="7" t="s">
        <v>240</v>
      </c>
      <c r="B67" s="22">
        <v>3720</v>
      </c>
      <c r="C67" s="22">
        <v>1753</v>
      </c>
      <c r="D67" s="22">
        <v>2788</v>
      </c>
      <c r="E67" s="22">
        <v>3356</v>
      </c>
      <c r="F67" s="22">
        <v>1777</v>
      </c>
      <c r="G67" s="22">
        <v>3438</v>
      </c>
    </row>
    <row r="68" spans="1:7" ht="13.5">
      <c r="A68" s="7" t="s">
        <v>241</v>
      </c>
      <c r="B68" s="22">
        <v>1673</v>
      </c>
      <c r="C68" s="22">
        <v>740</v>
      </c>
      <c r="D68" s="22">
        <v>1414</v>
      </c>
      <c r="E68" s="22">
        <v>1521</v>
      </c>
      <c r="F68" s="22">
        <v>660</v>
      </c>
      <c r="G68" s="22">
        <v>1641</v>
      </c>
    </row>
    <row r="69" spans="1:7" ht="13.5">
      <c r="A69" s="7" t="s">
        <v>242</v>
      </c>
      <c r="B69" s="22">
        <v>-159</v>
      </c>
      <c r="C69" s="22">
        <v>87</v>
      </c>
      <c r="D69" s="22">
        <v>-170</v>
      </c>
      <c r="E69" s="22">
        <v>32</v>
      </c>
      <c r="F69" s="22">
        <v>203</v>
      </c>
      <c r="G69" s="22">
        <v>-126</v>
      </c>
    </row>
    <row r="70" spans="1:7" ht="13.5">
      <c r="A70" s="7" t="s">
        <v>243</v>
      </c>
      <c r="B70" s="22">
        <v>1514</v>
      </c>
      <c r="C70" s="22">
        <v>828</v>
      </c>
      <c r="D70" s="22">
        <v>1243</v>
      </c>
      <c r="E70" s="22">
        <v>1553</v>
      </c>
      <c r="F70" s="22">
        <v>863</v>
      </c>
      <c r="G70" s="22">
        <v>1515</v>
      </c>
    </row>
    <row r="71" spans="1:7" ht="14.25" thickBot="1">
      <c r="A71" s="7" t="s">
        <v>244</v>
      </c>
      <c r="B71" s="22">
        <v>2205</v>
      </c>
      <c r="C71" s="22">
        <v>924</v>
      </c>
      <c r="D71" s="22">
        <v>1544</v>
      </c>
      <c r="E71" s="22">
        <v>1802</v>
      </c>
      <c r="F71" s="22">
        <v>913</v>
      </c>
      <c r="G71" s="22">
        <v>1923</v>
      </c>
    </row>
    <row r="72" spans="1:7" ht="14.25" thickTop="1">
      <c r="A72" s="8"/>
      <c r="B72" s="24"/>
      <c r="C72" s="24"/>
      <c r="D72" s="24"/>
      <c r="E72" s="24"/>
      <c r="F72" s="24"/>
      <c r="G72" s="24"/>
    </row>
    <row r="74" ht="13.5">
      <c r="A74" s="20" t="s">
        <v>173</v>
      </c>
    </row>
    <row r="75" ht="13.5">
      <c r="A75" s="20" t="s">
        <v>174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169</v>
      </c>
      <c r="B2" s="14">
        <v>2874</v>
      </c>
      <c r="C2" s="14"/>
      <c r="D2" s="14"/>
      <c r="E2" s="14"/>
      <c r="F2" s="14"/>
      <c r="G2" s="14"/>
    </row>
    <row r="3" spans="1:7" ht="14.25" thickBot="1">
      <c r="A3" s="11" t="s">
        <v>170</v>
      </c>
      <c r="B3" s="1" t="s">
        <v>171</v>
      </c>
      <c r="C3" s="1"/>
      <c r="D3" s="1"/>
      <c r="E3" s="1"/>
      <c r="F3" s="1"/>
      <c r="G3" s="1"/>
    </row>
    <row r="4" spans="1:7" ht="14.25" thickTop="1">
      <c r="A4" s="10" t="s">
        <v>56</v>
      </c>
      <c r="B4" s="15" t="str">
        <f>HYPERLINK("http://www.kabupro.jp/mark/20131224/S1000SX1.htm","有価証券報告書")</f>
        <v>有価証券報告書</v>
      </c>
      <c r="C4" s="15" t="str">
        <f>HYPERLINK("http://www.kabupro.jp/mark/20131224/S1000SX1.htm","有価証券報告書")</f>
        <v>有価証券報告書</v>
      </c>
      <c r="D4" s="15" t="str">
        <f>HYPERLINK("http://www.kabupro.jp/mark/20121225/S000CJAV.htm","有価証券報告書")</f>
        <v>有価証券報告書</v>
      </c>
      <c r="E4" s="15" t="str">
        <f>HYPERLINK("http://www.kabupro.jp/mark/20111222/S0009YTM.htm","有価証券報告書")</f>
        <v>有価証券報告書</v>
      </c>
      <c r="F4" s="15" t="str">
        <f>HYPERLINK("http://www.kabupro.jp/mark/20101222/S0007FWM.htm","有価証券報告書")</f>
        <v>有価証券報告書</v>
      </c>
      <c r="G4" s="15" t="str">
        <f>HYPERLINK("http://www.kabupro.jp/mark/20091222/S0004UGV.htm","有価証券報告書")</f>
        <v>有価証券報告書</v>
      </c>
    </row>
    <row r="5" spans="1:7" ht="14.25" thickBot="1">
      <c r="A5" s="11" t="s">
        <v>57</v>
      </c>
      <c r="B5" s="1" t="s">
        <v>63</v>
      </c>
      <c r="C5" s="1" t="s">
        <v>63</v>
      </c>
      <c r="D5" s="1" t="s">
        <v>67</v>
      </c>
      <c r="E5" s="1" t="s">
        <v>69</v>
      </c>
      <c r="F5" s="1" t="s">
        <v>71</v>
      </c>
      <c r="G5" s="1" t="s">
        <v>73</v>
      </c>
    </row>
    <row r="6" spans="1:7" ht="15" thickBot="1" thickTop="1">
      <c r="A6" s="10" t="s">
        <v>58</v>
      </c>
      <c r="B6" s="18" t="s">
        <v>172</v>
      </c>
      <c r="C6" s="19"/>
      <c r="D6" s="19"/>
      <c r="E6" s="19"/>
      <c r="F6" s="19"/>
      <c r="G6" s="19"/>
    </row>
    <row r="7" spans="1:7" ht="14.25" thickTop="1">
      <c r="A7" s="12" t="s">
        <v>59</v>
      </c>
      <c r="B7" s="16" t="s">
        <v>64</v>
      </c>
      <c r="C7" s="16" t="s">
        <v>64</v>
      </c>
      <c r="D7" s="16" t="s">
        <v>64</v>
      </c>
      <c r="E7" s="16" t="s">
        <v>64</v>
      </c>
      <c r="F7" s="16" t="s">
        <v>64</v>
      </c>
      <c r="G7" s="16" t="s">
        <v>64</v>
      </c>
    </row>
    <row r="8" spans="1:7" ht="13.5">
      <c r="A8" s="13" t="s">
        <v>60</v>
      </c>
      <c r="B8" s="17"/>
      <c r="C8" s="17"/>
      <c r="D8" s="17"/>
      <c r="E8" s="17"/>
      <c r="F8" s="17"/>
      <c r="G8" s="17"/>
    </row>
    <row r="9" spans="1:7" ht="13.5">
      <c r="A9" s="13" t="s">
        <v>61</v>
      </c>
      <c r="B9" s="17" t="s">
        <v>65</v>
      </c>
      <c r="C9" s="17" t="s">
        <v>66</v>
      </c>
      <c r="D9" s="17" t="s">
        <v>68</v>
      </c>
      <c r="E9" s="17" t="s">
        <v>70</v>
      </c>
      <c r="F9" s="17" t="s">
        <v>72</v>
      </c>
      <c r="G9" s="17" t="s">
        <v>74</v>
      </c>
    </row>
    <row r="10" spans="1:7" ht="14.25" thickBot="1">
      <c r="A10" s="13" t="s">
        <v>62</v>
      </c>
      <c r="B10" s="17" t="s">
        <v>76</v>
      </c>
      <c r="C10" s="17" t="s">
        <v>76</v>
      </c>
      <c r="D10" s="17" t="s">
        <v>76</v>
      </c>
      <c r="E10" s="17" t="s">
        <v>76</v>
      </c>
      <c r="F10" s="17" t="s">
        <v>76</v>
      </c>
      <c r="G10" s="17" t="s">
        <v>76</v>
      </c>
    </row>
    <row r="11" spans="1:7" ht="14.25" thickTop="1">
      <c r="A11" s="9" t="s">
        <v>75</v>
      </c>
      <c r="B11" s="21">
        <v>3367</v>
      </c>
      <c r="C11" s="21">
        <v>1531</v>
      </c>
      <c r="D11" s="21">
        <v>3998</v>
      </c>
      <c r="E11" s="21">
        <v>2144</v>
      </c>
      <c r="F11" s="21">
        <v>4302</v>
      </c>
      <c r="G11" s="21">
        <v>2098</v>
      </c>
    </row>
    <row r="12" spans="1:7" ht="13.5">
      <c r="A12" s="2" t="s">
        <v>77</v>
      </c>
      <c r="B12" s="22">
        <v>53</v>
      </c>
      <c r="C12" s="22">
        <v>60</v>
      </c>
      <c r="D12" s="22">
        <v>69</v>
      </c>
      <c r="E12" s="22">
        <v>68</v>
      </c>
      <c r="F12" s="22">
        <v>52</v>
      </c>
      <c r="G12" s="22">
        <v>55</v>
      </c>
    </row>
    <row r="13" spans="1:7" ht="13.5">
      <c r="A13" s="2" t="s">
        <v>78</v>
      </c>
      <c r="B13" s="22">
        <v>14120</v>
      </c>
      <c r="C13" s="22">
        <v>12581</v>
      </c>
      <c r="D13" s="22">
        <v>13644</v>
      </c>
      <c r="E13" s="22">
        <v>13238</v>
      </c>
      <c r="F13" s="22">
        <v>13089</v>
      </c>
      <c r="G13" s="22">
        <v>15019</v>
      </c>
    </row>
    <row r="14" spans="1:7" ht="13.5">
      <c r="A14" s="2" t="s">
        <v>79</v>
      </c>
      <c r="B14" s="22">
        <v>2000</v>
      </c>
      <c r="C14" s="22"/>
      <c r="D14" s="22"/>
      <c r="E14" s="22"/>
      <c r="F14" s="22"/>
      <c r="G14" s="22"/>
    </row>
    <row r="15" spans="1:7" ht="13.5">
      <c r="A15" s="2" t="s">
        <v>80</v>
      </c>
      <c r="B15" s="22">
        <v>10628</v>
      </c>
      <c r="C15" s="22">
        <v>10232</v>
      </c>
      <c r="D15" s="22">
        <v>7943</v>
      </c>
      <c r="E15" s="22">
        <v>6875</v>
      </c>
      <c r="F15" s="22">
        <v>4697</v>
      </c>
      <c r="G15" s="22">
        <v>6900</v>
      </c>
    </row>
    <row r="16" spans="1:7" ht="13.5">
      <c r="A16" s="2" t="s">
        <v>81</v>
      </c>
      <c r="B16" s="22">
        <v>51</v>
      </c>
      <c r="C16" s="22">
        <v>48</v>
      </c>
      <c r="D16" s="22">
        <v>15</v>
      </c>
      <c r="E16" s="22">
        <v>8</v>
      </c>
      <c r="F16" s="22">
        <v>14</v>
      </c>
      <c r="G16" s="22">
        <v>12</v>
      </c>
    </row>
    <row r="17" spans="1:7" ht="13.5">
      <c r="A17" s="2" t="s">
        <v>82</v>
      </c>
      <c r="B17" s="22">
        <v>3</v>
      </c>
      <c r="C17" s="22">
        <v>579</v>
      </c>
      <c r="D17" s="22">
        <v>5</v>
      </c>
      <c r="E17" s="22">
        <v>54</v>
      </c>
      <c r="F17" s="22">
        <v>7</v>
      </c>
      <c r="G17" s="22">
        <v>0</v>
      </c>
    </row>
    <row r="18" spans="1:7" ht="13.5">
      <c r="A18" s="2" t="s">
        <v>83</v>
      </c>
      <c r="B18" s="22">
        <v>16</v>
      </c>
      <c r="C18" s="22">
        <v>17</v>
      </c>
      <c r="D18" s="22">
        <v>19</v>
      </c>
      <c r="E18" s="22">
        <v>14</v>
      </c>
      <c r="F18" s="22">
        <v>16</v>
      </c>
      <c r="G18" s="22">
        <v>7</v>
      </c>
    </row>
    <row r="19" spans="1:7" ht="13.5">
      <c r="A19" s="2" t="s">
        <v>84</v>
      </c>
      <c r="B19" s="22">
        <v>552</v>
      </c>
      <c r="C19" s="22">
        <v>481</v>
      </c>
      <c r="D19" s="22">
        <v>549</v>
      </c>
      <c r="E19" s="22">
        <v>385</v>
      </c>
      <c r="F19" s="22">
        <v>345</v>
      </c>
      <c r="G19" s="22">
        <v>435</v>
      </c>
    </row>
    <row r="20" spans="1:7" ht="13.5">
      <c r="A20" s="2" t="s">
        <v>86</v>
      </c>
      <c r="B20" s="22">
        <v>70</v>
      </c>
      <c r="C20" s="22">
        <v>93</v>
      </c>
      <c r="D20" s="22">
        <v>394</v>
      </c>
      <c r="E20" s="22">
        <v>158</v>
      </c>
      <c r="F20" s="22">
        <v>479</v>
      </c>
      <c r="G20" s="22">
        <v>121</v>
      </c>
    </row>
    <row r="21" spans="1:7" ht="13.5">
      <c r="A21" s="2" t="s">
        <v>87</v>
      </c>
      <c r="B21" s="22">
        <v>-29</v>
      </c>
      <c r="C21" s="22">
        <v>-26</v>
      </c>
      <c r="D21" s="22">
        <v>-31</v>
      </c>
      <c r="E21" s="22">
        <v>-18</v>
      </c>
      <c r="F21" s="22">
        <v>-30</v>
      </c>
      <c r="G21" s="22">
        <v>-39</v>
      </c>
    </row>
    <row r="22" spans="1:7" ht="13.5">
      <c r="A22" s="2" t="s">
        <v>88</v>
      </c>
      <c r="B22" s="22">
        <v>30833</v>
      </c>
      <c r="C22" s="22">
        <v>25599</v>
      </c>
      <c r="D22" s="22">
        <v>26608</v>
      </c>
      <c r="E22" s="22">
        <v>22928</v>
      </c>
      <c r="F22" s="22">
        <v>22975</v>
      </c>
      <c r="G22" s="22">
        <v>24611</v>
      </c>
    </row>
    <row r="23" spans="1:7" ht="13.5">
      <c r="A23" s="3" t="s">
        <v>89</v>
      </c>
      <c r="B23" s="22">
        <v>23859</v>
      </c>
      <c r="C23" s="22">
        <v>25061</v>
      </c>
      <c r="D23" s="22">
        <v>24328</v>
      </c>
      <c r="E23" s="22">
        <v>21209</v>
      </c>
      <c r="F23" s="22">
        <v>22159</v>
      </c>
      <c r="G23" s="22">
        <v>23474</v>
      </c>
    </row>
    <row r="24" spans="1:7" ht="13.5">
      <c r="A24" s="3" t="s">
        <v>90</v>
      </c>
      <c r="B24" s="22">
        <v>376</v>
      </c>
      <c r="C24" s="22">
        <v>407</v>
      </c>
      <c r="D24" s="22">
        <v>401</v>
      </c>
      <c r="E24" s="22">
        <v>317</v>
      </c>
      <c r="F24" s="22">
        <v>378</v>
      </c>
      <c r="G24" s="22">
        <v>465</v>
      </c>
    </row>
    <row r="25" spans="1:7" ht="13.5">
      <c r="A25" s="3" t="s">
        <v>91</v>
      </c>
      <c r="B25" s="22">
        <v>4147</v>
      </c>
      <c r="C25" s="22">
        <v>4427</v>
      </c>
      <c r="D25" s="22">
        <v>4475</v>
      </c>
      <c r="E25" s="22">
        <v>3210</v>
      </c>
      <c r="F25" s="22">
        <v>3751</v>
      </c>
      <c r="G25" s="22">
        <v>4273</v>
      </c>
    </row>
    <row r="26" spans="1:7" ht="13.5">
      <c r="A26" s="3" t="s">
        <v>92</v>
      </c>
      <c r="B26" s="22">
        <v>245</v>
      </c>
      <c r="C26" s="22">
        <v>233</v>
      </c>
      <c r="D26" s="22">
        <v>213</v>
      </c>
      <c r="E26" s="22">
        <v>213</v>
      </c>
      <c r="F26" s="22">
        <v>235</v>
      </c>
      <c r="G26" s="22">
        <v>301</v>
      </c>
    </row>
    <row r="27" spans="1:7" ht="13.5">
      <c r="A27" s="3" t="s">
        <v>93</v>
      </c>
      <c r="B27" s="22">
        <v>199</v>
      </c>
      <c r="C27" s="22">
        <v>288</v>
      </c>
      <c r="D27" s="22">
        <v>320</v>
      </c>
      <c r="E27" s="22">
        <v>355</v>
      </c>
      <c r="F27" s="22">
        <v>321</v>
      </c>
      <c r="G27" s="22">
        <v>470</v>
      </c>
    </row>
    <row r="28" spans="1:7" ht="13.5">
      <c r="A28" s="3" t="s">
        <v>94</v>
      </c>
      <c r="B28" s="22">
        <v>18760</v>
      </c>
      <c r="C28" s="22">
        <v>19143</v>
      </c>
      <c r="D28" s="22">
        <v>18150</v>
      </c>
      <c r="E28" s="22">
        <v>18103</v>
      </c>
      <c r="F28" s="22">
        <v>17062</v>
      </c>
      <c r="G28" s="22">
        <v>16114</v>
      </c>
    </row>
    <row r="29" spans="1:7" ht="13.5">
      <c r="A29" s="3" t="s">
        <v>95</v>
      </c>
      <c r="B29" s="22">
        <v>172</v>
      </c>
      <c r="C29" s="22">
        <v>209</v>
      </c>
      <c r="D29" s="22">
        <v>171</v>
      </c>
      <c r="E29" s="22">
        <v>158</v>
      </c>
      <c r="F29" s="22">
        <v>114</v>
      </c>
      <c r="G29" s="22"/>
    </row>
    <row r="30" spans="1:7" ht="13.5">
      <c r="A30" s="3" t="s">
        <v>96</v>
      </c>
      <c r="B30" s="22">
        <v>1314</v>
      </c>
      <c r="C30" s="22">
        <v>6</v>
      </c>
      <c r="D30" s="22">
        <v>507</v>
      </c>
      <c r="E30" s="22">
        <v>696</v>
      </c>
      <c r="F30" s="22">
        <v>567</v>
      </c>
      <c r="G30" s="22"/>
    </row>
    <row r="31" spans="1:7" ht="13.5">
      <c r="A31" s="3" t="s">
        <v>99</v>
      </c>
      <c r="B31" s="22">
        <v>49076</v>
      </c>
      <c r="C31" s="22">
        <v>49778</v>
      </c>
      <c r="D31" s="22">
        <v>48568</v>
      </c>
      <c r="E31" s="22">
        <v>44263</v>
      </c>
      <c r="F31" s="22">
        <v>44590</v>
      </c>
      <c r="G31" s="22">
        <v>45100</v>
      </c>
    </row>
    <row r="32" spans="1:7" ht="13.5">
      <c r="A32" s="3" t="s">
        <v>101</v>
      </c>
      <c r="B32" s="22">
        <v>1517</v>
      </c>
      <c r="C32" s="22">
        <v>1517</v>
      </c>
      <c r="D32" s="22">
        <v>1306</v>
      </c>
      <c r="E32" s="22">
        <v>1306</v>
      </c>
      <c r="F32" s="22">
        <v>1306</v>
      </c>
      <c r="G32" s="22">
        <v>1306</v>
      </c>
    </row>
    <row r="33" spans="1:7" ht="13.5">
      <c r="A33" s="3" t="s">
        <v>102</v>
      </c>
      <c r="B33" s="22">
        <v>60</v>
      </c>
      <c r="C33" s="22">
        <v>78</v>
      </c>
      <c r="D33" s="22">
        <v>78</v>
      </c>
      <c r="E33" s="22">
        <v>105</v>
      </c>
      <c r="F33" s="22">
        <v>60</v>
      </c>
      <c r="G33" s="22">
        <v>148</v>
      </c>
    </row>
    <row r="34" spans="1:7" ht="13.5">
      <c r="A34" s="3" t="s">
        <v>103</v>
      </c>
      <c r="B34" s="22">
        <v>28</v>
      </c>
      <c r="C34" s="22">
        <v>28</v>
      </c>
      <c r="D34" s="22">
        <v>28</v>
      </c>
      <c r="E34" s="22">
        <v>28</v>
      </c>
      <c r="F34" s="22">
        <v>28</v>
      </c>
      <c r="G34" s="22">
        <v>28</v>
      </c>
    </row>
    <row r="35" spans="1:7" ht="13.5">
      <c r="A35" s="3" t="s">
        <v>86</v>
      </c>
      <c r="B35" s="22">
        <v>11</v>
      </c>
      <c r="C35" s="22"/>
      <c r="D35" s="22"/>
      <c r="E35" s="22"/>
      <c r="F35" s="22">
        <v>28</v>
      </c>
      <c r="G35" s="22"/>
    </row>
    <row r="36" spans="1:7" ht="13.5">
      <c r="A36" s="3" t="s">
        <v>104</v>
      </c>
      <c r="B36" s="22">
        <v>1617</v>
      </c>
      <c r="C36" s="22">
        <v>1623</v>
      </c>
      <c r="D36" s="22">
        <v>1413</v>
      </c>
      <c r="E36" s="22">
        <v>1440</v>
      </c>
      <c r="F36" s="22">
        <v>1423</v>
      </c>
      <c r="G36" s="22">
        <v>1483</v>
      </c>
    </row>
    <row r="37" spans="1:7" ht="13.5">
      <c r="A37" s="3" t="s">
        <v>105</v>
      </c>
      <c r="B37" s="22">
        <v>4898</v>
      </c>
      <c r="C37" s="22">
        <v>3537</v>
      </c>
      <c r="D37" s="22">
        <v>3748</v>
      </c>
      <c r="E37" s="22">
        <v>3029</v>
      </c>
      <c r="F37" s="22">
        <v>3534</v>
      </c>
      <c r="G37" s="22">
        <v>3573</v>
      </c>
    </row>
    <row r="38" spans="1:7" ht="13.5">
      <c r="A38" s="3" t="s">
        <v>106</v>
      </c>
      <c r="B38" s="22">
        <v>3855</v>
      </c>
      <c r="C38" s="22">
        <v>3839</v>
      </c>
      <c r="D38" s="22">
        <v>3339</v>
      </c>
      <c r="E38" s="22">
        <v>3339</v>
      </c>
      <c r="F38" s="22">
        <v>3018</v>
      </c>
      <c r="G38" s="22">
        <v>483</v>
      </c>
    </row>
    <row r="39" spans="1:7" ht="13.5">
      <c r="A39" s="3" t="s">
        <v>107</v>
      </c>
      <c r="B39" s="22">
        <v>11</v>
      </c>
      <c r="C39" s="22">
        <v>11</v>
      </c>
      <c r="D39" s="22">
        <v>11</v>
      </c>
      <c r="E39" s="22">
        <v>11</v>
      </c>
      <c r="F39" s="22">
        <v>11</v>
      </c>
      <c r="G39" s="22">
        <v>11</v>
      </c>
    </row>
    <row r="40" spans="1:7" ht="13.5">
      <c r="A40" s="3" t="s">
        <v>108</v>
      </c>
      <c r="B40" s="22">
        <v>17</v>
      </c>
      <c r="C40" s="22">
        <v>20</v>
      </c>
      <c r="D40" s="22">
        <v>28</v>
      </c>
      <c r="E40" s="22">
        <v>33</v>
      </c>
      <c r="F40" s="22">
        <v>46</v>
      </c>
      <c r="G40" s="22">
        <v>47</v>
      </c>
    </row>
    <row r="41" spans="1:7" ht="13.5">
      <c r="A41" s="3" t="s">
        <v>110</v>
      </c>
      <c r="B41" s="22">
        <v>24</v>
      </c>
      <c r="C41" s="22">
        <v>35</v>
      </c>
      <c r="D41" s="22">
        <v>11</v>
      </c>
      <c r="E41" s="22">
        <v>21</v>
      </c>
      <c r="F41" s="22">
        <v>31</v>
      </c>
      <c r="G41" s="22"/>
    </row>
    <row r="42" spans="1:7" ht="13.5">
      <c r="A42" s="3" t="s">
        <v>111</v>
      </c>
      <c r="B42" s="22"/>
      <c r="C42" s="22"/>
      <c r="D42" s="22"/>
      <c r="E42" s="22"/>
      <c r="F42" s="22">
        <v>160</v>
      </c>
      <c r="G42" s="22">
        <v>160</v>
      </c>
    </row>
    <row r="43" spans="1:7" ht="13.5">
      <c r="A43" s="3" t="s">
        <v>112</v>
      </c>
      <c r="B43" s="22">
        <v>41</v>
      </c>
      <c r="C43" s="22">
        <v>52</v>
      </c>
      <c r="D43" s="22">
        <v>54</v>
      </c>
      <c r="E43" s="22">
        <v>71</v>
      </c>
      <c r="F43" s="22">
        <v>46</v>
      </c>
      <c r="G43" s="22">
        <v>60</v>
      </c>
    </row>
    <row r="44" spans="1:7" ht="13.5">
      <c r="A44" s="3" t="s">
        <v>113</v>
      </c>
      <c r="B44" s="22">
        <v>487</v>
      </c>
      <c r="C44" s="22">
        <v>222</v>
      </c>
      <c r="D44" s="22">
        <v>306</v>
      </c>
      <c r="E44" s="22">
        <v>383</v>
      </c>
      <c r="F44" s="22">
        <v>71</v>
      </c>
      <c r="G44" s="22">
        <v>76</v>
      </c>
    </row>
    <row r="45" spans="1:7" ht="13.5">
      <c r="A45" s="3" t="s">
        <v>114</v>
      </c>
      <c r="B45" s="22">
        <v>408</v>
      </c>
      <c r="C45" s="22">
        <v>423</v>
      </c>
      <c r="D45" s="22">
        <v>518</v>
      </c>
      <c r="E45" s="22">
        <v>566</v>
      </c>
      <c r="F45" s="22">
        <v>591</v>
      </c>
      <c r="G45" s="22">
        <v>598</v>
      </c>
    </row>
    <row r="46" spans="1:7" ht="13.5">
      <c r="A46" s="3" t="s">
        <v>115</v>
      </c>
      <c r="B46" s="22">
        <v>74</v>
      </c>
      <c r="C46" s="22">
        <v>34</v>
      </c>
      <c r="D46" s="22">
        <v>38</v>
      </c>
      <c r="E46" s="22">
        <v>47</v>
      </c>
      <c r="F46" s="22">
        <v>51</v>
      </c>
      <c r="G46" s="22">
        <v>50</v>
      </c>
    </row>
    <row r="47" spans="1:7" ht="13.5">
      <c r="A47" s="3" t="s">
        <v>87</v>
      </c>
      <c r="B47" s="22">
        <v>-41</v>
      </c>
      <c r="C47" s="22">
        <v>-53</v>
      </c>
      <c r="D47" s="22">
        <v>-52</v>
      </c>
      <c r="E47" s="22">
        <v>-72</v>
      </c>
      <c r="F47" s="22">
        <v>-211</v>
      </c>
      <c r="G47" s="22">
        <v>-197</v>
      </c>
    </row>
    <row r="48" spans="1:7" ht="13.5">
      <c r="A48" s="3" t="s">
        <v>116</v>
      </c>
      <c r="B48" s="22">
        <v>9778</v>
      </c>
      <c r="C48" s="22">
        <v>8123</v>
      </c>
      <c r="D48" s="22">
        <v>8004</v>
      </c>
      <c r="E48" s="22">
        <v>7431</v>
      </c>
      <c r="F48" s="22">
        <v>7352</v>
      </c>
      <c r="G48" s="22">
        <v>4865</v>
      </c>
    </row>
    <row r="49" spans="1:7" ht="13.5">
      <c r="A49" s="2" t="s">
        <v>117</v>
      </c>
      <c r="B49" s="22">
        <v>60472</v>
      </c>
      <c r="C49" s="22">
        <v>59525</v>
      </c>
      <c r="D49" s="22">
        <v>57987</v>
      </c>
      <c r="E49" s="22">
        <v>53136</v>
      </c>
      <c r="F49" s="22">
        <v>53366</v>
      </c>
      <c r="G49" s="22">
        <v>51449</v>
      </c>
    </row>
    <row r="50" spans="1:7" ht="14.25" thickBot="1">
      <c r="A50" s="4" t="s">
        <v>120</v>
      </c>
      <c r="B50" s="23">
        <v>91306</v>
      </c>
      <c r="C50" s="23">
        <v>85125</v>
      </c>
      <c r="D50" s="23">
        <v>84595</v>
      </c>
      <c r="E50" s="23">
        <v>76064</v>
      </c>
      <c r="F50" s="23">
        <v>76342</v>
      </c>
      <c r="G50" s="23">
        <v>76061</v>
      </c>
    </row>
    <row r="51" spans="1:7" ht="14.25" thickTop="1">
      <c r="A51" s="2" t="s">
        <v>121</v>
      </c>
      <c r="B51" s="22">
        <v>6471</v>
      </c>
      <c r="C51" s="22">
        <v>5262</v>
      </c>
      <c r="D51" s="22">
        <v>6473</v>
      </c>
      <c r="E51" s="22">
        <v>6524</v>
      </c>
      <c r="F51" s="22">
        <v>8376</v>
      </c>
      <c r="G51" s="22">
        <v>10258</v>
      </c>
    </row>
    <row r="52" spans="1:7" ht="13.5">
      <c r="A52" s="2" t="s">
        <v>122</v>
      </c>
      <c r="B52" s="22"/>
      <c r="C52" s="22">
        <v>5200</v>
      </c>
      <c r="D52" s="22">
        <v>1000</v>
      </c>
      <c r="E52" s="22">
        <v>2000</v>
      </c>
      <c r="F52" s="22"/>
      <c r="G52" s="22">
        <v>5450</v>
      </c>
    </row>
    <row r="53" spans="1:7" ht="13.5">
      <c r="A53" s="2" t="s">
        <v>123</v>
      </c>
      <c r="B53" s="22">
        <v>2127</v>
      </c>
      <c r="C53" s="22">
        <v>2112</v>
      </c>
      <c r="D53" s="22">
        <v>1948</v>
      </c>
      <c r="E53" s="22">
        <v>1100</v>
      </c>
      <c r="F53" s="22">
        <v>1100</v>
      </c>
      <c r="G53" s="22"/>
    </row>
    <row r="54" spans="1:7" ht="13.5">
      <c r="A54" s="2" t="s">
        <v>124</v>
      </c>
      <c r="B54" s="22">
        <v>71</v>
      </c>
      <c r="C54" s="22">
        <v>68</v>
      </c>
      <c r="D54" s="22">
        <v>51</v>
      </c>
      <c r="E54" s="22">
        <v>43</v>
      </c>
      <c r="F54" s="22">
        <v>28</v>
      </c>
      <c r="G54" s="22"/>
    </row>
    <row r="55" spans="1:7" ht="13.5">
      <c r="A55" s="2" t="s">
        <v>125</v>
      </c>
      <c r="B55" s="22">
        <v>1141</v>
      </c>
      <c r="C55" s="22">
        <v>413</v>
      </c>
      <c r="D55" s="22">
        <v>1342</v>
      </c>
      <c r="E55" s="22">
        <v>251</v>
      </c>
      <c r="F55" s="22">
        <v>1101</v>
      </c>
      <c r="G55" s="22">
        <v>217</v>
      </c>
    </row>
    <row r="56" spans="1:7" ht="13.5">
      <c r="A56" s="2" t="s">
        <v>126</v>
      </c>
      <c r="B56" s="22">
        <v>1354</v>
      </c>
      <c r="C56" s="22">
        <v>80</v>
      </c>
      <c r="D56" s="22">
        <v>709</v>
      </c>
      <c r="E56" s="22">
        <v>1202</v>
      </c>
      <c r="F56" s="22">
        <v>716</v>
      </c>
      <c r="G56" s="22">
        <v>971</v>
      </c>
    </row>
    <row r="57" spans="1:7" ht="13.5">
      <c r="A57" s="2" t="s">
        <v>127</v>
      </c>
      <c r="B57" s="22">
        <v>1564</v>
      </c>
      <c r="C57" s="22">
        <v>1695</v>
      </c>
      <c r="D57" s="22">
        <v>1396</v>
      </c>
      <c r="E57" s="22">
        <v>1074</v>
      </c>
      <c r="F57" s="22">
        <v>937</v>
      </c>
      <c r="G57" s="22">
        <v>1009</v>
      </c>
    </row>
    <row r="58" spans="1:7" ht="13.5">
      <c r="A58" s="2" t="s">
        <v>129</v>
      </c>
      <c r="B58" s="22">
        <v>7</v>
      </c>
      <c r="C58" s="22">
        <v>10</v>
      </c>
      <c r="D58" s="22">
        <v>7</v>
      </c>
      <c r="E58" s="22">
        <v>7</v>
      </c>
      <c r="F58" s="22">
        <v>6</v>
      </c>
      <c r="G58" s="22">
        <v>9</v>
      </c>
    </row>
    <row r="59" spans="1:7" ht="13.5">
      <c r="A59" s="2" t="s">
        <v>130</v>
      </c>
      <c r="B59" s="22">
        <v>63</v>
      </c>
      <c r="C59" s="22">
        <v>57</v>
      </c>
      <c r="D59" s="22">
        <v>50</v>
      </c>
      <c r="E59" s="22">
        <v>101</v>
      </c>
      <c r="F59" s="22">
        <v>47</v>
      </c>
      <c r="G59" s="22">
        <v>43</v>
      </c>
    </row>
    <row r="60" spans="1:7" ht="13.5">
      <c r="A60" s="2" t="s">
        <v>131</v>
      </c>
      <c r="B60" s="22">
        <v>617</v>
      </c>
      <c r="C60" s="22">
        <v>596</v>
      </c>
      <c r="D60" s="22">
        <v>585</v>
      </c>
      <c r="E60" s="22">
        <v>581</v>
      </c>
      <c r="F60" s="22">
        <v>513</v>
      </c>
      <c r="G60" s="22">
        <v>674</v>
      </c>
    </row>
    <row r="61" spans="1:7" ht="13.5">
      <c r="A61" s="2" t="s">
        <v>132</v>
      </c>
      <c r="B61" s="22">
        <v>30</v>
      </c>
      <c r="C61" s="22">
        <v>27</v>
      </c>
      <c r="D61" s="22">
        <v>30</v>
      </c>
      <c r="E61" s="22">
        <v>30</v>
      </c>
      <c r="F61" s="22">
        <v>29</v>
      </c>
      <c r="G61" s="22">
        <v>36</v>
      </c>
    </row>
    <row r="62" spans="1:7" ht="13.5">
      <c r="A62" s="2" t="s">
        <v>133</v>
      </c>
      <c r="B62" s="22">
        <v>226</v>
      </c>
      <c r="C62" s="22">
        <v>1153</v>
      </c>
      <c r="D62" s="22">
        <v>980</v>
      </c>
      <c r="E62" s="22">
        <v>183</v>
      </c>
      <c r="F62" s="22">
        <v>49</v>
      </c>
      <c r="G62" s="22">
        <v>957</v>
      </c>
    </row>
    <row r="63" spans="1:7" ht="13.5">
      <c r="A63" s="2" t="s">
        <v>115</v>
      </c>
      <c r="B63" s="22">
        <v>2</v>
      </c>
      <c r="C63" s="22">
        <v>45</v>
      </c>
      <c r="D63" s="22">
        <v>91</v>
      </c>
      <c r="E63" s="22">
        <v>28</v>
      </c>
      <c r="F63" s="22">
        <v>2</v>
      </c>
      <c r="G63" s="22">
        <v>5</v>
      </c>
    </row>
    <row r="64" spans="1:7" ht="13.5">
      <c r="A64" s="2" t="s">
        <v>135</v>
      </c>
      <c r="B64" s="22">
        <v>13677</v>
      </c>
      <c r="C64" s="22">
        <v>16723</v>
      </c>
      <c r="D64" s="22">
        <v>14667</v>
      </c>
      <c r="E64" s="22">
        <v>13129</v>
      </c>
      <c r="F64" s="22">
        <v>12908</v>
      </c>
      <c r="G64" s="22">
        <v>19634</v>
      </c>
    </row>
    <row r="65" spans="1:7" ht="13.5">
      <c r="A65" s="2" t="s">
        <v>138</v>
      </c>
      <c r="B65" s="22">
        <v>7000</v>
      </c>
      <c r="C65" s="22"/>
      <c r="D65" s="22"/>
      <c r="E65" s="22"/>
      <c r="F65" s="22"/>
      <c r="G65" s="22"/>
    </row>
    <row r="66" spans="1:7" ht="13.5">
      <c r="A66" s="2" t="s">
        <v>139</v>
      </c>
      <c r="B66" s="22">
        <v>10917</v>
      </c>
      <c r="C66" s="22">
        <v>11184</v>
      </c>
      <c r="D66" s="22">
        <v>12389</v>
      </c>
      <c r="E66" s="22">
        <v>6250</v>
      </c>
      <c r="F66" s="22">
        <v>7350</v>
      </c>
      <c r="G66" s="22"/>
    </row>
    <row r="67" spans="1:7" ht="13.5">
      <c r="A67" s="2" t="s">
        <v>140</v>
      </c>
      <c r="B67" s="22">
        <v>110</v>
      </c>
      <c r="C67" s="22">
        <v>151</v>
      </c>
      <c r="D67" s="22">
        <v>128</v>
      </c>
      <c r="E67" s="22">
        <v>122</v>
      </c>
      <c r="F67" s="22">
        <v>91</v>
      </c>
      <c r="G67" s="22"/>
    </row>
    <row r="68" spans="1:7" ht="13.5">
      <c r="A68" s="2" t="s">
        <v>141</v>
      </c>
      <c r="B68" s="22">
        <v>357</v>
      </c>
      <c r="C68" s="22">
        <v>23</v>
      </c>
      <c r="D68" s="22">
        <v>95</v>
      </c>
      <c r="E68" s="22">
        <v>91</v>
      </c>
      <c r="F68" s="22">
        <v>76</v>
      </c>
      <c r="G68" s="22">
        <v>68</v>
      </c>
    </row>
    <row r="69" spans="1:7" ht="13.5">
      <c r="A69" s="2" t="s">
        <v>142</v>
      </c>
      <c r="B69" s="22">
        <v>620</v>
      </c>
      <c r="C69" s="22">
        <v>593</v>
      </c>
      <c r="D69" s="22">
        <v>534</v>
      </c>
      <c r="E69" s="22">
        <v>421</v>
      </c>
      <c r="F69" s="22">
        <v>390</v>
      </c>
      <c r="G69" s="22">
        <v>423</v>
      </c>
    </row>
    <row r="70" spans="1:7" ht="13.5">
      <c r="A70" s="2" t="s">
        <v>143</v>
      </c>
      <c r="B70" s="22">
        <v>329</v>
      </c>
      <c r="C70" s="22">
        <v>301</v>
      </c>
      <c r="D70" s="22">
        <v>302</v>
      </c>
      <c r="E70" s="22">
        <v>258</v>
      </c>
      <c r="F70" s="22">
        <v>225</v>
      </c>
      <c r="G70" s="22">
        <v>273</v>
      </c>
    </row>
    <row r="71" spans="1:7" ht="13.5">
      <c r="A71" s="2" t="s">
        <v>144</v>
      </c>
      <c r="B71" s="22">
        <v>71</v>
      </c>
      <c r="C71" s="22">
        <v>70</v>
      </c>
      <c r="D71" s="22">
        <v>68</v>
      </c>
      <c r="E71" s="22">
        <v>50</v>
      </c>
      <c r="F71" s="22">
        <v>50</v>
      </c>
      <c r="G71" s="22">
        <v>60</v>
      </c>
    </row>
    <row r="72" spans="1:7" ht="13.5">
      <c r="A72" s="2" t="s">
        <v>134</v>
      </c>
      <c r="B72" s="22">
        <v>105</v>
      </c>
      <c r="C72" s="22">
        <v>105</v>
      </c>
      <c r="D72" s="22">
        <v>105</v>
      </c>
      <c r="E72" s="22"/>
      <c r="F72" s="22"/>
      <c r="G72" s="22"/>
    </row>
    <row r="73" spans="1:7" ht="13.5">
      <c r="A73" s="2" t="s">
        <v>146</v>
      </c>
      <c r="B73" s="22">
        <v>19512</v>
      </c>
      <c r="C73" s="22">
        <v>12430</v>
      </c>
      <c r="D73" s="22">
        <v>13623</v>
      </c>
      <c r="E73" s="22">
        <v>7195</v>
      </c>
      <c r="F73" s="22">
        <v>8185</v>
      </c>
      <c r="G73" s="22">
        <v>826</v>
      </c>
    </row>
    <row r="74" spans="1:7" ht="14.25" thickBot="1">
      <c r="A74" s="4" t="s">
        <v>148</v>
      </c>
      <c r="B74" s="23">
        <v>33189</v>
      </c>
      <c r="C74" s="23">
        <v>29154</v>
      </c>
      <c r="D74" s="23">
        <v>28290</v>
      </c>
      <c r="E74" s="23">
        <v>20325</v>
      </c>
      <c r="F74" s="23">
        <v>21093</v>
      </c>
      <c r="G74" s="23">
        <v>20461</v>
      </c>
    </row>
    <row r="75" spans="1:7" ht="14.25" thickTop="1">
      <c r="A75" s="2" t="s">
        <v>149</v>
      </c>
      <c r="B75" s="22">
        <v>11065</v>
      </c>
      <c r="C75" s="22">
        <v>11065</v>
      </c>
      <c r="D75" s="22">
        <v>11065</v>
      </c>
      <c r="E75" s="22">
        <v>11065</v>
      </c>
      <c r="F75" s="22">
        <v>11065</v>
      </c>
      <c r="G75" s="22">
        <v>11065</v>
      </c>
    </row>
    <row r="76" spans="1:7" ht="13.5">
      <c r="A76" s="3" t="s">
        <v>150</v>
      </c>
      <c r="B76" s="22">
        <v>11109</v>
      </c>
      <c r="C76" s="22">
        <v>11109</v>
      </c>
      <c r="D76" s="22">
        <v>11109</v>
      </c>
      <c r="E76" s="22">
        <v>11109</v>
      </c>
      <c r="F76" s="22">
        <v>11109</v>
      </c>
      <c r="G76" s="22">
        <v>11109</v>
      </c>
    </row>
    <row r="77" spans="1:7" ht="13.5">
      <c r="A77" s="3" t="s">
        <v>152</v>
      </c>
      <c r="B77" s="22">
        <v>11109</v>
      </c>
      <c r="C77" s="22">
        <v>11109</v>
      </c>
      <c r="D77" s="22">
        <v>11109</v>
      </c>
      <c r="E77" s="22">
        <v>11109</v>
      </c>
      <c r="F77" s="22">
        <v>11109</v>
      </c>
      <c r="G77" s="22">
        <v>11109</v>
      </c>
    </row>
    <row r="78" spans="1:7" ht="13.5">
      <c r="A78" s="3" t="s">
        <v>153</v>
      </c>
      <c r="B78" s="22">
        <v>1004</v>
      </c>
      <c r="C78" s="22">
        <v>1004</v>
      </c>
      <c r="D78" s="22">
        <v>1004</v>
      </c>
      <c r="E78" s="22">
        <v>1004</v>
      </c>
      <c r="F78" s="22">
        <v>1004</v>
      </c>
      <c r="G78" s="22">
        <v>1004</v>
      </c>
    </row>
    <row r="79" spans="1:7" ht="13.5">
      <c r="A79" s="5" t="s">
        <v>154</v>
      </c>
      <c r="B79" s="22">
        <v>294</v>
      </c>
      <c r="C79" s="22">
        <v>359</v>
      </c>
      <c r="D79" s="22">
        <v>227</v>
      </c>
      <c r="E79" s="22">
        <v>94</v>
      </c>
      <c r="F79" s="22">
        <v>115</v>
      </c>
      <c r="G79" s="22">
        <v>111</v>
      </c>
    </row>
    <row r="80" spans="1:7" ht="13.5">
      <c r="A80" s="5" t="s">
        <v>155</v>
      </c>
      <c r="B80" s="22">
        <v>357</v>
      </c>
      <c r="C80" s="22">
        <v>381</v>
      </c>
      <c r="D80" s="22">
        <v>369</v>
      </c>
      <c r="E80" s="22">
        <v>381</v>
      </c>
      <c r="F80" s="22">
        <v>395</v>
      </c>
      <c r="G80" s="22">
        <v>411</v>
      </c>
    </row>
    <row r="81" spans="1:7" ht="13.5">
      <c r="A81" s="5" t="s">
        <v>156</v>
      </c>
      <c r="B81" s="22">
        <v>31910</v>
      </c>
      <c r="C81" s="22">
        <v>31910</v>
      </c>
      <c r="D81" s="22">
        <v>31610</v>
      </c>
      <c r="E81" s="22">
        <v>31010</v>
      </c>
      <c r="F81" s="22">
        <v>31010</v>
      </c>
      <c r="G81" s="22">
        <v>30010</v>
      </c>
    </row>
    <row r="82" spans="1:7" ht="13.5">
      <c r="A82" s="5" t="s">
        <v>157</v>
      </c>
      <c r="B82" s="22">
        <v>2163</v>
      </c>
      <c r="C82" s="22">
        <v>904</v>
      </c>
      <c r="D82" s="22">
        <v>1458</v>
      </c>
      <c r="E82" s="22">
        <v>1668</v>
      </c>
      <c r="F82" s="22">
        <v>865</v>
      </c>
      <c r="G82" s="22">
        <v>2028</v>
      </c>
    </row>
    <row r="83" spans="1:7" ht="13.5">
      <c r="A83" s="3" t="s">
        <v>158</v>
      </c>
      <c r="B83" s="22">
        <v>35730</v>
      </c>
      <c r="C83" s="22">
        <v>34559</v>
      </c>
      <c r="D83" s="22">
        <v>34669</v>
      </c>
      <c r="E83" s="22">
        <v>34159</v>
      </c>
      <c r="F83" s="22">
        <v>33392</v>
      </c>
      <c r="G83" s="22">
        <v>33566</v>
      </c>
    </row>
    <row r="84" spans="1:7" ht="13.5">
      <c r="A84" s="2" t="s">
        <v>159</v>
      </c>
      <c r="B84" s="22">
        <v>-521</v>
      </c>
      <c r="C84" s="22">
        <v>-520</v>
      </c>
      <c r="D84" s="22">
        <v>-520</v>
      </c>
      <c r="E84" s="22">
        <v>-519</v>
      </c>
      <c r="F84" s="22">
        <v>-500</v>
      </c>
      <c r="G84" s="22">
        <v>-481</v>
      </c>
    </row>
    <row r="85" spans="1:7" ht="13.5">
      <c r="A85" s="2" t="s">
        <v>161</v>
      </c>
      <c r="B85" s="22">
        <v>57384</v>
      </c>
      <c r="C85" s="22">
        <v>56214</v>
      </c>
      <c r="D85" s="22">
        <v>56324</v>
      </c>
      <c r="E85" s="22">
        <v>55815</v>
      </c>
      <c r="F85" s="22">
        <v>55067</v>
      </c>
      <c r="G85" s="22">
        <v>55260</v>
      </c>
    </row>
    <row r="86" spans="1:7" ht="13.5">
      <c r="A86" s="2" t="s">
        <v>162</v>
      </c>
      <c r="B86" s="22">
        <v>734</v>
      </c>
      <c r="C86" s="22">
        <v>-214</v>
      </c>
      <c r="D86" s="22">
        <v>35</v>
      </c>
      <c r="E86" s="22">
        <v>-59</v>
      </c>
      <c r="F86" s="22">
        <v>183</v>
      </c>
      <c r="G86" s="22">
        <v>342</v>
      </c>
    </row>
    <row r="87" spans="1:7" ht="13.5">
      <c r="A87" s="2" t="s">
        <v>163</v>
      </c>
      <c r="B87" s="22">
        <v>-1</v>
      </c>
      <c r="C87" s="22">
        <v>-28</v>
      </c>
      <c r="D87" s="22">
        <v>-54</v>
      </c>
      <c r="E87" s="22">
        <v>-16</v>
      </c>
      <c r="F87" s="22">
        <v>-1</v>
      </c>
      <c r="G87" s="22">
        <v>-3</v>
      </c>
    </row>
    <row r="88" spans="1:7" ht="13.5">
      <c r="A88" s="2" t="s">
        <v>165</v>
      </c>
      <c r="B88" s="22">
        <v>733</v>
      </c>
      <c r="C88" s="22">
        <v>-242</v>
      </c>
      <c r="D88" s="22">
        <v>-19</v>
      </c>
      <c r="E88" s="22">
        <v>-75</v>
      </c>
      <c r="F88" s="22">
        <v>181</v>
      </c>
      <c r="G88" s="22">
        <v>339</v>
      </c>
    </row>
    <row r="89" spans="1:7" ht="13.5">
      <c r="A89" s="6" t="s">
        <v>167</v>
      </c>
      <c r="B89" s="22">
        <v>58117</v>
      </c>
      <c r="C89" s="22">
        <v>55971</v>
      </c>
      <c r="D89" s="22">
        <v>56305</v>
      </c>
      <c r="E89" s="22">
        <v>55739</v>
      </c>
      <c r="F89" s="22">
        <v>55248</v>
      </c>
      <c r="G89" s="22">
        <v>55600</v>
      </c>
    </row>
    <row r="90" spans="1:7" ht="14.25" thickBot="1">
      <c r="A90" s="7" t="s">
        <v>168</v>
      </c>
      <c r="B90" s="22">
        <v>91306</v>
      </c>
      <c r="C90" s="22">
        <v>85125</v>
      </c>
      <c r="D90" s="22">
        <v>84595</v>
      </c>
      <c r="E90" s="22">
        <v>76064</v>
      </c>
      <c r="F90" s="22">
        <v>76342</v>
      </c>
      <c r="G90" s="22">
        <v>76061</v>
      </c>
    </row>
    <row r="91" spans="1:7" ht="14.25" thickTop="1">
      <c r="A91" s="8"/>
      <c r="B91" s="24"/>
      <c r="C91" s="24"/>
      <c r="D91" s="24"/>
      <c r="E91" s="24"/>
      <c r="F91" s="24"/>
      <c r="G91" s="24"/>
    </row>
    <row r="93" ht="13.5">
      <c r="A93" s="20" t="s">
        <v>173</v>
      </c>
    </row>
    <row r="94" ht="13.5">
      <c r="A94" s="20" t="s">
        <v>174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2014-08-14T18:42:26Z</dcterms:created>
  <dcterms:modified xsi:type="dcterms:W3CDTF">2014-08-14T18:42:39Z</dcterms:modified>
  <cp:category/>
  <cp:version/>
  <cp:contentType/>
  <cp:contentStatus/>
</cp:coreProperties>
</file>