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<sst xmlns="http://schemas.openxmlformats.org/spreadsheetml/2006/main" count="662" uniqueCount="249">
  <si>
    <t>リース債務</t>
  </si>
  <si>
    <t>負債</t>
  </si>
  <si>
    <t>資本剰余金</t>
  </si>
  <si>
    <t>株主資本</t>
  </si>
  <si>
    <t>為替換算調整勘定</t>
  </si>
  <si>
    <t>少数株主持分</t>
  </si>
  <si>
    <t>連結・貸借対照表</t>
  </si>
  <si>
    <t>累積四半期</t>
  </si>
  <si>
    <t>2013/04/01</t>
  </si>
  <si>
    <t>減価償却費</t>
  </si>
  <si>
    <t>貸倒引当金の増減額（△は減少）</t>
  </si>
  <si>
    <t>受取利息及び受取配当金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</si>
  <si>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</si>
  <si>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</si>
  <si>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</si>
  <si>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</si>
  <si>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</si>
  <si>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</si>
  <si>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</si>
  <si>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</si>
  <si>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</si>
  <si>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</si>
  <si>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</si>
  <si>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</si>
  <si>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</si>
  <si>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</si>
  <si>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</si>
  <si>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投資有価証券の償還による収入</t>
  </si>
  <si>
    <t>その他</t>
  </si>
  <si>
    <t>投資活動によるキャッシュ・フロー</t>
  </si>
  <si>
    <t>配当金の支払額</t>
  </si>
  <si>
    <t>その他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</si>
  <si>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</si>
  <si>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</si>
  <si>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</si>
  <si>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</si>
  <si>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</si>
  <si>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2010/12/31</t>
  </si>
  <si>
    <t>売上原価</t>
  </si>
  <si>
    <t>為替差益</t>
  </si>
  <si>
    <t>手形売却損</t>
  </si>
  <si>
    <t>特別利益</t>
  </si>
  <si>
    <t>その他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</si>
  <si>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</si>
  <si>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</si>
  <si>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</si>
  <si>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</si>
  <si>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</si>
  <si>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</si>
  <si>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</si>
  <si>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</si>
  <si>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</si>
  <si>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</si>
  <si>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</si>
  <si>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</si>
  <si>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</si>
  <si>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</si>
  <si>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</si>
  <si>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</si>
  <si>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</si>
  <si>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</si>
  <si>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2009/06/26</t>
  </si>
  <si>
    <t>2009/03/31</t>
  </si>
  <si>
    <t>2008/03/31</t>
  </si>
  <si>
    <t>現金及び預金</t>
  </si>
  <si>
    <t>百万円</t>
  </si>
  <si>
    <t>受取手形</t>
  </si>
  <si>
    <t>売掛金</t>
  </si>
  <si>
    <t>有価証券</t>
  </si>
  <si>
    <t>有価証券</t>
  </si>
  <si>
    <t>商品</t>
  </si>
  <si>
    <t>商品及び製品</t>
  </si>
  <si>
    <t>原材料及び貯蔵品</t>
  </si>
  <si>
    <t>前渡金</t>
  </si>
  <si>
    <t>前払費用</t>
  </si>
  <si>
    <t>繰延税金資産</t>
  </si>
  <si>
    <t>未収入金</t>
  </si>
  <si>
    <t>未収消費税等</t>
  </si>
  <si>
    <t>その他</t>
  </si>
  <si>
    <t>貸倒引当金</t>
  </si>
  <si>
    <t>流動資産</t>
  </si>
  <si>
    <t>建物</t>
  </si>
  <si>
    <t>減価償却累計額</t>
  </si>
  <si>
    <t>建物（純額）</t>
  </si>
  <si>
    <t>機械及び装置</t>
  </si>
  <si>
    <t>機械及び装置（純額）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</si>
  <si>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</si>
  <si>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</si>
  <si>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</si>
  <si>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</si>
  <si>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</si>
  <si>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</si>
  <si>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有形固定資産</t>
  </si>
  <si>
    <t>ソフトウエア</t>
  </si>
  <si>
    <t>ソフトウエア仮勘定</t>
  </si>
  <si>
    <t>無形固定資産</t>
  </si>
  <si>
    <t>投資有価証券</t>
  </si>
  <si>
    <t>関係会社株式</t>
  </si>
  <si>
    <t>破産更生債権等</t>
  </si>
  <si>
    <t>長期前払費用</t>
  </si>
  <si>
    <t>繰延税金資産</t>
  </si>
  <si>
    <t>投資その他の資産</t>
  </si>
  <si>
    <t>固定資産</t>
  </si>
  <si>
    <t>資産</t>
  </si>
  <si>
    <t>資産</t>
  </si>
  <si>
    <t>支払手形</t>
  </si>
  <si>
    <t>買掛金</t>
  </si>
  <si>
    <t>リース債務</t>
  </si>
  <si>
    <t>リース債務</t>
  </si>
  <si>
    <t>未払金</t>
  </si>
  <si>
    <t>未払法人税等</t>
  </si>
  <si>
    <t>繰延税金負債</t>
  </si>
  <si>
    <t>前受金</t>
  </si>
  <si>
    <t>預り金</t>
  </si>
  <si>
    <t>賞与引当金</t>
  </si>
  <si>
    <t>未払役員賞与</t>
  </si>
  <si>
    <t>受入保証金</t>
  </si>
  <si>
    <t>資産除去債務</t>
  </si>
  <si>
    <t>資産除去債務</t>
  </si>
  <si>
    <t>その他</t>
  </si>
  <si>
    <t>流動負債</t>
  </si>
  <si>
    <t>退職給付引当金</t>
  </si>
  <si>
    <t>役員退職慰労引当金</t>
  </si>
  <si>
    <t>資産除去債務</t>
  </si>
  <si>
    <t>長期未払金</t>
  </si>
  <si>
    <t>再評価に係る繰延税金負債</t>
  </si>
  <si>
    <t>固定負債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</si>
  <si>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</si>
  <si>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</si>
  <si>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</si>
  <si>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</si>
  <si>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</si>
  <si>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</si>
  <si>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</si>
  <si>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</si>
  <si>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</si>
  <si>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</si>
  <si>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</si>
  <si>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</si>
  <si>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</si>
  <si>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土地再評価差額金</t>
  </si>
  <si>
    <t>評価・換算差額等</t>
  </si>
  <si>
    <t>純資産</t>
  </si>
  <si>
    <t>純資産</t>
  </si>
  <si>
    <t>負債純資産</t>
  </si>
  <si>
    <t>証券コード</t>
  </si>
  <si>
    <t>企業名</t>
  </si>
  <si>
    <t>株式会社カナデン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</si>
  <si>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</si>
  <si>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</si>
  <si>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</si>
  <si>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</si>
  <si>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</si>
  <si>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</si>
  <si>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</si>
  <si>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</si>
  <si>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</si>
  <si>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商品売上高</t>
  </si>
  <si>
    <t>手数料収入</t>
  </si>
  <si>
    <t>売上高</t>
  </si>
  <si>
    <t>売上高</t>
  </si>
  <si>
    <t>商品期首たな卸高</t>
  </si>
  <si>
    <t>当期商品仕入高</t>
  </si>
  <si>
    <t>合計</t>
  </si>
  <si>
    <t>商品期末たな卸高</t>
  </si>
  <si>
    <t>商品売上原価合計</t>
  </si>
  <si>
    <t>売上総利益</t>
  </si>
  <si>
    <t>販売費・一般管理費</t>
  </si>
  <si>
    <t>営業利益</t>
  </si>
  <si>
    <t>受取利息</t>
  </si>
  <si>
    <t>受取配当金</t>
  </si>
  <si>
    <t>受取配当金</t>
  </si>
  <si>
    <t>仕入割引</t>
  </si>
  <si>
    <t>不動産賃貸料</t>
  </si>
  <si>
    <t>保険配当金</t>
  </si>
  <si>
    <t>その他</t>
  </si>
  <si>
    <t>営業外収益</t>
  </si>
  <si>
    <t>支払利息</t>
  </si>
  <si>
    <t>売上割引</t>
  </si>
  <si>
    <t>売上割引</t>
  </si>
  <si>
    <t>手形売却損</t>
  </si>
  <si>
    <t>債権売却損</t>
  </si>
  <si>
    <t>為替差損</t>
  </si>
  <si>
    <t>営業外費用</t>
  </si>
  <si>
    <t>経常利益</t>
  </si>
  <si>
    <t>訴訟損失未払金戻入益</t>
  </si>
  <si>
    <t>固定資産売却益</t>
  </si>
  <si>
    <t>投資有価証券償還益</t>
  </si>
  <si>
    <t>投資有価証券売却益</t>
  </si>
  <si>
    <t>貸倒引当金戻入額</t>
  </si>
  <si>
    <t>ゴルフ会員権売却益</t>
  </si>
  <si>
    <t>受取和解金</t>
  </si>
  <si>
    <t>特別利益</t>
  </si>
  <si>
    <t>不正取引損失</t>
  </si>
  <si>
    <t>100周年記念事業費</t>
  </si>
  <si>
    <t>固定資産売却損</t>
  </si>
  <si>
    <t>固定資産除却損</t>
  </si>
  <si>
    <t>投資有価証券評価損</t>
  </si>
  <si>
    <t>退職特別加算金</t>
  </si>
  <si>
    <t>減損損失</t>
  </si>
  <si>
    <t>ゴルフ会員権評価損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</si>
  <si>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</si>
  <si>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</si>
  <si>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</si>
  <si>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</si>
  <si>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</si>
  <si>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</si>
  <si>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</si>
  <si>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2014/02/12</t>
  </si>
  <si>
    <t>四半期</t>
  </si>
  <si>
    <t>2013/12/31</t>
  </si>
  <si>
    <t>2013/11/08</t>
  </si>
  <si>
    <t>2013/09/30</t>
  </si>
  <si>
    <t>2013/08/07</t>
  </si>
  <si>
    <t>2013/06/30</t>
  </si>
  <si>
    <t>2013/02/08</t>
  </si>
  <si>
    <t>2012/12/31</t>
  </si>
  <si>
    <t>2012/11/09</t>
  </si>
  <si>
    <t>2012/09/30</t>
  </si>
  <si>
    <t>2012/08/08</t>
  </si>
  <si>
    <t>2012/06/30</t>
  </si>
  <si>
    <t>2012/02/08</t>
  </si>
  <si>
    <t>2011/12/31</t>
  </si>
  <si>
    <t>2011/11/10</t>
  </si>
  <si>
    <t>2011/09/30</t>
  </si>
  <si>
    <t>2011/08/10</t>
  </si>
  <si>
    <t>2011/06/30</t>
  </si>
  <si>
    <t>2010/11/12</t>
  </si>
  <si>
    <t>2010/09/30</t>
  </si>
  <si>
    <t>2010/08/10</t>
  </si>
  <si>
    <t>2010/06/30</t>
  </si>
  <si>
    <t>2010/02/12</t>
  </si>
  <si>
    <t>2009/12/31</t>
  </si>
  <si>
    <t>2009/11/13</t>
  </si>
  <si>
    <t>2009/09/30</t>
  </si>
  <si>
    <t>2009/08/11</t>
  </si>
  <si>
    <t>2009/06/30</t>
  </si>
  <si>
    <t>2009/02/13</t>
  </si>
  <si>
    <t>2008/12/31</t>
  </si>
  <si>
    <t>2008/11/14</t>
  </si>
  <si>
    <t>2008/09/30</t>
  </si>
  <si>
    <t>2008/08/11</t>
  </si>
  <si>
    <t>2008/06/30</t>
  </si>
  <si>
    <t>受取手形及び営業未収入金</t>
  </si>
  <si>
    <t>商品及び製品</t>
  </si>
  <si>
    <t>支払手形及び買掛金</t>
  </si>
  <si>
    <t>未払法人税等</t>
  </si>
  <si>
    <t>引当金</t>
  </si>
  <si>
    <t>その他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</si>
</sst>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145</v>
      </c>
      <c r="B2" s="14">
        <v>8081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46</v>
      </c>
      <c r="B4" s="15" t="str">
        <f>HYPERLINK("http://www.kabupro.jp/mark/20140212/S100137M.htm","四半期報告書")</f>
        <v>四半期報告書</v>
      </c>
      <c r="C4" s="15" t="str">
        <f>HYPERLINK("http://www.kabupro.jp/mark/20131108/S1000DBZ.htm","四半期報告書")</f>
        <v>四半期報告書</v>
      </c>
      <c r="D4" s="15" t="str">
        <f>HYPERLINK("http://www.kabupro.jp/mark/20130807/S000E5YK.htm","四半期報告書")</f>
        <v>四半期報告書</v>
      </c>
      <c r="E4" s="15" t="str">
        <f>HYPERLINK("http://www.kabupro.jp/mark/20130627/S000DTQP.htm","有価証券報告書")</f>
        <v>有価証券報告書</v>
      </c>
      <c r="F4" s="15" t="str">
        <f>HYPERLINK("http://www.kabupro.jp/mark/20140212/S100137M.htm","四半期報告書")</f>
        <v>四半期報告書</v>
      </c>
      <c r="G4" s="15" t="str">
        <f>HYPERLINK("http://www.kabupro.jp/mark/20131108/S1000DBZ.htm","四半期報告書")</f>
        <v>四半期報告書</v>
      </c>
      <c r="H4" s="15" t="str">
        <f>HYPERLINK("http://www.kabupro.jp/mark/20130807/S000E5YK.htm","四半期報告書")</f>
        <v>四半期報告書</v>
      </c>
      <c r="I4" s="15" t="str">
        <f>HYPERLINK("http://www.kabupro.jp/mark/20130627/S000DTQP.htm","有価証券報告書")</f>
        <v>有価証券報告書</v>
      </c>
      <c r="J4" s="15" t="str">
        <f>HYPERLINK("http://www.kabupro.jp/mark/20130208/S000CRLJ.htm","四半期報告書")</f>
        <v>四半期報告書</v>
      </c>
      <c r="K4" s="15" t="str">
        <f>HYPERLINK("http://www.kabupro.jp/mark/20121109/S000C7MR.htm","四半期報告書")</f>
        <v>四半期報告書</v>
      </c>
      <c r="L4" s="15" t="str">
        <f>HYPERLINK("http://www.kabupro.jp/mark/20120808/S000BMGE.htm","四半期報告書")</f>
        <v>四半期報告書</v>
      </c>
      <c r="M4" s="15" t="str">
        <f>HYPERLINK("http://www.kabupro.jp/mark/20120628/S000B9W7.htm","有価証券報告書")</f>
        <v>有価証券報告書</v>
      </c>
      <c r="N4" s="15" t="str">
        <f>HYPERLINK("http://www.kabupro.jp/mark/20120208/S000A7XE.htm","四半期報告書")</f>
        <v>四半期報告書</v>
      </c>
      <c r="O4" s="15" t="str">
        <f>HYPERLINK("http://www.kabupro.jp/mark/20111110/S0009NH5.htm","四半期報告書")</f>
        <v>四半期報告書</v>
      </c>
      <c r="P4" s="15" t="str">
        <f>HYPERLINK("http://www.kabupro.jp/mark/20110810/S00093H6.htm","四半期報告書")</f>
        <v>四半期報告書</v>
      </c>
      <c r="Q4" s="15" t="str">
        <f>HYPERLINK("http://www.kabupro.jp/mark/20110629/S0008P8N.htm","有価証券報告書")</f>
        <v>有価証券報告書</v>
      </c>
      <c r="R4" s="15" t="str">
        <f>HYPERLINK("http://www.kabupro.jp/mark/20100212/S00055CK.htm","四半期報告書")</f>
        <v>四半期報告書</v>
      </c>
      <c r="S4" s="15" t="str">
        <f>HYPERLINK("http://www.kabupro.jp/mark/20101112/S00074GJ.htm","四半期報告書")</f>
        <v>四半期報告書</v>
      </c>
      <c r="T4" s="15" t="str">
        <f>HYPERLINK("http://www.kabupro.jp/mark/20100810/S0006ISJ.htm","四半期報告書")</f>
        <v>四半期報告書</v>
      </c>
      <c r="U4" s="15" t="str">
        <f>HYPERLINK("http://www.kabupro.jp/mark/20090626/S0003IFA.htm","有価証券報告書")</f>
        <v>有価証券報告書</v>
      </c>
      <c r="V4" s="15" t="str">
        <f>HYPERLINK("http://www.kabupro.jp/mark/20100212/S00055CK.htm","四半期報告書")</f>
        <v>四半期報告書</v>
      </c>
      <c r="W4" s="15" t="str">
        <f>HYPERLINK("http://www.kabupro.jp/mark/20091113/S0004KBC.htm","四半期報告書")</f>
        <v>四半期報告書</v>
      </c>
      <c r="X4" s="15" t="str">
        <f>HYPERLINK("http://www.kabupro.jp/mark/20090811/S0003W9N.htm","四半期報告書")</f>
        <v>四半期報告書</v>
      </c>
      <c r="Y4" s="15" t="str">
        <f>HYPERLINK("http://www.kabupro.jp/mark/20090626/S0003IFA.htm","有価証券報告書")</f>
        <v>有価証券報告書</v>
      </c>
    </row>
    <row r="5" spans="1:25" ht="14.25" thickBot="1">
      <c r="A5" s="11" t="s">
        <v>47</v>
      </c>
      <c r="B5" s="1" t="s">
        <v>208</v>
      </c>
      <c r="C5" s="1" t="s">
        <v>211</v>
      </c>
      <c r="D5" s="1" t="s">
        <v>213</v>
      </c>
      <c r="E5" s="1" t="s">
        <v>53</v>
      </c>
      <c r="F5" s="1" t="s">
        <v>208</v>
      </c>
      <c r="G5" s="1" t="s">
        <v>211</v>
      </c>
      <c r="H5" s="1" t="s">
        <v>213</v>
      </c>
      <c r="I5" s="1" t="s">
        <v>53</v>
      </c>
      <c r="J5" s="1" t="s">
        <v>215</v>
      </c>
      <c r="K5" s="1" t="s">
        <v>217</v>
      </c>
      <c r="L5" s="1" t="s">
        <v>219</v>
      </c>
      <c r="M5" s="1" t="s">
        <v>57</v>
      </c>
      <c r="N5" s="1" t="s">
        <v>221</v>
      </c>
      <c r="O5" s="1" t="s">
        <v>223</v>
      </c>
      <c r="P5" s="1" t="s">
        <v>225</v>
      </c>
      <c r="Q5" s="1" t="s">
        <v>59</v>
      </c>
      <c r="R5" s="1" t="s">
        <v>231</v>
      </c>
      <c r="S5" s="1" t="s">
        <v>227</v>
      </c>
      <c r="T5" s="1" t="s">
        <v>229</v>
      </c>
      <c r="U5" s="1" t="s">
        <v>61</v>
      </c>
      <c r="V5" s="1" t="s">
        <v>231</v>
      </c>
      <c r="W5" s="1" t="s">
        <v>233</v>
      </c>
      <c r="X5" s="1" t="s">
        <v>235</v>
      </c>
      <c r="Y5" s="1" t="s">
        <v>61</v>
      </c>
    </row>
    <row r="6" spans="1:25" ht="15" thickBot="1" thickTop="1">
      <c r="A6" s="10" t="s">
        <v>48</v>
      </c>
      <c r="B6" s="18" t="s">
        <v>45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49</v>
      </c>
      <c r="B7" s="14" t="s">
        <v>7</v>
      </c>
      <c r="C7" s="14" t="s">
        <v>7</v>
      </c>
      <c r="D7" s="14" t="s">
        <v>7</v>
      </c>
      <c r="E7" s="16" t="s">
        <v>54</v>
      </c>
      <c r="F7" s="14" t="s">
        <v>7</v>
      </c>
      <c r="G7" s="14" t="s">
        <v>7</v>
      </c>
      <c r="H7" s="14" t="s">
        <v>7</v>
      </c>
      <c r="I7" s="16" t="s">
        <v>54</v>
      </c>
      <c r="J7" s="14" t="s">
        <v>7</v>
      </c>
      <c r="K7" s="14" t="s">
        <v>7</v>
      </c>
      <c r="L7" s="14" t="s">
        <v>7</v>
      </c>
      <c r="M7" s="16" t="s">
        <v>54</v>
      </c>
      <c r="N7" s="14" t="s">
        <v>7</v>
      </c>
      <c r="O7" s="14" t="s">
        <v>7</v>
      </c>
      <c r="P7" s="14" t="s">
        <v>7</v>
      </c>
      <c r="Q7" s="16" t="s">
        <v>54</v>
      </c>
      <c r="R7" s="14" t="s">
        <v>7</v>
      </c>
      <c r="S7" s="14" t="s">
        <v>7</v>
      </c>
      <c r="T7" s="14" t="s">
        <v>7</v>
      </c>
      <c r="U7" s="16" t="s">
        <v>54</v>
      </c>
      <c r="V7" s="14" t="s">
        <v>7</v>
      </c>
      <c r="W7" s="14" t="s">
        <v>7</v>
      </c>
      <c r="X7" s="14" t="s">
        <v>7</v>
      </c>
      <c r="Y7" s="16" t="s">
        <v>54</v>
      </c>
    </row>
    <row r="8" spans="1:25" ht="13.5">
      <c r="A8" s="13" t="s">
        <v>50</v>
      </c>
      <c r="B8" s="1" t="s">
        <v>8</v>
      </c>
      <c r="C8" s="1" t="s">
        <v>8</v>
      </c>
      <c r="D8" s="1" t="s">
        <v>8</v>
      </c>
      <c r="E8" s="17" t="s">
        <v>151</v>
      </c>
      <c r="F8" s="1" t="s">
        <v>151</v>
      </c>
      <c r="G8" s="1" t="s">
        <v>151</v>
      </c>
      <c r="H8" s="1" t="s">
        <v>151</v>
      </c>
      <c r="I8" s="17" t="s">
        <v>152</v>
      </c>
      <c r="J8" s="1" t="s">
        <v>152</v>
      </c>
      <c r="K8" s="1" t="s">
        <v>152</v>
      </c>
      <c r="L8" s="1" t="s">
        <v>152</v>
      </c>
      <c r="M8" s="17" t="s">
        <v>153</v>
      </c>
      <c r="N8" s="1" t="s">
        <v>153</v>
      </c>
      <c r="O8" s="1" t="s">
        <v>153</v>
      </c>
      <c r="P8" s="1" t="s">
        <v>153</v>
      </c>
      <c r="Q8" s="17" t="s">
        <v>154</v>
      </c>
      <c r="R8" s="1" t="s">
        <v>154</v>
      </c>
      <c r="S8" s="1" t="s">
        <v>154</v>
      </c>
      <c r="T8" s="1" t="s">
        <v>154</v>
      </c>
      <c r="U8" s="17" t="s">
        <v>155</v>
      </c>
      <c r="V8" s="1" t="s">
        <v>155</v>
      </c>
      <c r="W8" s="1" t="s">
        <v>155</v>
      </c>
      <c r="X8" s="1" t="s">
        <v>155</v>
      </c>
      <c r="Y8" s="17" t="s">
        <v>156</v>
      </c>
    </row>
    <row r="9" spans="1:25" ht="13.5">
      <c r="A9" s="13" t="s">
        <v>51</v>
      </c>
      <c r="B9" s="1" t="s">
        <v>210</v>
      </c>
      <c r="C9" s="1" t="s">
        <v>212</v>
      </c>
      <c r="D9" s="1" t="s">
        <v>214</v>
      </c>
      <c r="E9" s="17" t="s">
        <v>55</v>
      </c>
      <c r="F9" s="1" t="s">
        <v>216</v>
      </c>
      <c r="G9" s="1" t="s">
        <v>218</v>
      </c>
      <c r="H9" s="1" t="s">
        <v>220</v>
      </c>
      <c r="I9" s="17" t="s">
        <v>56</v>
      </c>
      <c r="J9" s="1" t="s">
        <v>222</v>
      </c>
      <c r="K9" s="1" t="s">
        <v>224</v>
      </c>
      <c r="L9" s="1" t="s">
        <v>226</v>
      </c>
      <c r="M9" s="17" t="s">
        <v>58</v>
      </c>
      <c r="N9" s="1" t="s">
        <v>37</v>
      </c>
      <c r="O9" s="1" t="s">
        <v>228</v>
      </c>
      <c r="P9" s="1" t="s">
        <v>230</v>
      </c>
      <c r="Q9" s="17" t="s">
        <v>60</v>
      </c>
      <c r="R9" s="1" t="s">
        <v>232</v>
      </c>
      <c r="S9" s="1" t="s">
        <v>234</v>
      </c>
      <c r="T9" s="1" t="s">
        <v>236</v>
      </c>
      <c r="U9" s="17" t="s">
        <v>62</v>
      </c>
      <c r="V9" s="1" t="s">
        <v>238</v>
      </c>
      <c r="W9" s="1" t="s">
        <v>240</v>
      </c>
      <c r="X9" s="1" t="s">
        <v>242</v>
      </c>
      <c r="Y9" s="17" t="s">
        <v>63</v>
      </c>
    </row>
    <row r="10" spans="1:25" ht="14.25" thickBot="1">
      <c r="A10" s="13" t="s">
        <v>52</v>
      </c>
      <c r="B10" s="1" t="s">
        <v>65</v>
      </c>
      <c r="C10" s="1" t="s">
        <v>65</v>
      </c>
      <c r="D10" s="1" t="s">
        <v>65</v>
      </c>
      <c r="E10" s="17" t="s">
        <v>65</v>
      </c>
      <c r="F10" s="1" t="s">
        <v>65</v>
      </c>
      <c r="G10" s="1" t="s">
        <v>65</v>
      </c>
      <c r="H10" s="1" t="s">
        <v>65</v>
      </c>
      <c r="I10" s="17" t="s">
        <v>65</v>
      </c>
      <c r="J10" s="1" t="s">
        <v>65</v>
      </c>
      <c r="K10" s="1" t="s">
        <v>65</v>
      </c>
      <c r="L10" s="1" t="s">
        <v>65</v>
      </c>
      <c r="M10" s="17" t="s">
        <v>65</v>
      </c>
      <c r="N10" s="1" t="s">
        <v>65</v>
      </c>
      <c r="O10" s="1" t="s">
        <v>65</v>
      </c>
      <c r="P10" s="1" t="s">
        <v>65</v>
      </c>
      <c r="Q10" s="17" t="s">
        <v>65</v>
      </c>
      <c r="R10" s="1" t="s">
        <v>65</v>
      </c>
      <c r="S10" s="1" t="s">
        <v>65</v>
      </c>
      <c r="T10" s="1" t="s">
        <v>65</v>
      </c>
      <c r="U10" s="17" t="s">
        <v>65</v>
      </c>
      <c r="V10" s="1" t="s">
        <v>65</v>
      </c>
      <c r="W10" s="1" t="s">
        <v>65</v>
      </c>
      <c r="X10" s="1" t="s">
        <v>65</v>
      </c>
      <c r="Y10" s="17" t="s">
        <v>65</v>
      </c>
    </row>
    <row r="11" spans="1:25" ht="14.25" thickTop="1">
      <c r="A11" s="30" t="s">
        <v>159</v>
      </c>
      <c r="B11" s="27">
        <v>78294</v>
      </c>
      <c r="C11" s="27">
        <v>51961</v>
      </c>
      <c r="D11" s="27">
        <v>19022</v>
      </c>
      <c r="E11" s="21">
        <v>109462</v>
      </c>
      <c r="F11" s="27">
        <v>72256</v>
      </c>
      <c r="G11" s="27">
        <v>47065</v>
      </c>
      <c r="H11" s="27">
        <v>20999</v>
      </c>
      <c r="I11" s="21">
        <v>107857</v>
      </c>
      <c r="J11" s="27">
        <v>68972</v>
      </c>
      <c r="K11" s="27">
        <v>47060</v>
      </c>
      <c r="L11" s="27">
        <v>20445</v>
      </c>
      <c r="M11" s="21">
        <v>118501</v>
      </c>
      <c r="N11" s="27">
        <v>80215</v>
      </c>
      <c r="O11" s="27">
        <v>55543</v>
      </c>
      <c r="P11" s="27">
        <v>24272</v>
      </c>
      <c r="Q11" s="21">
        <v>112071</v>
      </c>
      <c r="R11" s="27">
        <v>74006</v>
      </c>
      <c r="S11" s="27">
        <v>50768</v>
      </c>
      <c r="T11" s="27">
        <v>21909</v>
      </c>
      <c r="U11" s="21">
        <v>144639</v>
      </c>
      <c r="V11" s="27">
        <v>106317</v>
      </c>
      <c r="W11" s="27">
        <v>75353</v>
      </c>
      <c r="X11" s="27">
        <v>35059</v>
      </c>
      <c r="Y11" s="21">
        <v>166398</v>
      </c>
    </row>
    <row r="12" spans="1:25" ht="13.5">
      <c r="A12" s="7" t="s">
        <v>38</v>
      </c>
      <c r="B12" s="28">
        <v>68558</v>
      </c>
      <c r="C12" s="28">
        <v>45306</v>
      </c>
      <c r="D12" s="28">
        <v>16462</v>
      </c>
      <c r="E12" s="22">
        <v>95443</v>
      </c>
      <c r="F12" s="28">
        <v>62981</v>
      </c>
      <c r="G12" s="28">
        <v>40730</v>
      </c>
      <c r="H12" s="28">
        <v>18469</v>
      </c>
      <c r="I12" s="22">
        <v>93688</v>
      </c>
      <c r="J12" s="28">
        <v>59706</v>
      </c>
      <c r="K12" s="28">
        <v>40485</v>
      </c>
      <c r="L12" s="28">
        <v>18095</v>
      </c>
      <c r="M12" s="22">
        <v>104563</v>
      </c>
      <c r="N12" s="28">
        <v>70960</v>
      </c>
      <c r="O12" s="28">
        <v>49099</v>
      </c>
      <c r="P12" s="28">
        <v>21625</v>
      </c>
      <c r="Q12" s="22">
        <v>99711</v>
      </c>
      <c r="R12" s="28">
        <v>66056</v>
      </c>
      <c r="S12" s="28">
        <v>45289</v>
      </c>
      <c r="T12" s="28">
        <v>19805</v>
      </c>
      <c r="U12" s="22">
        <v>130047</v>
      </c>
      <c r="V12" s="28">
        <v>96076</v>
      </c>
      <c r="W12" s="28">
        <v>67749</v>
      </c>
      <c r="X12" s="28">
        <v>31997</v>
      </c>
      <c r="Y12" s="22">
        <v>150100</v>
      </c>
    </row>
    <row r="13" spans="1:25" ht="13.5">
      <c r="A13" s="7" t="s">
        <v>166</v>
      </c>
      <c r="B13" s="28">
        <v>9735</v>
      </c>
      <c r="C13" s="28">
        <v>6654</v>
      </c>
      <c r="D13" s="28">
        <v>2560</v>
      </c>
      <c r="E13" s="22">
        <v>14019</v>
      </c>
      <c r="F13" s="28">
        <v>9274</v>
      </c>
      <c r="G13" s="28">
        <v>6335</v>
      </c>
      <c r="H13" s="28">
        <v>2529</v>
      </c>
      <c r="I13" s="22">
        <v>14168</v>
      </c>
      <c r="J13" s="28">
        <v>9266</v>
      </c>
      <c r="K13" s="28">
        <v>6575</v>
      </c>
      <c r="L13" s="28">
        <v>2350</v>
      </c>
      <c r="M13" s="22">
        <v>13937</v>
      </c>
      <c r="N13" s="28">
        <v>9255</v>
      </c>
      <c r="O13" s="28">
        <v>6444</v>
      </c>
      <c r="P13" s="28">
        <v>2646</v>
      </c>
      <c r="Q13" s="22">
        <v>12359</v>
      </c>
      <c r="R13" s="28">
        <v>7950</v>
      </c>
      <c r="S13" s="28">
        <v>5479</v>
      </c>
      <c r="T13" s="28">
        <v>2103</v>
      </c>
      <c r="U13" s="22">
        <v>14591</v>
      </c>
      <c r="V13" s="28">
        <v>10241</v>
      </c>
      <c r="W13" s="28">
        <v>7604</v>
      </c>
      <c r="X13" s="28">
        <v>3061</v>
      </c>
      <c r="Y13" s="22">
        <v>16297</v>
      </c>
    </row>
    <row r="14" spans="1:25" ht="13.5">
      <c r="A14" s="7" t="s">
        <v>167</v>
      </c>
      <c r="B14" s="28">
        <v>8068</v>
      </c>
      <c r="C14" s="28">
        <v>5437</v>
      </c>
      <c r="D14" s="28">
        <v>2495</v>
      </c>
      <c r="E14" s="22">
        <v>11124</v>
      </c>
      <c r="F14" s="28">
        <v>8010</v>
      </c>
      <c r="G14" s="28">
        <v>5384</v>
      </c>
      <c r="H14" s="28">
        <v>2505</v>
      </c>
      <c r="I14" s="22">
        <v>11119</v>
      </c>
      <c r="J14" s="28">
        <v>7934</v>
      </c>
      <c r="K14" s="28">
        <v>5401</v>
      </c>
      <c r="L14" s="28">
        <v>2401</v>
      </c>
      <c r="M14" s="22">
        <v>11120</v>
      </c>
      <c r="N14" s="28">
        <v>7810</v>
      </c>
      <c r="O14" s="28">
        <v>5282</v>
      </c>
      <c r="P14" s="28">
        <v>2444</v>
      </c>
      <c r="Q14" s="22">
        <v>10396</v>
      </c>
      <c r="R14" s="28">
        <v>7412</v>
      </c>
      <c r="S14" s="28">
        <v>5014</v>
      </c>
      <c r="T14" s="28">
        <v>2476</v>
      </c>
      <c r="U14" s="22">
        <v>11761</v>
      </c>
      <c r="V14" s="28">
        <v>8676</v>
      </c>
      <c r="W14" s="28">
        <v>6142</v>
      </c>
      <c r="X14" s="28">
        <v>2801</v>
      </c>
      <c r="Y14" s="22">
        <v>12182</v>
      </c>
    </row>
    <row r="15" spans="1:25" ht="14.25" thickBot="1">
      <c r="A15" s="25" t="s">
        <v>168</v>
      </c>
      <c r="B15" s="29">
        <v>1666</v>
      </c>
      <c r="C15" s="29">
        <v>1216</v>
      </c>
      <c r="D15" s="29">
        <v>65</v>
      </c>
      <c r="E15" s="23">
        <v>2894</v>
      </c>
      <c r="F15" s="29">
        <v>1264</v>
      </c>
      <c r="G15" s="29">
        <v>950</v>
      </c>
      <c r="H15" s="29">
        <v>23</v>
      </c>
      <c r="I15" s="23">
        <v>3049</v>
      </c>
      <c r="J15" s="29">
        <v>1331</v>
      </c>
      <c r="K15" s="29">
        <v>1173</v>
      </c>
      <c r="L15" s="29">
        <v>-51</v>
      </c>
      <c r="M15" s="23">
        <v>2816</v>
      </c>
      <c r="N15" s="29">
        <v>1445</v>
      </c>
      <c r="O15" s="29">
        <v>1161</v>
      </c>
      <c r="P15" s="29">
        <v>202</v>
      </c>
      <c r="Q15" s="23">
        <v>1963</v>
      </c>
      <c r="R15" s="29">
        <v>537</v>
      </c>
      <c r="S15" s="29">
        <v>464</v>
      </c>
      <c r="T15" s="29">
        <v>-373</v>
      </c>
      <c r="U15" s="23">
        <v>2830</v>
      </c>
      <c r="V15" s="29">
        <v>1565</v>
      </c>
      <c r="W15" s="29">
        <v>1461</v>
      </c>
      <c r="X15" s="29">
        <v>260</v>
      </c>
      <c r="Y15" s="23">
        <v>4114</v>
      </c>
    </row>
    <row r="16" spans="1:25" ht="14.25" thickTop="1">
      <c r="A16" s="6" t="s">
        <v>169</v>
      </c>
      <c r="B16" s="28">
        <v>24</v>
      </c>
      <c r="C16" s="28">
        <v>16</v>
      </c>
      <c r="D16" s="28">
        <v>8</v>
      </c>
      <c r="E16" s="22">
        <v>35</v>
      </c>
      <c r="F16" s="28">
        <v>27</v>
      </c>
      <c r="G16" s="28">
        <v>20</v>
      </c>
      <c r="H16" s="28">
        <v>11</v>
      </c>
      <c r="I16" s="22">
        <v>37</v>
      </c>
      <c r="J16" s="28">
        <v>27</v>
      </c>
      <c r="K16" s="28">
        <v>18</v>
      </c>
      <c r="L16" s="28">
        <v>8</v>
      </c>
      <c r="M16" s="22">
        <v>37</v>
      </c>
      <c r="N16" s="28">
        <v>28</v>
      </c>
      <c r="O16" s="28">
        <v>19</v>
      </c>
      <c r="P16" s="28">
        <v>9</v>
      </c>
      <c r="Q16" s="22">
        <v>43</v>
      </c>
      <c r="R16" s="28">
        <v>34</v>
      </c>
      <c r="S16" s="28">
        <v>24</v>
      </c>
      <c r="T16" s="28">
        <v>13</v>
      </c>
      <c r="U16" s="22">
        <v>91</v>
      </c>
      <c r="V16" s="28">
        <v>77</v>
      </c>
      <c r="W16" s="28">
        <v>54</v>
      </c>
      <c r="X16" s="28">
        <v>29</v>
      </c>
      <c r="Y16" s="22">
        <v>102</v>
      </c>
    </row>
    <row r="17" spans="1:25" ht="13.5">
      <c r="A17" s="6" t="s">
        <v>170</v>
      </c>
      <c r="B17" s="28">
        <v>107</v>
      </c>
      <c r="C17" s="28">
        <v>56</v>
      </c>
      <c r="D17" s="28">
        <v>55</v>
      </c>
      <c r="E17" s="22">
        <v>80</v>
      </c>
      <c r="F17" s="28">
        <v>80</v>
      </c>
      <c r="G17" s="28">
        <v>44</v>
      </c>
      <c r="H17" s="28">
        <v>41</v>
      </c>
      <c r="I17" s="22">
        <v>83</v>
      </c>
      <c r="J17" s="28">
        <v>83</v>
      </c>
      <c r="K17" s="28">
        <v>47</v>
      </c>
      <c r="L17" s="28">
        <v>45</v>
      </c>
      <c r="M17" s="22">
        <v>75</v>
      </c>
      <c r="N17" s="28">
        <v>75</v>
      </c>
      <c r="O17" s="28">
        <v>45</v>
      </c>
      <c r="P17" s="28">
        <v>43</v>
      </c>
      <c r="Q17" s="22">
        <v>55</v>
      </c>
      <c r="R17" s="28">
        <v>55</v>
      </c>
      <c r="S17" s="28">
        <v>38</v>
      </c>
      <c r="T17" s="28">
        <v>38</v>
      </c>
      <c r="U17" s="22">
        <v>74</v>
      </c>
      <c r="V17" s="28">
        <v>74</v>
      </c>
      <c r="W17" s="28">
        <v>49</v>
      </c>
      <c r="X17" s="28">
        <v>48</v>
      </c>
      <c r="Y17" s="22">
        <v>72</v>
      </c>
    </row>
    <row r="18" spans="1:25" ht="13.5">
      <c r="A18" s="6" t="s">
        <v>172</v>
      </c>
      <c r="B18" s="28">
        <v>18</v>
      </c>
      <c r="C18" s="28">
        <v>11</v>
      </c>
      <c r="D18" s="28">
        <v>5</v>
      </c>
      <c r="E18" s="22">
        <v>24</v>
      </c>
      <c r="F18" s="28">
        <v>18</v>
      </c>
      <c r="G18" s="28">
        <v>12</v>
      </c>
      <c r="H18" s="28">
        <v>6</v>
      </c>
      <c r="I18" s="22">
        <v>26</v>
      </c>
      <c r="J18" s="28">
        <v>19</v>
      </c>
      <c r="K18" s="28">
        <v>13</v>
      </c>
      <c r="L18" s="28">
        <v>6</v>
      </c>
      <c r="M18" s="22">
        <v>24</v>
      </c>
      <c r="N18" s="28">
        <v>18</v>
      </c>
      <c r="O18" s="28">
        <v>12</v>
      </c>
      <c r="P18" s="28">
        <v>6</v>
      </c>
      <c r="Q18" s="22">
        <v>30</v>
      </c>
      <c r="R18" s="28">
        <v>24</v>
      </c>
      <c r="S18" s="28">
        <v>16</v>
      </c>
      <c r="T18" s="28">
        <v>7</v>
      </c>
      <c r="U18" s="22">
        <v>49</v>
      </c>
      <c r="V18" s="28">
        <v>38</v>
      </c>
      <c r="W18" s="28">
        <v>24</v>
      </c>
      <c r="X18" s="28">
        <v>11</v>
      </c>
      <c r="Y18" s="22">
        <v>45</v>
      </c>
    </row>
    <row r="19" spans="1:25" ht="13.5">
      <c r="A19" s="6" t="s">
        <v>39</v>
      </c>
      <c r="B19" s="28">
        <v>5</v>
      </c>
      <c r="C19" s="28">
        <v>3</v>
      </c>
      <c r="D19" s="28">
        <v>7</v>
      </c>
      <c r="E19" s="22">
        <v>3</v>
      </c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/>
      <c r="V19" s="28"/>
      <c r="W19" s="28">
        <v>11</v>
      </c>
      <c r="X19" s="28">
        <v>96</v>
      </c>
      <c r="Y19" s="22"/>
    </row>
    <row r="20" spans="1:25" ht="13.5">
      <c r="A20" s="6" t="s">
        <v>78</v>
      </c>
      <c r="B20" s="28">
        <v>38</v>
      </c>
      <c r="C20" s="28">
        <v>30</v>
      </c>
      <c r="D20" s="28">
        <v>12</v>
      </c>
      <c r="E20" s="22">
        <v>44</v>
      </c>
      <c r="F20" s="28">
        <v>61</v>
      </c>
      <c r="G20" s="28">
        <v>52</v>
      </c>
      <c r="H20" s="28">
        <v>15</v>
      </c>
      <c r="I20" s="22">
        <v>61</v>
      </c>
      <c r="J20" s="28">
        <v>58</v>
      </c>
      <c r="K20" s="28">
        <v>37</v>
      </c>
      <c r="L20" s="28">
        <v>13</v>
      </c>
      <c r="M20" s="22">
        <v>30</v>
      </c>
      <c r="N20" s="28">
        <v>50</v>
      </c>
      <c r="O20" s="28">
        <v>35</v>
      </c>
      <c r="P20" s="28">
        <v>10</v>
      </c>
      <c r="Q20" s="22">
        <v>45</v>
      </c>
      <c r="R20" s="28">
        <v>68</v>
      </c>
      <c r="S20" s="28">
        <v>38</v>
      </c>
      <c r="T20" s="28">
        <v>12</v>
      </c>
      <c r="U20" s="22">
        <v>28</v>
      </c>
      <c r="V20" s="28">
        <v>47</v>
      </c>
      <c r="W20" s="28">
        <v>36</v>
      </c>
      <c r="X20" s="28">
        <v>11</v>
      </c>
      <c r="Y20" s="22">
        <v>47</v>
      </c>
    </row>
    <row r="21" spans="1:25" ht="13.5">
      <c r="A21" s="6" t="s">
        <v>176</v>
      </c>
      <c r="B21" s="28">
        <v>194</v>
      </c>
      <c r="C21" s="28">
        <v>119</v>
      </c>
      <c r="D21" s="28">
        <v>90</v>
      </c>
      <c r="E21" s="22">
        <v>221</v>
      </c>
      <c r="F21" s="28">
        <v>187</v>
      </c>
      <c r="G21" s="28">
        <v>129</v>
      </c>
      <c r="H21" s="28">
        <v>74</v>
      </c>
      <c r="I21" s="22">
        <v>244</v>
      </c>
      <c r="J21" s="28">
        <v>189</v>
      </c>
      <c r="K21" s="28">
        <v>116</v>
      </c>
      <c r="L21" s="28">
        <v>74</v>
      </c>
      <c r="M21" s="22">
        <v>199</v>
      </c>
      <c r="N21" s="28">
        <v>172</v>
      </c>
      <c r="O21" s="28">
        <v>112</v>
      </c>
      <c r="P21" s="28">
        <v>70</v>
      </c>
      <c r="Q21" s="22">
        <v>211</v>
      </c>
      <c r="R21" s="28">
        <v>182</v>
      </c>
      <c r="S21" s="28">
        <v>118</v>
      </c>
      <c r="T21" s="28">
        <v>72</v>
      </c>
      <c r="U21" s="22">
        <v>282</v>
      </c>
      <c r="V21" s="28">
        <v>237</v>
      </c>
      <c r="W21" s="28">
        <v>178</v>
      </c>
      <c r="X21" s="28">
        <v>198</v>
      </c>
      <c r="Y21" s="22">
        <v>307</v>
      </c>
    </row>
    <row r="22" spans="1:25" ht="13.5">
      <c r="A22" s="6" t="s">
        <v>177</v>
      </c>
      <c r="B22" s="28">
        <v>6</v>
      </c>
      <c r="C22" s="28">
        <v>4</v>
      </c>
      <c r="D22" s="28">
        <v>2</v>
      </c>
      <c r="E22" s="22">
        <v>7</v>
      </c>
      <c r="F22" s="28">
        <v>5</v>
      </c>
      <c r="G22" s="28">
        <v>3</v>
      </c>
      <c r="H22" s="28">
        <v>1</v>
      </c>
      <c r="I22" s="22">
        <v>7</v>
      </c>
      <c r="J22" s="28">
        <v>5</v>
      </c>
      <c r="K22" s="28">
        <v>3</v>
      </c>
      <c r="L22" s="28">
        <v>2</v>
      </c>
      <c r="M22" s="22">
        <v>7</v>
      </c>
      <c r="N22" s="28">
        <v>5</v>
      </c>
      <c r="O22" s="28">
        <v>4</v>
      </c>
      <c r="P22" s="28">
        <v>2</v>
      </c>
      <c r="Q22" s="22">
        <v>9</v>
      </c>
      <c r="R22" s="28">
        <v>7</v>
      </c>
      <c r="S22" s="28">
        <v>5</v>
      </c>
      <c r="T22" s="28">
        <v>2</v>
      </c>
      <c r="U22" s="22">
        <v>12</v>
      </c>
      <c r="V22" s="28">
        <v>9</v>
      </c>
      <c r="W22" s="28">
        <v>6</v>
      </c>
      <c r="X22" s="28">
        <v>3</v>
      </c>
      <c r="Y22" s="22">
        <v>13</v>
      </c>
    </row>
    <row r="23" spans="1:25" ht="13.5">
      <c r="A23" s="6" t="s">
        <v>178</v>
      </c>
      <c r="B23" s="28">
        <v>47</v>
      </c>
      <c r="C23" s="28">
        <v>30</v>
      </c>
      <c r="D23" s="28">
        <v>15</v>
      </c>
      <c r="E23" s="22">
        <v>64</v>
      </c>
      <c r="F23" s="28">
        <v>48</v>
      </c>
      <c r="G23" s="28">
        <v>32</v>
      </c>
      <c r="H23" s="28">
        <v>15</v>
      </c>
      <c r="I23" s="22">
        <v>65</v>
      </c>
      <c r="J23" s="28">
        <v>48</v>
      </c>
      <c r="K23" s="28">
        <v>33</v>
      </c>
      <c r="L23" s="28">
        <v>14</v>
      </c>
      <c r="M23" s="22">
        <v>60</v>
      </c>
      <c r="N23" s="28">
        <v>44</v>
      </c>
      <c r="O23" s="28">
        <v>29</v>
      </c>
      <c r="P23" s="28">
        <v>13</v>
      </c>
      <c r="Q23" s="22">
        <v>52</v>
      </c>
      <c r="R23" s="28">
        <v>39</v>
      </c>
      <c r="S23" s="28">
        <v>25</v>
      </c>
      <c r="T23" s="28">
        <v>12</v>
      </c>
      <c r="U23" s="22">
        <v>73</v>
      </c>
      <c r="V23" s="28">
        <v>58</v>
      </c>
      <c r="W23" s="28">
        <v>41</v>
      </c>
      <c r="X23" s="28">
        <v>20</v>
      </c>
      <c r="Y23" s="22">
        <v>83</v>
      </c>
    </row>
    <row r="24" spans="1:25" ht="13.5">
      <c r="A24" s="6" t="s">
        <v>40</v>
      </c>
      <c r="B24" s="28">
        <v>9</v>
      </c>
      <c r="C24" s="28">
        <v>6</v>
      </c>
      <c r="D24" s="28">
        <v>3</v>
      </c>
      <c r="E24" s="22">
        <v>13</v>
      </c>
      <c r="F24" s="28">
        <v>9</v>
      </c>
      <c r="G24" s="28">
        <v>6</v>
      </c>
      <c r="H24" s="28">
        <v>3</v>
      </c>
      <c r="I24" s="22">
        <v>12</v>
      </c>
      <c r="J24" s="28">
        <v>9</v>
      </c>
      <c r="K24" s="28">
        <v>5</v>
      </c>
      <c r="L24" s="28">
        <v>2</v>
      </c>
      <c r="M24" s="22">
        <v>12</v>
      </c>
      <c r="N24" s="28">
        <v>9</v>
      </c>
      <c r="O24" s="28">
        <v>5</v>
      </c>
      <c r="P24" s="28">
        <v>3</v>
      </c>
      <c r="Q24" s="22">
        <v>12</v>
      </c>
      <c r="R24" s="28">
        <v>9</v>
      </c>
      <c r="S24" s="28">
        <v>6</v>
      </c>
      <c r="T24" s="28">
        <v>3</v>
      </c>
      <c r="U24" s="22">
        <v>19</v>
      </c>
      <c r="V24" s="28">
        <v>15</v>
      </c>
      <c r="W24" s="28">
        <v>10</v>
      </c>
      <c r="X24" s="28">
        <v>4</v>
      </c>
      <c r="Y24" s="22">
        <v>20</v>
      </c>
    </row>
    <row r="25" spans="1:25" ht="13.5">
      <c r="A25" s="6" t="s">
        <v>181</v>
      </c>
      <c r="B25" s="28">
        <v>18</v>
      </c>
      <c r="C25" s="28">
        <v>12</v>
      </c>
      <c r="D25" s="28">
        <v>7</v>
      </c>
      <c r="E25" s="22">
        <v>25</v>
      </c>
      <c r="F25" s="28">
        <v>19</v>
      </c>
      <c r="G25" s="28">
        <v>13</v>
      </c>
      <c r="H25" s="28">
        <v>7</v>
      </c>
      <c r="I25" s="22">
        <v>33</v>
      </c>
      <c r="J25" s="28">
        <v>26</v>
      </c>
      <c r="K25" s="28">
        <v>17</v>
      </c>
      <c r="L25" s="28">
        <v>9</v>
      </c>
      <c r="M25" s="22">
        <v>33</v>
      </c>
      <c r="N25" s="28">
        <v>26</v>
      </c>
      <c r="O25" s="28">
        <v>17</v>
      </c>
      <c r="P25" s="28">
        <v>8</v>
      </c>
      <c r="Q25" s="22">
        <v>28</v>
      </c>
      <c r="R25" s="28">
        <v>19</v>
      </c>
      <c r="S25" s="28">
        <v>11</v>
      </c>
      <c r="T25" s="28">
        <v>5</v>
      </c>
      <c r="U25" s="22">
        <v>43</v>
      </c>
      <c r="V25" s="28">
        <v>36</v>
      </c>
      <c r="W25" s="28">
        <v>25</v>
      </c>
      <c r="X25" s="28">
        <v>12</v>
      </c>
      <c r="Y25" s="22">
        <v>42</v>
      </c>
    </row>
    <row r="26" spans="1:25" ht="13.5">
      <c r="A26" s="6" t="s">
        <v>182</v>
      </c>
      <c r="B26" s="28"/>
      <c r="C26" s="28"/>
      <c r="D26" s="28"/>
      <c r="E26" s="22"/>
      <c r="F26" s="28">
        <v>11</v>
      </c>
      <c r="G26" s="28"/>
      <c r="H26" s="28">
        <v>11</v>
      </c>
      <c r="I26" s="22">
        <v>34</v>
      </c>
      <c r="J26" s="28">
        <v>28</v>
      </c>
      <c r="K26" s="28"/>
      <c r="L26" s="28">
        <v>9</v>
      </c>
      <c r="M26" s="22">
        <v>193</v>
      </c>
      <c r="N26" s="28">
        <v>189</v>
      </c>
      <c r="O26" s="28"/>
      <c r="P26" s="28">
        <v>81</v>
      </c>
      <c r="Q26" s="22">
        <v>168</v>
      </c>
      <c r="R26" s="28">
        <v>145</v>
      </c>
      <c r="S26" s="28"/>
      <c r="T26" s="28">
        <v>51</v>
      </c>
      <c r="U26" s="22">
        <v>150</v>
      </c>
      <c r="V26" s="28">
        <v>292</v>
      </c>
      <c r="W26" s="28"/>
      <c r="X26" s="28"/>
      <c r="Y26" s="22">
        <v>320</v>
      </c>
    </row>
    <row r="27" spans="1:25" ht="13.5">
      <c r="A27" s="6" t="s">
        <v>78</v>
      </c>
      <c r="B27" s="28">
        <v>16</v>
      </c>
      <c r="C27" s="28">
        <v>12</v>
      </c>
      <c r="D27" s="28">
        <v>3</v>
      </c>
      <c r="E27" s="22">
        <v>48</v>
      </c>
      <c r="F27" s="28">
        <v>32</v>
      </c>
      <c r="G27" s="28">
        <v>23</v>
      </c>
      <c r="H27" s="28">
        <v>10</v>
      </c>
      <c r="I27" s="22">
        <v>40</v>
      </c>
      <c r="J27" s="28">
        <v>32</v>
      </c>
      <c r="K27" s="28">
        <v>29</v>
      </c>
      <c r="L27" s="28">
        <v>14</v>
      </c>
      <c r="M27" s="22">
        <v>28</v>
      </c>
      <c r="N27" s="28">
        <v>10</v>
      </c>
      <c r="O27" s="28">
        <v>9</v>
      </c>
      <c r="P27" s="28">
        <v>7</v>
      </c>
      <c r="Q27" s="22">
        <v>37</v>
      </c>
      <c r="R27" s="28">
        <v>34</v>
      </c>
      <c r="S27" s="28">
        <v>17</v>
      </c>
      <c r="T27" s="28">
        <v>8</v>
      </c>
      <c r="U27" s="22">
        <v>26</v>
      </c>
      <c r="V27" s="28">
        <v>7</v>
      </c>
      <c r="W27" s="28">
        <v>7</v>
      </c>
      <c r="X27" s="28">
        <v>4</v>
      </c>
      <c r="Y27" s="22">
        <v>24</v>
      </c>
    </row>
    <row r="28" spans="1:25" ht="13.5">
      <c r="A28" s="6" t="s">
        <v>183</v>
      </c>
      <c r="B28" s="28">
        <v>98</v>
      </c>
      <c r="C28" s="28">
        <v>65</v>
      </c>
      <c r="D28" s="28">
        <v>31</v>
      </c>
      <c r="E28" s="22">
        <v>158</v>
      </c>
      <c r="F28" s="28">
        <v>127</v>
      </c>
      <c r="G28" s="28">
        <v>98</v>
      </c>
      <c r="H28" s="28">
        <v>50</v>
      </c>
      <c r="I28" s="22">
        <v>194</v>
      </c>
      <c r="J28" s="28">
        <v>151</v>
      </c>
      <c r="K28" s="28">
        <v>110</v>
      </c>
      <c r="L28" s="28">
        <v>52</v>
      </c>
      <c r="M28" s="22">
        <v>336</v>
      </c>
      <c r="N28" s="28">
        <v>286</v>
      </c>
      <c r="O28" s="28">
        <v>246</v>
      </c>
      <c r="P28" s="28">
        <v>117</v>
      </c>
      <c r="Q28" s="22">
        <v>310</v>
      </c>
      <c r="R28" s="28">
        <v>256</v>
      </c>
      <c r="S28" s="28">
        <v>243</v>
      </c>
      <c r="T28" s="28">
        <v>84</v>
      </c>
      <c r="U28" s="22">
        <v>326</v>
      </c>
      <c r="V28" s="28">
        <v>419</v>
      </c>
      <c r="W28" s="28">
        <v>90</v>
      </c>
      <c r="X28" s="28">
        <v>45</v>
      </c>
      <c r="Y28" s="22">
        <v>504</v>
      </c>
    </row>
    <row r="29" spans="1:25" ht="14.25" thickBot="1">
      <c r="A29" s="25" t="s">
        <v>184</v>
      </c>
      <c r="B29" s="29">
        <v>1762</v>
      </c>
      <c r="C29" s="29">
        <v>1270</v>
      </c>
      <c r="D29" s="29">
        <v>123</v>
      </c>
      <c r="E29" s="23">
        <v>2957</v>
      </c>
      <c r="F29" s="29">
        <v>1323</v>
      </c>
      <c r="G29" s="29">
        <v>980</v>
      </c>
      <c r="H29" s="29">
        <v>47</v>
      </c>
      <c r="I29" s="23">
        <v>3099</v>
      </c>
      <c r="J29" s="29">
        <v>1369</v>
      </c>
      <c r="K29" s="29">
        <v>1179</v>
      </c>
      <c r="L29" s="29">
        <v>-29</v>
      </c>
      <c r="M29" s="23">
        <v>2680</v>
      </c>
      <c r="N29" s="29">
        <v>1331</v>
      </c>
      <c r="O29" s="29">
        <v>1026</v>
      </c>
      <c r="P29" s="29">
        <v>155</v>
      </c>
      <c r="Q29" s="23">
        <v>1864</v>
      </c>
      <c r="R29" s="29">
        <v>463</v>
      </c>
      <c r="S29" s="29">
        <v>339</v>
      </c>
      <c r="T29" s="29">
        <v>-385</v>
      </c>
      <c r="U29" s="23">
        <v>2786</v>
      </c>
      <c r="V29" s="29">
        <v>1383</v>
      </c>
      <c r="W29" s="29">
        <v>1548</v>
      </c>
      <c r="X29" s="29">
        <v>413</v>
      </c>
      <c r="Y29" s="23">
        <v>3917</v>
      </c>
    </row>
    <row r="30" spans="1:25" ht="14.25" thickTop="1">
      <c r="A30" s="6" t="s">
        <v>186</v>
      </c>
      <c r="B30" s="28"/>
      <c r="C30" s="28"/>
      <c r="D30" s="28"/>
      <c r="E30" s="22">
        <v>354</v>
      </c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188</v>
      </c>
      <c r="B31" s="28">
        <v>190</v>
      </c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>
        <v>17</v>
      </c>
      <c r="R31" s="28"/>
      <c r="S31" s="28"/>
      <c r="T31" s="28"/>
      <c r="U31" s="22"/>
      <c r="V31" s="28"/>
      <c r="W31" s="28"/>
      <c r="X31" s="28"/>
      <c r="Y31" s="22">
        <v>24</v>
      </c>
    </row>
    <row r="32" spans="1:25" ht="13.5">
      <c r="A32" s="6" t="s">
        <v>187</v>
      </c>
      <c r="B32" s="28"/>
      <c r="C32" s="28"/>
      <c r="D32" s="28"/>
      <c r="E32" s="22"/>
      <c r="F32" s="28"/>
      <c r="G32" s="28"/>
      <c r="H32" s="28"/>
      <c r="I32" s="22">
        <v>21</v>
      </c>
      <c r="J32" s="28">
        <v>21</v>
      </c>
      <c r="K32" s="28">
        <v>21</v>
      </c>
      <c r="L32" s="28">
        <v>21</v>
      </c>
      <c r="M32" s="22"/>
      <c r="N32" s="28"/>
      <c r="O32" s="28"/>
      <c r="P32" s="28"/>
      <c r="Q32" s="22"/>
      <c r="R32" s="28"/>
      <c r="S32" s="28"/>
      <c r="T32" s="28"/>
      <c r="U32" s="22"/>
      <c r="V32" s="28"/>
      <c r="W32" s="28">
        <v>2</v>
      </c>
      <c r="X32" s="28"/>
      <c r="Y32" s="22"/>
    </row>
    <row r="33" spans="1:25" ht="13.5">
      <c r="A33" s="6" t="s">
        <v>189</v>
      </c>
      <c r="B33" s="28"/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/>
      <c r="N33" s="28">
        <v>0</v>
      </c>
      <c r="O33" s="28">
        <v>14</v>
      </c>
      <c r="P33" s="28">
        <v>12</v>
      </c>
      <c r="Q33" s="22">
        <v>9</v>
      </c>
      <c r="R33" s="28">
        <v>24</v>
      </c>
      <c r="S33" s="28">
        <v>23</v>
      </c>
      <c r="T33" s="28">
        <v>17</v>
      </c>
      <c r="U33" s="22"/>
      <c r="V33" s="28"/>
      <c r="W33" s="28"/>
      <c r="X33" s="28">
        <v>22</v>
      </c>
      <c r="Y33" s="22"/>
    </row>
    <row r="34" spans="1:25" ht="13.5">
      <c r="A34" s="6" t="s">
        <v>185</v>
      </c>
      <c r="B34" s="28"/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>
        <v>3</v>
      </c>
      <c r="N34" s="28">
        <v>3</v>
      </c>
      <c r="O34" s="28">
        <v>3</v>
      </c>
      <c r="P34" s="28">
        <v>3</v>
      </c>
      <c r="Q34" s="22">
        <v>31</v>
      </c>
      <c r="R34" s="28">
        <v>31</v>
      </c>
      <c r="S34" s="28">
        <v>31</v>
      </c>
      <c r="T34" s="28"/>
      <c r="U34" s="22"/>
      <c r="V34" s="28"/>
      <c r="W34" s="28"/>
      <c r="X34" s="28"/>
      <c r="Y34" s="22"/>
    </row>
    <row r="35" spans="1:25" ht="13.5">
      <c r="A35" s="6" t="s">
        <v>78</v>
      </c>
      <c r="B35" s="28"/>
      <c r="C35" s="28"/>
      <c r="D35" s="28"/>
      <c r="E35" s="22"/>
      <c r="F35" s="28"/>
      <c r="G35" s="28"/>
      <c r="H35" s="28"/>
      <c r="I35" s="22">
        <v>0</v>
      </c>
      <c r="J35" s="28">
        <v>0</v>
      </c>
      <c r="K35" s="28">
        <v>0</v>
      </c>
      <c r="L35" s="28"/>
      <c r="M35" s="22">
        <v>0</v>
      </c>
      <c r="N35" s="28">
        <v>0</v>
      </c>
      <c r="O35" s="28">
        <v>0</v>
      </c>
      <c r="P35" s="28"/>
      <c r="Q35" s="22"/>
      <c r="R35" s="28">
        <v>9</v>
      </c>
      <c r="S35" s="28">
        <v>11</v>
      </c>
      <c r="T35" s="28">
        <v>0</v>
      </c>
      <c r="U35" s="22">
        <v>2</v>
      </c>
      <c r="V35" s="28">
        <v>14</v>
      </c>
      <c r="W35" s="28">
        <v>1</v>
      </c>
      <c r="X35" s="28"/>
      <c r="Y35" s="22">
        <v>0</v>
      </c>
    </row>
    <row r="36" spans="1:25" ht="13.5">
      <c r="A36" s="6" t="s">
        <v>41</v>
      </c>
      <c r="B36" s="28">
        <v>190</v>
      </c>
      <c r="C36" s="28"/>
      <c r="D36" s="28"/>
      <c r="E36" s="22">
        <v>354</v>
      </c>
      <c r="F36" s="28"/>
      <c r="G36" s="28"/>
      <c r="H36" s="28"/>
      <c r="I36" s="22">
        <v>21</v>
      </c>
      <c r="J36" s="28">
        <v>21</v>
      </c>
      <c r="K36" s="28">
        <v>21</v>
      </c>
      <c r="L36" s="28">
        <v>21</v>
      </c>
      <c r="M36" s="22">
        <v>4</v>
      </c>
      <c r="N36" s="28">
        <v>5</v>
      </c>
      <c r="O36" s="28">
        <v>19</v>
      </c>
      <c r="P36" s="28">
        <v>16</v>
      </c>
      <c r="Q36" s="22">
        <v>80</v>
      </c>
      <c r="R36" s="28">
        <v>83</v>
      </c>
      <c r="S36" s="28">
        <v>66</v>
      </c>
      <c r="T36" s="28">
        <v>17</v>
      </c>
      <c r="U36" s="22">
        <v>61</v>
      </c>
      <c r="V36" s="28">
        <v>54</v>
      </c>
      <c r="W36" s="28">
        <v>14</v>
      </c>
      <c r="X36" s="28">
        <v>22</v>
      </c>
      <c r="Y36" s="22">
        <v>26</v>
      </c>
    </row>
    <row r="37" spans="1:25" ht="13.5">
      <c r="A37" s="6" t="s">
        <v>196</v>
      </c>
      <c r="B37" s="28">
        <v>2</v>
      </c>
      <c r="C37" s="28">
        <v>1</v>
      </c>
      <c r="D37" s="28">
        <v>1</v>
      </c>
      <c r="E37" s="22">
        <v>8</v>
      </c>
      <c r="F37" s="28">
        <v>8</v>
      </c>
      <c r="G37" s="28">
        <v>1</v>
      </c>
      <c r="H37" s="28">
        <v>0</v>
      </c>
      <c r="I37" s="22">
        <v>8</v>
      </c>
      <c r="J37" s="28">
        <v>0</v>
      </c>
      <c r="K37" s="28">
        <v>0</v>
      </c>
      <c r="L37" s="28">
        <v>0</v>
      </c>
      <c r="M37" s="22">
        <v>6</v>
      </c>
      <c r="N37" s="28">
        <v>5</v>
      </c>
      <c r="O37" s="28">
        <v>1</v>
      </c>
      <c r="P37" s="28">
        <v>0</v>
      </c>
      <c r="Q37" s="22">
        <v>6</v>
      </c>
      <c r="R37" s="28"/>
      <c r="S37" s="28"/>
      <c r="T37" s="28">
        <v>1</v>
      </c>
      <c r="U37" s="22">
        <v>35</v>
      </c>
      <c r="V37" s="28"/>
      <c r="W37" s="28"/>
      <c r="X37" s="28"/>
      <c r="Y37" s="22"/>
    </row>
    <row r="38" spans="1:25" ht="13.5">
      <c r="A38" s="6" t="s">
        <v>199</v>
      </c>
      <c r="B38" s="28"/>
      <c r="C38" s="28"/>
      <c r="D38" s="28"/>
      <c r="E38" s="22">
        <v>26</v>
      </c>
      <c r="F38" s="28">
        <v>26</v>
      </c>
      <c r="G38" s="28">
        <v>26</v>
      </c>
      <c r="H38" s="28"/>
      <c r="I38" s="22"/>
      <c r="J38" s="28"/>
      <c r="K38" s="28"/>
      <c r="L38" s="28"/>
      <c r="M38" s="22"/>
      <c r="N38" s="28"/>
      <c r="O38" s="28"/>
      <c r="P38" s="28"/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6" t="s">
        <v>197</v>
      </c>
      <c r="B39" s="28"/>
      <c r="C39" s="28"/>
      <c r="D39" s="28"/>
      <c r="E39" s="22">
        <v>3</v>
      </c>
      <c r="F39" s="28">
        <v>56</v>
      </c>
      <c r="G39" s="28">
        <v>57</v>
      </c>
      <c r="H39" s="28"/>
      <c r="I39" s="22">
        <v>1</v>
      </c>
      <c r="J39" s="28">
        <v>1</v>
      </c>
      <c r="K39" s="28">
        <v>1</v>
      </c>
      <c r="L39" s="28">
        <v>6</v>
      </c>
      <c r="M39" s="22">
        <v>24</v>
      </c>
      <c r="N39" s="28"/>
      <c r="O39" s="28"/>
      <c r="P39" s="28"/>
      <c r="Q39" s="22">
        <v>9</v>
      </c>
      <c r="R39" s="28">
        <v>10</v>
      </c>
      <c r="S39" s="28">
        <v>9</v>
      </c>
      <c r="T39" s="28">
        <v>1</v>
      </c>
      <c r="U39" s="22">
        <v>177</v>
      </c>
      <c r="V39" s="28">
        <v>67</v>
      </c>
      <c r="W39" s="28">
        <v>24</v>
      </c>
      <c r="X39" s="28"/>
      <c r="Y39" s="22"/>
    </row>
    <row r="40" spans="1:25" ht="13.5">
      <c r="A40" s="6" t="s">
        <v>42</v>
      </c>
      <c r="B40" s="28"/>
      <c r="C40" s="28"/>
      <c r="D40" s="28"/>
      <c r="E40" s="22">
        <v>2</v>
      </c>
      <c r="F40" s="28"/>
      <c r="G40" s="28">
        <v>0</v>
      </c>
      <c r="H40" s="28"/>
      <c r="I40" s="22">
        <v>0</v>
      </c>
      <c r="J40" s="28"/>
      <c r="K40" s="28"/>
      <c r="L40" s="28"/>
      <c r="M40" s="22">
        <v>3</v>
      </c>
      <c r="N40" s="28">
        <v>3</v>
      </c>
      <c r="O40" s="28">
        <v>0</v>
      </c>
      <c r="P40" s="28">
        <v>0</v>
      </c>
      <c r="Q40" s="22">
        <v>4</v>
      </c>
      <c r="R40" s="28">
        <v>4</v>
      </c>
      <c r="S40" s="28">
        <v>2</v>
      </c>
      <c r="T40" s="28"/>
      <c r="U40" s="22">
        <v>15</v>
      </c>
      <c r="V40" s="28">
        <v>35</v>
      </c>
      <c r="W40" s="28">
        <v>1</v>
      </c>
      <c r="X40" s="28"/>
      <c r="Y40" s="22">
        <v>86</v>
      </c>
    </row>
    <row r="41" spans="1:25" ht="13.5">
      <c r="A41" s="6" t="s">
        <v>201</v>
      </c>
      <c r="B41" s="28">
        <v>2</v>
      </c>
      <c r="C41" s="28">
        <v>1</v>
      </c>
      <c r="D41" s="28">
        <v>1</v>
      </c>
      <c r="E41" s="22">
        <v>41</v>
      </c>
      <c r="F41" s="28">
        <v>91</v>
      </c>
      <c r="G41" s="28">
        <v>85</v>
      </c>
      <c r="H41" s="28">
        <v>0</v>
      </c>
      <c r="I41" s="22">
        <v>14</v>
      </c>
      <c r="J41" s="28">
        <v>1</v>
      </c>
      <c r="K41" s="28">
        <v>1</v>
      </c>
      <c r="L41" s="28">
        <v>7</v>
      </c>
      <c r="M41" s="22">
        <v>57</v>
      </c>
      <c r="N41" s="28">
        <v>34</v>
      </c>
      <c r="O41" s="28">
        <v>26</v>
      </c>
      <c r="P41" s="28">
        <v>25</v>
      </c>
      <c r="Q41" s="22">
        <v>27</v>
      </c>
      <c r="R41" s="28">
        <v>27</v>
      </c>
      <c r="S41" s="28">
        <v>15</v>
      </c>
      <c r="T41" s="28">
        <v>2</v>
      </c>
      <c r="U41" s="22">
        <v>311</v>
      </c>
      <c r="V41" s="28">
        <v>161</v>
      </c>
      <c r="W41" s="28">
        <v>49</v>
      </c>
      <c r="X41" s="28"/>
      <c r="Y41" s="22">
        <v>526</v>
      </c>
    </row>
    <row r="42" spans="1:25" ht="13.5">
      <c r="A42" s="7" t="s">
        <v>202</v>
      </c>
      <c r="B42" s="28">
        <v>1951</v>
      </c>
      <c r="C42" s="28">
        <v>1268</v>
      </c>
      <c r="D42" s="28">
        <v>121</v>
      </c>
      <c r="E42" s="22">
        <v>3269</v>
      </c>
      <c r="F42" s="28">
        <v>1232</v>
      </c>
      <c r="G42" s="28">
        <v>895</v>
      </c>
      <c r="H42" s="28">
        <v>47</v>
      </c>
      <c r="I42" s="22">
        <v>3106</v>
      </c>
      <c r="J42" s="28">
        <v>1389</v>
      </c>
      <c r="K42" s="28">
        <v>1199</v>
      </c>
      <c r="L42" s="28">
        <v>-15</v>
      </c>
      <c r="M42" s="22">
        <v>2627</v>
      </c>
      <c r="N42" s="28">
        <v>1302</v>
      </c>
      <c r="O42" s="28">
        <v>1020</v>
      </c>
      <c r="P42" s="28">
        <v>146</v>
      </c>
      <c r="Q42" s="22">
        <v>1917</v>
      </c>
      <c r="R42" s="28">
        <v>519</v>
      </c>
      <c r="S42" s="28">
        <v>390</v>
      </c>
      <c r="T42" s="28">
        <v>-370</v>
      </c>
      <c r="U42" s="22">
        <v>2536</v>
      </c>
      <c r="V42" s="28">
        <v>1276</v>
      </c>
      <c r="W42" s="28">
        <v>1513</v>
      </c>
      <c r="X42" s="28">
        <v>436</v>
      </c>
      <c r="Y42" s="22">
        <v>3417</v>
      </c>
    </row>
    <row r="43" spans="1:25" ht="13.5">
      <c r="A43" s="7" t="s">
        <v>203</v>
      </c>
      <c r="B43" s="28">
        <v>584</v>
      </c>
      <c r="C43" s="28">
        <v>391</v>
      </c>
      <c r="D43" s="28">
        <v>3</v>
      </c>
      <c r="E43" s="22">
        <v>994</v>
      </c>
      <c r="F43" s="28">
        <v>323</v>
      </c>
      <c r="G43" s="28">
        <v>261</v>
      </c>
      <c r="H43" s="28">
        <v>-15</v>
      </c>
      <c r="I43" s="22">
        <v>1391</v>
      </c>
      <c r="J43" s="28">
        <v>372</v>
      </c>
      <c r="K43" s="28">
        <v>436</v>
      </c>
      <c r="L43" s="28">
        <v>38</v>
      </c>
      <c r="M43" s="22">
        <v>1385</v>
      </c>
      <c r="N43" s="28">
        <v>381</v>
      </c>
      <c r="O43" s="28">
        <v>419</v>
      </c>
      <c r="P43" s="28">
        <v>-6</v>
      </c>
      <c r="Q43" s="22">
        <v>840</v>
      </c>
      <c r="R43" s="28">
        <v>36</v>
      </c>
      <c r="S43" s="28">
        <v>38</v>
      </c>
      <c r="T43" s="28">
        <v>-21</v>
      </c>
      <c r="U43" s="22">
        <v>1079</v>
      </c>
      <c r="V43" s="28">
        <v>174</v>
      </c>
      <c r="W43" s="28">
        <v>536</v>
      </c>
      <c r="X43" s="28">
        <v>-41</v>
      </c>
      <c r="Y43" s="22">
        <v>1396</v>
      </c>
    </row>
    <row r="44" spans="1:25" ht="13.5">
      <c r="A44" s="7" t="s">
        <v>204</v>
      </c>
      <c r="B44" s="28">
        <v>221</v>
      </c>
      <c r="C44" s="28">
        <v>143</v>
      </c>
      <c r="D44" s="28">
        <v>74</v>
      </c>
      <c r="E44" s="22">
        <v>344</v>
      </c>
      <c r="F44" s="28">
        <v>197</v>
      </c>
      <c r="G44" s="28">
        <v>111</v>
      </c>
      <c r="H44" s="28">
        <v>57</v>
      </c>
      <c r="I44" s="22">
        <v>65</v>
      </c>
      <c r="J44" s="28">
        <v>352</v>
      </c>
      <c r="K44" s="28">
        <v>115</v>
      </c>
      <c r="L44" s="28">
        <v>0</v>
      </c>
      <c r="M44" s="22">
        <v>-265</v>
      </c>
      <c r="N44" s="28">
        <v>183</v>
      </c>
      <c r="O44" s="28">
        <v>16</v>
      </c>
      <c r="P44" s="28">
        <v>89</v>
      </c>
      <c r="Q44" s="22">
        <v>17</v>
      </c>
      <c r="R44" s="28">
        <v>222</v>
      </c>
      <c r="S44" s="28">
        <v>146</v>
      </c>
      <c r="T44" s="28">
        <v>-99</v>
      </c>
      <c r="U44" s="22">
        <v>-39</v>
      </c>
      <c r="V44" s="28">
        <v>400</v>
      </c>
      <c r="W44" s="28">
        <v>106</v>
      </c>
      <c r="X44" s="28">
        <v>208</v>
      </c>
      <c r="Y44" s="22">
        <v>69</v>
      </c>
    </row>
    <row r="45" spans="1:25" ht="13.5">
      <c r="A45" s="7" t="s">
        <v>205</v>
      </c>
      <c r="B45" s="28">
        <v>805</v>
      </c>
      <c r="C45" s="28">
        <v>535</v>
      </c>
      <c r="D45" s="28">
        <v>77</v>
      </c>
      <c r="E45" s="22">
        <v>1339</v>
      </c>
      <c r="F45" s="28">
        <v>521</v>
      </c>
      <c r="G45" s="28">
        <v>373</v>
      </c>
      <c r="H45" s="28">
        <v>41</v>
      </c>
      <c r="I45" s="22">
        <v>1456</v>
      </c>
      <c r="J45" s="28">
        <v>724</v>
      </c>
      <c r="K45" s="28">
        <v>551</v>
      </c>
      <c r="L45" s="28">
        <v>38</v>
      </c>
      <c r="M45" s="22">
        <v>1120</v>
      </c>
      <c r="N45" s="28">
        <v>564</v>
      </c>
      <c r="O45" s="28">
        <v>436</v>
      </c>
      <c r="P45" s="28">
        <v>82</v>
      </c>
      <c r="Q45" s="22">
        <v>858</v>
      </c>
      <c r="R45" s="28">
        <v>258</v>
      </c>
      <c r="S45" s="28">
        <v>184</v>
      </c>
      <c r="T45" s="28">
        <v>-121</v>
      </c>
      <c r="U45" s="22">
        <v>1040</v>
      </c>
      <c r="V45" s="28">
        <v>574</v>
      </c>
      <c r="W45" s="28">
        <v>642</v>
      </c>
      <c r="X45" s="28">
        <v>166</v>
      </c>
      <c r="Y45" s="22">
        <v>1466</v>
      </c>
    </row>
    <row r="46" spans="1:25" ht="13.5">
      <c r="A46" s="7" t="s">
        <v>43</v>
      </c>
      <c r="B46" s="28">
        <v>1145</v>
      </c>
      <c r="C46" s="28">
        <v>733</v>
      </c>
      <c r="D46" s="28">
        <v>43</v>
      </c>
      <c r="E46" s="22">
        <v>1930</v>
      </c>
      <c r="F46" s="28">
        <v>710</v>
      </c>
      <c r="G46" s="28">
        <v>522</v>
      </c>
      <c r="H46" s="28">
        <v>5</v>
      </c>
      <c r="I46" s="22">
        <v>1649</v>
      </c>
      <c r="J46" s="28">
        <v>664</v>
      </c>
      <c r="K46" s="28">
        <v>647</v>
      </c>
      <c r="L46" s="28">
        <v>-54</v>
      </c>
      <c r="M46" s="22">
        <v>1506</v>
      </c>
      <c r="N46" s="28">
        <v>738</v>
      </c>
      <c r="O46" s="28">
        <v>584</v>
      </c>
      <c r="P46" s="28">
        <v>63</v>
      </c>
      <c r="Q46" s="22"/>
      <c r="R46" s="28"/>
      <c r="S46" s="28"/>
      <c r="T46" s="28"/>
      <c r="U46" s="22"/>
      <c r="V46" s="28"/>
      <c r="W46" s="28"/>
      <c r="X46" s="28"/>
      <c r="Y46" s="22"/>
    </row>
    <row r="47" spans="1:25" ht="13.5">
      <c r="A47" s="7" t="s">
        <v>44</v>
      </c>
      <c r="B47" s="28">
        <v>-2</v>
      </c>
      <c r="C47" s="28">
        <v>3</v>
      </c>
      <c r="D47" s="28">
        <v>-7</v>
      </c>
      <c r="E47" s="22">
        <v>-3</v>
      </c>
      <c r="F47" s="28">
        <v>-5</v>
      </c>
      <c r="G47" s="28">
        <v>0</v>
      </c>
      <c r="H47" s="28">
        <v>-5</v>
      </c>
      <c r="I47" s="22">
        <v>-2</v>
      </c>
      <c r="J47" s="28">
        <v>-9</v>
      </c>
      <c r="K47" s="28">
        <v>-1</v>
      </c>
      <c r="L47" s="28">
        <v>-8</v>
      </c>
      <c r="M47" s="22">
        <v>3</v>
      </c>
      <c r="N47" s="28">
        <v>-3</v>
      </c>
      <c r="O47" s="28">
        <v>0</v>
      </c>
      <c r="P47" s="28">
        <v>-5</v>
      </c>
      <c r="Q47" s="22">
        <v>2</v>
      </c>
      <c r="R47" s="28">
        <v>-3</v>
      </c>
      <c r="S47" s="28">
        <v>0</v>
      </c>
      <c r="T47" s="28">
        <v>-6</v>
      </c>
      <c r="U47" s="22">
        <v>2</v>
      </c>
      <c r="V47" s="28">
        <v>-4</v>
      </c>
      <c r="W47" s="28">
        <v>1</v>
      </c>
      <c r="X47" s="28">
        <v>-4</v>
      </c>
      <c r="Y47" s="22">
        <v>7</v>
      </c>
    </row>
    <row r="48" spans="1:25" ht="14.25" thickBot="1">
      <c r="A48" s="7" t="s">
        <v>206</v>
      </c>
      <c r="B48" s="28">
        <v>1147</v>
      </c>
      <c r="C48" s="28">
        <v>729</v>
      </c>
      <c r="D48" s="28">
        <v>50</v>
      </c>
      <c r="E48" s="22">
        <v>1933</v>
      </c>
      <c r="F48" s="28">
        <v>716</v>
      </c>
      <c r="G48" s="28">
        <v>521</v>
      </c>
      <c r="H48" s="28">
        <v>10</v>
      </c>
      <c r="I48" s="22">
        <v>1652</v>
      </c>
      <c r="J48" s="28">
        <v>674</v>
      </c>
      <c r="K48" s="28">
        <v>649</v>
      </c>
      <c r="L48" s="28">
        <v>-46</v>
      </c>
      <c r="M48" s="22">
        <v>1503</v>
      </c>
      <c r="N48" s="28">
        <v>741</v>
      </c>
      <c r="O48" s="28">
        <v>583</v>
      </c>
      <c r="P48" s="28">
        <v>69</v>
      </c>
      <c r="Q48" s="22">
        <v>1056</v>
      </c>
      <c r="R48" s="28">
        <v>264</v>
      </c>
      <c r="S48" s="28">
        <v>204</v>
      </c>
      <c r="T48" s="28">
        <v>-242</v>
      </c>
      <c r="U48" s="22">
        <v>1494</v>
      </c>
      <c r="V48" s="28">
        <v>706</v>
      </c>
      <c r="W48" s="28">
        <v>870</v>
      </c>
      <c r="X48" s="28">
        <v>274</v>
      </c>
      <c r="Y48" s="22">
        <v>1943</v>
      </c>
    </row>
    <row r="49" spans="1:25" ht="14.25" thickTop="1">
      <c r="A49" s="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1" ht="13.5">
      <c r="A51" s="20" t="s">
        <v>149</v>
      </c>
    </row>
    <row r="52" ht="13.5">
      <c r="A52" s="20" t="s">
        <v>150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R4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10" t="s">
        <v>145</v>
      </c>
      <c r="B2" s="14">
        <v>8081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10" t="s">
        <v>46</v>
      </c>
      <c r="B4" s="15" t="str">
        <f>HYPERLINK("http://www.kabupro.jp/mark/20131108/S1000DBZ.htm","四半期報告書")</f>
        <v>四半期報告書</v>
      </c>
      <c r="C4" s="15" t="str">
        <f>HYPERLINK("http://www.kabupro.jp/mark/20130627/S000DTQP.htm","有価証券報告書")</f>
        <v>有価証券報告書</v>
      </c>
      <c r="D4" s="15" t="str">
        <f>HYPERLINK("http://www.kabupro.jp/mark/20131108/S1000DBZ.htm","四半期報告書")</f>
        <v>四半期報告書</v>
      </c>
      <c r="E4" s="15" t="str">
        <f>HYPERLINK("http://www.kabupro.jp/mark/20130627/S000DTQP.htm","有価証券報告書")</f>
        <v>有価証券報告書</v>
      </c>
      <c r="F4" s="15" t="str">
        <f>HYPERLINK("http://www.kabupro.jp/mark/20121109/S000C7MR.htm","四半期報告書")</f>
        <v>四半期報告書</v>
      </c>
      <c r="G4" s="15" t="str">
        <f>HYPERLINK("http://www.kabupro.jp/mark/20120628/S000B9W7.htm","有価証券報告書")</f>
        <v>有価証券報告書</v>
      </c>
      <c r="H4" s="15" t="str">
        <f>HYPERLINK("http://www.kabupro.jp/mark/20111110/S0009NH5.htm","四半期報告書")</f>
        <v>四半期報告書</v>
      </c>
      <c r="I4" s="15" t="str">
        <f>HYPERLINK("http://www.kabupro.jp/mark/20100810/S0006ISJ.htm","四半期報告書")</f>
        <v>四半期報告書</v>
      </c>
      <c r="J4" s="15" t="str">
        <f>HYPERLINK("http://www.kabupro.jp/mark/20110629/S0008P8N.htm","有価証券報告書")</f>
        <v>有価証券報告書</v>
      </c>
      <c r="K4" s="15" t="str">
        <f>HYPERLINK("http://www.kabupro.jp/mark/20100212/S00055CK.htm","四半期報告書")</f>
        <v>四半期報告書</v>
      </c>
      <c r="L4" s="15" t="str">
        <f>HYPERLINK("http://www.kabupro.jp/mark/20101112/S00074GJ.htm","四半期報告書")</f>
        <v>四半期報告書</v>
      </c>
      <c r="M4" s="15" t="str">
        <f>HYPERLINK("http://www.kabupro.jp/mark/20100810/S0006ISJ.htm","四半期報告書")</f>
        <v>四半期報告書</v>
      </c>
      <c r="N4" s="15" t="str">
        <f>HYPERLINK("http://www.kabupro.jp/mark/20090626/S0003IFA.htm","有価証券報告書")</f>
        <v>有価証券報告書</v>
      </c>
      <c r="O4" s="15" t="str">
        <f>HYPERLINK("http://www.kabupro.jp/mark/20100212/S00055CK.htm","四半期報告書")</f>
        <v>四半期報告書</v>
      </c>
      <c r="P4" s="15" t="str">
        <f>HYPERLINK("http://www.kabupro.jp/mark/20091113/S0004KBC.htm","四半期報告書")</f>
        <v>四半期報告書</v>
      </c>
      <c r="Q4" s="15" t="str">
        <f>HYPERLINK("http://www.kabupro.jp/mark/20090811/S0003W9N.htm","四半期報告書")</f>
        <v>四半期報告書</v>
      </c>
      <c r="R4" s="15" t="str">
        <f>HYPERLINK("http://www.kabupro.jp/mark/20090626/S0003IFA.htm","有価証券報告書")</f>
        <v>有価証券報告書</v>
      </c>
    </row>
    <row r="5" spans="1:18" ht="14.25" thickBot="1">
      <c r="A5" s="11" t="s">
        <v>47</v>
      </c>
      <c r="B5" s="1" t="s">
        <v>211</v>
      </c>
      <c r="C5" s="1" t="s">
        <v>53</v>
      </c>
      <c r="D5" s="1" t="s">
        <v>211</v>
      </c>
      <c r="E5" s="1" t="s">
        <v>53</v>
      </c>
      <c r="F5" s="1" t="s">
        <v>217</v>
      </c>
      <c r="G5" s="1" t="s">
        <v>57</v>
      </c>
      <c r="H5" s="1" t="s">
        <v>223</v>
      </c>
      <c r="I5" s="1" t="s">
        <v>229</v>
      </c>
      <c r="J5" s="1" t="s">
        <v>59</v>
      </c>
      <c r="K5" s="1" t="s">
        <v>231</v>
      </c>
      <c r="L5" s="1" t="s">
        <v>227</v>
      </c>
      <c r="M5" s="1" t="s">
        <v>229</v>
      </c>
      <c r="N5" s="1" t="s">
        <v>61</v>
      </c>
      <c r="O5" s="1" t="s">
        <v>231</v>
      </c>
      <c r="P5" s="1" t="s">
        <v>233</v>
      </c>
      <c r="Q5" s="1" t="s">
        <v>235</v>
      </c>
      <c r="R5" s="1" t="s">
        <v>61</v>
      </c>
    </row>
    <row r="6" spans="1:18" ht="15" thickBot="1" thickTop="1">
      <c r="A6" s="10" t="s">
        <v>48</v>
      </c>
      <c r="B6" s="18" t="s">
        <v>36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4.25" thickTop="1">
      <c r="A7" s="12" t="s">
        <v>49</v>
      </c>
      <c r="B7" s="14" t="s">
        <v>7</v>
      </c>
      <c r="C7" s="16" t="s">
        <v>54</v>
      </c>
      <c r="D7" s="14" t="s">
        <v>7</v>
      </c>
      <c r="E7" s="16" t="s">
        <v>54</v>
      </c>
      <c r="F7" s="14" t="s">
        <v>7</v>
      </c>
      <c r="G7" s="16" t="s">
        <v>54</v>
      </c>
      <c r="H7" s="14" t="s">
        <v>7</v>
      </c>
      <c r="I7" s="14" t="s">
        <v>7</v>
      </c>
      <c r="J7" s="16" t="s">
        <v>54</v>
      </c>
      <c r="K7" s="14" t="s">
        <v>7</v>
      </c>
      <c r="L7" s="14" t="s">
        <v>7</v>
      </c>
      <c r="M7" s="14" t="s">
        <v>7</v>
      </c>
      <c r="N7" s="16" t="s">
        <v>54</v>
      </c>
      <c r="O7" s="14" t="s">
        <v>7</v>
      </c>
      <c r="P7" s="14" t="s">
        <v>7</v>
      </c>
      <c r="Q7" s="14" t="s">
        <v>7</v>
      </c>
      <c r="R7" s="16" t="s">
        <v>54</v>
      </c>
    </row>
    <row r="8" spans="1:18" ht="13.5">
      <c r="A8" s="13" t="s">
        <v>50</v>
      </c>
      <c r="B8" s="1" t="s">
        <v>8</v>
      </c>
      <c r="C8" s="17" t="s">
        <v>151</v>
      </c>
      <c r="D8" s="1" t="s">
        <v>151</v>
      </c>
      <c r="E8" s="17" t="s">
        <v>152</v>
      </c>
      <c r="F8" s="1" t="s">
        <v>152</v>
      </c>
      <c r="G8" s="17" t="s">
        <v>153</v>
      </c>
      <c r="H8" s="1" t="s">
        <v>153</v>
      </c>
      <c r="I8" s="1" t="s">
        <v>153</v>
      </c>
      <c r="J8" s="17" t="s">
        <v>154</v>
      </c>
      <c r="K8" s="1" t="s">
        <v>154</v>
      </c>
      <c r="L8" s="1" t="s">
        <v>154</v>
      </c>
      <c r="M8" s="1" t="s">
        <v>154</v>
      </c>
      <c r="N8" s="17" t="s">
        <v>155</v>
      </c>
      <c r="O8" s="1" t="s">
        <v>155</v>
      </c>
      <c r="P8" s="1" t="s">
        <v>155</v>
      </c>
      <c r="Q8" s="1" t="s">
        <v>155</v>
      </c>
      <c r="R8" s="17" t="s">
        <v>156</v>
      </c>
    </row>
    <row r="9" spans="1:18" ht="13.5">
      <c r="A9" s="13" t="s">
        <v>51</v>
      </c>
      <c r="B9" s="1" t="s">
        <v>212</v>
      </c>
      <c r="C9" s="17" t="s">
        <v>55</v>
      </c>
      <c r="D9" s="1" t="s">
        <v>218</v>
      </c>
      <c r="E9" s="17" t="s">
        <v>56</v>
      </c>
      <c r="F9" s="1" t="s">
        <v>224</v>
      </c>
      <c r="G9" s="17" t="s">
        <v>58</v>
      </c>
      <c r="H9" s="1" t="s">
        <v>228</v>
      </c>
      <c r="I9" s="1" t="s">
        <v>230</v>
      </c>
      <c r="J9" s="17" t="s">
        <v>60</v>
      </c>
      <c r="K9" s="1" t="s">
        <v>232</v>
      </c>
      <c r="L9" s="1" t="s">
        <v>234</v>
      </c>
      <c r="M9" s="1" t="s">
        <v>236</v>
      </c>
      <c r="N9" s="17" t="s">
        <v>62</v>
      </c>
      <c r="O9" s="1" t="s">
        <v>238</v>
      </c>
      <c r="P9" s="1" t="s">
        <v>240</v>
      </c>
      <c r="Q9" s="1" t="s">
        <v>242</v>
      </c>
      <c r="R9" s="17" t="s">
        <v>63</v>
      </c>
    </row>
    <row r="10" spans="1:18" ht="14.25" thickBot="1">
      <c r="A10" s="13" t="s">
        <v>52</v>
      </c>
      <c r="B10" s="1" t="s">
        <v>65</v>
      </c>
      <c r="C10" s="17" t="s">
        <v>65</v>
      </c>
      <c r="D10" s="1" t="s">
        <v>65</v>
      </c>
      <c r="E10" s="17" t="s">
        <v>65</v>
      </c>
      <c r="F10" s="1" t="s">
        <v>65</v>
      </c>
      <c r="G10" s="17" t="s">
        <v>65</v>
      </c>
      <c r="H10" s="1" t="s">
        <v>65</v>
      </c>
      <c r="I10" s="1" t="s">
        <v>65</v>
      </c>
      <c r="J10" s="17" t="s">
        <v>65</v>
      </c>
      <c r="K10" s="1" t="s">
        <v>65</v>
      </c>
      <c r="L10" s="1" t="s">
        <v>65</v>
      </c>
      <c r="M10" s="1" t="s">
        <v>65</v>
      </c>
      <c r="N10" s="17" t="s">
        <v>65</v>
      </c>
      <c r="O10" s="1" t="s">
        <v>65</v>
      </c>
      <c r="P10" s="1" t="s">
        <v>65</v>
      </c>
      <c r="Q10" s="1" t="s">
        <v>65</v>
      </c>
      <c r="R10" s="17" t="s">
        <v>65</v>
      </c>
    </row>
    <row r="11" spans="1:18" ht="14.25" thickTop="1">
      <c r="A11" s="26" t="s">
        <v>202</v>
      </c>
      <c r="B11" s="27">
        <v>1268</v>
      </c>
      <c r="C11" s="21">
        <v>3269</v>
      </c>
      <c r="D11" s="27">
        <v>895</v>
      </c>
      <c r="E11" s="21">
        <v>3106</v>
      </c>
      <c r="F11" s="27">
        <v>1199</v>
      </c>
      <c r="G11" s="21">
        <v>2627</v>
      </c>
      <c r="H11" s="27">
        <v>1020</v>
      </c>
      <c r="I11" s="27">
        <v>146</v>
      </c>
      <c r="J11" s="21">
        <v>1917</v>
      </c>
      <c r="K11" s="27">
        <v>519</v>
      </c>
      <c r="L11" s="27">
        <v>390</v>
      </c>
      <c r="M11" s="27">
        <v>-370</v>
      </c>
      <c r="N11" s="21">
        <v>2536</v>
      </c>
      <c r="O11" s="27">
        <v>1276</v>
      </c>
      <c r="P11" s="27">
        <v>1513</v>
      </c>
      <c r="Q11" s="27">
        <v>436</v>
      </c>
      <c r="R11" s="21">
        <v>3417</v>
      </c>
    </row>
    <row r="12" spans="1:18" ht="13.5">
      <c r="A12" s="6" t="s">
        <v>9</v>
      </c>
      <c r="B12" s="28">
        <v>172</v>
      </c>
      <c r="C12" s="22">
        <v>381</v>
      </c>
      <c r="D12" s="28">
        <v>187</v>
      </c>
      <c r="E12" s="22">
        <v>376</v>
      </c>
      <c r="F12" s="28">
        <v>186</v>
      </c>
      <c r="G12" s="22">
        <v>374</v>
      </c>
      <c r="H12" s="28">
        <v>176</v>
      </c>
      <c r="I12" s="28">
        <v>82</v>
      </c>
      <c r="J12" s="22">
        <v>244</v>
      </c>
      <c r="K12" s="28">
        <v>153</v>
      </c>
      <c r="L12" s="28">
        <v>96</v>
      </c>
      <c r="M12" s="28">
        <v>47</v>
      </c>
      <c r="N12" s="22">
        <v>201</v>
      </c>
      <c r="O12" s="28">
        <v>139</v>
      </c>
      <c r="P12" s="28">
        <v>88</v>
      </c>
      <c r="Q12" s="28">
        <v>39</v>
      </c>
      <c r="R12" s="22">
        <v>233</v>
      </c>
    </row>
    <row r="13" spans="1:18" ht="13.5">
      <c r="A13" s="6" t="s">
        <v>10</v>
      </c>
      <c r="B13" s="28"/>
      <c r="C13" s="22">
        <v>-10</v>
      </c>
      <c r="D13" s="28"/>
      <c r="E13" s="22">
        <v>3</v>
      </c>
      <c r="F13" s="28"/>
      <c r="G13" s="22">
        <v>7</v>
      </c>
      <c r="H13" s="28"/>
      <c r="I13" s="28"/>
      <c r="J13" s="22">
        <v>-36</v>
      </c>
      <c r="K13" s="28"/>
      <c r="L13" s="28"/>
      <c r="M13" s="28"/>
      <c r="N13" s="22">
        <v>75</v>
      </c>
      <c r="O13" s="28"/>
      <c r="P13" s="28"/>
      <c r="Q13" s="28"/>
      <c r="R13" s="22">
        <v>25</v>
      </c>
    </row>
    <row r="14" spans="1:18" ht="13.5">
      <c r="A14" s="6" t="s">
        <v>11</v>
      </c>
      <c r="B14" s="28">
        <v>-73</v>
      </c>
      <c r="C14" s="22">
        <v>-115</v>
      </c>
      <c r="D14" s="28">
        <v>-64</v>
      </c>
      <c r="E14" s="22">
        <v>-120</v>
      </c>
      <c r="F14" s="28">
        <v>-65</v>
      </c>
      <c r="G14" s="22">
        <v>-112</v>
      </c>
      <c r="H14" s="28">
        <v>-64</v>
      </c>
      <c r="I14" s="28">
        <v>-53</v>
      </c>
      <c r="J14" s="22">
        <v>-98</v>
      </c>
      <c r="K14" s="28">
        <v>-89</v>
      </c>
      <c r="L14" s="28">
        <v>-63</v>
      </c>
      <c r="M14" s="28">
        <v>-52</v>
      </c>
      <c r="N14" s="22">
        <v>-165</v>
      </c>
      <c r="O14" s="28">
        <v>-151</v>
      </c>
      <c r="P14" s="28">
        <v>-104</v>
      </c>
      <c r="Q14" s="28">
        <v>-78</v>
      </c>
      <c r="R14" s="22">
        <v>-174</v>
      </c>
    </row>
    <row r="15" spans="1:18" ht="13.5">
      <c r="A15" s="6" t="s">
        <v>177</v>
      </c>
      <c r="B15" s="28">
        <v>4</v>
      </c>
      <c r="C15" s="22">
        <v>7</v>
      </c>
      <c r="D15" s="28">
        <v>3</v>
      </c>
      <c r="E15" s="22">
        <v>7</v>
      </c>
      <c r="F15" s="28">
        <v>3</v>
      </c>
      <c r="G15" s="22">
        <v>7</v>
      </c>
      <c r="H15" s="28">
        <v>4</v>
      </c>
      <c r="I15" s="28">
        <v>2</v>
      </c>
      <c r="J15" s="22">
        <v>9</v>
      </c>
      <c r="K15" s="28">
        <v>7</v>
      </c>
      <c r="L15" s="28">
        <v>5</v>
      </c>
      <c r="M15" s="28">
        <v>2</v>
      </c>
      <c r="N15" s="22">
        <v>12</v>
      </c>
      <c r="O15" s="28">
        <v>9</v>
      </c>
      <c r="P15" s="28">
        <v>6</v>
      </c>
      <c r="Q15" s="28">
        <v>3</v>
      </c>
      <c r="R15" s="22">
        <v>13</v>
      </c>
    </row>
    <row r="16" spans="1:18" ht="13.5">
      <c r="A16" s="6" t="s">
        <v>12</v>
      </c>
      <c r="B16" s="28">
        <v>3902</v>
      </c>
      <c r="C16" s="22">
        <v>-442</v>
      </c>
      <c r="D16" s="28">
        <v>8755</v>
      </c>
      <c r="E16" s="22">
        <v>-630</v>
      </c>
      <c r="F16" s="28">
        <v>8281</v>
      </c>
      <c r="G16" s="22">
        <v>427</v>
      </c>
      <c r="H16" s="28">
        <v>6979</v>
      </c>
      <c r="I16" s="28">
        <v>7384</v>
      </c>
      <c r="J16" s="22">
        <v>995</v>
      </c>
      <c r="K16" s="28">
        <v>12612</v>
      </c>
      <c r="L16" s="28">
        <v>10588</v>
      </c>
      <c r="M16" s="28">
        <v>10469</v>
      </c>
      <c r="N16" s="22">
        <v>9871</v>
      </c>
      <c r="O16" s="28">
        <v>16290</v>
      </c>
      <c r="P16" s="28">
        <v>10144</v>
      </c>
      <c r="Q16" s="28">
        <v>10008</v>
      </c>
      <c r="R16" s="22">
        <v>-2052</v>
      </c>
    </row>
    <row r="17" spans="1:18" ht="13.5">
      <c r="A17" s="6" t="s">
        <v>13</v>
      </c>
      <c r="B17" s="28">
        <v>-597</v>
      </c>
      <c r="C17" s="22">
        <v>605</v>
      </c>
      <c r="D17" s="28">
        <v>-75</v>
      </c>
      <c r="E17" s="22">
        <v>-88</v>
      </c>
      <c r="F17" s="28">
        <v>-322</v>
      </c>
      <c r="G17" s="22">
        <v>-442</v>
      </c>
      <c r="H17" s="28">
        <v>-365</v>
      </c>
      <c r="I17" s="28">
        <v>-821</v>
      </c>
      <c r="J17" s="22">
        <v>185</v>
      </c>
      <c r="K17" s="28">
        <v>-985</v>
      </c>
      <c r="L17" s="28">
        <v>-68</v>
      </c>
      <c r="M17" s="28">
        <v>-686</v>
      </c>
      <c r="N17" s="22">
        <v>2545</v>
      </c>
      <c r="O17" s="28">
        <v>509</v>
      </c>
      <c r="P17" s="28">
        <v>1319</v>
      </c>
      <c r="Q17" s="28">
        <v>-1006</v>
      </c>
      <c r="R17" s="22">
        <v>45</v>
      </c>
    </row>
    <row r="18" spans="1:18" ht="13.5">
      <c r="A18" s="6" t="s">
        <v>14</v>
      </c>
      <c r="B18" s="28">
        <v>-3824</v>
      </c>
      <c r="C18" s="22">
        <v>-1432</v>
      </c>
      <c r="D18" s="28">
        <v>-11478</v>
      </c>
      <c r="E18" s="22">
        <v>34</v>
      </c>
      <c r="F18" s="28">
        <v>-9954</v>
      </c>
      <c r="G18" s="22">
        <v>1058</v>
      </c>
      <c r="H18" s="28">
        <v>-7146</v>
      </c>
      <c r="I18" s="28">
        <v>-8372</v>
      </c>
      <c r="J18" s="22">
        <v>-1327</v>
      </c>
      <c r="K18" s="28">
        <v>-12365</v>
      </c>
      <c r="L18" s="28">
        <v>-11923</v>
      </c>
      <c r="M18" s="28">
        <v>-10292</v>
      </c>
      <c r="N18" s="22">
        <v>-12615</v>
      </c>
      <c r="O18" s="28">
        <v>-19103</v>
      </c>
      <c r="P18" s="28">
        <v>-15432</v>
      </c>
      <c r="Q18" s="28">
        <v>-12298</v>
      </c>
      <c r="R18" s="22">
        <v>6560</v>
      </c>
    </row>
    <row r="19" spans="1:18" ht="13.5">
      <c r="A19" s="6" t="s">
        <v>78</v>
      </c>
      <c r="B19" s="28">
        <v>59</v>
      </c>
      <c r="C19" s="22">
        <v>-237</v>
      </c>
      <c r="D19" s="28">
        <v>269</v>
      </c>
      <c r="E19" s="22">
        <v>798</v>
      </c>
      <c r="F19" s="28">
        <v>-643</v>
      </c>
      <c r="G19" s="22">
        <v>139</v>
      </c>
      <c r="H19" s="28">
        <v>1109</v>
      </c>
      <c r="I19" s="28">
        <v>1972</v>
      </c>
      <c r="J19" s="22">
        <v>44</v>
      </c>
      <c r="K19" s="28">
        <v>129</v>
      </c>
      <c r="L19" s="28">
        <v>87</v>
      </c>
      <c r="M19" s="28">
        <v>475</v>
      </c>
      <c r="N19" s="22">
        <v>799</v>
      </c>
      <c r="O19" s="28">
        <v>536</v>
      </c>
      <c r="P19" s="28">
        <v>377</v>
      </c>
      <c r="Q19" s="28">
        <v>1201</v>
      </c>
      <c r="R19" s="22">
        <v>-98</v>
      </c>
    </row>
    <row r="20" spans="1:18" ht="13.5">
      <c r="A20" s="6" t="s">
        <v>15</v>
      </c>
      <c r="B20" s="28">
        <v>910</v>
      </c>
      <c r="C20" s="22">
        <v>2051</v>
      </c>
      <c r="D20" s="28">
        <v>-1508</v>
      </c>
      <c r="E20" s="22">
        <v>2628</v>
      </c>
      <c r="F20" s="28">
        <v>-1314</v>
      </c>
      <c r="G20" s="22">
        <v>4846</v>
      </c>
      <c r="H20" s="28">
        <v>1713</v>
      </c>
      <c r="I20" s="28">
        <v>341</v>
      </c>
      <c r="J20" s="22">
        <v>2614</v>
      </c>
      <c r="K20" s="28">
        <v>-17</v>
      </c>
      <c r="L20" s="28">
        <v>-887</v>
      </c>
      <c r="M20" s="28">
        <v>-406</v>
      </c>
      <c r="N20" s="22">
        <v>2636</v>
      </c>
      <c r="O20" s="28">
        <v>-493</v>
      </c>
      <c r="P20" s="28">
        <v>-2086</v>
      </c>
      <c r="Q20" s="28">
        <v>-1695</v>
      </c>
      <c r="R20" s="22">
        <v>7962</v>
      </c>
    </row>
    <row r="21" spans="1:18" ht="13.5">
      <c r="A21" s="6" t="s">
        <v>16</v>
      </c>
      <c r="B21" s="28">
        <v>73</v>
      </c>
      <c r="C21" s="22">
        <v>115</v>
      </c>
      <c r="D21" s="28">
        <v>65</v>
      </c>
      <c r="E21" s="22">
        <v>119</v>
      </c>
      <c r="F21" s="28">
        <v>65</v>
      </c>
      <c r="G21" s="22">
        <v>112</v>
      </c>
      <c r="H21" s="28">
        <v>64</v>
      </c>
      <c r="I21" s="28">
        <v>48</v>
      </c>
      <c r="J21" s="22">
        <v>98</v>
      </c>
      <c r="K21" s="28">
        <v>84</v>
      </c>
      <c r="L21" s="28">
        <v>62</v>
      </c>
      <c r="M21" s="28">
        <v>53</v>
      </c>
      <c r="N21" s="22">
        <v>167</v>
      </c>
      <c r="O21" s="28">
        <v>152</v>
      </c>
      <c r="P21" s="28">
        <v>106</v>
      </c>
      <c r="Q21" s="28">
        <v>80</v>
      </c>
      <c r="R21" s="22">
        <v>171</v>
      </c>
    </row>
    <row r="22" spans="1:18" ht="13.5">
      <c r="A22" s="6" t="s">
        <v>17</v>
      </c>
      <c r="B22" s="28">
        <v>-4</v>
      </c>
      <c r="C22" s="22">
        <v>-7</v>
      </c>
      <c r="D22" s="28">
        <v>-3</v>
      </c>
      <c r="E22" s="22">
        <v>-7</v>
      </c>
      <c r="F22" s="28">
        <v>-3</v>
      </c>
      <c r="G22" s="22">
        <v>-7</v>
      </c>
      <c r="H22" s="28">
        <v>-4</v>
      </c>
      <c r="I22" s="28">
        <v>-1</v>
      </c>
      <c r="J22" s="22">
        <v>-9</v>
      </c>
      <c r="K22" s="28">
        <v>-6</v>
      </c>
      <c r="L22" s="28">
        <v>-5</v>
      </c>
      <c r="M22" s="28">
        <v>-1</v>
      </c>
      <c r="N22" s="22">
        <v>-13</v>
      </c>
      <c r="O22" s="28">
        <v>-7</v>
      </c>
      <c r="P22" s="28">
        <v>-6</v>
      </c>
      <c r="Q22" s="28">
        <v>-1</v>
      </c>
      <c r="R22" s="22">
        <v>-13</v>
      </c>
    </row>
    <row r="23" spans="1:18" ht="13.5">
      <c r="A23" s="6" t="s">
        <v>18</v>
      </c>
      <c r="B23" s="28">
        <v>-747</v>
      </c>
      <c r="C23" s="22">
        <v>-904</v>
      </c>
      <c r="D23" s="28">
        <v>-631</v>
      </c>
      <c r="E23" s="22">
        <v>-1717</v>
      </c>
      <c r="F23" s="28">
        <v>-1033</v>
      </c>
      <c r="G23" s="22">
        <v>-1209</v>
      </c>
      <c r="H23" s="28">
        <v>-789</v>
      </c>
      <c r="I23" s="28">
        <v>-785</v>
      </c>
      <c r="J23" s="22">
        <v>-437</v>
      </c>
      <c r="K23" s="28">
        <v>-415</v>
      </c>
      <c r="L23" s="28">
        <v>-362</v>
      </c>
      <c r="M23" s="28">
        <v>-389</v>
      </c>
      <c r="N23" s="22">
        <v>-1839</v>
      </c>
      <c r="O23" s="28">
        <v>-1824</v>
      </c>
      <c r="P23" s="28">
        <v>-1147</v>
      </c>
      <c r="Q23" s="28">
        <v>-1162</v>
      </c>
      <c r="R23" s="22">
        <v>-1542</v>
      </c>
    </row>
    <row r="24" spans="1:18" ht="14.25" thickBot="1">
      <c r="A24" s="5" t="s">
        <v>19</v>
      </c>
      <c r="B24" s="29">
        <v>232</v>
      </c>
      <c r="C24" s="23">
        <v>1255</v>
      </c>
      <c r="D24" s="29">
        <v>-2078</v>
      </c>
      <c r="E24" s="23">
        <v>1022</v>
      </c>
      <c r="F24" s="29">
        <v>-2286</v>
      </c>
      <c r="G24" s="23">
        <v>3741</v>
      </c>
      <c r="H24" s="29">
        <v>983</v>
      </c>
      <c r="I24" s="29">
        <v>-396</v>
      </c>
      <c r="J24" s="23">
        <v>2266</v>
      </c>
      <c r="K24" s="29">
        <v>-355</v>
      </c>
      <c r="L24" s="29">
        <v>-1192</v>
      </c>
      <c r="M24" s="29">
        <v>-744</v>
      </c>
      <c r="N24" s="23">
        <v>951</v>
      </c>
      <c r="O24" s="29">
        <v>-2172</v>
      </c>
      <c r="P24" s="29">
        <v>-3134</v>
      </c>
      <c r="Q24" s="29">
        <v>-2779</v>
      </c>
      <c r="R24" s="23">
        <v>6577</v>
      </c>
    </row>
    <row r="25" spans="1:18" ht="14.25" thickTop="1">
      <c r="A25" s="6" t="s">
        <v>20</v>
      </c>
      <c r="B25" s="28">
        <v>-50</v>
      </c>
      <c r="C25" s="22">
        <v>-20</v>
      </c>
      <c r="D25" s="28">
        <v>-30</v>
      </c>
      <c r="E25" s="22">
        <v>-10</v>
      </c>
      <c r="F25" s="28">
        <v>-10</v>
      </c>
      <c r="G25" s="22">
        <v>-110</v>
      </c>
      <c r="H25" s="28">
        <v>-110</v>
      </c>
      <c r="I25" s="28">
        <v>-110</v>
      </c>
      <c r="J25" s="22">
        <v>-100</v>
      </c>
      <c r="K25" s="28"/>
      <c r="L25" s="28"/>
      <c r="M25" s="28"/>
      <c r="N25" s="22">
        <v>-100</v>
      </c>
      <c r="O25" s="28"/>
      <c r="P25" s="28"/>
      <c r="Q25" s="28"/>
      <c r="R25" s="22">
        <v>-90</v>
      </c>
    </row>
    <row r="26" spans="1:18" ht="13.5">
      <c r="A26" s="6" t="s">
        <v>21</v>
      </c>
      <c r="B26" s="28">
        <v>10</v>
      </c>
      <c r="C26" s="22">
        <v>201</v>
      </c>
      <c r="D26" s="28">
        <v>70</v>
      </c>
      <c r="E26" s="22">
        <v>20</v>
      </c>
      <c r="F26" s="28"/>
      <c r="G26" s="22"/>
      <c r="H26" s="28"/>
      <c r="I26" s="28"/>
      <c r="J26" s="22"/>
      <c r="K26" s="28"/>
      <c r="L26" s="28"/>
      <c r="M26" s="28"/>
      <c r="N26" s="22">
        <v>30</v>
      </c>
      <c r="O26" s="28"/>
      <c r="P26" s="28"/>
      <c r="Q26" s="28"/>
      <c r="R26" s="22">
        <v>333</v>
      </c>
    </row>
    <row r="27" spans="1:18" ht="13.5">
      <c r="A27" s="6" t="s">
        <v>22</v>
      </c>
      <c r="B27" s="28">
        <v>-53</v>
      </c>
      <c r="C27" s="22">
        <v>-229</v>
      </c>
      <c r="D27" s="28">
        <v>-73</v>
      </c>
      <c r="E27" s="22">
        <v>-29</v>
      </c>
      <c r="F27" s="28">
        <v>-5</v>
      </c>
      <c r="G27" s="22">
        <v>-74</v>
      </c>
      <c r="H27" s="28">
        <v>-22</v>
      </c>
      <c r="I27" s="28">
        <v>-6</v>
      </c>
      <c r="J27" s="22">
        <v>-98</v>
      </c>
      <c r="K27" s="28">
        <v>-73</v>
      </c>
      <c r="L27" s="28">
        <v>-60</v>
      </c>
      <c r="M27" s="28">
        <v>-32</v>
      </c>
      <c r="N27" s="22">
        <v>-103</v>
      </c>
      <c r="O27" s="28">
        <v>-89</v>
      </c>
      <c r="P27" s="28">
        <v>-72</v>
      </c>
      <c r="Q27" s="28">
        <v>-22</v>
      </c>
      <c r="R27" s="22">
        <v>-39</v>
      </c>
    </row>
    <row r="28" spans="1:18" ht="13.5">
      <c r="A28" s="6" t="s">
        <v>23</v>
      </c>
      <c r="B28" s="28"/>
      <c r="C28" s="22">
        <v>977</v>
      </c>
      <c r="D28" s="28"/>
      <c r="E28" s="22"/>
      <c r="F28" s="28"/>
      <c r="G28" s="22"/>
      <c r="H28" s="28"/>
      <c r="I28" s="28"/>
      <c r="J28" s="22">
        <v>0</v>
      </c>
      <c r="K28" s="28"/>
      <c r="L28" s="28"/>
      <c r="M28" s="28"/>
      <c r="N28" s="22">
        <v>0</v>
      </c>
      <c r="O28" s="28"/>
      <c r="P28" s="28"/>
      <c r="Q28" s="28"/>
      <c r="R28" s="22">
        <v>0</v>
      </c>
    </row>
    <row r="29" spans="1:18" ht="13.5">
      <c r="A29" s="6" t="s">
        <v>24</v>
      </c>
      <c r="B29" s="28">
        <v>-17</v>
      </c>
      <c r="C29" s="22">
        <v>-22</v>
      </c>
      <c r="D29" s="28">
        <v>-15</v>
      </c>
      <c r="E29" s="22">
        <v>-58</v>
      </c>
      <c r="F29" s="28">
        <v>-34</v>
      </c>
      <c r="G29" s="22">
        <v>-229</v>
      </c>
      <c r="H29" s="28">
        <v>-195</v>
      </c>
      <c r="I29" s="28">
        <v>-2</v>
      </c>
      <c r="J29" s="22">
        <v>-282</v>
      </c>
      <c r="K29" s="28">
        <v>-264</v>
      </c>
      <c r="L29" s="28">
        <v>-258</v>
      </c>
      <c r="M29" s="28">
        <v>-244</v>
      </c>
      <c r="N29" s="22">
        <v>-409</v>
      </c>
      <c r="O29" s="28">
        <v>-401</v>
      </c>
      <c r="P29" s="28">
        <v>-214</v>
      </c>
      <c r="Q29" s="28">
        <v>-156</v>
      </c>
      <c r="R29" s="22">
        <v>-34</v>
      </c>
    </row>
    <row r="30" spans="1:18" ht="13.5">
      <c r="A30" s="6" t="s">
        <v>25</v>
      </c>
      <c r="B30" s="28">
        <v>-21</v>
      </c>
      <c r="C30" s="22">
        <v>-585</v>
      </c>
      <c r="D30" s="28">
        <v>-80</v>
      </c>
      <c r="E30" s="22">
        <v>-65</v>
      </c>
      <c r="F30" s="28">
        <v>-4</v>
      </c>
      <c r="G30" s="22">
        <v>-197</v>
      </c>
      <c r="H30" s="28">
        <v>-154</v>
      </c>
      <c r="I30" s="28">
        <v>-1</v>
      </c>
      <c r="J30" s="22">
        <v>-1575</v>
      </c>
      <c r="K30" s="28">
        <v>-1573</v>
      </c>
      <c r="L30" s="28">
        <v>-1011</v>
      </c>
      <c r="M30" s="28">
        <v>-2</v>
      </c>
      <c r="N30" s="22">
        <v>-122</v>
      </c>
      <c r="O30" s="28">
        <v>-120</v>
      </c>
      <c r="P30" s="28">
        <v>-35</v>
      </c>
      <c r="Q30" s="28">
        <v>-2</v>
      </c>
      <c r="R30" s="22">
        <v>-14</v>
      </c>
    </row>
    <row r="31" spans="1:18" ht="13.5">
      <c r="A31" s="6" t="s">
        <v>26</v>
      </c>
      <c r="B31" s="28"/>
      <c r="C31" s="22"/>
      <c r="D31" s="28"/>
      <c r="E31" s="22">
        <v>1</v>
      </c>
      <c r="F31" s="28"/>
      <c r="G31" s="22">
        <v>3</v>
      </c>
      <c r="H31" s="28"/>
      <c r="I31" s="28"/>
      <c r="J31" s="22">
        <v>39</v>
      </c>
      <c r="K31" s="28"/>
      <c r="L31" s="28"/>
      <c r="M31" s="28"/>
      <c r="N31" s="22">
        <v>7</v>
      </c>
      <c r="O31" s="28"/>
      <c r="P31" s="28"/>
      <c r="Q31" s="28"/>
      <c r="R31" s="22">
        <v>337</v>
      </c>
    </row>
    <row r="32" spans="1:18" ht="13.5">
      <c r="A32" s="6" t="s">
        <v>27</v>
      </c>
      <c r="B32" s="28"/>
      <c r="C32" s="22">
        <v>500</v>
      </c>
      <c r="D32" s="28">
        <v>500</v>
      </c>
      <c r="E32" s="22">
        <v>45</v>
      </c>
      <c r="F32" s="28">
        <v>45</v>
      </c>
      <c r="G32" s="22"/>
      <c r="H32" s="28"/>
      <c r="I32" s="28"/>
      <c r="J32" s="22"/>
      <c r="K32" s="28"/>
      <c r="L32" s="28"/>
      <c r="M32" s="28"/>
      <c r="N32" s="22"/>
      <c r="O32" s="28"/>
      <c r="P32" s="28"/>
      <c r="Q32" s="28"/>
      <c r="R32" s="22"/>
    </row>
    <row r="33" spans="1:18" ht="13.5">
      <c r="A33" s="6" t="s">
        <v>28</v>
      </c>
      <c r="B33" s="28">
        <v>1</v>
      </c>
      <c r="C33" s="22">
        <v>-5</v>
      </c>
      <c r="D33" s="28">
        <v>-3</v>
      </c>
      <c r="E33" s="22">
        <v>4</v>
      </c>
      <c r="F33" s="28">
        <v>6</v>
      </c>
      <c r="G33" s="22">
        <v>-4</v>
      </c>
      <c r="H33" s="28">
        <v>4</v>
      </c>
      <c r="I33" s="28">
        <v>1</v>
      </c>
      <c r="J33" s="22">
        <v>67</v>
      </c>
      <c r="K33" s="28">
        <v>33</v>
      </c>
      <c r="L33" s="28">
        <v>22</v>
      </c>
      <c r="M33" s="28">
        <v>1</v>
      </c>
      <c r="N33" s="22">
        <v>56</v>
      </c>
      <c r="O33" s="28">
        <v>-6</v>
      </c>
      <c r="P33" s="28">
        <v>-2</v>
      </c>
      <c r="Q33" s="28">
        <v>2</v>
      </c>
      <c r="R33" s="22">
        <v>-45</v>
      </c>
    </row>
    <row r="34" spans="1:18" ht="14.25" thickBot="1">
      <c r="A34" s="5" t="s">
        <v>29</v>
      </c>
      <c r="B34" s="29">
        <v>-130</v>
      </c>
      <c r="C34" s="23">
        <v>815</v>
      </c>
      <c r="D34" s="29">
        <v>367</v>
      </c>
      <c r="E34" s="23">
        <v>-92</v>
      </c>
      <c r="F34" s="29">
        <v>-2</v>
      </c>
      <c r="G34" s="23">
        <v>-613</v>
      </c>
      <c r="H34" s="29">
        <v>-478</v>
      </c>
      <c r="I34" s="29">
        <v>-119</v>
      </c>
      <c r="J34" s="23">
        <v>-1949</v>
      </c>
      <c r="K34" s="29">
        <v>-1877</v>
      </c>
      <c r="L34" s="29">
        <v>-1307</v>
      </c>
      <c r="M34" s="29">
        <v>-277</v>
      </c>
      <c r="N34" s="23">
        <v>-641</v>
      </c>
      <c r="O34" s="29">
        <v>-617</v>
      </c>
      <c r="P34" s="29">
        <v>-324</v>
      </c>
      <c r="Q34" s="29">
        <v>-178</v>
      </c>
      <c r="R34" s="23">
        <v>446</v>
      </c>
    </row>
    <row r="35" spans="1:18" ht="14.25" thickTop="1">
      <c r="A35" s="6" t="s">
        <v>30</v>
      </c>
      <c r="B35" s="28">
        <v>-292</v>
      </c>
      <c r="C35" s="22">
        <v>-584</v>
      </c>
      <c r="D35" s="28">
        <v>-291</v>
      </c>
      <c r="E35" s="22">
        <v>-586</v>
      </c>
      <c r="F35" s="28">
        <v>-294</v>
      </c>
      <c r="G35" s="22">
        <v>-588</v>
      </c>
      <c r="H35" s="28">
        <v>-294</v>
      </c>
      <c r="I35" s="28">
        <v>-294</v>
      </c>
      <c r="J35" s="22">
        <v>-587</v>
      </c>
      <c r="K35" s="28">
        <v>-587</v>
      </c>
      <c r="L35" s="28">
        <v>-293</v>
      </c>
      <c r="M35" s="28">
        <v>-294</v>
      </c>
      <c r="N35" s="22">
        <v>-606</v>
      </c>
      <c r="O35" s="28">
        <v>-604</v>
      </c>
      <c r="P35" s="28">
        <v>-309</v>
      </c>
      <c r="Q35" s="28">
        <v>-311</v>
      </c>
      <c r="R35" s="22">
        <v>-707</v>
      </c>
    </row>
    <row r="36" spans="1:18" ht="13.5">
      <c r="A36" s="6" t="s">
        <v>31</v>
      </c>
      <c r="B36" s="28">
        <v>-17</v>
      </c>
      <c r="C36" s="22">
        <v>-28</v>
      </c>
      <c r="D36" s="28">
        <v>-14</v>
      </c>
      <c r="E36" s="22">
        <v>-27</v>
      </c>
      <c r="F36" s="28">
        <v>-14</v>
      </c>
      <c r="G36" s="22">
        <v>-64</v>
      </c>
      <c r="H36" s="28">
        <v>-9</v>
      </c>
      <c r="I36" s="28">
        <v>-5</v>
      </c>
      <c r="J36" s="22">
        <v>-21</v>
      </c>
      <c r="K36" s="28">
        <v>-16</v>
      </c>
      <c r="L36" s="28">
        <v>-11</v>
      </c>
      <c r="M36" s="28">
        <v>-5</v>
      </c>
      <c r="N36" s="22">
        <v>-21</v>
      </c>
      <c r="O36" s="28">
        <v>-10</v>
      </c>
      <c r="P36" s="28">
        <v>-8</v>
      </c>
      <c r="Q36" s="28">
        <v>-3</v>
      </c>
      <c r="R36" s="22">
        <v>-19</v>
      </c>
    </row>
    <row r="37" spans="1:18" ht="14.25" thickBot="1">
      <c r="A37" s="5" t="s">
        <v>32</v>
      </c>
      <c r="B37" s="29">
        <v>-309</v>
      </c>
      <c r="C37" s="23">
        <v>-612</v>
      </c>
      <c r="D37" s="29">
        <v>-305</v>
      </c>
      <c r="E37" s="23">
        <v>-614</v>
      </c>
      <c r="F37" s="29">
        <v>-309</v>
      </c>
      <c r="G37" s="23">
        <v>-653</v>
      </c>
      <c r="H37" s="29">
        <v>-304</v>
      </c>
      <c r="I37" s="29">
        <v>-299</v>
      </c>
      <c r="J37" s="23">
        <v>-608</v>
      </c>
      <c r="K37" s="29">
        <v>-604</v>
      </c>
      <c r="L37" s="29">
        <v>-304</v>
      </c>
      <c r="M37" s="29">
        <v>-299</v>
      </c>
      <c r="N37" s="23">
        <v>-627</v>
      </c>
      <c r="O37" s="29">
        <v>-615</v>
      </c>
      <c r="P37" s="29">
        <v>-318</v>
      </c>
      <c r="Q37" s="29">
        <v>-315</v>
      </c>
      <c r="R37" s="23">
        <v>-727</v>
      </c>
    </row>
    <row r="38" spans="1:18" ht="14.25" thickTop="1">
      <c r="A38" s="7" t="s">
        <v>33</v>
      </c>
      <c r="B38" s="28">
        <v>79</v>
      </c>
      <c r="C38" s="22">
        <v>59</v>
      </c>
      <c r="D38" s="28">
        <v>10</v>
      </c>
      <c r="E38" s="22">
        <v>-17</v>
      </c>
      <c r="F38" s="28">
        <v>-2</v>
      </c>
      <c r="G38" s="22">
        <v>-52</v>
      </c>
      <c r="H38" s="28">
        <v>-19</v>
      </c>
      <c r="I38" s="28">
        <v>4</v>
      </c>
      <c r="J38" s="22">
        <v>4</v>
      </c>
      <c r="K38" s="28">
        <v>-2</v>
      </c>
      <c r="L38" s="28">
        <v>19</v>
      </c>
      <c r="M38" s="28">
        <v>27</v>
      </c>
      <c r="N38" s="22">
        <v>-119</v>
      </c>
      <c r="O38" s="28">
        <v>-50</v>
      </c>
      <c r="P38" s="28">
        <v>-37</v>
      </c>
      <c r="Q38" s="28">
        <v>-72</v>
      </c>
      <c r="R38" s="22">
        <v>-20</v>
      </c>
    </row>
    <row r="39" spans="1:18" ht="13.5">
      <c r="A39" s="7" t="s">
        <v>34</v>
      </c>
      <c r="B39" s="28">
        <v>-128</v>
      </c>
      <c r="C39" s="22">
        <v>1517</v>
      </c>
      <c r="D39" s="28">
        <v>-2006</v>
      </c>
      <c r="E39" s="22">
        <v>298</v>
      </c>
      <c r="F39" s="28">
        <v>-2600</v>
      </c>
      <c r="G39" s="22">
        <v>2421</v>
      </c>
      <c r="H39" s="28">
        <v>181</v>
      </c>
      <c r="I39" s="28">
        <v>-811</v>
      </c>
      <c r="J39" s="22">
        <v>-287</v>
      </c>
      <c r="K39" s="28">
        <v>-2840</v>
      </c>
      <c r="L39" s="28">
        <v>-2785</v>
      </c>
      <c r="M39" s="28">
        <v>-1293</v>
      </c>
      <c r="N39" s="22">
        <v>-437</v>
      </c>
      <c r="O39" s="28">
        <v>-3456</v>
      </c>
      <c r="P39" s="28">
        <v>-3815</v>
      </c>
      <c r="Q39" s="28">
        <v>-3345</v>
      </c>
      <c r="R39" s="22">
        <v>6276</v>
      </c>
    </row>
    <row r="40" spans="1:18" ht="13.5">
      <c r="A40" s="7" t="s">
        <v>35</v>
      </c>
      <c r="B40" s="28">
        <v>22295</v>
      </c>
      <c r="C40" s="22">
        <v>20777</v>
      </c>
      <c r="D40" s="28">
        <v>20777</v>
      </c>
      <c r="E40" s="22">
        <v>20479</v>
      </c>
      <c r="F40" s="28">
        <v>20479</v>
      </c>
      <c r="G40" s="22">
        <v>18057</v>
      </c>
      <c r="H40" s="28">
        <v>18057</v>
      </c>
      <c r="I40" s="28">
        <v>18057</v>
      </c>
      <c r="J40" s="22">
        <v>18344</v>
      </c>
      <c r="K40" s="28">
        <v>18344</v>
      </c>
      <c r="L40" s="28">
        <v>18344</v>
      </c>
      <c r="M40" s="28">
        <v>18344</v>
      </c>
      <c r="N40" s="22">
        <v>18782</v>
      </c>
      <c r="O40" s="28">
        <v>18782</v>
      </c>
      <c r="P40" s="28">
        <v>18782</v>
      </c>
      <c r="Q40" s="28">
        <v>18782</v>
      </c>
      <c r="R40" s="22">
        <v>12506</v>
      </c>
    </row>
    <row r="41" spans="1:18" ht="14.25" thickBot="1">
      <c r="A41" s="7" t="s">
        <v>35</v>
      </c>
      <c r="B41" s="28">
        <v>22166</v>
      </c>
      <c r="C41" s="22">
        <v>22295</v>
      </c>
      <c r="D41" s="28">
        <v>18771</v>
      </c>
      <c r="E41" s="22">
        <v>20777</v>
      </c>
      <c r="F41" s="28">
        <v>17878</v>
      </c>
      <c r="G41" s="22">
        <v>20479</v>
      </c>
      <c r="H41" s="28">
        <v>18238</v>
      </c>
      <c r="I41" s="28">
        <v>17246</v>
      </c>
      <c r="J41" s="22">
        <v>18057</v>
      </c>
      <c r="K41" s="28">
        <v>15504</v>
      </c>
      <c r="L41" s="28">
        <v>15559</v>
      </c>
      <c r="M41" s="28">
        <v>17050</v>
      </c>
      <c r="N41" s="22">
        <v>18344</v>
      </c>
      <c r="O41" s="28">
        <v>15325</v>
      </c>
      <c r="P41" s="28">
        <v>14967</v>
      </c>
      <c r="Q41" s="28">
        <v>15436</v>
      </c>
      <c r="R41" s="22">
        <v>18782</v>
      </c>
    </row>
    <row r="42" spans="1:18" ht="14.25" thickTop="1">
      <c r="A42" s="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4" ht="13.5">
      <c r="A44" s="20" t="s">
        <v>149</v>
      </c>
    </row>
    <row r="45" ht="13.5">
      <c r="A45" s="20" t="s">
        <v>150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X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145</v>
      </c>
      <c r="B2" s="14">
        <v>8081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46</v>
      </c>
      <c r="B4" s="15" t="str">
        <f>HYPERLINK("http://www.kabupro.jp/mark/20140212/S100137M.htm","四半期報告書")</f>
        <v>四半期報告書</v>
      </c>
      <c r="C4" s="15" t="str">
        <f>HYPERLINK("http://www.kabupro.jp/mark/20131108/S1000DBZ.htm","四半期報告書")</f>
        <v>四半期報告書</v>
      </c>
      <c r="D4" s="15" t="str">
        <f>HYPERLINK("http://www.kabupro.jp/mark/20130807/S000E5YK.htm","四半期報告書")</f>
        <v>四半期報告書</v>
      </c>
      <c r="E4" s="15" t="str">
        <f>HYPERLINK("http://www.kabupro.jp/mark/20140212/S100137M.htm","四半期報告書")</f>
        <v>四半期報告書</v>
      </c>
      <c r="F4" s="15" t="str">
        <f>HYPERLINK("http://www.kabupro.jp/mark/20130208/S000CRLJ.htm","四半期報告書")</f>
        <v>四半期報告書</v>
      </c>
      <c r="G4" s="15" t="str">
        <f>HYPERLINK("http://www.kabupro.jp/mark/20121109/S000C7MR.htm","四半期報告書")</f>
        <v>四半期報告書</v>
      </c>
      <c r="H4" s="15" t="str">
        <f>HYPERLINK("http://www.kabupro.jp/mark/20120808/S000BMGE.htm","四半期報告書")</f>
        <v>四半期報告書</v>
      </c>
      <c r="I4" s="15" t="str">
        <f>HYPERLINK("http://www.kabupro.jp/mark/20130627/S000DTQP.htm","有価証券報告書")</f>
        <v>有価証券報告書</v>
      </c>
      <c r="J4" s="15" t="str">
        <f>HYPERLINK("http://www.kabupro.jp/mark/20120208/S000A7XE.htm","四半期報告書")</f>
        <v>四半期報告書</v>
      </c>
      <c r="K4" s="15" t="str">
        <f>HYPERLINK("http://www.kabupro.jp/mark/20111110/S0009NH5.htm","四半期報告書")</f>
        <v>四半期報告書</v>
      </c>
      <c r="L4" s="15" t="str">
        <f>HYPERLINK("http://www.kabupro.jp/mark/20110810/S00093H6.htm","四半期報告書")</f>
        <v>四半期報告書</v>
      </c>
      <c r="M4" s="15" t="str">
        <f>HYPERLINK("http://www.kabupro.jp/mark/20120628/S000B9W7.htm","有価証券報告書")</f>
        <v>有価証券報告書</v>
      </c>
      <c r="N4" s="15" t="str">
        <f>HYPERLINK("http://www.kabupro.jp/mark/20101112/S00074GJ.htm","四半期報告書")</f>
        <v>四半期報告書</v>
      </c>
      <c r="O4" s="15" t="str">
        <f>HYPERLINK("http://www.kabupro.jp/mark/20100810/S0006ISJ.htm","四半期報告書")</f>
        <v>四半期報告書</v>
      </c>
      <c r="P4" s="15" t="str">
        <f>HYPERLINK("http://www.kabupro.jp/mark/20110629/S0008P8N.htm","有価証券報告書")</f>
        <v>有価証券報告書</v>
      </c>
      <c r="Q4" s="15" t="str">
        <f>HYPERLINK("http://www.kabupro.jp/mark/20100212/S00055CK.htm","四半期報告書")</f>
        <v>四半期報告書</v>
      </c>
      <c r="R4" s="15" t="str">
        <f>HYPERLINK("http://www.kabupro.jp/mark/20091113/S0004KBC.htm","四半期報告書")</f>
        <v>四半期報告書</v>
      </c>
      <c r="S4" s="15" t="str">
        <f>HYPERLINK("http://www.kabupro.jp/mark/20090811/S0003W9N.htm","四半期報告書")</f>
        <v>四半期報告書</v>
      </c>
      <c r="T4" s="15" t="str">
        <f>HYPERLINK("http://www.kabupro.jp/mark/20100212/S00055CK.htm","四半期報告書")</f>
        <v>四半期報告書</v>
      </c>
      <c r="U4" s="15" t="str">
        <f>HYPERLINK("http://www.kabupro.jp/mark/20090213/S0002IV7.htm","四半期報告書")</f>
        <v>四半期報告書</v>
      </c>
      <c r="V4" s="15" t="str">
        <f>HYPERLINK("http://www.kabupro.jp/mark/20081114/S0001TXL.htm","四半期報告書")</f>
        <v>四半期報告書</v>
      </c>
      <c r="W4" s="15" t="str">
        <f>HYPERLINK("http://www.kabupro.jp/mark/20080811/S00012HB.htm","四半期報告書")</f>
        <v>四半期報告書</v>
      </c>
      <c r="X4" s="15" t="str">
        <f>HYPERLINK("http://www.kabupro.jp/mark/20090626/S0003IFA.htm","有価証券報告書")</f>
        <v>有価証券報告書</v>
      </c>
    </row>
    <row r="5" spans="1:24" ht="14.25" thickBot="1">
      <c r="A5" s="11" t="s">
        <v>47</v>
      </c>
      <c r="B5" s="1" t="s">
        <v>208</v>
      </c>
      <c r="C5" s="1" t="s">
        <v>211</v>
      </c>
      <c r="D5" s="1" t="s">
        <v>213</v>
      </c>
      <c r="E5" s="1" t="s">
        <v>208</v>
      </c>
      <c r="F5" s="1" t="s">
        <v>215</v>
      </c>
      <c r="G5" s="1" t="s">
        <v>217</v>
      </c>
      <c r="H5" s="1" t="s">
        <v>219</v>
      </c>
      <c r="I5" s="1" t="s">
        <v>53</v>
      </c>
      <c r="J5" s="1" t="s">
        <v>221</v>
      </c>
      <c r="K5" s="1" t="s">
        <v>223</v>
      </c>
      <c r="L5" s="1" t="s">
        <v>225</v>
      </c>
      <c r="M5" s="1" t="s">
        <v>57</v>
      </c>
      <c r="N5" s="1" t="s">
        <v>227</v>
      </c>
      <c r="O5" s="1" t="s">
        <v>229</v>
      </c>
      <c r="P5" s="1" t="s">
        <v>59</v>
      </c>
      <c r="Q5" s="1" t="s">
        <v>231</v>
      </c>
      <c r="R5" s="1" t="s">
        <v>233</v>
      </c>
      <c r="S5" s="1" t="s">
        <v>235</v>
      </c>
      <c r="T5" s="1" t="s">
        <v>231</v>
      </c>
      <c r="U5" s="1" t="s">
        <v>237</v>
      </c>
      <c r="V5" s="1" t="s">
        <v>239</v>
      </c>
      <c r="W5" s="1" t="s">
        <v>241</v>
      </c>
      <c r="X5" s="1" t="s">
        <v>61</v>
      </c>
    </row>
    <row r="6" spans="1:24" ht="15" thickBot="1" thickTop="1">
      <c r="A6" s="10" t="s">
        <v>48</v>
      </c>
      <c r="B6" s="18" t="s">
        <v>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49</v>
      </c>
      <c r="B7" s="14" t="s">
        <v>209</v>
      </c>
      <c r="C7" s="14" t="s">
        <v>209</v>
      </c>
      <c r="D7" s="14" t="s">
        <v>209</v>
      </c>
      <c r="E7" s="16" t="s">
        <v>54</v>
      </c>
      <c r="F7" s="14" t="s">
        <v>209</v>
      </c>
      <c r="G7" s="14" t="s">
        <v>209</v>
      </c>
      <c r="H7" s="14" t="s">
        <v>209</v>
      </c>
      <c r="I7" s="16" t="s">
        <v>54</v>
      </c>
      <c r="J7" s="14" t="s">
        <v>209</v>
      </c>
      <c r="K7" s="14" t="s">
        <v>209</v>
      </c>
      <c r="L7" s="14" t="s">
        <v>209</v>
      </c>
      <c r="M7" s="16" t="s">
        <v>54</v>
      </c>
      <c r="N7" s="14" t="s">
        <v>209</v>
      </c>
      <c r="O7" s="14" t="s">
        <v>209</v>
      </c>
      <c r="P7" s="16" t="s">
        <v>54</v>
      </c>
      <c r="Q7" s="14" t="s">
        <v>209</v>
      </c>
      <c r="R7" s="14" t="s">
        <v>209</v>
      </c>
      <c r="S7" s="14" t="s">
        <v>209</v>
      </c>
      <c r="T7" s="16" t="s">
        <v>54</v>
      </c>
      <c r="U7" s="14" t="s">
        <v>209</v>
      </c>
      <c r="V7" s="14" t="s">
        <v>209</v>
      </c>
      <c r="W7" s="14" t="s">
        <v>209</v>
      </c>
      <c r="X7" s="16" t="s">
        <v>54</v>
      </c>
    </row>
    <row r="8" spans="1:24" ht="13.5">
      <c r="A8" s="13" t="s">
        <v>50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7"/>
      <c r="Q8" s="1"/>
      <c r="R8" s="1"/>
      <c r="S8" s="1"/>
      <c r="T8" s="17"/>
      <c r="U8" s="1"/>
      <c r="V8" s="1"/>
      <c r="W8" s="1"/>
      <c r="X8" s="17"/>
    </row>
    <row r="9" spans="1:24" ht="13.5">
      <c r="A9" s="13" t="s">
        <v>51</v>
      </c>
      <c r="B9" s="1" t="s">
        <v>210</v>
      </c>
      <c r="C9" s="1" t="s">
        <v>212</v>
      </c>
      <c r="D9" s="1" t="s">
        <v>214</v>
      </c>
      <c r="E9" s="17" t="s">
        <v>55</v>
      </c>
      <c r="F9" s="1" t="s">
        <v>216</v>
      </c>
      <c r="G9" s="1" t="s">
        <v>218</v>
      </c>
      <c r="H9" s="1" t="s">
        <v>220</v>
      </c>
      <c r="I9" s="17" t="s">
        <v>56</v>
      </c>
      <c r="J9" s="1" t="s">
        <v>222</v>
      </c>
      <c r="K9" s="1" t="s">
        <v>224</v>
      </c>
      <c r="L9" s="1" t="s">
        <v>226</v>
      </c>
      <c r="M9" s="17" t="s">
        <v>58</v>
      </c>
      <c r="N9" s="1" t="s">
        <v>228</v>
      </c>
      <c r="O9" s="1" t="s">
        <v>230</v>
      </c>
      <c r="P9" s="17" t="s">
        <v>60</v>
      </c>
      <c r="Q9" s="1" t="s">
        <v>232</v>
      </c>
      <c r="R9" s="1" t="s">
        <v>234</v>
      </c>
      <c r="S9" s="1" t="s">
        <v>236</v>
      </c>
      <c r="T9" s="17" t="s">
        <v>62</v>
      </c>
      <c r="U9" s="1" t="s">
        <v>238</v>
      </c>
      <c r="V9" s="1" t="s">
        <v>240</v>
      </c>
      <c r="W9" s="1" t="s">
        <v>242</v>
      </c>
      <c r="X9" s="17" t="s">
        <v>63</v>
      </c>
    </row>
    <row r="10" spans="1:24" ht="14.25" thickBot="1">
      <c r="A10" s="13" t="s">
        <v>52</v>
      </c>
      <c r="B10" s="1" t="s">
        <v>65</v>
      </c>
      <c r="C10" s="1" t="s">
        <v>65</v>
      </c>
      <c r="D10" s="1" t="s">
        <v>65</v>
      </c>
      <c r="E10" s="17" t="s">
        <v>65</v>
      </c>
      <c r="F10" s="1" t="s">
        <v>65</v>
      </c>
      <c r="G10" s="1" t="s">
        <v>65</v>
      </c>
      <c r="H10" s="1" t="s">
        <v>65</v>
      </c>
      <c r="I10" s="17" t="s">
        <v>65</v>
      </c>
      <c r="J10" s="1" t="s">
        <v>65</v>
      </c>
      <c r="K10" s="1" t="s">
        <v>65</v>
      </c>
      <c r="L10" s="1" t="s">
        <v>65</v>
      </c>
      <c r="M10" s="17" t="s">
        <v>65</v>
      </c>
      <c r="N10" s="1" t="s">
        <v>65</v>
      </c>
      <c r="O10" s="1" t="s">
        <v>65</v>
      </c>
      <c r="P10" s="17" t="s">
        <v>65</v>
      </c>
      <c r="Q10" s="1" t="s">
        <v>65</v>
      </c>
      <c r="R10" s="1" t="s">
        <v>65</v>
      </c>
      <c r="S10" s="1" t="s">
        <v>65</v>
      </c>
      <c r="T10" s="17" t="s">
        <v>65</v>
      </c>
      <c r="U10" s="1" t="s">
        <v>65</v>
      </c>
      <c r="V10" s="1" t="s">
        <v>65</v>
      </c>
      <c r="W10" s="1" t="s">
        <v>65</v>
      </c>
      <c r="X10" s="17" t="s">
        <v>65</v>
      </c>
    </row>
    <row r="11" spans="1:24" ht="14.25" thickTop="1">
      <c r="A11" s="9" t="s">
        <v>64</v>
      </c>
      <c r="B11" s="27">
        <v>3887</v>
      </c>
      <c r="C11" s="27">
        <v>4030</v>
      </c>
      <c r="D11" s="27">
        <v>4243</v>
      </c>
      <c r="E11" s="21">
        <v>4719</v>
      </c>
      <c r="F11" s="27">
        <v>5959</v>
      </c>
      <c r="G11" s="27">
        <v>4735</v>
      </c>
      <c r="H11" s="27">
        <v>3969</v>
      </c>
      <c r="I11" s="21">
        <v>6381</v>
      </c>
      <c r="J11" s="27">
        <v>3972</v>
      </c>
      <c r="K11" s="27">
        <v>4882</v>
      </c>
      <c r="L11" s="27">
        <v>5830</v>
      </c>
      <c r="M11" s="21">
        <v>14491</v>
      </c>
      <c r="N11" s="27">
        <v>5364</v>
      </c>
      <c r="O11" s="27">
        <v>5941</v>
      </c>
      <c r="P11" s="21">
        <v>9494</v>
      </c>
      <c r="Q11" s="27">
        <v>4501</v>
      </c>
      <c r="R11" s="27">
        <v>4766</v>
      </c>
      <c r="S11" s="27">
        <v>3999</v>
      </c>
      <c r="T11" s="21">
        <v>11824</v>
      </c>
      <c r="U11" s="27">
        <v>10057</v>
      </c>
      <c r="V11" s="27">
        <v>4521</v>
      </c>
      <c r="W11" s="27">
        <v>7433</v>
      </c>
      <c r="X11" s="21">
        <v>10632</v>
      </c>
    </row>
    <row r="12" spans="1:24" ht="13.5">
      <c r="A12" s="2" t="s">
        <v>243</v>
      </c>
      <c r="B12" s="28">
        <v>26426</v>
      </c>
      <c r="C12" s="28">
        <v>28542</v>
      </c>
      <c r="D12" s="28">
        <v>20998</v>
      </c>
      <c r="E12" s="22">
        <v>32288</v>
      </c>
      <c r="F12" s="28">
        <v>22544</v>
      </c>
      <c r="G12" s="28">
        <v>23024</v>
      </c>
      <c r="H12" s="28">
        <v>21966</v>
      </c>
      <c r="I12" s="22">
        <v>31766</v>
      </c>
      <c r="J12" s="28">
        <v>21471</v>
      </c>
      <c r="K12" s="28">
        <v>22870</v>
      </c>
      <c r="L12" s="28">
        <v>20669</v>
      </c>
      <c r="M12" s="22">
        <v>31147</v>
      </c>
      <c r="N12" s="28">
        <v>24637</v>
      </c>
      <c r="O12" s="28">
        <v>24264</v>
      </c>
      <c r="P12" s="22">
        <v>31642</v>
      </c>
      <c r="Q12" s="28">
        <v>20009</v>
      </c>
      <c r="R12" s="28">
        <v>22081</v>
      </c>
      <c r="S12" s="28">
        <v>22218</v>
      </c>
      <c r="T12" s="22">
        <v>32628</v>
      </c>
      <c r="U12" s="28">
        <v>26325</v>
      </c>
      <c r="V12" s="28">
        <v>32492</v>
      </c>
      <c r="W12" s="28">
        <v>32560</v>
      </c>
      <c r="X12" s="22">
        <v>42670</v>
      </c>
    </row>
    <row r="13" spans="1:24" ht="13.5">
      <c r="A13" s="2" t="s">
        <v>68</v>
      </c>
      <c r="B13" s="28">
        <v>20796</v>
      </c>
      <c r="C13" s="28">
        <v>18396</v>
      </c>
      <c r="D13" s="28">
        <v>16896</v>
      </c>
      <c r="E13" s="22">
        <v>17795</v>
      </c>
      <c r="F13" s="28">
        <v>16296</v>
      </c>
      <c r="G13" s="28">
        <v>14396</v>
      </c>
      <c r="H13" s="28">
        <v>15497</v>
      </c>
      <c r="I13" s="22">
        <v>16896</v>
      </c>
      <c r="J13" s="28">
        <v>13197</v>
      </c>
      <c r="K13" s="28">
        <v>13397</v>
      </c>
      <c r="L13" s="28">
        <v>13298</v>
      </c>
      <c r="M13" s="22">
        <v>6447</v>
      </c>
      <c r="N13" s="28">
        <v>13326</v>
      </c>
      <c r="O13" s="28">
        <v>11757</v>
      </c>
      <c r="P13" s="22">
        <v>8864</v>
      </c>
      <c r="Q13" s="28">
        <v>11253</v>
      </c>
      <c r="R13" s="28">
        <v>10992</v>
      </c>
      <c r="S13" s="28">
        <v>13251</v>
      </c>
      <c r="T13" s="22">
        <v>6720</v>
      </c>
      <c r="U13" s="28">
        <v>5468</v>
      </c>
      <c r="V13" s="28">
        <v>10545</v>
      </c>
      <c r="W13" s="28">
        <v>8133</v>
      </c>
      <c r="X13" s="22">
        <v>8280</v>
      </c>
    </row>
    <row r="14" spans="1:24" ht="13.5">
      <c r="A14" s="2" t="s">
        <v>70</v>
      </c>
      <c r="B14" s="28"/>
      <c r="C14" s="28"/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2"/>
      <c r="Q14" s="28"/>
      <c r="R14" s="28"/>
      <c r="S14" s="28"/>
      <c r="T14" s="22"/>
      <c r="U14" s="28">
        <v>5556</v>
      </c>
      <c r="V14" s="28">
        <v>4754</v>
      </c>
      <c r="W14" s="28">
        <v>7057</v>
      </c>
      <c r="X14" s="22"/>
    </row>
    <row r="15" spans="1:24" ht="13.5">
      <c r="A15" s="2" t="s">
        <v>244</v>
      </c>
      <c r="B15" s="28">
        <v>4921</v>
      </c>
      <c r="C15" s="28">
        <v>3852</v>
      </c>
      <c r="D15" s="28">
        <v>4524</v>
      </c>
      <c r="E15" s="22">
        <v>3219</v>
      </c>
      <c r="F15" s="28">
        <v>5007</v>
      </c>
      <c r="G15" s="28">
        <v>3877</v>
      </c>
      <c r="H15" s="28">
        <v>4606</v>
      </c>
      <c r="I15" s="22">
        <v>3794</v>
      </c>
      <c r="J15" s="28">
        <v>5175</v>
      </c>
      <c r="K15" s="28">
        <v>4036</v>
      </c>
      <c r="L15" s="28">
        <v>4775</v>
      </c>
      <c r="M15" s="22">
        <v>3711</v>
      </c>
      <c r="N15" s="28">
        <v>3650</v>
      </c>
      <c r="O15" s="28">
        <v>4115</v>
      </c>
      <c r="P15" s="22">
        <v>3290</v>
      </c>
      <c r="Q15" s="28">
        <v>4455</v>
      </c>
      <c r="R15" s="28">
        <v>3561</v>
      </c>
      <c r="S15" s="28">
        <v>4188</v>
      </c>
      <c r="T15" s="22">
        <v>3469</v>
      </c>
      <c r="U15" s="28"/>
      <c r="V15" s="28"/>
      <c r="W15" s="28"/>
      <c r="X15" s="22"/>
    </row>
    <row r="16" spans="1:24" ht="13.5">
      <c r="A16" s="2" t="s">
        <v>72</v>
      </c>
      <c r="B16" s="28">
        <v>1</v>
      </c>
      <c r="C16" s="28">
        <v>0</v>
      </c>
      <c r="D16" s="28">
        <v>0</v>
      </c>
      <c r="E16" s="22">
        <v>2</v>
      </c>
      <c r="F16" s="28">
        <v>0</v>
      </c>
      <c r="G16" s="28">
        <v>0</v>
      </c>
      <c r="H16" s="28">
        <v>1</v>
      </c>
      <c r="I16" s="22">
        <v>3</v>
      </c>
      <c r="J16" s="28">
        <v>0</v>
      </c>
      <c r="K16" s="28">
        <v>0</v>
      </c>
      <c r="L16" s="28">
        <v>0</v>
      </c>
      <c r="M16" s="22">
        <v>3</v>
      </c>
      <c r="N16" s="28">
        <v>1</v>
      </c>
      <c r="O16" s="28">
        <v>1</v>
      </c>
      <c r="P16" s="22">
        <v>3</v>
      </c>
      <c r="Q16" s="28">
        <v>1</v>
      </c>
      <c r="R16" s="28">
        <v>1</v>
      </c>
      <c r="S16" s="28">
        <v>1</v>
      </c>
      <c r="T16" s="22">
        <v>4</v>
      </c>
      <c r="U16" s="28"/>
      <c r="V16" s="28"/>
      <c r="W16" s="28"/>
      <c r="X16" s="22"/>
    </row>
    <row r="17" spans="1:24" ht="13.5">
      <c r="A17" s="2" t="s">
        <v>75</v>
      </c>
      <c r="B17" s="28">
        <v>469</v>
      </c>
      <c r="C17" s="28">
        <v>552</v>
      </c>
      <c r="D17" s="28">
        <v>631</v>
      </c>
      <c r="E17" s="22">
        <v>719</v>
      </c>
      <c r="F17" s="28"/>
      <c r="G17" s="28"/>
      <c r="H17" s="28"/>
      <c r="I17" s="22">
        <v>663</v>
      </c>
      <c r="J17" s="28"/>
      <c r="K17" s="28"/>
      <c r="L17" s="28"/>
      <c r="M17" s="22">
        <v>700</v>
      </c>
      <c r="N17" s="28"/>
      <c r="O17" s="28"/>
      <c r="P17" s="22">
        <v>509</v>
      </c>
      <c r="Q17" s="28"/>
      <c r="R17" s="28"/>
      <c r="S17" s="28"/>
      <c r="T17" s="22"/>
      <c r="U17" s="28"/>
      <c r="V17" s="28"/>
      <c r="W17" s="28"/>
      <c r="X17" s="22">
        <v>721</v>
      </c>
    </row>
    <row r="18" spans="1:24" ht="13.5">
      <c r="A18" s="2" t="s">
        <v>78</v>
      </c>
      <c r="B18" s="28">
        <v>1503</v>
      </c>
      <c r="C18" s="28">
        <v>1524</v>
      </c>
      <c r="D18" s="28">
        <v>1226</v>
      </c>
      <c r="E18" s="22">
        <v>1936</v>
      </c>
      <c r="F18" s="28">
        <v>1774</v>
      </c>
      <c r="G18" s="28">
        <v>2012</v>
      </c>
      <c r="H18" s="28">
        <v>1980</v>
      </c>
      <c r="I18" s="22">
        <v>142</v>
      </c>
      <c r="J18" s="28">
        <v>2642</v>
      </c>
      <c r="K18" s="28">
        <v>3027</v>
      </c>
      <c r="L18" s="28">
        <v>2503</v>
      </c>
      <c r="M18" s="22">
        <v>585</v>
      </c>
      <c r="N18" s="28">
        <v>2325</v>
      </c>
      <c r="O18" s="28">
        <v>1823</v>
      </c>
      <c r="P18" s="22">
        <v>1019</v>
      </c>
      <c r="Q18" s="28">
        <v>2443</v>
      </c>
      <c r="R18" s="28">
        <v>2404</v>
      </c>
      <c r="S18" s="28">
        <v>2597</v>
      </c>
      <c r="T18" s="22">
        <v>3075</v>
      </c>
      <c r="U18" s="28">
        <v>2683</v>
      </c>
      <c r="V18" s="28">
        <v>2812</v>
      </c>
      <c r="W18" s="28">
        <v>2338</v>
      </c>
      <c r="X18" s="22">
        <v>1115</v>
      </c>
    </row>
    <row r="19" spans="1:24" ht="13.5">
      <c r="A19" s="2" t="s">
        <v>79</v>
      </c>
      <c r="B19" s="28">
        <v>-22</v>
      </c>
      <c r="C19" s="28">
        <v>-24</v>
      </c>
      <c r="D19" s="28">
        <v>-17</v>
      </c>
      <c r="E19" s="22">
        <v>-27</v>
      </c>
      <c r="F19" s="28">
        <v>-29</v>
      </c>
      <c r="G19" s="28">
        <v>-30</v>
      </c>
      <c r="H19" s="28">
        <v>-29</v>
      </c>
      <c r="I19" s="22">
        <v>-42</v>
      </c>
      <c r="J19" s="28">
        <v>-18</v>
      </c>
      <c r="K19" s="28">
        <v>-21</v>
      </c>
      <c r="L19" s="28">
        <v>-18</v>
      </c>
      <c r="M19" s="22">
        <v>-29</v>
      </c>
      <c r="N19" s="28">
        <v>-21</v>
      </c>
      <c r="O19" s="28">
        <v>-20</v>
      </c>
      <c r="P19" s="22">
        <v>-31</v>
      </c>
      <c r="Q19" s="28">
        <v>-22</v>
      </c>
      <c r="R19" s="28">
        <v>-25</v>
      </c>
      <c r="S19" s="28">
        <v>-24</v>
      </c>
      <c r="T19" s="22">
        <v>-37</v>
      </c>
      <c r="U19" s="28">
        <v>-58</v>
      </c>
      <c r="V19" s="28">
        <v>-74</v>
      </c>
      <c r="W19" s="28">
        <v>-71</v>
      </c>
      <c r="X19" s="22">
        <v>-97</v>
      </c>
    </row>
    <row r="20" spans="1:24" ht="13.5">
      <c r="A20" s="2" t="s">
        <v>80</v>
      </c>
      <c r="B20" s="28">
        <v>57984</v>
      </c>
      <c r="C20" s="28">
        <v>56875</v>
      </c>
      <c r="D20" s="28">
        <v>48504</v>
      </c>
      <c r="E20" s="22">
        <v>60654</v>
      </c>
      <c r="F20" s="28">
        <v>51554</v>
      </c>
      <c r="G20" s="28">
        <v>48016</v>
      </c>
      <c r="H20" s="28">
        <v>47992</v>
      </c>
      <c r="I20" s="22">
        <v>61342</v>
      </c>
      <c r="J20" s="28">
        <v>46441</v>
      </c>
      <c r="K20" s="28">
        <v>48194</v>
      </c>
      <c r="L20" s="28">
        <v>47059</v>
      </c>
      <c r="M20" s="22">
        <v>58882</v>
      </c>
      <c r="N20" s="28">
        <v>49284</v>
      </c>
      <c r="O20" s="28">
        <v>47883</v>
      </c>
      <c r="P20" s="22">
        <v>56349</v>
      </c>
      <c r="Q20" s="28">
        <v>42642</v>
      </c>
      <c r="R20" s="28">
        <v>43783</v>
      </c>
      <c r="S20" s="28">
        <v>46233</v>
      </c>
      <c r="T20" s="22">
        <v>57686</v>
      </c>
      <c r="U20" s="28">
        <v>50032</v>
      </c>
      <c r="V20" s="28">
        <v>55052</v>
      </c>
      <c r="W20" s="28">
        <v>57451</v>
      </c>
      <c r="X20" s="22">
        <v>71869</v>
      </c>
    </row>
    <row r="21" spans="1:24" ht="13.5">
      <c r="A21" s="2" t="s">
        <v>91</v>
      </c>
      <c r="B21" s="28">
        <v>4140</v>
      </c>
      <c r="C21" s="28">
        <v>4118</v>
      </c>
      <c r="D21" s="28">
        <v>4140</v>
      </c>
      <c r="E21" s="22">
        <v>4153</v>
      </c>
      <c r="F21" s="28">
        <v>4719</v>
      </c>
      <c r="G21" s="28">
        <v>4711</v>
      </c>
      <c r="H21" s="28">
        <v>4698</v>
      </c>
      <c r="I21" s="22">
        <v>4689</v>
      </c>
      <c r="J21" s="28">
        <v>4665</v>
      </c>
      <c r="K21" s="28">
        <v>4693</v>
      </c>
      <c r="L21" s="28">
        <v>4723</v>
      </c>
      <c r="M21" s="22">
        <v>4753</v>
      </c>
      <c r="N21" s="28">
        <v>4791</v>
      </c>
      <c r="O21" s="28">
        <v>4802</v>
      </c>
      <c r="P21" s="22">
        <v>4807</v>
      </c>
      <c r="Q21" s="28">
        <v>4827</v>
      </c>
      <c r="R21" s="28">
        <v>4853</v>
      </c>
      <c r="S21" s="28">
        <v>4866</v>
      </c>
      <c r="T21" s="22">
        <v>4890</v>
      </c>
      <c r="U21" s="28">
        <v>4854</v>
      </c>
      <c r="V21" s="28">
        <v>4893</v>
      </c>
      <c r="W21" s="28">
        <v>4902</v>
      </c>
      <c r="X21" s="22">
        <v>4914</v>
      </c>
    </row>
    <row r="22" spans="1:24" ht="13.5">
      <c r="A22" s="2" t="s">
        <v>95</v>
      </c>
      <c r="B22" s="28">
        <v>277</v>
      </c>
      <c r="C22" s="28">
        <v>291</v>
      </c>
      <c r="D22" s="28">
        <v>314</v>
      </c>
      <c r="E22" s="22">
        <v>373</v>
      </c>
      <c r="F22" s="28">
        <v>423</v>
      </c>
      <c r="G22" s="28">
        <v>478</v>
      </c>
      <c r="H22" s="28">
        <v>524</v>
      </c>
      <c r="I22" s="22">
        <v>584</v>
      </c>
      <c r="J22" s="28">
        <v>640</v>
      </c>
      <c r="K22" s="28">
        <v>684</v>
      </c>
      <c r="L22" s="28">
        <v>725</v>
      </c>
      <c r="M22" s="22">
        <v>783</v>
      </c>
      <c r="N22" s="28">
        <v>837</v>
      </c>
      <c r="O22" s="28">
        <v>888</v>
      </c>
      <c r="P22" s="22">
        <v>929</v>
      </c>
      <c r="Q22" s="28">
        <v>753</v>
      </c>
      <c r="R22" s="28">
        <v>776</v>
      </c>
      <c r="S22" s="28">
        <v>753</v>
      </c>
      <c r="T22" s="22">
        <v>733</v>
      </c>
      <c r="U22" s="28">
        <v>451</v>
      </c>
      <c r="V22" s="28">
        <v>457</v>
      </c>
      <c r="W22" s="28">
        <v>287</v>
      </c>
      <c r="X22" s="22">
        <v>233</v>
      </c>
    </row>
    <row r="23" spans="1:24" ht="13.5">
      <c r="A23" s="3" t="s">
        <v>96</v>
      </c>
      <c r="B23" s="28"/>
      <c r="C23" s="28"/>
      <c r="D23" s="28">
        <v>6155</v>
      </c>
      <c r="E23" s="22"/>
      <c r="F23" s="28"/>
      <c r="G23" s="28"/>
      <c r="H23" s="28"/>
      <c r="I23" s="22">
        <v>4439</v>
      </c>
      <c r="J23" s="28"/>
      <c r="K23" s="28"/>
      <c r="L23" s="28"/>
      <c r="M23" s="22">
        <v>4498</v>
      </c>
      <c r="N23" s="28"/>
      <c r="O23" s="28"/>
      <c r="P23" s="22">
        <v>4732</v>
      </c>
      <c r="Q23" s="28"/>
      <c r="R23" s="28"/>
      <c r="S23" s="28"/>
      <c r="T23" s="22"/>
      <c r="U23" s="28"/>
      <c r="V23" s="28"/>
      <c r="W23" s="28"/>
      <c r="X23" s="22">
        <v>4013</v>
      </c>
    </row>
    <row r="24" spans="1:24" ht="13.5">
      <c r="A24" s="3" t="s">
        <v>78</v>
      </c>
      <c r="B24" s="28">
        <v>6739</v>
      </c>
      <c r="C24" s="28">
        <v>6949</v>
      </c>
      <c r="D24" s="28">
        <v>488</v>
      </c>
      <c r="E24" s="22">
        <v>6357</v>
      </c>
      <c r="F24" s="28">
        <v>5724</v>
      </c>
      <c r="G24" s="28">
        <v>5244</v>
      </c>
      <c r="H24" s="28">
        <v>5306</v>
      </c>
      <c r="I24" s="22">
        <v>436</v>
      </c>
      <c r="J24" s="28">
        <v>5137</v>
      </c>
      <c r="K24" s="28">
        <v>5248</v>
      </c>
      <c r="L24" s="28">
        <v>5442</v>
      </c>
      <c r="M24" s="22">
        <v>427</v>
      </c>
      <c r="N24" s="28">
        <v>5246</v>
      </c>
      <c r="O24" s="28">
        <v>5192</v>
      </c>
      <c r="P24" s="22">
        <v>470</v>
      </c>
      <c r="Q24" s="28">
        <v>5318</v>
      </c>
      <c r="R24" s="28">
        <v>4851</v>
      </c>
      <c r="S24" s="28">
        <v>3993</v>
      </c>
      <c r="T24" s="22">
        <v>3688</v>
      </c>
      <c r="U24" s="28">
        <v>3929</v>
      </c>
      <c r="V24" s="28">
        <v>4507</v>
      </c>
      <c r="W24" s="28">
        <v>5249</v>
      </c>
      <c r="X24" s="22">
        <v>612</v>
      </c>
    </row>
    <row r="25" spans="1:24" ht="13.5">
      <c r="A25" s="3" t="s">
        <v>79</v>
      </c>
      <c r="B25" s="28">
        <v>-64</v>
      </c>
      <c r="C25" s="28">
        <v>-66</v>
      </c>
      <c r="D25" s="28">
        <v>-65</v>
      </c>
      <c r="E25" s="22">
        <v>-64</v>
      </c>
      <c r="F25" s="28">
        <v>-62</v>
      </c>
      <c r="G25" s="28">
        <v>-60</v>
      </c>
      <c r="H25" s="28">
        <v>-63</v>
      </c>
      <c r="I25" s="22">
        <v>-66</v>
      </c>
      <c r="J25" s="28">
        <v>-79</v>
      </c>
      <c r="K25" s="28">
        <v>-79</v>
      </c>
      <c r="L25" s="28">
        <v>-78</v>
      </c>
      <c r="M25" s="22">
        <v>-78</v>
      </c>
      <c r="N25" s="28">
        <v>-69</v>
      </c>
      <c r="O25" s="28">
        <v>-97</v>
      </c>
      <c r="P25" s="22">
        <v>-119</v>
      </c>
      <c r="Q25" s="28">
        <v>-144</v>
      </c>
      <c r="R25" s="28">
        <v>-142</v>
      </c>
      <c r="S25" s="28">
        <v>-196</v>
      </c>
      <c r="T25" s="22">
        <v>-201</v>
      </c>
      <c r="U25" s="28">
        <v>-195</v>
      </c>
      <c r="V25" s="28">
        <v>-167</v>
      </c>
      <c r="W25" s="28">
        <v>-74</v>
      </c>
      <c r="X25" s="22">
        <v>-75</v>
      </c>
    </row>
    <row r="26" spans="1:24" ht="13.5">
      <c r="A26" s="3" t="s">
        <v>101</v>
      </c>
      <c r="B26" s="28">
        <v>6675</v>
      </c>
      <c r="C26" s="28">
        <v>6883</v>
      </c>
      <c r="D26" s="28">
        <v>6578</v>
      </c>
      <c r="E26" s="22">
        <v>6292</v>
      </c>
      <c r="F26" s="28">
        <v>5661</v>
      </c>
      <c r="G26" s="28">
        <v>5184</v>
      </c>
      <c r="H26" s="28">
        <v>5242</v>
      </c>
      <c r="I26" s="22">
        <v>5379</v>
      </c>
      <c r="J26" s="28">
        <v>5058</v>
      </c>
      <c r="K26" s="28">
        <v>5169</v>
      </c>
      <c r="L26" s="28">
        <v>5363</v>
      </c>
      <c r="M26" s="22">
        <v>5411</v>
      </c>
      <c r="N26" s="28">
        <v>5177</v>
      </c>
      <c r="O26" s="28">
        <v>5094</v>
      </c>
      <c r="P26" s="22">
        <v>5428</v>
      </c>
      <c r="Q26" s="28">
        <v>5173</v>
      </c>
      <c r="R26" s="28">
        <v>4709</v>
      </c>
      <c r="S26" s="28">
        <v>3796</v>
      </c>
      <c r="T26" s="22">
        <v>3486</v>
      </c>
      <c r="U26" s="28">
        <v>3733</v>
      </c>
      <c r="V26" s="28">
        <v>4339</v>
      </c>
      <c r="W26" s="28">
        <v>5174</v>
      </c>
      <c r="X26" s="22">
        <v>4578</v>
      </c>
    </row>
    <row r="27" spans="1:24" ht="13.5">
      <c r="A27" s="2" t="s">
        <v>102</v>
      </c>
      <c r="B27" s="28">
        <v>11093</v>
      </c>
      <c r="C27" s="28">
        <v>11294</v>
      </c>
      <c r="D27" s="28">
        <v>11033</v>
      </c>
      <c r="E27" s="22">
        <v>10819</v>
      </c>
      <c r="F27" s="28">
        <v>10804</v>
      </c>
      <c r="G27" s="28">
        <v>10374</v>
      </c>
      <c r="H27" s="28">
        <v>10466</v>
      </c>
      <c r="I27" s="22">
        <v>10653</v>
      </c>
      <c r="J27" s="28">
        <v>10364</v>
      </c>
      <c r="K27" s="28">
        <v>10546</v>
      </c>
      <c r="L27" s="28">
        <v>10811</v>
      </c>
      <c r="M27" s="22">
        <v>10948</v>
      </c>
      <c r="N27" s="28">
        <v>10806</v>
      </c>
      <c r="O27" s="28">
        <v>10785</v>
      </c>
      <c r="P27" s="22">
        <v>11166</v>
      </c>
      <c r="Q27" s="28">
        <v>10754</v>
      </c>
      <c r="R27" s="28">
        <v>10338</v>
      </c>
      <c r="S27" s="28">
        <v>9416</v>
      </c>
      <c r="T27" s="22">
        <v>9110</v>
      </c>
      <c r="U27" s="28">
        <v>9040</v>
      </c>
      <c r="V27" s="28">
        <v>9690</v>
      </c>
      <c r="W27" s="28">
        <v>10364</v>
      </c>
      <c r="X27" s="22">
        <v>9726</v>
      </c>
    </row>
    <row r="28" spans="1:24" ht="14.25" thickBot="1">
      <c r="A28" s="5" t="s">
        <v>103</v>
      </c>
      <c r="B28" s="29">
        <v>69078</v>
      </c>
      <c r="C28" s="29">
        <v>68169</v>
      </c>
      <c r="D28" s="29">
        <v>59537</v>
      </c>
      <c r="E28" s="23">
        <v>71473</v>
      </c>
      <c r="F28" s="29">
        <v>62359</v>
      </c>
      <c r="G28" s="29">
        <v>58391</v>
      </c>
      <c r="H28" s="29">
        <v>58458</v>
      </c>
      <c r="I28" s="23">
        <v>71996</v>
      </c>
      <c r="J28" s="29">
        <v>56806</v>
      </c>
      <c r="K28" s="29">
        <v>58741</v>
      </c>
      <c r="L28" s="29">
        <v>57871</v>
      </c>
      <c r="M28" s="23">
        <v>69830</v>
      </c>
      <c r="N28" s="29">
        <v>60091</v>
      </c>
      <c r="O28" s="29">
        <v>58669</v>
      </c>
      <c r="P28" s="23">
        <v>67516</v>
      </c>
      <c r="Q28" s="29">
        <v>53396</v>
      </c>
      <c r="R28" s="29">
        <v>54121</v>
      </c>
      <c r="S28" s="29">
        <v>55649</v>
      </c>
      <c r="T28" s="23">
        <v>66797</v>
      </c>
      <c r="U28" s="29">
        <v>59072</v>
      </c>
      <c r="V28" s="29">
        <v>64743</v>
      </c>
      <c r="W28" s="29">
        <v>67816</v>
      </c>
      <c r="X28" s="23">
        <v>81595</v>
      </c>
    </row>
    <row r="29" spans="1:24" ht="14.25" thickTop="1">
      <c r="A29" s="2" t="s">
        <v>245</v>
      </c>
      <c r="B29" s="28">
        <v>25100</v>
      </c>
      <c r="C29" s="28">
        <v>25327</v>
      </c>
      <c r="D29" s="28">
        <v>17912</v>
      </c>
      <c r="E29" s="22">
        <v>29001</v>
      </c>
      <c r="F29" s="28">
        <v>21760</v>
      </c>
      <c r="G29" s="28">
        <v>18883</v>
      </c>
      <c r="H29" s="28">
        <v>20559</v>
      </c>
      <c r="I29" s="22">
        <v>30348</v>
      </c>
      <c r="J29" s="28">
        <v>18861</v>
      </c>
      <c r="K29" s="28">
        <v>20377</v>
      </c>
      <c r="L29" s="28">
        <v>20821</v>
      </c>
      <c r="M29" s="22">
        <v>30327</v>
      </c>
      <c r="N29" s="28">
        <v>22170</v>
      </c>
      <c r="O29" s="28">
        <v>20968</v>
      </c>
      <c r="P29" s="22">
        <v>29334</v>
      </c>
      <c r="Q29" s="28">
        <v>18280</v>
      </c>
      <c r="R29" s="28">
        <v>18768</v>
      </c>
      <c r="S29" s="28">
        <v>20417</v>
      </c>
      <c r="T29" s="22">
        <v>30652</v>
      </c>
      <c r="U29" s="28">
        <v>24296</v>
      </c>
      <c r="V29" s="28">
        <v>27992</v>
      </c>
      <c r="W29" s="28">
        <v>31050</v>
      </c>
      <c r="X29" s="22">
        <v>43468</v>
      </c>
    </row>
    <row r="30" spans="1:24" ht="13.5">
      <c r="A30" s="2" t="s">
        <v>246</v>
      </c>
      <c r="B30" s="28">
        <v>257</v>
      </c>
      <c r="C30" s="28">
        <v>389</v>
      </c>
      <c r="D30" s="28">
        <v>31</v>
      </c>
      <c r="E30" s="22">
        <v>746</v>
      </c>
      <c r="F30" s="28">
        <v>103</v>
      </c>
      <c r="G30" s="28">
        <v>289</v>
      </c>
      <c r="H30" s="28">
        <v>30</v>
      </c>
      <c r="I30" s="22">
        <v>658</v>
      </c>
      <c r="J30" s="28">
        <v>24</v>
      </c>
      <c r="K30" s="28">
        <v>395</v>
      </c>
      <c r="L30" s="28">
        <v>31</v>
      </c>
      <c r="M30" s="22">
        <v>984</v>
      </c>
      <c r="N30" s="28">
        <v>436</v>
      </c>
      <c r="O30" s="28">
        <v>40</v>
      </c>
      <c r="P30" s="22">
        <v>812</v>
      </c>
      <c r="Q30" s="28">
        <v>39</v>
      </c>
      <c r="R30" s="28">
        <v>79</v>
      </c>
      <c r="S30" s="28">
        <v>35</v>
      </c>
      <c r="T30" s="22">
        <v>404</v>
      </c>
      <c r="U30" s="28">
        <v>52</v>
      </c>
      <c r="V30" s="28">
        <v>563</v>
      </c>
      <c r="W30" s="28">
        <v>27</v>
      </c>
      <c r="X30" s="22">
        <v>1192</v>
      </c>
    </row>
    <row r="31" spans="1:24" ht="13.5">
      <c r="A31" s="2" t="s">
        <v>247</v>
      </c>
      <c r="B31" s="28">
        <v>693</v>
      </c>
      <c r="C31" s="28"/>
      <c r="D31" s="28">
        <v>403</v>
      </c>
      <c r="E31" s="22">
        <v>1333</v>
      </c>
      <c r="F31" s="28">
        <v>588</v>
      </c>
      <c r="G31" s="28"/>
      <c r="H31" s="28">
        <v>315</v>
      </c>
      <c r="I31" s="22"/>
      <c r="J31" s="28">
        <v>527</v>
      </c>
      <c r="K31" s="28"/>
      <c r="L31" s="28">
        <v>304</v>
      </c>
      <c r="M31" s="22"/>
      <c r="N31" s="28"/>
      <c r="O31" s="28">
        <v>356</v>
      </c>
      <c r="P31" s="22"/>
      <c r="Q31" s="28">
        <v>274</v>
      </c>
      <c r="R31" s="28"/>
      <c r="S31" s="28">
        <v>322</v>
      </c>
      <c r="T31" s="22">
        <v>1101</v>
      </c>
      <c r="U31" s="28">
        <v>432</v>
      </c>
      <c r="V31" s="28"/>
      <c r="W31" s="28">
        <v>442</v>
      </c>
      <c r="X31" s="22"/>
    </row>
    <row r="32" spans="1:24" ht="13.5">
      <c r="A32" s="2" t="s">
        <v>114</v>
      </c>
      <c r="B32" s="28"/>
      <c r="C32" s="28">
        <v>880</v>
      </c>
      <c r="D32" s="28"/>
      <c r="E32" s="22"/>
      <c r="F32" s="28"/>
      <c r="G32" s="28">
        <v>786</v>
      </c>
      <c r="H32" s="28"/>
      <c r="I32" s="22">
        <v>1171</v>
      </c>
      <c r="J32" s="28"/>
      <c r="K32" s="28">
        <v>866</v>
      </c>
      <c r="L32" s="28"/>
      <c r="M32" s="22">
        <v>1312</v>
      </c>
      <c r="N32" s="28">
        <v>844</v>
      </c>
      <c r="O32" s="28"/>
      <c r="P32" s="22">
        <v>895</v>
      </c>
      <c r="Q32" s="28"/>
      <c r="R32" s="28">
        <v>636</v>
      </c>
      <c r="S32" s="28"/>
      <c r="T32" s="22"/>
      <c r="U32" s="28"/>
      <c r="V32" s="28">
        <v>1015</v>
      </c>
      <c r="W32" s="28"/>
      <c r="X32" s="22">
        <v>1292</v>
      </c>
    </row>
    <row r="33" spans="1:24" ht="13.5">
      <c r="A33" s="2" t="s">
        <v>115</v>
      </c>
      <c r="B33" s="28"/>
      <c r="C33" s="28">
        <v>45</v>
      </c>
      <c r="D33" s="28"/>
      <c r="E33" s="22"/>
      <c r="F33" s="28"/>
      <c r="G33" s="28">
        <v>36</v>
      </c>
      <c r="H33" s="28"/>
      <c r="I33" s="22">
        <v>64</v>
      </c>
      <c r="J33" s="28"/>
      <c r="K33" s="28">
        <v>21</v>
      </c>
      <c r="L33" s="28"/>
      <c r="M33" s="22">
        <v>75</v>
      </c>
      <c r="N33" s="28">
        <v>18</v>
      </c>
      <c r="O33" s="28"/>
      <c r="P33" s="22">
        <v>41</v>
      </c>
      <c r="Q33" s="28"/>
      <c r="R33" s="28">
        <v>9</v>
      </c>
      <c r="S33" s="28"/>
      <c r="T33" s="22"/>
      <c r="U33" s="28"/>
      <c r="V33" s="28">
        <v>24</v>
      </c>
      <c r="W33" s="28"/>
      <c r="X33" s="22">
        <v>63</v>
      </c>
    </row>
    <row r="34" spans="1:24" ht="13.5">
      <c r="A34" s="2" t="s">
        <v>248</v>
      </c>
      <c r="B34" s="28">
        <v>3251</v>
      </c>
      <c r="C34" s="28">
        <v>2375</v>
      </c>
      <c r="D34" s="28">
        <v>3090</v>
      </c>
      <c r="E34" s="22">
        <v>2356</v>
      </c>
      <c r="F34" s="28">
        <v>4220</v>
      </c>
      <c r="G34" s="28">
        <v>3094</v>
      </c>
      <c r="H34" s="28">
        <v>2740</v>
      </c>
      <c r="I34" s="22">
        <v>4589</v>
      </c>
      <c r="J34" s="28">
        <v>3543</v>
      </c>
      <c r="K34" s="28">
        <v>2877</v>
      </c>
      <c r="L34" s="28">
        <v>2995</v>
      </c>
      <c r="M34" s="22">
        <v>3027</v>
      </c>
      <c r="N34" s="28">
        <v>3319</v>
      </c>
      <c r="O34" s="28">
        <v>4445</v>
      </c>
      <c r="P34" s="22">
        <v>3112</v>
      </c>
      <c r="Q34" s="28">
        <v>2574</v>
      </c>
      <c r="R34" s="28">
        <v>2130</v>
      </c>
      <c r="S34" s="28">
        <v>2773</v>
      </c>
      <c r="T34" s="22">
        <v>2398</v>
      </c>
      <c r="U34" s="28">
        <v>2584</v>
      </c>
      <c r="V34" s="28">
        <v>2432</v>
      </c>
      <c r="W34" s="28">
        <v>3366</v>
      </c>
      <c r="X34" s="22">
        <v>3098</v>
      </c>
    </row>
    <row r="35" spans="1:24" ht="13.5">
      <c r="A35" s="2" t="s">
        <v>120</v>
      </c>
      <c r="B35" s="28">
        <v>29303</v>
      </c>
      <c r="C35" s="28">
        <v>29018</v>
      </c>
      <c r="D35" s="28">
        <v>21438</v>
      </c>
      <c r="E35" s="22">
        <v>33436</v>
      </c>
      <c r="F35" s="28">
        <v>26672</v>
      </c>
      <c r="G35" s="28">
        <v>23091</v>
      </c>
      <c r="H35" s="28">
        <v>23646</v>
      </c>
      <c r="I35" s="22">
        <v>36832</v>
      </c>
      <c r="J35" s="28">
        <v>22957</v>
      </c>
      <c r="K35" s="28">
        <v>24538</v>
      </c>
      <c r="L35" s="28">
        <v>24153</v>
      </c>
      <c r="M35" s="22">
        <v>35727</v>
      </c>
      <c r="N35" s="28">
        <v>26788</v>
      </c>
      <c r="O35" s="28">
        <v>25811</v>
      </c>
      <c r="P35" s="22">
        <v>34196</v>
      </c>
      <c r="Q35" s="28">
        <v>21169</v>
      </c>
      <c r="R35" s="28">
        <v>21624</v>
      </c>
      <c r="S35" s="28">
        <v>23549</v>
      </c>
      <c r="T35" s="22">
        <v>34556</v>
      </c>
      <c r="U35" s="28">
        <v>27365</v>
      </c>
      <c r="V35" s="28">
        <v>32028</v>
      </c>
      <c r="W35" s="28">
        <v>34886</v>
      </c>
      <c r="X35" s="22">
        <v>49116</v>
      </c>
    </row>
    <row r="36" spans="1:24" ht="13.5">
      <c r="A36" s="2" t="s">
        <v>0</v>
      </c>
      <c r="B36" s="28"/>
      <c r="C36" s="28"/>
      <c r="D36" s="28"/>
      <c r="E36" s="22"/>
      <c r="F36" s="28"/>
      <c r="G36" s="28"/>
      <c r="H36" s="28"/>
      <c r="I36" s="22">
        <v>65</v>
      </c>
      <c r="J36" s="28"/>
      <c r="K36" s="28"/>
      <c r="L36" s="28"/>
      <c r="M36" s="22">
        <v>23</v>
      </c>
      <c r="N36" s="28"/>
      <c r="O36" s="28"/>
      <c r="P36" s="22">
        <v>27</v>
      </c>
      <c r="Q36" s="28"/>
      <c r="R36" s="28"/>
      <c r="S36" s="28"/>
      <c r="T36" s="22"/>
      <c r="U36" s="28"/>
      <c r="V36" s="28"/>
      <c r="W36" s="28"/>
      <c r="X36" s="22"/>
    </row>
    <row r="37" spans="1:24" ht="13.5">
      <c r="A37" s="2" t="s">
        <v>247</v>
      </c>
      <c r="B37" s="28"/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/>
      <c r="N37" s="28"/>
      <c r="O37" s="28"/>
      <c r="P37" s="22"/>
      <c r="Q37" s="28"/>
      <c r="R37" s="28">
        <v>670</v>
      </c>
      <c r="S37" s="28">
        <v>615</v>
      </c>
      <c r="T37" s="22"/>
      <c r="U37" s="28">
        <v>561</v>
      </c>
      <c r="V37" s="28">
        <v>516</v>
      </c>
      <c r="W37" s="28">
        <v>499</v>
      </c>
      <c r="X37" s="22"/>
    </row>
    <row r="38" spans="1:24" ht="13.5">
      <c r="A38" s="2" t="s">
        <v>121</v>
      </c>
      <c r="B38" s="28">
        <v>1024</v>
      </c>
      <c r="C38" s="28">
        <v>996</v>
      </c>
      <c r="D38" s="28">
        <v>975</v>
      </c>
      <c r="E38" s="22">
        <v>946</v>
      </c>
      <c r="F38" s="28">
        <v>918</v>
      </c>
      <c r="G38" s="28">
        <v>889</v>
      </c>
      <c r="H38" s="28">
        <v>860</v>
      </c>
      <c r="I38" s="22">
        <v>814</v>
      </c>
      <c r="J38" s="28">
        <v>802</v>
      </c>
      <c r="K38" s="28">
        <v>776</v>
      </c>
      <c r="L38" s="28">
        <v>756</v>
      </c>
      <c r="M38" s="22">
        <v>730</v>
      </c>
      <c r="N38" s="28">
        <v>668</v>
      </c>
      <c r="O38" s="28">
        <v>639</v>
      </c>
      <c r="P38" s="22">
        <v>607</v>
      </c>
      <c r="Q38" s="28">
        <v>560</v>
      </c>
      <c r="R38" s="28"/>
      <c r="S38" s="28"/>
      <c r="T38" s="22">
        <v>421</v>
      </c>
      <c r="U38" s="28"/>
      <c r="V38" s="28"/>
      <c r="W38" s="28"/>
      <c r="X38" s="22">
        <v>315</v>
      </c>
    </row>
    <row r="39" spans="1:24" ht="13.5">
      <c r="A39" s="2" t="s">
        <v>122</v>
      </c>
      <c r="B39" s="28"/>
      <c r="C39" s="28"/>
      <c r="D39" s="28"/>
      <c r="E39" s="22"/>
      <c r="F39" s="28">
        <v>47</v>
      </c>
      <c r="G39" s="28">
        <v>45</v>
      </c>
      <c r="H39" s="28">
        <v>42</v>
      </c>
      <c r="I39" s="22">
        <v>232</v>
      </c>
      <c r="J39" s="28">
        <v>223</v>
      </c>
      <c r="K39" s="28">
        <v>211</v>
      </c>
      <c r="L39" s="28">
        <v>202</v>
      </c>
      <c r="M39" s="22">
        <v>222</v>
      </c>
      <c r="N39" s="28">
        <v>200</v>
      </c>
      <c r="O39" s="28">
        <v>190</v>
      </c>
      <c r="P39" s="22">
        <v>179</v>
      </c>
      <c r="Q39" s="28">
        <v>169</v>
      </c>
      <c r="R39" s="28"/>
      <c r="S39" s="28"/>
      <c r="T39" s="22">
        <v>184</v>
      </c>
      <c r="U39" s="28"/>
      <c r="V39" s="28"/>
      <c r="W39" s="28"/>
      <c r="X39" s="22">
        <v>164</v>
      </c>
    </row>
    <row r="40" spans="1:24" ht="13.5">
      <c r="A40" s="2" t="s">
        <v>117</v>
      </c>
      <c r="B40" s="28"/>
      <c r="C40" s="28"/>
      <c r="D40" s="28"/>
      <c r="E40" s="22"/>
      <c r="F40" s="28"/>
      <c r="G40" s="28"/>
      <c r="H40" s="28"/>
      <c r="I40" s="22">
        <v>38</v>
      </c>
      <c r="J40" s="28"/>
      <c r="K40" s="28"/>
      <c r="L40" s="28"/>
      <c r="M40" s="22">
        <v>38</v>
      </c>
      <c r="N40" s="28"/>
      <c r="O40" s="28"/>
      <c r="P40" s="22"/>
      <c r="Q40" s="28"/>
      <c r="R40" s="28"/>
      <c r="S40" s="28"/>
      <c r="T40" s="22"/>
      <c r="U40" s="28"/>
      <c r="V40" s="28"/>
      <c r="W40" s="28"/>
      <c r="X40" s="22"/>
    </row>
    <row r="41" spans="1:24" ht="13.5">
      <c r="A41" s="2" t="s">
        <v>125</v>
      </c>
      <c r="B41" s="28"/>
      <c r="C41" s="28"/>
      <c r="D41" s="28"/>
      <c r="E41" s="22"/>
      <c r="F41" s="28"/>
      <c r="G41" s="28"/>
      <c r="H41" s="28"/>
      <c r="I41" s="22">
        <v>329</v>
      </c>
      <c r="J41" s="28"/>
      <c r="K41" s="28"/>
      <c r="L41" s="28"/>
      <c r="M41" s="22">
        <v>420</v>
      </c>
      <c r="N41" s="28"/>
      <c r="O41" s="28"/>
      <c r="P41" s="22">
        <v>420</v>
      </c>
      <c r="Q41" s="28"/>
      <c r="R41" s="28"/>
      <c r="S41" s="28"/>
      <c r="T41" s="22"/>
      <c r="U41" s="28"/>
      <c r="V41" s="28"/>
      <c r="W41" s="28"/>
      <c r="X41" s="22">
        <v>420</v>
      </c>
    </row>
    <row r="42" spans="1:24" ht="13.5">
      <c r="A42" s="2" t="s">
        <v>78</v>
      </c>
      <c r="B42" s="28">
        <v>1404</v>
      </c>
      <c r="C42" s="28">
        <v>1241</v>
      </c>
      <c r="D42" s="28">
        <v>1152</v>
      </c>
      <c r="E42" s="22">
        <v>1193</v>
      </c>
      <c r="F42" s="28">
        <v>682</v>
      </c>
      <c r="G42" s="28">
        <v>683</v>
      </c>
      <c r="H42" s="28">
        <v>683</v>
      </c>
      <c r="I42" s="22">
        <v>0</v>
      </c>
      <c r="J42" s="28">
        <v>392</v>
      </c>
      <c r="K42" s="28">
        <v>483</v>
      </c>
      <c r="L42" s="28">
        <v>478</v>
      </c>
      <c r="M42" s="22"/>
      <c r="N42" s="28">
        <v>487</v>
      </c>
      <c r="O42" s="28">
        <v>491</v>
      </c>
      <c r="P42" s="22"/>
      <c r="Q42" s="28">
        <v>452</v>
      </c>
      <c r="R42" s="28">
        <v>456</v>
      </c>
      <c r="S42" s="28">
        <v>460</v>
      </c>
      <c r="T42" s="22">
        <v>459</v>
      </c>
      <c r="U42" s="28">
        <v>420</v>
      </c>
      <c r="V42" s="28">
        <v>508</v>
      </c>
      <c r="W42" s="28">
        <v>869</v>
      </c>
      <c r="X42" s="22"/>
    </row>
    <row r="43" spans="1:24" ht="13.5">
      <c r="A43" s="2" t="s">
        <v>126</v>
      </c>
      <c r="B43" s="28">
        <v>2429</v>
      </c>
      <c r="C43" s="28">
        <v>2237</v>
      </c>
      <c r="D43" s="28">
        <v>2128</v>
      </c>
      <c r="E43" s="22">
        <v>2139</v>
      </c>
      <c r="F43" s="28">
        <v>1648</v>
      </c>
      <c r="G43" s="28">
        <v>1618</v>
      </c>
      <c r="H43" s="28">
        <v>1586</v>
      </c>
      <c r="I43" s="22">
        <v>1481</v>
      </c>
      <c r="J43" s="28">
        <v>1418</v>
      </c>
      <c r="K43" s="28">
        <v>1471</v>
      </c>
      <c r="L43" s="28">
        <v>1437</v>
      </c>
      <c r="M43" s="22">
        <v>1435</v>
      </c>
      <c r="N43" s="28">
        <v>1356</v>
      </c>
      <c r="O43" s="28">
        <v>1321</v>
      </c>
      <c r="P43" s="22">
        <v>1235</v>
      </c>
      <c r="Q43" s="28">
        <v>1181</v>
      </c>
      <c r="R43" s="28">
        <v>1127</v>
      </c>
      <c r="S43" s="28">
        <v>1076</v>
      </c>
      <c r="T43" s="22">
        <v>1065</v>
      </c>
      <c r="U43" s="28">
        <v>981</v>
      </c>
      <c r="V43" s="28">
        <v>1024</v>
      </c>
      <c r="W43" s="28">
        <v>1368</v>
      </c>
      <c r="X43" s="22">
        <v>1129</v>
      </c>
    </row>
    <row r="44" spans="1:24" ht="14.25" thickBot="1">
      <c r="A44" s="5" t="s">
        <v>1</v>
      </c>
      <c r="B44" s="29">
        <v>31732</v>
      </c>
      <c r="C44" s="29">
        <v>31255</v>
      </c>
      <c r="D44" s="29">
        <v>23566</v>
      </c>
      <c r="E44" s="23">
        <v>35576</v>
      </c>
      <c r="F44" s="29">
        <v>28321</v>
      </c>
      <c r="G44" s="29">
        <v>24710</v>
      </c>
      <c r="H44" s="29">
        <v>25233</v>
      </c>
      <c r="I44" s="23">
        <v>38314</v>
      </c>
      <c r="J44" s="29">
        <v>24375</v>
      </c>
      <c r="K44" s="29">
        <v>26009</v>
      </c>
      <c r="L44" s="29">
        <v>25590</v>
      </c>
      <c r="M44" s="23">
        <v>37163</v>
      </c>
      <c r="N44" s="29">
        <v>28145</v>
      </c>
      <c r="O44" s="29">
        <v>27132</v>
      </c>
      <c r="P44" s="23">
        <v>35431</v>
      </c>
      <c r="Q44" s="29">
        <v>22351</v>
      </c>
      <c r="R44" s="29">
        <v>22751</v>
      </c>
      <c r="S44" s="29">
        <v>24625</v>
      </c>
      <c r="T44" s="23">
        <v>35622</v>
      </c>
      <c r="U44" s="29">
        <v>28347</v>
      </c>
      <c r="V44" s="29">
        <v>33053</v>
      </c>
      <c r="W44" s="29">
        <v>36255</v>
      </c>
      <c r="X44" s="23">
        <v>50245</v>
      </c>
    </row>
    <row r="45" spans="1:24" ht="14.25" thickTop="1">
      <c r="A45" s="2" t="s">
        <v>129</v>
      </c>
      <c r="B45" s="28">
        <v>5576</v>
      </c>
      <c r="C45" s="28">
        <v>5576</v>
      </c>
      <c r="D45" s="28">
        <v>5576</v>
      </c>
      <c r="E45" s="22">
        <v>5576</v>
      </c>
      <c r="F45" s="28">
        <v>5576</v>
      </c>
      <c r="G45" s="28">
        <v>5576</v>
      </c>
      <c r="H45" s="28">
        <v>5576</v>
      </c>
      <c r="I45" s="22">
        <v>5576</v>
      </c>
      <c r="J45" s="28">
        <v>5576</v>
      </c>
      <c r="K45" s="28">
        <v>5576</v>
      </c>
      <c r="L45" s="28">
        <v>5576</v>
      </c>
      <c r="M45" s="22">
        <v>5576</v>
      </c>
      <c r="N45" s="28">
        <v>5576</v>
      </c>
      <c r="O45" s="28">
        <v>5576</v>
      </c>
      <c r="P45" s="22">
        <v>5576</v>
      </c>
      <c r="Q45" s="28">
        <v>5576</v>
      </c>
      <c r="R45" s="28">
        <v>5576</v>
      </c>
      <c r="S45" s="28">
        <v>5576</v>
      </c>
      <c r="T45" s="22">
        <v>5576</v>
      </c>
      <c r="U45" s="28">
        <v>5576</v>
      </c>
      <c r="V45" s="28">
        <v>5576</v>
      </c>
      <c r="W45" s="28">
        <v>5576</v>
      </c>
      <c r="X45" s="22">
        <v>5576</v>
      </c>
    </row>
    <row r="46" spans="1:24" ht="13.5">
      <c r="A46" s="2" t="s">
        <v>2</v>
      </c>
      <c r="B46" s="28">
        <v>5362</v>
      </c>
      <c r="C46" s="28">
        <v>5362</v>
      </c>
      <c r="D46" s="28">
        <v>5362</v>
      </c>
      <c r="E46" s="22">
        <v>5362</v>
      </c>
      <c r="F46" s="28">
        <v>5362</v>
      </c>
      <c r="G46" s="28">
        <v>5362</v>
      </c>
      <c r="H46" s="28">
        <v>5362</v>
      </c>
      <c r="I46" s="22">
        <v>5362</v>
      </c>
      <c r="J46" s="28">
        <v>5362</v>
      </c>
      <c r="K46" s="28">
        <v>5362</v>
      </c>
      <c r="L46" s="28">
        <v>5362</v>
      </c>
      <c r="M46" s="22">
        <v>5362</v>
      </c>
      <c r="N46" s="28">
        <v>5362</v>
      </c>
      <c r="O46" s="28">
        <v>5362</v>
      </c>
      <c r="P46" s="22">
        <v>5362</v>
      </c>
      <c r="Q46" s="28">
        <v>5362</v>
      </c>
      <c r="R46" s="28">
        <v>5362</v>
      </c>
      <c r="S46" s="28">
        <v>5362</v>
      </c>
      <c r="T46" s="22">
        <v>5362</v>
      </c>
      <c r="U46" s="28">
        <v>5363</v>
      </c>
      <c r="V46" s="28">
        <v>5363</v>
      </c>
      <c r="W46" s="28">
        <v>5363</v>
      </c>
      <c r="X46" s="22">
        <v>5363</v>
      </c>
    </row>
    <row r="47" spans="1:24" ht="13.5">
      <c r="A47" s="2" t="s">
        <v>136</v>
      </c>
      <c r="B47" s="28">
        <v>24019</v>
      </c>
      <c r="C47" s="28">
        <v>23894</v>
      </c>
      <c r="D47" s="28">
        <v>23215</v>
      </c>
      <c r="E47" s="22">
        <v>23457</v>
      </c>
      <c r="F47" s="28">
        <v>22949</v>
      </c>
      <c r="G47" s="28">
        <v>23047</v>
      </c>
      <c r="H47" s="28">
        <v>22624</v>
      </c>
      <c r="I47" s="22">
        <v>22906</v>
      </c>
      <c r="J47" s="28">
        <v>21928</v>
      </c>
      <c r="K47" s="28">
        <v>22196</v>
      </c>
      <c r="L47" s="28">
        <v>21500</v>
      </c>
      <c r="M47" s="22">
        <v>21840</v>
      </c>
      <c r="N47" s="28">
        <v>21215</v>
      </c>
      <c r="O47" s="28">
        <v>20700</v>
      </c>
      <c r="P47" s="22">
        <v>20925</v>
      </c>
      <c r="Q47" s="28">
        <v>20126</v>
      </c>
      <c r="R47" s="28">
        <v>20360</v>
      </c>
      <c r="S47" s="28">
        <v>19912</v>
      </c>
      <c r="T47" s="22">
        <v>20449</v>
      </c>
      <c r="U47" s="28">
        <v>19667</v>
      </c>
      <c r="V47" s="28">
        <v>20125</v>
      </c>
      <c r="W47" s="28">
        <v>19530</v>
      </c>
      <c r="X47" s="22">
        <v>19568</v>
      </c>
    </row>
    <row r="48" spans="1:24" ht="13.5">
      <c r="A48" s="2" t="s">
        <v>137</v>
      </c>
      <c r="B48" s="28">
        <v>-241</v>
      </c>
      <c r="C48" s="28">
        <v>-236</v>
      </c>
      <c r="D48" s="28">
        <v>-234</v>
      </c>
      <c r="E48" s="22">
        <v>-232</v>
      </c>
      <c r="F48" s="28">
        <v>-231</v>
      </c>
      <c r="G48" s="28">
        <v>-231</v>
      </c>
      <c r="H48" s="28">
        <v>-231</v>
      </c>
      <c r="I48" s="22">
        <v>-230</v>
      </c>
      <c r="J48" s="28">
        <v>-228</v>
      </c>
      <c r="K48" s="28">
        <v>-228</v>
      </c>
      <c r="L48" s="28">
        <v>-226</v>
      </c>
      <c r="M48" s="22">
        <v>-224</v>
      </c>
      <c r="N48" s="28">
        <v>-178</v>
      </c>
      <c r="O48" s="28">
        <v>-179</v>
      </c>
      <c r="P48" s="22">
        <v>-178</v>
      </c>
      <c r="Q48" s="28">
        <v>-177</v>
      </c>
      <c r="R48" s="28">
        <v>-175</v>
      </c>
      <c r="S48" s="28">
        <v>-173</v>
      </c>
      <c r="T48" s="22">
        <v>-172</v>
      </c>
      <c r="U48" s="28">
        <v>-172</v>
      </c>
      <c r="V48" s="28">
        <v>-171</v>
      </c>
      <c r="W48" s="28">
        <v>-166</v>
      </c>
      <c r="X48" s="22">
        <v>-163</v>
      </c>
    </row>
    <row r="49" spans="1:24" ht="13.5">
      <c r="A49" s="2" t="s">
        <v>3</v>
      </c>
      <c r="B49" s="28">
        <v>34716</v>
      </c>
      <c r="C49" s="28">
        <v>34596</v>
      </c>
      <c r="D49" s="28">
        <v>33919</v>
      </c>
      <c r="E49" s="22">
        <v>34163</v>
      </c>
      <c r="F49" s="28">
        <v>33655</v>
      </c>
      <c r="G49" s="28">
        <v>33753</v>
      </c>
      <c r="H49" s="28">
        <v>33331</v>
      </c>
      <c r="I49" s="22">
        <v>33613</v>
      </c>
      <c r="J49" s="28">
        <v>32637</v>
      </c>
      <c r="K49" s="28">
        <v>32906</v>
      </c>
      <c r="L49" s="28">
        <v>32212</v>
      </c>
      <c r="M49" s="22">
        <v>32554</v>
      </c>
      <c r="N49" s="28">
        <v>31974</v>
      </c>
      <c r="O49" s="28">
        <v>31459</v>
      </c>
      <c r="P49" s="22">
        <v>31686</v>
      </c>
      <c r="Q49" s="28">
        <v>30887</v>
      </c>
      <c r="R49" s="28">
        <v>31123</v>
      </c>
      <c r="S49" s="28">
        <v>30677</v>
      </c>
      <c r="T49" s="22">
        <v>31215</v>
      </c>
      <c r="U49" s="28">
        <v>30434</v>
      </c>
      <c r="V49" s="28">
        <v>30894</v>
      </c>
      <c r="W49" s="28">
        <v>30303</v>
      </c>
      <c r="X49" s="22">
        <v>30344</v>
      </c>
    </row>
    <row r="50" spans="1:24" ht="13.5">
      <c r="A50" s="2" t="s">
        <v>139</v>
      </c>
      <c r="B50" s="28">
        <v>1247</v>
      </c>
      <c r="C50" s="28">
        <v>921</v>
      </c>
      <c r="D50" s="28">
        <v>713</v>
      </c>
      <c r="E50" s="22">
        <v>462</v>
      </c>
      <c r="F50" s="28">
        <v>-93</v>
      </c>
      <c r="G50" s="28">
        <v>-568</v>
      </c>
      <c r="H50" s="28">
        <v>-534</v>
      </c>
      <c r="I50" s="22">
        <v>-324</v>
      </c>
      <c r="J50" s="28">
        <v>-579</v>
      </c>
      <c r="K50" s="28">
        <v>-496</v>
      </c>
      <c r="L50" s="28">
        <v>-263</v>
      </c>
      <c r="M50" s="22">
        <v>-211</v>
      </c>
      <c r="N50" s="28">
        <v>-400</v>
      </c>
      <c r="O50" s="28">
        <v>-323</v>
      </c>
      <c r="P50" s="22">
        <v>-1</v>
      </c>
      <c r="Q50" s="28">
        <v>-219</v>
      </c>
      <c r="R50" s="28">
        <v>-184</v>
      </c>
      <c r="S50" s="28">
        <v>-94</v>
      </c>
      <c r="T50" s="22">
        <v>-430</v>
      </c>
      <c r="U50" s="28">
        <v>-187</v>
      </c>
      <c r="V50" s="28">
        <v>292</v>
      </c>
      <c r="W50" s="28">
        <v>810</v>
      </c>
      <c r="X50" s="22">
        <v>452</v>
      </c>
    </row>
    <row r="51" spans="1:24" ht="13.5">
      <c r="A51" s="2" t="s">
        <v>140</v>
      </c>
      <c r="B51" s="28">
        <v>1412</v>
      </c>
      <c r="C51" s="28">
        <v>1412</v>
      </c>
      <c r="D51" s="28">
        <v>1412</v>
      </c>
      <c r="E51" s="22">
        <v>1412</v>
      </c>
      <c r="F51" s="28">
        <v>703</v>
      </c>
      <c r="G51" s="28">
        <v>703</v>
      </c>
      <c r="H51" s="28">
        <v>616</v>
      </c>
      <c r="I51" s="22">
        <v>616</v>
      </c>
      <c r="J51" s="28">
        <v>616</v>
      </c>
      <c r="K51" s="28">
        <v>525</v>
      </c>
      <c r="L51" s="28">
        <v>525</v>
      </c>
      <c r="M51" s="22">
        <v>525</v>
      </c>
      <c r="N51" s="28">
        <v>525</v>
      </c>
      <c r="O51" s="28">
        <v>525</v>
      </c>
      <c r="P51" s="22">
        <v>525</v>
      </c>
      <c r="Q51" s="28">
        <v>525</v>
      </c>
      <c r="R51" s="28">
        <v>525</v>
      </c>
      <c r="S51" s="28">
        <v>525</v>
      </c>
      <c r="T51" s="22">
        <v>525</v>
      </c>
      <c r="U51" s="28">
        <v>525</v>
      </c>
      <c r="V51" s="28">
        <v>525</v>
      </c>
      <c r="W51" s="28">
        <v>525</v>
      </c>
      <c r="X51" s="22">
        <v>525</v>
      </c>
    </row>
    <row r="52" spans="1:24" ht="13.5">
      <c r="A52" s="2" t="s">
        <v>4</v>
      </c>
      <c r="B52" s="28">
        <v>-69</v>
      </c>
      <c r="C52" s="28">
        <v>-61</v>
      </c>
      <c r="D52" s="28">
        <v>-109</v>
      </c>
      <c r="E52" s="22">
        <v>-182</v>
      </c>
      <c r="F52" s="28">
        <v>-267</v>
      </c>
      <c r="G52" s="28">
        <v>-253</v>
      </c>
      <c r="H52" s="28">
        <v>-226</v>
      </c>
      <c r="I52" s="22">
        <v>-268</v>
      </c>
      <c r="J52" s="28">
        <v>-281</v>
      </c>
      <c r="K52" s="28">
        <v>-250</v>
      </c>
      <c r="L52" s="28">
        <v>-232</v>
      </c>
      <c r="M52" s="22">
        <v>-249</v>
      </c>
      <c r="N52" s="28">
        <v>-198</v>
      </c>
      <c r="O52" s="28">
        <v>-163</v>
      </c>
      <c r="P52" s="22">
        <v>-170</v>
      </c>
      <c r="Q52" s="28">
        <v>-185</v>
      </c>
      <c r="R52" s="28">
        <v>-137</v>
      </c>
      <c r="S52" s="28">
        <v>-119</v>
      </c>
      <c r="T52" s="22">
        <v>-178</v>
      </c>
      <c r="U52" s="28">
        <v>-82</v>
      </c>
      <c r="V52" s="28">
        <v>-64</v>
      </c>
      <c r="W52" s="28">
        <v>-114</v>
      </c>
      <c r="X52" s="22">
        <v>-13</v>
      </c>
    </row>
    <row r="53" spans="1:24" ht="13.5">
      <c r="A53" s="2" t="s">
        <v>141</v>
      </c>
      <c r="B53" s="28">
        <v>2590</v>
      </c>
      <c r="C53" s="28">
        <v>2272</v>
      </c>
      <c r="D53" s="28">
        <v>2016</v>
      </c>
      <c r="E53" s="22">
        <v>1692</v>
      </c>
      <c r="F53" s="28">
        <v>343</v>
      </c>
      <c r="G53" s="28">
        <v>-118</v>
      </c>
      <c r="H53" s="28">
        <v>-144</v>
      </c>
      <c r="I53" s="22">
        <v>23</v>
      </c>
      <c r="J53" s="28">
        <v>-245</v>
      </c>
      <c r="K53" s="28">
        <v>-221</v>
      </c>
      <c r="L53" s="28">
        <v>28</v>
      </c>
      <c r="M53" s="22">
        <v>64</v>
      </c>
      <c r="N53" s="28">
        <v>-73</v>
      </c>
      <c r="O53" s="28">
        <v>38</v>
      </c>
      <c r="P53" s="22">
        <v>353</v>
      </c>
      <c r="Q53" s="28">
        <v>119</v>
      </c>
      <c r="R53" s="28">
        <v>203</v>
      </c>
      <c r="S53" s="28">
        <v>311</v>
      </c>
      <c r="T53" s="22">
        <v>-83</v>
      </c>
      <c r="U53" s="28">
        <v>254</v>
      </c>
      <c r="V53" s="28">
        <v>753</v>
      </c>
      <c r="W53" s="28">
        <v>1222</v>
      </c>
      <c r="X53" s="22">
        <v>964</v>
      </c>
    </row>
    <row r="54" spans="1:24" ht="13.5">
      <c r="A54" s="6" t="s">
        <v>5</v>
      </c>
      <c r="B54" s="28">
        <v>38</v>
      </c>
      <c r="C54" s="28">
        <v>44</v>
      </c>
      <c r="D54" s="28">
        <v>34</v>
      </c>
      <c r="E54" s="22">
        <v>41</v>
      </c>
      <c r="F54" s="28">
        <v>38</v>
      </c>
      <c r="G54" s="28">
        <v>45</v>
      </c>
      <c r="H54" s="28">
        <v>39</v>
      </c>
      <c r="I54" s="22">
        <v>44</v>
      </c>
      <c r="J54" s="28">
        <v>37</v>
      </c>
      <c r="K54" s="28">
        <v>46</v>
      </c>
      <c r="L54" s="28">
        <v>39</v>
      </c>
      <c r="M54" s="22">
        <v>48</v>
      </c>
      <c r="N54" s="28">
        <v>44</v>
      </c>
      <c r="O54" s="28">
        <v>38</v>
      </c>
      <c r="P54" s="22">
        <v>44</v>
      </c>
      <c r="Q54" s="28">
        <v>38</v>
      </c>
      <c r="R54" s="28">
        <v>43</v>
      </c>
      <c r="S54" s="28">
        <v>35</v>
      </c>
      <c r="T54" s="22">
        <v>42</v>
      </c>
      <c r="U54" s="28">
        <v>35</v>
      </c>
      <c r="V54" s="28">
        <v>41</v>
      </c>
      <c r="W54" s="28">
        <v>35</v>
      </c>
      <c r="X54" s="22">
        <v>40</v>
      </c>
    </row>
    <row r="55" spans="1:24" ht="13.5">
      <c r="A55" s="6" t="s">
        <v>142</v>
      </c>
      <c r="B55" s="28">
        <v>37345</v>
      </c>
      <c r="C55" s="28">
        <v>36913</v>
      </c>
      <c r="D55" s="28">
        <v>35970</v>
      </c>
      <c r="E55" s="22">
        <v>35897</v>
      </c>
      <c r="F55" s="28">
        <v>34037</v>
      </c>
      <c r="G55" s="28">
        <v>33680</v>
      </c>
      <c r="H55" s="28">
        <v>33225</v>
      </c>
      <c r="I55" s="22">
        <v>33681</v>
      </c>
      <c r="J55" s="28">
        <v>32430</v>
      </c>
      <c r="K55" s="28">
        <v>32731</v>
      </c>
      <c r="L55" s="28">
        <v>32281</v>
      </c>
      <c r="M55" s="22">
        <v>32667</v>
      </c>
      <c r="N55" s="28">
        <v>31945</v>
      </c>
      <c r="O55" s="28">
        <v>31536</v>
      </c>
      <c r="P55" s="22">
        <v>32084</v>
      </c>
      <c r="Q55" s="28">
        <v>31045</v>
      </c>
      <c r="R55" s="28">
        <v>31369</v>
      </c>
      <c r="S55" s="28">
        <v>31024</v>
      </c>
      <c r="T55" s="22">
        <v>31174</v>
      </c>
      <c r="U55" s="28">
        <v>30725</v>
      </c>
      <c r="V55" s="28">
        <v>31689</v>
      </c>
      <c r="W55" s="28">
        <v>31561</v>
      </c>
      <c r="X55" s="22">
        <v>31350</v>
      </c>
    </row>
    <row r="56" spans="1:24" ht="14.25" thickBot="1">
      <c r="A56" s="7" t="s">
        <v>144</v>
      </c>
      <c r="B56" s="28">
        <v>69078</v>
      </c>
      <c r="C56" s="28">
        <v>68169</v>
      </c>
      <c r="D56" s="28">
        <v>59537</v>
      </c>
      <c r="E56" s="22">
        <v>71473</v>
      </c>
      <c r="F56" s="28">
        <v>62359</v>
      </c>
      <c r="G56" s="28">
        <v>58391</v>
      </c>
      <c r="H56" s="28">
        <v>58458</v>
      </c>
      <c r="I56" s="22">
        <v>71996</v>
      </c>
      <c r="J56" s="28">
        <v>56806</v>
      </c>
      <c r="K56" s="28">
        <v>58741</v>
      </c>
      <c r="L56" s="28">
        <v>57871</v>
      </c>
      <c r="M56" s="22">
        <v>69830</v>
      </c>
      <c r="N56" s="28">
        <v>60091</v>
      </c>
      <c r="O56" s="28">
        <v>58669</v>
      </c>
      <c r="P56" s="22">
        <v>67516</v>
      </c>
      <c r="Q56" s="28">
        <v>53396</v>
      </c>
      <c r="R56" s="28">
        <v>54121</v>
      </c>
      <c r="S56" s="28">
        <v>55649</v>
      </c>
      <c r="T56" s="22">
        <v>66797</v>
      </c>
      <c r="U56" s="28">
        <v>59072</v>
      </c>
      <c r="V56" s="28">
        <v>64743</v>
      </c>
      <c r="W56" s="28">
        <v>67816</v>
      </c>
      <c r="X56" s="22">
        <v>81595</v>
      </c>
    </row>
    <row r="57" spans="1:24" ht="14.25" thickTop="1">
      <c r="A57" s="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9" ht="13.5">
      <c r="A59" s="20" t="s">
        <v>149</v>
      </c>
    </row>
    <row r="60" ht="13.5">
      <c r="A60" s="20" t="s">
        <v>150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145</v>
      </c>
      <c r="B2" s="14">
        <v>8081</v>
      </c>
      <c r="C2" s="14"/>
      <c r="D2" s="14"/>
      <c r="E2" s="14"/>
      <c r="F2" s="14"/>
      <c r="G2" s="14"/>
    </row>
    <row r="3" spans="1:7" ht="14.25" thickBot="1">
      <c r="A3" s="11" t="s">
        <v>146</v>
      </c>
      <c r="B3" s="1" t="s">
        <v>147</v>
      </c>
      <c r="C3" s="1"/>
      <c r="D3" s="1"/>
      <c r="E3" s="1"/>
      <c r="F3" s="1"/>
      <c r="G3" s="1"/>
    </row>
    <row r="4" spans="1:7" ht="14.25" thickTop="1">
      <c r="A4" s="10" t="s">
        <v>46</v>
      </c>
      <c r="B4" s="15" t="str">
        <f>HYPERLINK("http://www.kabupro.jp/mark/20130627/S000DTQP.htm","有価証券報告書")</f>
        <v>有価証券報告書</v>
      </c>
      <c r="C4" s="15" t="str">
        <f>HYPERLINK("http://www.kabupro.jp/mark/20130627/S000DTQP.htm","有価証券報告書")</f>
        <v>有価証券報告書</v>
      </c>
      <c r="D4" s="15" t="str">
        <f>HYPERLINK("http://www.kabupro.jp/mark/20120628/S000B9W7.htm","有価証券報告書")</f>
        <v>有価証券報告書</v>
      </c>
      <c r="E4" s="15" t="str">
        <f>HYPERLINK("http://www.kabupro.jp/mark/20110629/S0008P8N.htm","有価証券報告書")</f>
        <v>有価証券報告書</v>
      </c>
      <c r="F4" s="15" t="str">
        <f>HYPERLINK("http://www.kabupro.jp/mark/20090626/S0003IFA.htm","有価証券報告書")</f>
        <v>有価証券報告書</v>
      </c>
      <c r="G4" s="15" t="str">
        <f>HYPERLINK("http://www.kabupro.jp/mark/20090626/S0003IFA.htm","有価証券報告書")</f>
        <v>有価証券報告書</v>
      </c>
    </row>
    <row r="5" spans="1:7" ht="14.25" thickBot="1">
      <c r="A5" s="11" t="s">
        <v>47</v>
      </c>
      <c r="B5" s="1" t="s">
        <v>53</v>
      </c>
      <c r="C5" s="1" t="s">
        <v>53</v>
      </c>
      <c r="D5" s="1" t="s">
        <v>57</v>
      </c>
      <c r="E5" s="1" t="s">
        <v>59</v>
      </c>
      <c r="F5" s="1" t="s">
        <v>61</v>
      </c>
      <c r="G5" s="1" t="s">
        <v>61</v>
      </c>
    </row>
    <row r="6" spans="1:7" ht="15" thickBot="1" thickTop="1">
      <c r="A6" s="10" t="s">
        <v>48</v>
      </c>
      <c r="B6" s="18" t="s">
        <v>207</v>
      </c>
      <c r="C6" s="19"/>
      <c r="D6" s="19"/>
      <c r="E6" s="19"/>
      <c r="F6" s="19"/>
      <c r="G6" s="19"/>
    </row>
    <row r="7" spans="1:7" ht="14.25" thickTop="1">
      <c r="A7" s="12" t="s">
        <v>49</v>
      </c>
      <c r="B7" s="16" t="s">
        <v>54</v>
      </c>
      <c r="C7" s="16" t="s">
        <v>54</v>
      </c>
      <c r="D7" s="16" t="s">
        <v>54</v>
      </c>
      <c r="E7" s="16" t="s">
        <v>54</v>
      </c>
      <c r="F7" s="16" t="s">
        <v>54</v>
      </c>
      <c r="G7" s="16" t="s">
        <v>54</v>
      </c>
    </row>
    <row r="8" spans="1:7" ht="13.5">
      <c r="A8" s="13" t="s">
        <v>50</v>
      </c>
      <c r="B8" s="17" t="s">
        <v>151</v>
      </c>
      <c r="C8" s="17" t="s">
        <v>152</v>
      </c>
      <c r="D8" s="17" t="s">
        <v>153</v>
      </c>
      <c r="E8" s="17" t="s">
        <v>154</v>
      </c>
      <c r="F8" s="17" t="s">
        <v>155</v>
      </c>
      <c r="G8" s="17" t="s">
        <v>156</v>
      </c>
    </row>
    <row r="9" spans="1:7" ht="13.5">
      <c r="A9" s="13" t="s">
        <v>51</v>
      </c>
      <c r="B9" s="17" t="s">
        <v>55</v>
      </c>
      <c r="C9" s="17" t="s">
        <v>56</v>
      </c>
      <c r="D9" s="17" t="s">
        <v>58</v>
      </c>
      <c r="E9" s="17" t="s">
        <v>60</v>
      </c>
      <c r="F9" s="17" t="s">
        <v>62</v>
      </c>
      <c r="G9" s="17" t="s">
        <v>63</v>
      </c>
    </row>
    <row r="10" spans="1:7" ht="14.25" thickBot="1">
      <c r="A10" s="13" t="s">
        <v>52</v>
      </c>
      <c r="B10" s="17" t="s">
        <v>65</v>
      </c>
      <c r="C10" s="17" t="s">
        <v>65</v>
      </c>
      <c r="D10" s="17" t="s">
        <v>65</v>
      </c>
      <c r="E10" s="17" t="s">
        <v>65</v>
      </c>
      <c r="F10" s="17" t="s">
        <v>65</v>
      </c>
      <c r="G10" s="17" t="s">
        <v>65</v>
      </c>
    </row>
    <row r="11" spans="1:7" ht="14.25" thickTop="1">
      <c r="A11" s="26" t="s">
        <v>157</v>
      </c>
      <c r="B11" s="21">
        <v>100523</v>
      </c>
      <c r="C11" s="21">
        <v>100112</v>
      </c>
      <c r="D11" s="21">
        <v>111360</v>
      </c>
      <c r="E11" s="21">
        <v>105898</v>
      </c>
      <c r="F11" s="21">
        <v>136374</v>
      </c>
      <c r="G11" s="21">
        <v>157420</v>
      </c>
    </row>
    <row r="12" spans="1:7" ht="13.5">
      <c r="A12" s="6" t="s">
        <v>158</v>
      </c>
      <c r="B12" s="22">
        <v>300</v>
      </c>
      <c r="C12" s="22">
        <v>334</v>
      </c>
      <c r="D12" s="22">
        <v>327</v>
      </c>
      <c r="E12" s="22">
        <v>221</v>
      </c>
      <c r="F12" s="22">
        <v>178</v>
      </c>
      <c r="G12" s="22">
        <v>290</v>
      </c>
    </row>
    <row r="13" spans="1:7" ht="13.5">
      <c r="A13" s="6" t="s">
        <v>160</v>
      </c>
      <c r="B13" s="22">
        <v>100824</v>
      </c>
      <c r="C13" s="22">
        <v>100447</v>
      </c>
      <c r="D13" s="22">
        <v>111688</v>
      </c>
      <c r="E13" s="22">
        <v>106120</v>
      </c>
      <c r="F13" s="22">
        <v>136553</v>
      </c>
      <c r="G13" s="22">
        <v>157710</v>
      </c>
    </row>
    <row r="14" spans="1:7" ht="13.5">
      <c r="A14" s="6" t="s">
        <v>161</v>
      </c>
      <c r="B14" s="22">
        <v>3403</v>
      </c>
      <c r="C14" s="22">
        <v>3347</v>
      </c>
      <c r="D14" s="22">
        <v>2972</v>
      </c>
      <c r="E14" s="22">
        <v>3028</v>
      </c>
      <c r="F14" s="22">
        <v>5536</v>
      </c>
      <c r="G14" s="22">
        <v>5360</v>
      </c>
    </row>
    <row r="15" spans="1:7" ht="13.5">
      <c r="A15" s="6" t="s">
        <v>162</v>
      </c>
      <c r="B15" s="22">
        <v>88926</v>
      </c>
      <c r="C15" s="22">
        <v>89035</v>
      </c>
      <c r="D15" s="22">
        <v>100684</v>
      </c>
      <c r="E15" s="22">
        <v>96039</v>
      </c>
      <c r="F15" s="22">
        <v>121720</v>
      </c>
      <c r="G15" s="22">
        <v>144084</v>
      </c>
    </row>
    <row r="16" spans="1:7" ht="13.5">
      <c r="A16" s="6" t="s">
        <v>163</v>
      </c>
      <c r="B16" s="22">
        <v>92330</v>
      </c>
      <c r="C16" s="22">
        <v>92382</v>
      </c>
      <c r="D16" s="22">
        <v>103656</v>
      </c>
      <c r="E16" s="22">
        <v>99067</v>
      </c>
      <c r="F16" s="22">
        <v>127257</v>
      </c>
      <c r="G16" s="22">
        <v>149445</v>
      </c>
    </row>
    <row r="17" spans="1:7" ht="13.5">
      <c r="A17" s="6" t="s">
        <v>164</v>
      </c>
      <c r="B17" s="22">
        <v>2758</v>
      </c>
      <c r="C17" s="22">
        <v>3403</v>
      </c>
      <c r="D17" s="22">
        <v>3347</v>
      </c>
      <c r="E17" s="22">
        <v>2972</v>
      </c>
      <c r="F17" s="22">
        <v>3028</v>
      </c>
      <c r="G17" s="22">
        <v>5536</v>
      </c>
    </row>
    <row r="18" spans="1:7" ht="13.5">
      <c r="A18" s="6" t="s">
        <v>165</v>
      </c>
      <c r="B18" s="22">
        <v>89572</v>
      </c>
      <c r="C18" s="22">
        <v>88978</v>
      </c>
      <c r="D18" s="22">
        <v>100309</v>
      </c>
      <c r="E18" s="22">
        <v>96095</v>
      </c>
      <c r="F18" s="22">
        <v>124229</v>
      </c>
      <c r="G18" s="22">
        <v>143908</v>
      </c>
    </row>
    <row r="19" spans="1:7" ht="13.5">
      <c r="A19" s="7" t="s">
        <v>166</v>
      </c>
      <c r="B19" s="22">
        <v>11251</v>
      </c>
      <c r="C19" s="22">
        <v>11468</v>
      </c>
      <c r="D19" s="22">
        <v>11378</v>
      </c>
      <c r="E19" s="22">
        <v>10024</v>
      </c>
      <c r="F19" s="22">
        <v>12324</v>
      </c>
      <c r="G19" s="22">
        <v>13801</v>
      </c>
    </row>
    <row r="20" spans="1:7" ht="13.5">
      <c r="A20" s="7" t="s">
        <v>167</v>
      </c>
      <c r="B20" s="22">
        <v>8718</v>
      </c>
      <c r="C20" s="22">
        <v>8798</v>
      </c>
      <c r="D20" s="22">
        <v>8929</v>
      </c>
      <c r="E20" s="22">
        <v>8340</v>
      </c>
      <c r="F20" s="22">
        <v>9691</v>
      </c>
      <c r="G20" s="22">
        <v>9974</v>
      </c>
    </row>
    <row r="21" spans="1:7" ht="14.25" thickBot="1">
      <c r="A21" s="25" t="s">
        <v>168</v>
      </c>
      <c r="B21" s="23">
        <v>2532</v>
      </c>
      <c r="C21" s="23">
        <v>2669</v>
      </c>
      <c r="D21" s="23">
        <v>2449</v>
      </c>
      <c r="E21" s="23">
        <v>1684</v>
      </c>
      <c r="F21" s="23">
        <v>2632</v>
      </c>
      <c r="G21" s="23">
        <v>3827</v>
      </c>
    </row>
    <row r="22" spans="1:7" ht="14.25" thickTop="1">
      <c r="A22" s="6" t="s">
        <v>169</v>
      </c>
      <c r="B22" s="22">
        <v>33</v>
      </c>
      <c r="C22" s="22">
        <v>36</v>
      </c>
      <c r="D22" s="22">
        <v>36</v>
      </c>
      <c r="E22" s="22">
        <v>42</v>
      </c>
      <c r="F22" s="22">
        <v>82</v>
      </c>
      <c r="G22" s="22">
        <v>87</v>
      </c>
    </row>
    <row r="23" spans="1:7" ht="13.5">
      <c r="A23" s="6" t="s">
        <v>171</v>
      </c>
      <c r="B23" s="22">
        <v>96</v>
      </c>
      <c r="C23" s="22">
        <v>97</v>
      </c>
      <c r="D23" s="22">
        <v>88</v>
      </c>
      <c r="E23" s="22">
        <v>66</v>
      </c>
      <c r="F23" s="22">
        <v>106</v>
      </c>
      <c r="G23" s="22">
        <v>104</v>
      </c>
    </row>
    <row r="24" spans="1:7" ht="13.5">
      <c r="A24" s="6" t="s">
        <v>172</v>
      </c>
      <c r="B24" s="22">
        <v>24</v>
      </c>
      <c r="C24" s="22">
        <v>26</v>
      </c>
      <c r="D24" s="22">
        <v>24</v>
      </c>
      <c r="E24" s="22">
        <v>30</v>
      </c>
      <c r="F24" s="22">
        <v>49</v>
      </c>
      <c r="G24" s="22">
        <v>45</v>
      </c>
    </row>
    <row r="25" spans="1:7" ht="13.5">
      <c r="A25" s="6" t="s">
        <v>173</v>
      </c>
      <c r="B25" s="22">
        <v>61</v>
      </c>
      <c r="C25" s="22">
        <v>58</v>
      </c>
      <c r="D25" s="22">
        <v>58</v>
      </c>
      <c r="E25" s="22">
        <v>62</v>
      </c>
      <c r="F25" s="22">
        <v>69</v>
      </c>
      <c r="G25" s="22">
        <v>73</v>
      </c>
    </row>
    <row r="26" spans="1:7" ht="13.5">
      <c r="A26" s="6" t="s">
        <v>174</v>
      </c>
      <c r="B26" s="22">
        <v>13</v>
      </c>
      <c r="C26" s="22">
        <v>13</v>
      </c>
      <c r="D26" s="22">
        <v>13</v>
      </c>
      <c r="E26" s="22">
        <v>13</v>
      </c>
      <c r="F26" s="22">
        <v>15</v>
      </c>
      <c r="G26" s="22">
        <v>13</v>
      </c>
    </row>
    <row r="27" spans="1:7" ht="13.5">
      <c r="A27" s="6" t="s">
        <v>175</v>
      </c>
      <c r="B27" s="22">
        <v>23</v>
      </c>
      <c r="C27" s="22">
        <v>22</v>
      </c>
      <c r="D27" s="22">
        <v>22</v>
      </c>
      <c r="E27" s="22">
        <v>34</v>
      </c>
      <c r="F27" s="22">
        <v>22</v>
      </c>
      <c r="G27" s="22">
        <v>40</v>
      </c>
    </row>
    <row r="28" spans="1:7" ht="13.5">
      <c r="A28" s="6" t="s">
        <v>176</v>
      </c>
      <c r="B28" s="22">
        <v>252</v>
      </c>
      <c r="C28" s="22">
        <v>254</v>
      </c>
      <c r="D28" s="22">
        <v>243</v>
      </c>
      <c r="E28" s="22">
        <v>248</v>
      </c>
      <c r="F28" s="22">
        <v>346</v>
      </c>
      <c r="G28" s="22">
        <v>365</v>
      </c>
    </row>
    <row r="29" spans="1:7" ht="13.5">
      <c r="A29" s="6" t="s">
        <v>177</v>
      </c>
      <c r="B29" s="22">
        <v>7</v>
      </c>
      <c r="C29" s="22">
        <v>7</v>
      </c>
      <c r="D29" s="22">
        <v>7</v>
      </c>
      <c r="E29" s="22">
        <v>9</v>
      </c>
      <c r="F29" s="22">
        <v>12</v>
      </c>
      <c r="G29" s="22">
        <v>13</v>
      </c>
    </row>
    <row r="30" spans="1:7" ht="13.5">
      <c r="A30" s="6" t="s">
        <v>179</v>
      </c>
      <c r="B30" s="22">
        <v>64</v>
      </c>
      <c r="C30" s="22">
        <v>65</v>
      </c>
      <c r="D30" s="22">
        <v>60</v>
      </c>
      <c r="E30" s="22">
        <v>52</v>
      </c>
      <c r="F30" s="22">
        <v>73</v>
      </c>
      <c r="G30" s="22">
        <v>83</v>
      </c>
    </row>
    <row r="31" spans="1:7" ht="13.5">
      <c r="A31" s="6" t="s">
        <v>180</v>
      </c>
      <c r="B31" s="22">
        <v>13</v>
      </c>
      <c r="C31" s="22">
        <v>12</v>
      </c>
      <c r="D31" s="22">
        <v>12</v>
      </c>
      <c r="E31" s="22">
        <v>12</v>
      </c>
      <c r="F31" s="22">
        <v>19</v>
      </c>
      <c r="G31" s="22">
        <v>20</v>
      </c>
    </row>
    <row r="32" spans="1:7" ht="13.5">
      <c r="A32" s="6" t="s">
        <v>181</v>
      </c>
      <c r="B32" s="22">
        <v>25</v>
      </c>
      <c r="C32" s="22">
        <v>33</v>
      </c>
      <c r="D32" s="22">
        <v>33</v>
      </c>
      <c r="E32" s="22">
        <v>28</v>
      </c>
      <c r="F32" s="22">
        <v>43</v>
      </c>
      <c r="G32" s="22">
        <v>42</v>
      </c>
    </row>
    <row r="33" spans="1:7" ht="13.5">
      <c r="A33" s="6" t="s">
        <v>182</v>
      </c>
      <c r="B33" s="22">
        <v>5</v>
      </c>
      <c r="C33" s="22">
        <v>34</v>
      </c>
      <c r="D33" s="22">
        <v>191</v>
      </c>
      <c r="E33" s="22">
        <v>168</v>
      </c>
      <c r="F33" s="22">
        <v>157</v>
      </c>
      <c r="G33" s="22">
        <v>322</v>
      </c>
    </row>
    <row r="34" spans="1:7" ht="13.5">
      <c r="A34" s="6" t="s">
        <v>78</v>
      </c>
      <c r="B34" s="22">
        <v>44</v>
      </c>
      <c r="C34" s="22">
        <v>39</v>
      </c>
      <c r="D34" s="22">
        <v>26</v>
      </c>
      <c r="E34" s="22">
        <v>32</v>
      </c>
      <c r="F34" s="22">
        <v>24</v>
      </c>
      <c r="G34" s="22">
        <v>22</v>
      </c>
    </row>
    <row r="35" spans="1:7" ht="13.5">
      <c r="A35" s="6" t="s">
        <v>183</v>
      </c>
      <c r="B35" s="22">
        <v>160</v>
      </c>
      <c r="C35" s="22">
        <v>192</v>
      </c>
      <c r="D35" s="22">
        <v>331</v>
      </c>
      <c r="E35" s="22">
        <v>305</v>
      </c>
      <c r="F35" s="22">
        <v>330</v>
      </c>
      <c r="G35" s="22">
        <v>504</v>
      </c>
    </row>
    <row r="36" spans="1:7" ht="14.25" thickBot="1">
      <c r="A36" s="25" t="s">
        <v>184</v>
      </c>
      <c r="B36" s="23">
        <v>2625</v>
      </c>
      <c r="C36" s="23">
        <v>2731</v>
      </c>
      <c r="D36" s="23">
        <v>2361</v>
      </c>
      <c r="E36" s="23">
        <v>1627</v>
      </c>
      <c r="F36" s="23">
        <v>2648</v>
      </c>
      <c r="G36" s="23">
        <v>3687</v>
      </c>
    </row>
    <row r="37" spans="1:7" ht="14.25" thickTop="1">
      <c r="A37" s="6" t="s">
        <v>185</v>
      </c>
      <c r="B37" s="22"/>
      <c r="C37" s="22"/>
      <c r="D37" s="22"/>
      <c r="E37" s="22">
        <v>31</v>
      </c>
      <c r="F37" s="22"/>
      <c r="G37" s="22"/>
    </row>
    <row r="38" spans="1:7" ht="13.5">
      <c r="A38" s="6" t="s">
        <v>186</v>
      </c>
      <c r="B38" s="22">
        <v>354</v>
      </c>
      <c r="C38" s="22"/>
      <c r="D38" s="22"/>
      <c r="E38" s="22"/>
      <c r="F38" s="22"/>
      <c r="G38" s="22"/>
    </row>
    <row r="39" spans="1:7" ht="13.5">
      <c r="A39" s="6" t="s">
        <v>187</v>
      </c>
      <c r="B39" s="22"/>
      <c r="C39" s="22">
        <v>21</v>
      </c>
      <c r="D39" s="22"/>
      <c r="E39" s="22"/>
      <c r="F39" s="22"/>
      <c r="G39" s="22"/>
    </row>
    <row r="40" spans="1:7" ht="13.5">
      <c r="A40" s="6" t="s">
        <v>188</v>
      </c>
      <c r="B40" s="22"/>
      <c r="C40" s="22"/>
      <c r="D40" s="22"/>
      <c r="E40" s="22">
        <v>17</v>
      </c>
      <c r="F40" s="22"/>
      <c r="G40" s="22">
        <v>24</v>
      </c>
    </row>
    <row r="41" spans="1:7" ht="13.5">
      <c r="A41" s="6" t="s">
        <v>189</v>
      </c>
      <c r="B41" s="22"/>
      <c r="C41" s="22"/>
      <c r="D41" s="22"/>
      <c r="E41" s="22">
        <v>15</v>
      </c>
      <c r="F41" s="22"/>
      <c r="G41" s="22"/>
    </row>
    <row r="42" spans="1:7" ht="13.5">
      <c r="A42" s="6" t="s">
        <v>190</v>
      </c>
      <c r="B42" s="22"/>
      <c r="C42" s="22"/>
      <c r="D42" s="22"/>
      <c r="E42" s="22">
        <v>18</v>
      </c>
      <c r="F42" s="22"/>
      <c r="G42" s="22"/>
    </row>
    <row r="43" spans="1:7" ht="13.5">
      <c r="A43" s="6" t="s">
        <v>191</v>
      </c>
      <c r="B43" s="22"/>
      <c r="C43" s="22"/>
      <c r="D43" s="22"/>
      <c r="E43" s="22"/>
      <c r="F43" s="22">
        <v>46</v>
      </c>
      <c r="G43" s="22"/>
    </row>
    <row r="44" spans="1:7" ht="13.5">
      <c r="A44" s="6" t="s">
        <v>119</v>
      </c>
      <c r="B44" s="22"/>
      <c r="C44" s="22">
        <v>0</v>
      </c>
      <c r="D44" s="22">
        <v>4</v>
      </c>
      <c r="E44" s="22"/>
      <c r="F44" s="22">
        <v>2</v>
      </c>
      <c r="G44" s="22"/>
    </row>
    <row r="45" spans="1:7" ht="13.5">
      <c r="A45" s="6" t="s">
        <v>192</v>
      </c>
      <c r="B45" s="22">
        <v>354</v>
      </c>
      <c r="C45" s="22">
        <v>21</v>
      </c>
      <c r="D45" s="22">
        <v>4</v>
      </c>
      <c r="E45" s="22">
        <v>85</v>
      </c>
      <c r="F45" s="22">
        <v>51</v>
      </c>
      <c r="G45" s="22">
        <v>25</v>
      </c>
    </row>
    <row r="46" spans="1:7" ht="13.5">
      <c r="A46" s="6" t="s">
        <v>193</v>
      </c>
      <c r="B46" s="22"/>
      <c r="C46" s="22"/>
      <c r="D46" s="22"/>
      <c r="E46" s="22"/>
      <c r="F46" s="22"/>
      <c r="G46" s="22">
        <v>323</v>
      </c>
    </row>
    <row r="47" spans="1:7" ht="13.5">
      <c r="A47" s="6" t="s">
        <v>194</v>
      </c>
      <c r="B47" s="22"/>
      <c r="C47" s="22"/>
      <c r="D47" s="22"/>
      <c r="E47" s="22"/>
      <c r="F47" s="22"/>
      <c r="G47" s="22">
        <v>117</v>
      </c>
    </row>
    <row r="48" spans="1:7" ht="13.5">
      <c r="A48" s="6" t="s">
        <v>195</v>
      </c>
      <c r="B48" s="22">
        <v>29</v>
      </c>
      <c r="C48" s="22"/>
      <c r="D48" s="22"/>
      <c r="E48" s="22"/>
      <c r="F48" s="22"/>
      <c r="G48" s="22"/>
    </row>
    <row r="49" spans="1:7" ht="13.5">
      <c r="A49" s="6" t="s">
        <v>196</v>
      </c>
      <c r="B49" s="22">
        <v>0</v>
      </c>
      <c r="C49" s="22">
        <v>0</v>
      </c>
      <c r="D49" s="22">
        <v>2</v>
      </c>
      <c r="E49" s="22">
        <v>3</v>
      </c>
      <c r="F49" s="22">
        <v>32</v>
      </c>
      <c r="G49" s="22"/>
    </row>
    <row r="50" spans="1:7" ht="13.5">
      <c r="A50" s="6" t="s">
        <v>197</v>
      </c>
      <c r="B50" s="22">
        <v>3</v>
      </c>
      <c r="C50" s="22">
        <v>1</v>
      </c>
      <c r="D50" s="22">
        <v>24</v>
      </c>
      <c r="E50" s="22">
        <v>9</v>
      </c>
      <c r="F50" s="22">
        <v>177</v>
      </c>
      <c r="G50" s="22"/>
    </row>
    <row r="51" spans="1:7" ht="13.5">
      <c r="A51" s="6" t="s">
        <v>198</v>
      </c>
      <c r="B51" s="22"/>
      <c r="C51" s="22"/>
      <c r="D51" s="22"/>
      <c r="E51" s="22"/>
      <c r="F51" s="22">
        <v>82</v>
      </c>
      <c r="G51" s="22"/>
    </row>
    <row r="52" spans="1:7" ht="13.5">
      <c r="A52" s="6" t="s">
        <v>200</v>
      </c>
      <c r="B52" s="22"/>
      <c r="C52" s="22">
        <v>5</v>
      </c>
      <c r="D52" s="22"/>
      <c r="E52" s="22">
        <v>5</v>
      </c>
      <c r="F52" s="22"/>
      <c r="G52" s="22"/>
    </row>
    <row r="53" spans="1:7" ht="13.5">
      <c r="A53" s="6" t="s">
        <v>119</v>
      </c>
      <c r="B53" s="22"/>
      <c r="C53" s="22">
        <v>0</v>
      </c>
      <c r="D53" s="22">
        <v>0</v>
      </c>
      <c r="E53" s="22">
        <v>3</v>
      </c>
      <c r="F53" s="22">
        <v>15</v>
      </c>
      <c r="G53" s="22">
        <v>71</v>
      </c>
    </row>
    <row r="54" spans="1:7" ht="13.5">
      <c r="A54" s="6" t="s">
        <v>201</v>
      </c>
      <c r="B54" s="22">
        <v>33</v>
      </c>
      <c r="C54" s="22">
        <v>6</v>
      </c>
      <c r="D54" s="22">
        <v>44</v>
      </c>
      <c r="E54" s="22">
        <v>22</v>
      </c>
      <c r="F54" s="22">
        <v>309</v>
      </c>
      <c r="G54" s="22">
        <v>511</v>
      </c>
    </row>
    <row r="55" spans="1:7" ht="13.5">
      <c r="A55" s="7" t="s">
        <v>202</v>
      </c>
      <c r="B55" s="22">
        <v>2945</v>
      </c>
      <c r="C55" s="22">
        <v>2746</v>
      </c>
      <c r="D55" s="22">
        <v>2321</v>
      </c>
      <c r="E55" s="22">
        <v>1691</v>
      </c>
      <c r="F55" s="22">
        <v>2391</v>
      </c>
      <c r="G55" s="22">
        <v>3201</v>
      </c>
    </row>
    <row r="56" spans="1:7" ht="13.5">
      <c r="A56" s="7" t="s">
        <v>203</v>
      </c>
      <c r="B56" s="22">
        <v>843</v>
      </c>
      <c r="C56" s="22">
        <v>1225</v>
      </c>
      <c r="D56" s="22">
        <v>1250</v>
      </c>
      <c r="E56" s="22">
        <v>733</v>
      </c>
      <c r="F56" s="22">
        <v>972</v>
      </c>
      <c r="G56" s="22">
        <v>1325</v>
      </c>
    </row>
    <row r="57" spans="1:7" ht="13.5">
      <c r="A57" s="7" t="s">
        <v>204</v>
      </c>
      <c r="B57" s="22">
        <v>362</v>
      </c>
      <c r="C57" s="22">
        <v>72</v>
      </c>
      <c r="D57" s="22">
        <v>-261</v>
      </c>
      <c r="E57" s="22">
        <v>5</v>
      </c>
      <c r="F57" s="22">
        <v>151</v>
      </c>
      <c r="G57" s="22">
        <v>92</v>
      </c>
    </row>
    <row r="58" spans="1:7" ht="13.5">
      <c r="A58" s="7" t="s">
        <v>205</v>
      </c>
      <c r="B58" s="22">
        <v>1206</v>
      </c>
      <c r="C58" s="22">
        <v>1298</v>
      </c>
      <c r="D58" s="22">
        <v>989</v>
      </c>
      <c r="E58" s="22">
        <v>739</v>
      </c>
      <c r="F58" s="22">
        <v>1124</v>
      </c>
      <c r="G58" s="22">
        <v>1418</v>
      </c>
    </row>
    <row r="59" spans="1:7" ht="14.25" thickBot="1">
      <c r="A59" s="7" t="s">
        <v>206</v>
      </c>
      <c r="B59" s="22">
        <v>1739</v>
      </c>
      <c r="C59" s="22">
        <v>1447</v>
      </c>
      <c r="D59" s="22">
        <v>1332</v>
      </c>
      <c r="E59" s="22">
        <v>951</v>
      </c>
      <c r="F59" s="22">
        <v>1267</v>
      </c>
      <c r="G59" s="22">
        <v>1783</v>
      </c>
    </row>
    <row r="60" spans="1:7" ht="14.25" thickTop="1">
      <c r="A60" s="8"/>
      <c r="B60" s="24"/>
      <c r="C60" s="24"/>
      <c r="D60" s="24"/>
      <c r="E60" s="24"/>
      <c r="F60" s="24"/>
      <c r="G60" s="24"/>
    </row>
    <row r="62" ht="13.5">
      <c r="A62" s="20" t="s">
        <v>149</v>
      </c>
    </row>
    <row r="63" ht="13.5">
      <c r="A63" s="20" t="s">
        <v>150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145</v>
      </c>
      <c r="B2" s="14">
        <v>8081</v>
      </c>
      <c r="C2" s="14"/>
      <c r="D2" s="14"/>
      <c r="E2" s="14"/>
      <c r="F2" s="14"/>
      <c r="G2" s="14"/>
    </row>
    <row r="3" spans="1:7" ht="14.25" thickBot="1">
      <c r="A3" s="11" t="s">
        <v>146</v>
      </c>
      <c r="B3" s="1" t="s">
        <v>147</v>
      </c>
      <c r="C3" s="1"/>
      <c r="D3" s="1"/>
      <c r="E3" s="1"/>
      <c r="F3" s="1"/>
      <c r="G3" s="1"/>
    </row>
    <row r="4" spans="1:7" ht="14.25" thickTop="1">
      <c r="A4" s="10" t="s">
        <v>46</v>
      </c>
      <c r="B4" s="15" t="str">
        <f>HYPERLINK("http://www.kabupro.jp/mark/20130627/S000DTQP.htm","有価証券報告書")</f>
        <v>有価証券報告書</v>
      </c>
      <c r="C4" s="15" t="str">
        <f>HYPERLINK("http://www.kabupro.jp/mark/20130627/S000DTQP.htm","有価証券報告書")</f>
        <v>有価証券報告書</v>
      </c>
      <c r="D4" s="15" t="str">
        <f>HYPERLINK("http://www.kabupro.jp/mark/20120628/S000B9W7.htm","有価証券報告書")</f>
        <v>有価証券報告書</v>
      </c>
      <c r="E4" s="15" t="str">
        <f>HYPERLINK("http://www.kabupro.jp/mark/20110629/S0008P8N.htm","有価証券報告書")</f>
        <v>有価証券報告書</v>
      </c>
      <c r="F4" s="15" t="str">
        <f>HYPERLINK("http://www.kabupro.jp/mark/20090626/S0003IFA.htm","有価証券報告書")</f>
        <v>有価証券報告書</v>
      </c>
      <c r="G4" s="15" t="str">
        <f>HYPERLINK("http://www.kabupro.jp/mark/20090626/S0003IFA.htm","有価証券報告書")</f>
        <v>有価証券報告書</v>
      </c>
    </row>
    <row r="5" spans="1:7" ht="14.25" thickBot="1">
      <c r="A5" s="11" t="s">
        <v>47</v>
      </c>
      <c r="B5" s="1" t="s">
        <v>53</v>
      </c>
      <c r="C5" s="1" t="s">
        <v>53</v>
      </c>
      <c r="D5" s="1" t="s">
        <v>57</v>
      </c>
      <c r="E5" s="1" t="s">
        <v>59</v>
      </c>
      <c r="F5" s="1" t="s">
        <v>61</v>
      </c>
      <c r="G5" s="1" t="s">
        <v>61</v>
      </c>
    </row>
    <row r="6" spans="1:7" ht="15" thickBot="1" thickTop="1">
      <c r="A6" s="10" t="s">
        <v>48</v>
      </c>
      <c r="B6" s="18" t="s">
        <v>148</v>
      </c>
      <c r="C6" s="19"/>
      <c r="D6" s="19"/>
      <c r="E6" s="19"/>
      <c r="F6" s="19"/>
      <c r="G6" s="19"/>
    </row>
    <row r="7" spans="1:7" ht="14.25" thickTop="1">
      <c r="A7" s="12" t="s">
        <v>49</v>
      </c>
      <c r="B7" s="16" t="s">
        <v>54</v>
      </c>
      <c r="C7" s="16" t="s">
        <v>54</v>
      </c>
      <c r="D7" s="16" t="s">
        <v>54</v>
      </c>
      <c r="E7" s="16" t="s">
        <v>54</v>
      </c>
      <c r="F7" s="16" t="s">
        <v>54</v>
      </c>
      <c r="G7" s="16" t="s">
        <v>54</v>
      </c>
    </row>
    <row r="8" spans="1:7" ht="13.5">
      <c r="A8" s="13" t="s">
        <v>50</v>
      </c>
      <c r="B8" s="17"/>
      <c r="C8" s="17"/>
      <c r="D8" s="17"/>
      <c r="E8" s="17"/>
      <c r="F8" s="17"/>
      <c r="G8" s="17"/>
    </row>
    <row r="9" spans="1:7" ht="13.5">
      <c r="A9" s="13" t="s">
        <v>51</v>
      </c>
      <c r="B9" s="17" t="s">
        <v>55</v>
      </c>
      <c r="C9" s="17" t="s">
        <v>56</v>
      </c>
      <c r="D9" s="17" t="s">
        <v>58</v>
      </c>
      <c r="E9" s="17" t="s">
        <v>60</v>
      </c>
      <c r="F9" s="17" t="s">
        <v>62</v>
      </c>
      <c r="G9" s="17" t="s">
        <v>63</v>
      </c>
    </row>
    <row r="10" spans="1:7" ht="14.25" thickBot="1">
      <c r="A10" s="13" t="s">
        <v>52</v>
      </c>
      <c r="B10" s="17" t="s">
        <v>65</v>
      </c>
      <c r="C10" s="17" t="s">
        <v>65</v>
      </c>
      <c r="D10" s="17" t="s">
        <v>65</v>
      </c>
      <c r="E10" s="17" t="s">
        <v>65</v>
      </c>
      <c r="F10" s="17" t="s">
        <v>65</v>
      </c>
      <c r="G10" s="17" t="s">
        <v>65</v>
      </c>
    </row>
    <row r="11" spans="1:7" ht="14.25" thickTop="1">
      <c r="A11" s="9" t="s">
        <v>64</v>
      </c>
      <c r="B11" s="21">
        <v>2941</v>
      </c>
      <c r="C11" s="21">
        <v>4613</v>
      </c>
      <c r="D11" s="21">
        <v>12867</v>
      </c>
      <c r="E11" s="21">
        <v>7991</v>
      </c>
      <c r="F11" s="21">
        <v>10427</v>
      </c>
      <c r="G11" s="21">
        <v>9174</v>
      </c>
    </row>
    <row r="12" spans="1:7" ht="13.5">
      <c r="A12" s="2" t="s">
        <v>66</v>
      </c>
      <c r="B12" s="22">
        <v>3770</v>
      </c>
      <c r="C12" s="22">
        <v>3823</v>
      </c>
      <c r="D12" s="22">
        <v>4845</v>
      </c>
      <c r="E12" s="22">
        <v>3699</v>
      </c>
      <c r="F12" s="22">
        <v>4135</v>
      </c>
      <c r="G12" s="22">
        <v>7063</v>
      </c>
    </row>
    <row r="13" spans="1:7" ht="13.5">
      <c r="A13" s="2" t="s">
        <v>67</v>
      </c>
      <c r="B13" s="22">
        <v>26858</v>
      </c>
      <c r="C13" s="22">
        <v>26166</v>
      </c>
      <c r="D13" s="22">
        <v>24973</v>
      </c>
      <c r="E13" s="22">
        <v>26758</v>
      </c>
      <c r="F13" s="22">
        <v>27256</v>
      </c>
      <c r="G13" s="22">
        <v>34150</v>
      </c>
    </row>
    <row r="14" spans="1:7" ht="13.5">
      <c r="A14" s="2" t="s">
        <v>69</v>
      </c>
      <c r="B14" s="22">
        <v>17795</v>
      </c>
      <c r="C14" s="22">
        <v>16896</v>
      </c>
      <c r="D14" s="22">
        <v>6447</v>
      </c>
      <c r="E14" s="22">
        <v>8864</v>
      </c>
      <c r="F14" s="22">
        <v>6720</v>
      </c>
      <c r="G14" s="22">
        <v>8280</v>
      </c>
    </row>
    <row r="15" spans="1:7" ht="13.5">
      <c r="A15" s="2" t="s">
        <v>70</v>
      </c>
      <c r="B15" s="22"/>
      <c r="C15" s="22"/>
      <c r="D15" s="22"/>
      <c r="E15" s="22"/>
      <c r="F15" s="22"/>
      <c r="G15" s="22">
        <v>5536</v>
      </c>
    </row>
    <row r="16" spans="1:7" ht="13.5">
      <c r="A16" s="2" t="s">
        <v>71</v>
      </c>
      <c r="B16" s="22">
        <v>2758</v>
      </c>
      <c r="C16" s="22">
        <v>3403</v>
      </c>
      <c r="D16" s="22">
        <v>3347</v>
      </c>
      <c r="E16" s="22">
        <v>2972</v>
      </c>
      <c r="F16" s="22">
        <v>3028</v>
      </c>
      <c r="G16" s="22"/>
    </row>
    <row r="17" spans="1:7" ht="13.5">
      <c r="A17" s="2" t="s">
        <v>72</v>
      </c>
      <c r="B17" s="22">
        <v>1</v>
      </c>
      <c r="C17" s="22">
        <v>2</v>
      </c>
      <c r="D17" s="22">
        <v>3</v>
      </c>
      <c r="E17" s="22">
        <v>3</v>
      </c>
      <c r="F17" s="22">
        <v>3</v>
      </c>
      <c r="G17" s="22"/>
    </row>
    <row r="18" spans="1:7" ht="13.5">
      <c r="A18" s="2" t="s">
        <v>73</v>
      </c>
      <c r="B18" s="22">
        <v>23</v>
      </c>
      <c r="C18" s="22">
        <v>10</v>
      </c>
      <c r="D18" s="22">
        <v>7</v>
      </c>
      <c r="E18" s="22">
        <v>119</v>
      </c>
      <c r="F18" s="22"/>
      <c r="G18" s="22">
        <v>30</v>
      </c>
    </row>
    <row r="19" spans="1:7" ht="13.5">
      <c r="A19" s="2" t="s">
        <v>74</v>
      </c>
      <c r="B19" s="22">
        <v>76</v>
      </c>
      <c r="C19" s="22">
        <v>78</v>
      </c>
      <c r="D19" s="22">
        <v>84</v>
      </c>
      <c r="E19" s="22">
        <v>85</v>
      </c>
      <c r="F19" s="22">
        <v>95</v>
      </c>
      <c r="G19" s="22">
        <v>86</v>
      </c>
    </row>
    <row r="20" spans="1:7" ht="13.5">
      <c r="A20" s="2" t="s">
        <v>75</v>
      </c>
      <c r="B20" s="22">
        <v>624</v>
      </c>
      <c r="C20" s="22">
        <v>582</v>
      </c>
      <c r="D20" s="22">
        <v>634</v>
      </c>
      <c r="E20" s="22">
        <v>440</v>
      </c>
      <c r="F20" s="22">
        <v>494</v>
      </c>
      <c r="G20" s="22">
        <v>647</v>
      </c>
    </row>
    <row r="21" spans="1:7" ht="13.5">
      <c r="A21" s="2" t="s">
        <v>76</v>
      </c>
      <c r="B21" s="22">
        <v>1244</v>
      </c>
      <c r="C21" s="22">
        <v>1260</v>
      </c>
      <c r="D21" s="22">
        <v>1507</v>
      </c>
      <c r="E21" s="22">
        <v>1220</v>
      </c>
      <c r="F21" s="22">
        <v>1242</v>
      </c>
      <c r="G21" s="22">
        <v>2014</v>
      </c>
    </row>
    <row r="22" spans="1:7" ht="13.5">
      <c r="A22" s="2" t="s">
        <v>77</v>
      </c>
      <c r="B22" s="22"/>
      <c r="C22" s="22"/>
      <c r="D22" s="22">
        <v>437</v>
      </c>
      <c r="E22" s="22">
        <v>751</v>
      </c>
      <c r="F22" s="22">
        <v>808</v>
      </c>
      <c r="G22" s="22">
        <v>948</v>
      </c>
    </row>
    <row r="23" spans="1:7" ht="13.5">
      <c r="A23" s="2" t="s">
        <v>78</v>
      </c>
      <c r="B23" s="22">
        <v>12</v>
      </c>
      <c r="C23" s="22">
        <v>15</v>
      </c>
      <c r="D23" s="22">
        <v>9</v>
      </c>
      <c r="E23" s="22">
        <v>13</v>
      </c>
      <c r="F23" s="22">
        <v>13</v>
      </c>
      <c r="G23" s="22">
        <v>18</v>
      </c>
    </row>
    <row r="24" spans="1:7" ht="13.5">
      <c r="A24" s="2" t="s">
        <v>79</v>
      </c>
      <c r="B24" s="22">
        <v>-27</v>
      </c>
      <c r="C24" s="22">
        <v>-40</v>
      </c>
      <c r="D24" s="22">
        <v>-26</v>
      </c>
      <c r="E24" s="22">
        <v>-26</v>
      </c>
      <c r="F24" s="22">
        <v>-33</v>
      </c>
      <c r="G24" s="22">
        <v>-88</v>
      </c>
    </row>
    <row r="25" spans="1:7" ht="13.5">
      <c r="A25" s="2" t="s">
        <v>80</v>
      </c>
      <c r="B25" s="22">
        <v>56080</v>
      </c>
      <c r="C25" s="22">
        <v>56813</v>
      </c>
      <c r="D25" s="22">
        <v>55139</v>
      </c>
      <c r="E25" s="22">
        <v>52894</v>
      </c>
      <c r="F25" s="22">
        <v>54191</v>
      </c>
      <c r="G25" s="22">
        <v>67862</v>
      </c>
    </row>
    <row r="26" spans="1:7" ht="13.5">
      <c r="A26" s="3" t="s">
        <v>81</v>
      </c>
      <c r="B26" s="22">
        <v>3642</v>
      </c>
      <c r="C26" s="22">
        <v>3712</v>
      </c>
      <c r="D26" s="22">
        <v>3719</v>
      </c>
      <c r="E26" s="22">
        <v>3737</v>
      </c>
      <c r="F26" s="22">
        <v>3742</v>
      </c>
      <c r="G26" s="22">
        <v>3807</v>
      </c>
    </row>
    <row r="27" spans="1:7" ht="13.5">
      <c r="A27" s="4" t="s">
        <v>82</v>
      </c>
      <c r="B27" s="22">
        <v>-2529</v>
      </c>
      <c r="C27" s="22">
        <v>-2501</v>
      </c>
      <c r="D27" s="22">
        <v>-2433</v>
      </c>
      <c r="E27" s="22">
        <v>-2411</v>
      </c>
      <c r="F27" s="22">
        <v>-2339</v>
      </c>
      <c r="G27" s="22">
        <v>-2340</v>
      </c>
    </row>
    <row r="28" spans="1:7" ht="13.5">
      <c r="A28" s="4" t="s">
        <v>83</v>
      </c>
      <c r="B28" s="22">
        <v>1113</v>
      </c>
      <c r="C28" s="22">
        <v>1210</v>
      </c>
      <c r="D28" s="22">
        <v>1286</v>
      </c>
      <c r="E28" s="22">
        <v>1325</v>
      </c>
      <c r="F28" s="22">
        <v>1402</v>
      </c>
      <c r="G28" s="22">
        <v>1466</v>
      </c>
    </row>
    <row r="29" spans="1:7" ht="13.5">
      <c r="A29" s="3" t="s">
        <v>84</v>
      </c>
      <c r="B29" s="22">
        <v>90</v>
      </c>
      <c r="C29" s="22">
        <v>90</v>
      </c>
      <c r="D29" s="22">
        <v>90</v>
      </c>
      <c r="E29" s="22">
        <v>90</v>
      </c>
      <c r="F29" s="22">
        <v>90</v>
      </c>
      <c r="G29" s="22">
        <v>100</v>
      </c>
    </row>
    <row r="30" spans="1:7" ht="13.5">
      <c r="A30" s="4" t="s">
        <v>82</v>
      </c>
      <c r="B30" s="22">
        <v>-86</v>
      </c>
      <c r="C30" s="22">
        <v>-84</v>
      </c>
      <c r="D30" s="22">
        <v>-83</v>
      </c>
      <c r="E30" s="22">
        <v>-82</v>
      </c>
      <c r="F30" s="22">
        <v>-80</v>
      </c>
      <c r="G30" s="22">
        <v>-87</v>
      </c>
    </row>
    <row r="31" spans="1:7" ht="13.5">
      <c r="A31" s="4" t="s">
        <v>85</v>
      </c>
      <c r="B31" s="22">
        <v>4</v>
      </c>
      <c r="C31" s="22">
        <v>5</v>
      </c>
      <c r="D31" s="22">
        <v>6</v>
      </c>
      <c r="E31" s="22">
        <v>8</v>
      </c>
      <c r="F31" s="22">
        <v>10</v>
      </c>
      <c r="G31" s="22">
        <v>13</v>
      </c>
    </row>
    <row r="32" spans="1:7" ht="13.5">
      <c r="A32" s="3" t="s">
        <v>86</v>
      </c>
      <c r="B32" s="22">
        <v>482</v>
      </c>
      <c r="C32" s="22">
        <v>434</v>
      </c>
      <c r="D32" s="22">
        <v>431</v>
      </c>
      <c r="E32" s="22">
        <v>428</v>
      </c>
      <c r="F32" s="22">
        <v>390</v>
      </c>
      <c r="G32" s="22">
        <v>378</v>
      </c>
    </row>
    <row r="33" spans="1:7" ht="13.5">
      <c r="A33" s="4" t="s">
        <v>82</v>
      </c>
      <c r="B33" s="22">
        <v>-397</v>
      </c>
      <c r="C33" s="22">
        <v>-377</v>
      </c>
      <c r="D33" s="22">
        <v>-350</v>
      </c>
      <c r="E33" s="22">
        <v>-328</v>
      </c>
      <c r="F33" s="22">
        <v>-315</v>
      </c>
      <c r="G33" s="22">
        <v>-295</v>
      </c>
    </row>
    <row r="34" spans="1:7" ht="13.5">
      <c r="A34" s="4" t="s">
        <v>87</v>
      </c>
      <c r="B34" s="22">
        <v>85</v>
      </c>
      <c r="C34" s="22">
        <v>57</v>
      </c>
      <c r="D34" s="22">
        <v>80</v>
      </c>
      <c r="E34" s="22">
        <v>99</v>
      </c>
      <c r="F34" s="22">
        <v>74</v>
      </c>
      <c r="G34" s="22">
        <v>82</v>
      </c>
    </row>
    <row r="35" spans="1:7" ht="13.5">
      <c r="A35" s="3" t="s">
        <v>88</v>
      </c>
      <c r="B35" s="22">
        <v>2579</v>
      </c>
      <c r="C35" s="22">
        <v>3281</v>
      </c>
      <c r="D35" s="22">
        <v>3281</v>
      </c>
      <c r="E35" s="22">
        <v>3281</v>
      </c>
      <c r="F35" s="22">
        <v>3281</v>
      </c>
      <c r="G35" s="22">
        <v>3281</v>
      </c>
    </row>
    <row r="36" spans="1:7" ht="13.5">
      <c r="A36" s="3" t="s">
        <v>89</v>
      </c>
      <c r="B36" s="22">
        <v>86</v>
      </c>
      <c r="C36" s="22">
        <v>43</v>
      </c>
      <c r="D36" s="22">
        <v>36</v>
      </c>
      <c r="E36" s="22">
        <v>25</v>
      </c>
      <c r="F36" s="22">
        <v>19</v>
      </c>
      <c r="G36" s="22"/>
    </row>
    <row r="37" spans="1:7" ht="13.5">
      <c r="A37" s="4" t="s">
        <v>82</v>
      </c>
      <c r="B37" s="22">
        <v>-28</v>
      </c>
      <c r="C37" s="22">
        <v>-26</v>
      </c>
      <c r="D37" s="22">
        <v>-16</v>
      </c>
      <c r="E37" s="22">
        <v>-8</v>
      </c>
      <c r="F37" s="22">
        <v>-2</v>
      </c>
      <c r="G37" s="22"/>
    </row>
    <row r="38" spans="1:7" ht="13.5">
      <c r="A38" s="4" t="s">
        <v>89</v>
      </c>
      <c r="B38" s="22">
        <v>57</v>
      </c>
      <c r="C38" s="22">
        <v>17</v>
      </c>
      <c r="D38" s="22">
        <v>20</v>
      </c>
      <c r="E38" s="22">
        <v>16</v>
      </c>
      <c r="F38" s="22">
        <v>16</v>
      </c>
      <c r="G38" s="22"/>
    </row>
    <row r="39" spans="1:7" ht="13.5">
      <c r="A39" s="3" t="s">
        <v>90</v>
      </c>
      <c r="B39" s="22"/>
      <c r="C39" s="22">
        <v>23</v>
      </c>
      <c r="D39" s="22"/>
      <c r="E39" s="22"/>
      <c r="F39" s="22">
        <v>29</v>
      </c>
      <c r="G39" s="22">
        <v>10</v>
      </c>
    </row>
    <row r="40" spans="1:7" ht="13.5">
      <c r="A40" s="3" t="s">
        <v>92</v>
      </c>
      <c r="B40" s="22">
        <v>3840</v>
      </c>
      <c r="C40" s="22">
        <v>4595</v>
      </c>
      <c r="D40" s="22">
        <v>4675</v>
      </c>
      <c r="E40" s="22">
        <v>4732</v>
      </c>
      <c r="F40" s="22">
        <v>4815</v>
      </c>
      <c r="G40" s="22">
        <v>4855</v>
      </c>
    </row>
    <row r="41" spans="1:7" ht="13.5">
      <c r="A41" s="3" t="s">
        <v>93</v>
      </c>
      <c r="B41" s="22">
        <v>309</v>
      </c>
      <c r="C41" s="22">
        <v>485</v>
      </c>
      <c r="D41" s="22">
        <v>647</v>
      </c>
      <c r="E41" s="22">
        <v>761</v>
      </c>
      <c r="F41" s="22">
        <v>152</v>
      </c>
      <c r="G41" s="22">
        <v>37</v>
      </c>
    </row>
    <row r="42" spans="1:7" ht="13.5">
      <c r="A42" s="3" t="s">
        <v>89</v>
      </c>
      <c r="B42" s="22">
        <v>4</v>
      </c>
      <c r="C42" s="22">
        <v>8</v>
      </c>
      <c r="D42" s="22">
        <v>5</v>
      </c>
      <c r="E42" s="22">
        <v>12</v>
      </c>
      <c r="F42" s="22">
        <v>18</v>
      </c>
      <c r="G42" s="22"/>
    </row>
    <row r="43" spans="1:7" ht="13.5">
      <c r="A43" s="3" t="s">
        <v>94</v>
      </c>
      <c r="B43" s="22"/>
      <c r="C43" s="22"/>
      <c r="D43" s="22"/>
      <c r="E43" s="22"/>
      <c r="F43" s="22">
        <v>487</v>
      </c>
      <c r="G43" s="22">
        <v>154</v>
      </c>
    </row>
    <row r="44" spans="1:7" ht="13.5">
      <c r="A44" s="3" t="s">
        <v>78</v>
      </c>
      <c r="B44" s="22">
        <v>33</v>
      </c>
      <c r="C44" s="22">
        <v>30</v>
      </c>
      <c r="D44" s="22">
        <v>31</v>
      </c>
      <c r="E44" s="22">
        <v>31</v>
      </c>
      <c r="F44" s="22">
        <v>31</v>
      </c>
      <c r="G44" s="22">
        <v>29</v>
      </c>
    </row>
    <row r="45" spans="1:7" ht="13.5">
      <c r="A45" s="3" t="s">
        <v>95</v>
      </c>
      <c r="B45" s="22">
        <v>346</v>
      </c>
      <c r="C45" s="22">
        <v>524</v>
      </c>
      <c r="D45" s="22">
        <v>684</v>
      </c>
      <c r="E45" s="22">
        <v>805</v>
      </c>
      <c r="F45" s="22">
        <v>691</v>
      </c>
      <c r="G45" s="22">
        <v>222</v>
      </c>
    </row>
    <row r="46" spans="1:7" ht="13.5">
      <c r="A46" s="3" t="s">
        <v>96</v>
      </c>
      <c r="B46" s="22">
        <v>5055</v>
      </c>
      <c r="C46" s="22">
        <v>3774</v>
      </c>
      <c r="D46" s="22">
        <v>3614</v>
      </c>
      <c r="E46" s="22">
        <v>3955</v>
      </c>
      <c r="F46" s="22">
        <v>2068</v>
      </c>
      <c r="G46" s="22">
        <v>3246</v>
      </c>
    </row>
    <row r="47" spans="1:7" ht="13.5">
      <c r="A47" s="3" t="s">
        <v>97</v>
      </c>
      <c r="B47" s="22">
        <v>1276</v>
      </c>
      <c r="C47" s="22">
        <v>1254</v>
      </c>
      <c r="D47" s="22">
        <v>1474</v>
      </c>
      <c r="E47" s="22">
        <v>1365</v>
      </c>
      <c r="F47" s="22">
        <v>998</v>
      </c>
      <c r="G47" s="22">
        <v>1368</v>
      </c>
    </row>
    <row r="48" spans="1:7" ht="13.5">
      <c r="A48" s="3" t="s">
        <v>98</v>
      </c>
      <c r="B48" s="22">
        <v>47</v>
      </c>
      <c r="C48" s="22">
        <v>49</v>
      </c>
      <c r="D48" s="22">
        <v>47</v>
      </c>
      <c r="E48" s="22">
        <v>59</v>
      </c>
      <c r="F48" s="22">
        <v>158</v>
      </c>
      <c r="G48" s="22">
        <v>53</v>
      </c>
    </row>
    <row r="49" spans="1:7" ht="13.5">
      <c r="A49" s="3" t="s">
        <v>99</v>
      </c>
      <c r="B49" s="22">
        <v>8</v>
      </c>
      <c r="C49" s="22">
        <v>9</v>
      </c>
      <c r="D49" s="22">
        <v>6</v>
      </c>
      <c r="E49" s="22">
        <v>8</v>
      </c>
      <c r="F49" s="22">
        <v>9</v>
      </c>
      <c r="G49" s="22">
        <v>10</v>
      </c>
    </row>
    <row r="50" spans="1:7" ht="13.5">
      <c r="A50" s="3" t="s">
        <v>100</v>
      </c>
      <c r="B50" s="22">
        <v>167</v>
      </c>
      <c r="C50" s="22">
        <v>554</v>
      </c>
      <c r="D50" s="22">
        <v>539</v>
      </c>
      <c r="E50" s="22">
        <v>328</v>
      </c>
      <c r="F50" s="22">
        <v>574</v>
      </c>
      <c r="G50" s="22"/>
    </row>
    <row r="51" spans="1:7" ht="13.5">
      <c r="A51" s="3" t="s">
        <v>78</v>
      </c>
      <c r="B51" s="22">
        <v>198</v>
      </c>
      <c r="C51" s="22">
        <v>208</v>
      </c>
      <c r="D51" s="22">
        <v>260</v>
      </c>
      <c r="E51" s="22">
        <v>287</v>
      </c>
      <c r="F51" s="22">
        <v>369</v>
      </c>
      <c r="G51" s="22">
        <v>440</v>
      </c>
    </row>
    <row r="52" spans="1:7" ht="13.5">
      <c r="A52" s="3" t="s">
        <v>79</v>
      </c>
      <c r="B52" s="22">
        <v>-64</v>
      </c>
      <c r="C52" s="22">
        <v>-66</v>
      </c>
      <c r="D52" s="22">
        <v>-74</v>
      </c>
      <c r="E52" s="22">
        <v>-114</v>
      </c>
      <c r="F52" s="22">
        <v>-200</v>
      </c>
      <c r="G52" s="22">
        <v>-75</v>
      </c>
    </row>
    <row r="53" spans="1:7" ht="13.5">
      <c r="A53" s="3" t="s">
        <v>101</v>
      </c>
      <c r="B53" s="22">
        <v>6689</v>
      </c>
      <c r="C53" s="22">
        <v>5783</v>
      </c>
      <c r="D53" s="22">
        <v>5869</v>
      </c>
      <c r="E53" s="22">
        <v>5889</v>
      </c>
      <c r="F53" s="22">
        <v>3978</v>
      </c>
      <c r="G53" s="22">
        <v>5043</v>
      </c>
    </row>
    <row r="54" spans="1:7" ht="13.5">
      <c r="A54" s="2" t="s">
        <v>102</v>
      </c>
      <c r="B54" s="22">
        <v>10877</v>
      </c>
      <c r="C54" s="22">
        <v>10903</v>
      </c>
      <c r="D54" s="22">
        <v>11229</v>
      </c>
      <c r="E54" s="22">
        <v>11428</v>
      </c>
      <c r="F54" s="22">
        <v>9485</v>
      </c>
      <c r="G54" s="22">
        <v>10121</v>
      </c>
    </row>
    <row r="55" spans="1:7" ht="14.25" thickBot="1">
      <c r="A55" s="5" t="s">
        <v>104</v>
      </c>
      <c r="B55" s="23">
        <v>66957</v>
      </c>
      <c r="C55" s="23">
        <v>67716</v>
      </c>
      <c r="D55" s="23">
        <v>66369</v>
      </c>
      <c r="E55" s="23">
        <v>64322</v>
      </c>
      <c r="F55" s="23">
        <v>63677</v>
      </c>
      <c r="G55" s="23">
        <v>77984</v>
      </c>
    </row>
    <row r="56" spans="1:7" ht="14.25" thickTop="1">
      <c r="A56" s="2" t="s">
        <v>105</v>
      </c>
      <c r="B56" s="22">
        <v>2005</v>
      </c>
      <c r="C56" s="22">
        <v>1405</v>
      </c>
      <c r="D56" s="22">
        <v>1325</v>
      </c>
      <c r="E56" s="22">
        <v>1836</v>
      </c>
      <c r="F56" s="22">
        <v>1803</v>
      </c>
      <c r="G56" s="22">
        <v>2515</v>
      </c>
    </row>
    <row r="57" spans="1:7" ht="13.5">
      <c r="A57" s="2" t="s">
        <v>106</v>
      </c>
      <c r="B57" s="22">
        <v>25550</v>
      </c>
      <c r="C57" s="22">
        <v>27441</v>
      </c>
      <c r="D57" s="22">
        <v>27899</v>
      </c>
      <c r="E57" s="22">
        <v>26541</v>
      </c>
      <c r="F57" s="22">
        <v>27807</v>
      </c>
      <c r="G57" s="22">
        <v>39615</v>
      </c>
    </row>
    <row r="58" spans="1:7" ht="13.5">
      <c r="A58" s="2" t="s">
        <v>108</v>
      </c>
      <c r="B58" s="22">
        <v>19</v>
      </c>
      <c r="C58" s="22">
        <v>12</v>
      </c>
      <c r="D58" s="22">
        <v>13</v>
      </c>
      <c r="E58" s="22">
        <v>13</v>
      </c>
      <c r="F58" s="22">
        <v>11</v>
      </c>
      <c r="G58" s="22"/>
    </row>
    <row r="59" spans="1:7" ht="13.5">
      <c r="A59" s="2" t="s">
        <v>109</v>
      </c>
      <c r="B59" s="22">
        <v>524</v>
      </c>
      <c r="C59" s="22">
        <v>2716</v>
      </c>
      <c r="D59" s="22">
        <v>566</v>
      </c>
      <c r="E59" s="22">
        <v>759</v>
      </c>
      <c r="F59" s="22">
        <v>772</v>
      </c>
      <c r="G59" s="22">
        <v>813</v>
      </c>
    </row>
    <row r="60" spans="1:7" ht="13.5">
      <c r="A60" s="2" t="s">
        <v>110</v>
      </c>
      <c r="B60" s="22">
        <v>654</v>
      </c>
      <c r="C60" s="22">
        <v>540</v>
      </c>
      <c r="D60" s="22">
        <v>908</v>
      </c>
      <c r="E60" s="22">
        <v>733</v>
      </c>
      <c r="F60" s="22">
        <v>316</v>
      </c>
      <c r="G60" s="22">
        <v>1146</v>
      </c>
    </row>
    <row r="61" spans="1:7" ht="13.5">
      <c r="A61" s="2" t="s">
        <v>112</v>
      </c>
      <c r="B61" s="22">
        <v>317</v>
      </c>
      <c r="C61" s="22">
        <v>364</v>
      </c>
      <c r="D61" s="22">
        <v>1311</v>
      </c>
      <c r="E61" s="22">
        <v>1238</v>
      </c>
      <c r="F61" s="22">
        <v>467</v>
      </c>
      <c r="G61" s="22">
        <v>943</v>
      </c>
    </row>
    <row r="62" spans="1:7" ht="13.5">
      <c r="A62" s="2" t="s">
        <v>113</v>
      </c>
      <c r="B62" s="22">
        <v>102</v>
      </c>
      <c r="C62" s="22">
        <v>82</v>
      </c>
      <c r="D62" s="22">
        <v>46</v>
      </c>
      <c r="E62" s="22">
        <v>66</v>
      </c>
      <c r="F62" s="22">
        <v>45</v>
      </c>
      <c r="G62" s="22">
        <v>41</v>
      </c>
    </row>
    <row r="63" spans="1:7" ht="13.5">
      <c r="A63" s="2" t="s">
        <v>114</v>
      </c>
      <c r="B63" s="22">
        <v>1054</v>
      </c>
      <c r="C63" s="22">
        <v>1012</v>
      </c>
      <c r="D63" s="22">
        <v>1164</v>
      </c>
      <c r="E63" s="22">
        <v>750</v>
      </c>
      <c r="F63" s="22">
        <v>898</v>
      </c>
      <c r="G63" s="22">
        <v>1147</v>
      </c>
    </row>
    <row r="64" spans="1:7" ht="13.5">
      <c r="A64" s="2" t="s">
        <v>115</v>
      </c>
      <c r="B64" s="22">
        <v>97</v>
      </c>
      <c r="C64" s="22">
        <v>48</v>
      </c>
      <c r="D64" s="22">
        <v>62</v>
      </c>
      <c r="E64" s="22">
        <v>30</v>
      </c>
      <c r="F64" s="22">
        <v>47</v>
      </c>
      <c r="G64" s="22">
        <v>52</v>
      </c>
    </row>
    <row r="65" spans="1:7" ht="13.5">
      <c r="A65" s="2" t="s">
        <v>116</v>
      </c>
      <c r="B65" s="22">
        <v>663</v>
      </c>
      <c r="C65" s="22">
        <v>607</v>
      </c>
      <c r="D65" s="22">
        <v>557</v>
      </c>
      <c r="E65" s="22">
        <v>552</v>
      </c>
      <c r="F65" s="22">
        <v>634</v>
      </c>
      <c r="G65" s="22">
        <v>693</v>
      </c>
    </row>
    <row r="66" spans="1:7" ht="13.5">
      <c r="A66" s="2" t="s">
        <v>118</v>
      </c>
      <c r="B66" s="22"/>
      <c r="C66" s="22"/>
      <c r="D66" s="22"/>
      <c r="E66" s="22"/>
      <c r="F66" s="22"/>
      <c r="G66" s="22"/>
    </row>
    <row r="67" spans="1:7" ht="13.5">
      <c r="A67" s="2" t="s">
        <v>119</v>
      </c>
      <c r="B67" s="22">
        <v>219</v>
      </c>
      <c r="C67" s="22">
        <v>303</v>
      </c>
      <c r="D67" s="22">
        <v>173</v>
      </c>
      <c r="E67" s="22">
        <v>109</v>
      </c>
      <c r="F67" s="22">
        <v>121</v>
      </c>
      <c r="G67" s="22">
        <v>139</v>
      </c>
    </row>
    <row r="68" spans="1:7" ht="13.5">
      <c r="A68" s="2" t="s">
        <v>120</v>
      </c>
      <c r="B68" s="22">
        <v>31210</v>
      </c>
      <c r="C68" s="22">
        <v>34536</v>
      </c>
      <c r="D68" s="22">
        <v>34029</v>
      </c>
      <c r="E68" s="22">
        <v>32634</v>
      </c>
      <c r="F68" s="22">
        <v>32926</v>
      </c>
      <c r="G68" s="22">
        <v>47108</v>
      </c>
    </row>
    <row r="69" spans="1:7" ht="13.5">
      <c r="A69" s="2" t="s">
        <v>107</v>
      </c>
      <c r="B69" s="22">
        <v>48</v>
      </c>
      <c r="C69" s="22">
        <v>15</v>
      </c>
      <c r="D69" s="22">
        <v>14</v>
      </c>
      <c r="E69" s="22">
        <v>18</v>
      </c>
      <c r="F69" s="22">
        <v>26</v>
      </c>
      <c r="G69" s="22"/>
    </row>
    <row r="70" spans="1:7" ht="13.5">
      <c r="A70" s="2" t="s">
        <v>121</v>
      </c>
      <c r="B70" s="22">
        <v>800</v>
      </c>
      <c r="C70" s="22">
        <v>701</v>
      </c>
      <c r="D70" s="22">
        <v>608</v>
      </c>
      <c r="E70" s="22">
        <v>501</v>
      </c>
      <c r="F70" s="22">
        <v>328</v>
      </c>
      <c r="G70" s="22">
        <v>233</v>
      </c>
    </row>
    <row r="71" spans="1:7" ht="13.5">
      <c r="A71" s="2" t="s">
        <v>122</v>
      </c>
      <c r="B71" s="22"/>
      <c r="C71" s="22">
        <v>176</v>
      </c>
      <c r="D71" s="22">
        <v>172</v>
      </c>
      <c r="E71" s="22">
        <v>137</v>
      </c>
      <c r="F71" s="22">
        <v>151</v>
      </c>
      <c r="G71" s="22">
        <v>135</v>
      </c>
    </row>
    <row r="72" spans="1:7" ht="13.5">
      <c r="A72" s="2" t="s">
        <v>123</v>
      </c>
      <c r="B72" s="22">
        <v>26</v>
      </c>
      <c r="C72" s="22">
        <v>26</v>
      </c>
      <c r="D72" s="22">
        <v>25</v>
      </c>
      <c r="E72" s="22"/>
      <c r="F72" s="22"/>
      <c r="G72" s="22"/>
    </row>
    <row r="73" spans="1:7" ht="13.5">
      <c r="A73" s="2" t="s">
        <v>124</v>
      </c>
      <c r="B73" s="22">
        <v>220</v>
      </c>
      <c r="C73" s="22"/>
      <c r="D73" s="22"/>
      <c r="E73" s="22"/>
      <c r="F73" s="22"/>
      <c r="G73" s="22"/>
    </row>
    <row r="74" spans="1:7" ht="13.5">
      <c r="A74" s="2" t="s">
        <v>111</v>
      </c>
      <c r="B74" s="22"/>
      <c r="C74" s="22"/>
      <c r="D74" s="22"/>
      <c r="E74" s="22"/>
      <c r="F74" s="22"/>
      <c r="G74" s="22">
        <v>32</v>
      </c>
    </row>
    <row r="75" spans="1:7" ht="13.5">
      <c r="A75" s="2" t="s">
        <v>125</v>
      </c>
      <c r="B75" s="22">
        <v>782</v>
      </c>
      <c r="C75" s="22">
        <v>329</v>
      </c>
      <c r="D75" s="22">
        <v>420</v>
      </c>
      <c r="E75" s="22">
        <v>420</v>
      </c>
      <c r="F75" s="22">
        <v>420</v>
      </c>
      <c r="G75" s="22">
        <v>420</v>
      </c>
    </row>
    <row r="76" spans="1:7" ht="13.5">
      <c r="A76" s="2" t="s">
        <v>127</v>
      </c>
      <c r="B76" s="22">
        <v>1878</v>
      </c>
      <c r="C76" s="22">
        <v>1250</v>
      </c>
      <c r="D76" s="22">
        <v>1242</v>
      </c>
      <c r="E76" s="22">
        <v>1078</v>
      </c>
      <c r="F76" s="22">
        <v>927</v>
      </c>
      <c r="G76" s="22">
        <v>821</v>
      </c>
    </row>
    <row r="77" spans="1:7" ht="14.25" thickBot="1">
      <c r="A77" s="5" t="s">
        <v>128</v>
      </c>
      <c r="B77" s="23">
        <v>33088</v>
      </c>
      <c r="C77" s="23">
        <v>35786</v>
      </c>
      <c r="D77" s="23">
        <v>35271</v>
      </c>
      <c r="E77" s="23">
        <v>33712</v>
      </c>
      <c r="F77" s="23">
        <v>33854</v>
      </c>
      <c r="G77" s="23">
        <v>47929</v>
      </c>
    </row>
    <row r="78" spans="1:7" ht="14.25" thickTop="1">
      <c r="A78" s="2" t="s">
        <v>129</v>
      </c>
      <c r="B78" s="22">
        <v>5576</v>
      </c>
      <c r="C78" s="22">
        <v>5576</v>
      </c>
      <c r="D78" s="22">
        <v>5576</v>
      </c>
      <c r="E78" s="22">
        <v>5576</v>
      </c>
      <c r="F78" s="22">
        <v>5576</v>
      </c>
      <c r="G78" s="22">
        <v>5576</v>
      </c>
    </row>
    <row r="79" spans="1:7" ht="13.5">
      <c r="A79" s="3" t="s">
        <v>130</v>
      </c>
      <c r="B79" s="22">
        <v>5359</v>
      </c>
      <c r="C79" s="22">
        <v>5359</v>
      </c>
      <c r="D79" s="22">
        <v>5359</v>
      </c>
      <c r="E79" s="22">
        <v>5359</v>
      </c>
      <c r="F79" s="22">
        <v>5359</v>
      </c>
      <c r="G79" s="22">
        <v>5359</v>
      </c>
    </row>
    <row r="80" spans="1:7" ht="13.5">
      <c r="A80" s="3" t="s">
        <v>131</v>
      </c>
      <c r="B80" s="22">
        <v>2</v>
      </c>
      <c r="C80" s="22">
        <v>2</v>
      </c>
      <c r="D80" s="22">
        <v>2</v>
      </c>
      <c r="E80" s="22">
        <v>3</v>
      </c>
      <c r="F80" s="22">
        <v>3</v>
      </c>
      <c r="G80" s="22">
        <v>4</v>
      </c>
    </row>
    <row r="81" spans="1:7" ht="13.5">
      <c r="A81" s="3" t="s">
        <v>132</v>
      </c>
      <c r="B81" s="22">
        <v>5362</v>
      </c>
      <c r="C81" s="22">
        <v>5362</v>
      </c>
      <c r="D81" s="22">
        <v>5362</v>
      </c>
      <c r="E81" s="22">
        <v>5362</v>
      </c>
      <c r="F81" s="22">
        <v>5362</v>
      </c>
      <c r="G81" s="22">
        <v>5363</v>
      </c>
    </row>
    <row r="82" spans="1:7" ht="13.5">
      <c r="A82" s="3" t="s">
        <v>133</v>
      </c>
      <c r="B82" s="22">
        <v>588</v>
      </c>
      <c r="C82" s="22">
        <v>588</v>
      </c>
      <c r="D82" s="22">
        <v>588</v>
      </c>
      <c r="E82" s="22">
        <v>588</v>
      </c>
      <c r="F82" s="22">
        <v>588</v>
      </c>
      <c r="G82" s="22">
        <v>588</v>
      </c>
    </row>
    <row r="83" spans="1:7" ht="13.5">
      <c r="A83" s="4" t="s">
        <v>134</v>
      </c>
      <c r="B83" s="22">
        <v>16740</v>
      </c>
      <c r="C83" s="22">
        <v>16740</v>
      </c>
      <c r="D83" s="22">
        <v>16740</v>
      </c>
      <c r="E83" s="22">
        <v>16740</v>
      </c>
      <c r="F83" s="22">
        <v>16140</v>
      </c>
      <c r="G83" s="22">
        <v>15140</v>
      </c>
    </row>
    <row r="84" spans="1:7" ht="13.5">
      <c r="A84" s="4" t="s">
        <v>135</v>
      </c>
      <c r="B84" s="22">
        <v>3959</v>
      </c>
      <c r="C84" s="22">
        <v>3602</v>
      </c>
      <c r="D84" s="22">
        <v>2741</v>
      </c>
      <c r="E84" s="22">
        <v>1996</v>
      </c>
      <c r="F84" s="22">
        <v>2233</v>
      </c>
      <c r="G84" s="22">
        <v>2571</v>
      </c>
    </row>
    <row r="85" spans="1:7" ht="13.5">
      <c r="A85" s="3" t="s">
        <v>136</v>
      </c>
      <c r="B85" s="22">
        <v>21288</v>
      </c>
      <c r="C85" s="22">
        <v>20931</v>
      </c>
      <c r="D85" s="22">
        <v>20069</v>
      </c>
      <c r="E85" s="22">
        <v>19325</v>
      </c>
      <c r="F85" s="22">
        <v>18961</v>
      </c>
      <c r="G85" s="22">
        <v>18299</v>
      </c>
    </row>
    <row r="86" spans="1:7" ht="13.5">
      <c r="A86" s="2" t="s">
        <v>137</v>
      </c>
      <c r="B86" s="22">
        <v>-232</v>
      </c>
      <c r="C86" s="22">
        <v>-230</v>
      </c>
      <c r="D86" s="22">
        <v>-224</v>
      </c>
      <c r="E86" s="22">
        <v>-178</v>
      </c>
      <c r="F86" s="22">
        <v>-172</v>
      </c>
      <c r="G86" s="22">
        <v>-163</v>
      </c>
    </row>
    <row r="87" spans="1:7" ht="13.5">
      <c r="A87" s="2" t="s">
        <v>138</v>
      </c>
      <c r="B87" s="22">
        <v>31993</v>
      </c>
      <c r="C87" s="22">
        <v>31638</v>
      </c>
      <c r="D87" s="22">
        <v>30783</v>
      </c>
      <c r="E87" s="22">
        <v>30085</v>
      </c>
      <c r="F87" s="22">
        <v>29727</v>
      </c>
      <c r="G87" s="22">
        <v>29076</v>
      </c>
    </row>
    <row r="88" spans="1:7" ht="13.5">
      <c r="A88" s="2" t="s">
        <v>139</v>
      </c>
      <c r="B88" s="22">
        <v>462</v>
      </c>
      <c r="C88" s="22">
        <v>-324</v>
      </c>
      <c r="D88" s="22">
        <v>-211</v>
      </c>
      <c r="E88" s="22">
        <v>-1</v>
      </c>
      <c r="F88" s="22">
        <v>-430</v>
      </c>
      <c r="G88" s="22">
        <v>452</v>
      </c>
    </row>
    <row r="89" spans="1:7" ht="13.5">
      <c r="A89" s="2" t="s">
        <v>140</v>
      </c>
      <c r="B89" s="22">
        <v>1412</v>
      </c>
      <c r="C89" s="22">
        <v>616</v>
      </c>
      <c r="D89" s="22">
        <v>525</v>
      </c>
      <c r="E89" s="22">
        <v>525</v>
      </c>
      <c r="F89" s="22">
        <v>525</v>
      </c>
      <c r="G89" s="22">
        <v>525</v>
      </c>
    </row>
    <row r="90" spans="1:7" ht="13.5">
      <c r="A90" s="2" t="s">
        <v>141</v>
      </c>
      <c r="B90" s="22">
        <v>1875</v>
      </c>
      <c r="C90" s="22">
        <v>291</v>
      </c>
      <c r="D90" s="22">
        <v>313</v>
      </c>
      <c r="E90" s="22">
        <v>524</v>
      </c>
      <c r="F90" s="22">
        <v>95</v>
      </c>
      <c r="G90" s="22">
        <v>977</v>
      </c>
    </row>
    <row r="91" spans="1:7" ht="13.5">
      <c r="A91" s="6" t="s">
        <v>143</v>
      </c>
      <c r="B91" s="22">
        <v>33868</v>
      </c>
      <c r="C91" s="22">
        <v>31930</v>
      </c>
      <c r="D91" s="22">
        <v>31097</v>
      </c>
      <c r="E91" s="22">
        <v>30609</v>
      </c>
      <c r="F91" s="22">
        <v>29822</v>
      </c>
      <c r="G91" s="22">
        <v>30054</v>
      </c>
    </row>
    <row r="92" spans="1:7" ht="14.25" thickBot="1">
      <c r="A92" s="7" t="s">
        <v>144</v>
      </c>
      <c r="B92" s="22">
        <v>66957</v>
      </c>
      <c r="C92" s="22">
        <v>67716</v>
      </c>
      <c r="D92" s="22">
        <v>66369</v>
      </c>
      <c r="E92" s="22">
        <v>64322</v>
      </c>
      <c r="F92" s="22">
        <v>63677</v>
      </c>
      <c r="G92" s="22">
        <v>77984</v>
      </c>
    </row>
    <row r="93" spans="1:7" ht="14.25" thickTop="1">
      <c r="A93" s="8"/>
      <c r="B93" s="24"/>
      <c r="C93" s="24"/>
      <c r="D93" s="24"/>
      <c r="E93" s="24"/>
      <c r="F93" s="24"/>
      <c r="G93" s="24"/>
    </row>
    <row r="95" ht="13.5">
      <c r="A95" s="20" t="s">
        <v>149</v>
      </c>
    </row>
    <row r="96" ht="13.5">
      <c r="A96" s="20" t="s">
        <v>150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2014-02-12T03:15:43Z</dcterms:created>
  <dcterms:modified xsi:type="dcterms:W3CDTF">2014-02-12T03:16:12Z</dcterms:modified>
  <cp:category/>
  <cp:version/>
  <cp:contentType/>
  <cp:contentStatus/>
</cp:coreProperties>
</file>