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<sst xmlns="http://schemas.openxmlformats.org/spreadsheetml/2006/main" count="643" uniqueCount="229">
  <si>
    <t>仕入債務の増減額（△は減少）</t>
  </si>
  <si>
    <t>小計</t>
  </si>
  <si>
    <t>利息及び配当金の受取額</t>
  </si>
  <si>
    <t>利息の支払額</t>
  </si>
  <si>
    <t>移転補償金の受取額</t>
  </si>
  <si>
    <t>移転費用の支払額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</si>
  <si>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</si>
  <si>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</si>
  <si>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</si>
  <si>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</si>
  <si>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</si>
  <si>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差入敷金保証金の支払による支出</t>
  </si>
  <si>
    <t>差入敷金保証金の戻入による収入</t>
  </si>
  <si>
    <t>投資活動によるキャッシュ・フロー</t>
  </si>
  <si>
    <t>短期借入金の返済による支出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</si>
  <si>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</si>
  <si>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</si>
  <si>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</si>
  <si>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</si>
  <si>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</si>
  <si>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</si>
  <si>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</si>
  <si>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投資有価証券売却益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</si>
  <si>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</si>
  <si>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</si>
  <si>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</si>
  <si>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</si>
  <si>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</si>
  <si>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</si>
  <si>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</si>
  <si>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</si>
  <si>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</si>
  <si>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</si>
  <si>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</si>
  <si>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</si>
  <si>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</si>
  <si>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</si>
  <si>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2012/06/25</t>
  </si>
  <si>
    <t>2011/03/31</t>
  </si>
  <si>
    <t>2011/06/27</t>
  </si>
  <si>
    <t>2010/03/31</t>
  </si>
  <si>
    <t>2010/06/21</t>
  </si>
  <si>
    <t>2009/03/31</t>
  </si>
  <si>
    <t>2009/06/22</t>
  </si>
  <si>
    <t>2008/03/31</t>
  </si>
  <si>
    <t>現金及び預金</t>
  </si>
  <si>
    <t>千円</t>
  </si>
  <si>
    <t>受取手形</t>
  </si>
  <si>
    <t>売掛金</t>
  </si>
  <si>
    <t>商品及び製品</t>
  </si>
  <si>
    <t>前渡金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</si>
  <si>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</si>
  <si>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</si>
  <si>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</si>
  <si>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</si>
  <si>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</si>
  <si>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</si>
  <si>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</si>
  <si>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</si>
  <si>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</si>
  <si>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</si>
  <si>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</si>
  <si>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</si>
  <si>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</si>
  <si>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</si>
  <si>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</si>
  <si>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</si>
  <si>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</si>
  <si>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</si>
  <si>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電話加入権</t>
  </si>
  <si>
    <t>水道施設利用権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</si>
  <si>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</si>
  <si>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</si>
  <si>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</si>
  <si>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</si>
  <si>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</si>
  <si>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</si>
  <si>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破産更生債権等</t>
  </si>
  <si>
    <t>長期前払費用</t>
  </si>
  <si>
    <t>敷金及び保証金</t>
  </si>
  <si>
    <t>会員権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</si>
  <si>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</si>
  <si>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</si>
  <si>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</si>
  <si>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</si>
  <si>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</si>
  <si>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</si>
  <si>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</si>
  <si>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</si>
  <si>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</si>
  <si>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</si>
  <si>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</si>
  <si>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</si>
  <si>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</si>
  <si>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</si>
  <si>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</si>
  <si>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</si>
  <si>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</si>
  <si>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繰延税金負債</t>
  </si>
  <si>
    <t>再評価に係る繰延税金負債</t>
  </si>
  <si>
    <t>退職給付引当金</t>
  </si>
  <si>
    <t>長期未払金</t>
  </si>
  <si>
    <t>長期預り保証金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</si>
  <si>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</si>
  <si>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</si>
  <si>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</si>
  <si>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</si>
  <si>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</si>
  <si>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</si>
  <si>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</si>
  <si>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</si>
  <si>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</si>
  <si>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</si>
  <si>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</si>
  <si>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</si>
  <si>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</si>
  <si>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</si>
  <si>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</si>
  <si>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</si>
  <si>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</si>
  <si>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</si>
  <si>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</si>
  <si>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</si>
  <si>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</si>
  <si>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ソーダニッカ株式会社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</si>
  <si>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</si>
  <si>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</si>
  <si>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</si>
  <si>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</si>
  <si>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</si>
  <si>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</si>
  <si>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</si>
  <si>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</si>
  <si>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</si>
  <si>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</si>
  <si>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</si>
  <si>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</si>
  <si>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</si>
  <si>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</si>
  <si>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</si>
  <si>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</si>
  <si>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販売手数料</t>
  </si>
  <si>
    <t>運賃諸掛</t>
  </si>
  <si>
    <t>貸倒引当金繰入額</t>
  </si>
  <si>
    <t>役員報酬</t>
  </si>
  <si>
    <t>給料及び手当</t>
  </si>
  <si>
    <t>役員賞与引当金繰入額</t>
  </si>
  <si>
    <t>（うち賞与引当金繰入額）</t>
  </si>
  <si>
    <t>（うち退職給付費用）</t>
  </si>
  <si>
    <t>福利厚生費</t>
  </si>
  <si>
    <t>旅費及び交通費</t>
  </si>
  <si>
    <t>減価償却費</t>
  </si>
  <si>
    <t>賃借料</t>
  </si>
  <si>
    <t>販売費・一般管理費</t>
  </si>
  <si>
    <t>営業利益</t>
  </si>
  <si>
    <t>受取利息</t>
  </si>
  <si>
    <t>受取配当金</t>
  </si>
  <si>
    <t>貸倒引当金戻入額</t>
  </si>
  <si>
    <t>雑収益</t>
  </si>
  <si>
    <t>営業外収益</t>
  </si>
  <si>
    <t>支払利息</t>
  </si>
  <si>
    <t>手形売却損</t>
  </si>
  <si>
    <t>売上割引</t>
  </si>
  <si>
    <t>投資事業組合運用損</t>
  </si>
  <si>
    <t>雑損失</t>
  </si>
  <si>
    <t>営業外費用</t>
  </si>
  <si>
    <t>経常利益</t>
  </si>
  <si>
    <t>固定資産売却益</t>
  </si>
  <si>
    <t>移転補償金</t>
  </si>
  <si>
    <t>投資損失引当金戻入額</t>
  </si>
  <si>
    <t>特別利益</t>
  </si>
  <si>
    <t>固定資産除売却損</t>
  </si>
  <si>
    <t>投資有価証券評価損</t>
  </si>
  <si>
    <t>出資金評価損</t>
  </si>
  <si>
    <t>事務所移転費用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</si>
  <si>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</si>
  <si>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</si>
  <si>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</si>
  <si>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</si>
  <si>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</si>
  <si>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</si>
  <si>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</si>
  <si>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</si>
  <si>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</si>
  <si>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</si>
  <si>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</si>
  <si>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</si>
  <si>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2013/02/13</t>
  </si>
  <si>
    <t>2012/12/31</t>
  </si>
  <si>
    <t>2012/11/13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</si>
  <si>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</si>
  <si>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</si>
  <si>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</si>
  <si>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</si>
  <si>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</si>
  <si>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</si>
  <si>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</si>
  <si>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2011/08/11</t>
  </si>
  <si>
    <t>2011/06/30</t>
  </si>
  <si>
    <t>2010/11/12</t>
  </si>
  <si>
    <t>2010/09/30</t>
  </si>
  <si>
    <t>2010/08/12</t>
  </si>
  <si>
    <t>2010/06/30</t>
  </si>
  <si>
    <t>2010/02/10</t>
  </si>
  <si>
    <t>2009/12/31</t>
  </si>
  <si>
    <t>2009/11/12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</si>
  <si>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</si>
  <si>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</si>
  <si>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</si>
  <si>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</si>
  <si>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</si>
  <si>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</si>
  <si>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</si>
  <si>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2008/08/11</t>
  </si>
  <si>
    <t>2008/06/30</t>
  </si>
  <si>
    <t>百万円</t>
  </si>
  <si>
    <t>受取手形及び営業未収入金</t>
  </si>
  <si>
    <t>支払手形及び買掛金</t>
  </si>
  <si>
    <t>引当金</t>
  </si>
  <si>
    <t>為替換算調整勘定</t>
  </si>
  <si>
    <t>連結・貸借対照表</t>
  </si>
  <si>
    <t>累積四半期</t>
  </si>
  <si>
    <t>2013/04/01</t>
  </si>
  <si>
    <t>貸倒引当金の増減額（△は減少）</t>
  </si>
  <si>
    <t>退職給付引当金の増減額（△は減少）</t>
  </si>
  <si>
    <t>受取利息及び受取配当金</t>
  </si>
  <si>
    <t>投資有価証券評価損益（△は益）</t>
  </si>
  <si>
    <t>売上債権の増減額（△は増加）</t>
  </si>
  <si>
    <t>たな卸資産の増減額（△は増加）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</si>
</sst>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122</v>
      </c>
      <c r="B2" s="14">
        <v>8158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26</v>
      </c>
      <c r="B4" s="15" t="str">
        <f>HYPERLINK("http://www.kabupro.jp/mark/20140213/S10015OY.htm","四半期報告書")</f>
        <v>四半期報告書</v>
      </c>
      <c r="C4" s="15" t="str">
        <f>HYPERLINK("http://www.kabupro.jp/mark/20131113/S1000GTL.htm","四半期報告書")</f>
        <v>四半期報告書</v>
      </c>
      <c r="D4" s="15" t="str">
        <f>HYPERLINK("http://www.kabupro.jp/mark/20130626/S000DRH9.htm","有価証券報告書")</f>
        <v>有価証券報告書</v>
      </c>
      <c r="E4" s="15" t="str">
        <f>HYPERLINK("http://www.kabupro.jp/mark/20140213/S10015OY.htm","四半期報告書")</f>
        <v>四半期報告書</v>
      </c>
      <c r="F4" s="15" t="str">
        <f>HYPERLINK("http://www.kabupro.jp/mark/20131113/S1000GTL.htm","四半期報告書")</f>
        <v>四半期報告書</v>
      </c>
      <c r="G4" s="15" t="str">
        <f>HYPERLINK("http://www.kabupro.jp/mark/20120810/S000BNXF.htm","四半期報告書")</f>
        <v>四半期報告書</v>
      </c>
      <c r="H4" s="15" t="str">
        <f>HYPERLINK("http://www.kabupro.jp/mark/20130626/S000DRH9.htm","有価証券報告書")</f>
        <v>有価証券報告書</v>
      </c>
      <c r="I4" s="15" t="str">
        <f>HYPERLINK("http://www.kabupro.jp/mark/20130213/S000CUF9.htm","四半期報告書")</f>
        <v>四半期報告書</v>
      </c>
      <c r="J4" s="15" t="str">
        <f>HYPERLINK("http://www.kabupro.jp/mark/20121113/S000C8YW.htm","四半期報告書")</f>
        <v>四半期報告書</v>
      </c>
      <c r="K4" s="15" t="str">
        <f>HYPERLINK("http://www.kabupro.jp/mark/20120810/S000BNXF.htm","四半期報告書")</f>
        <v>四半期報告書</v>
      </c>
      <c r="L4" s="15" t="str">
        <f>HYPERLINK("http://www.kabupro.jp/mark/20120625/S000B4B0.htm","有価証券報告書")</f>
        <v>有価証券報告書</v>
      </c>
      <c r="M4" s="15" t="str">
        <f>HYPERLINK("http://www.kabupro.jp/mark/20120213/S000AA5Y.htm","四半期報告書")</f>
        <v>四半期報告書</v>
      </c>
      <c r="N4" s="15" t="str">
        <f>HYPERLINK("http://www.kabupro.jp/mark/20111111/S0009OOP.htm","四半期報告書")</f>
        <v>四半期報告書</v>
      </c>
      <c r="O4" s="15" t="str">
        <f>HYPERLINK("http://www.kabupro.jp/mark/20110811/S00094E1.htm","四半期報告書")</f>
        <v>四半期報告書</v>
      </c>
      <c r="P4" s="15" t="str">
        <f>HYPERLINK("http://www.kabupro.jp/mark/20110627/S0008MKN.htm","有価証券報告書")</f>
        <v>有価証券報告書</v>
      </c>
      <c r="Q4" s="15" t="str">
        <f>HYPERLINK("http://www.kabupro.jp/mark/20100210/S00053J9.htm","四半期報告書")</f>
        <v>四半期報告書</v>
      </c>
      <c r="R4" s="15" t="str">
        <f>HYPERLINK("http://www.kabupro.jp/mark/20101112/S00077DC.htm","四半期報告書")</f>
        <v>四半期報告書</v>
      </c>
      <c r="S4" s="15" t="str">
        <f>HYPERLINK("http://www.kabupro.jp/mark/20100812/S0006L5J.htm","四半期報告書")</f>
        <v>四半期報告書</v>
      </c>
      <c r="T4" s="15" t="str">
        <f>HYPERLINK("http://www.kabupro.jp/mark/20100621/S0005XLG.htm","有価証券報告書")</f>
        <v>有価証券報告書</v>
      </c>
      <c r="U4" s="15" t="str">
        <f>HYPERLINK("http://www.kabupro.jp/mark/20100210/S00053J9.htm","四半期報告書")</f>
        <v>四半期報告書</v>
      </c>
      <c r="V4" s="15" t="str">
        <f>HYPERLINK("http://www.kabupro.jp/mark/20091112/S0004JVS.htm","四半期報告書")</f>
        <v>四半期報告書</v>
      </c>
      <c r="W4" s="15" t="str">
        <f>HYPERLINK("http://www.kabupro.jp/mark/20090813/S0003Y5A.htm","四半期報告書")</f>
        <v>四半期報告書</v>
      </c>
      <c r="X4" s="15" t="str">
        <f>HYPERLINK("http://www.kabupro.jp/mark/20090622/S0003BL1.htm","有価証券報告書")</f>
        <v>有価証券報告書</v>
      </c>
    </row>
    <row r="5" spans="1:24" ht="14.25" thickBot="1">
      <c r="A5" s="11" t="s">
        <v>27</v>
      </c>
      <c r="B5" s="1" t="s">
        <v>182</v>
      </c>
      <c r="C5" s="1" t="s">
        <v>185</v>
      </c>
      <c r="D5" s="1" t="s">
        <v>33</v>
      </c>
      <c r="E5" s="1" t="s">
        <v>182</v>
      </c>
      <c r="F5" s="1" t="s">
        <v>185</v>
      </c>
      <c r="G5" s="1" t="s">
        <v>191</v>
      </c>
      <c r="H5" s="1" t="s">
        <v>33</v>
      </c>
      <c r="I5" s="1" t="s">
        <v>187</v>
      </c>
      <c r="J5" s="1" t="s">
        <v>189</v>
      </c>
      <c r="K5" s="1" t="s">
        <v>191</v>
      </c>
      <c r="L5" s="1" t="s">
        <v>37</v>
      </c>
      <c r="M5" s="1" t="s">
        <v>193</v>
      </c>
      <c r="N5" s="1" t="s">
        <v>195</v>
      </c>
      <c r="O5" s="1" t="s">
        <v>197</v>
      </c>
      <c r="P5" s="1" t="s">
        <v>39</v>
      </c>
      <c r="Q5" s="1" t="s">
        <v>203</v>
      </c>
      <c r="R5" s="1" t="s">
        <v>199</v>
      </c>
      <c r="S5" s="1" t="s">
        <v>201</v>
      </c>
      <c r="T5" s="1" t="s">
        <v>41</v>
      </c>
      <c r="U5" s="1" t="s">
        <v>203</v>
      </c>
      <c r="V5" s="1" t="s">
        <v>205</v>
      </c>
      <c r="W5" s="1" t="s">
        <v>207</v>
      </c>
      <c r="X5" s="1" t="s">
        <v>43</v>
      </c>
    </row>
    <row r="6" spans="1:24" ht="15" thickBot="1" thickTop="1">
      <c r="A6" s="10" t="s">
        <v>28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29</v>
      </c>
      <c r="B7" s="14" t="s">
        <v>221</v>
      </c>
      <c r="C7" s="14" t="s">
        <v>221</v>
      </c>
      <c r="D7" s="16" t="s">
        <v>34</v>
      </c>
      <c r="E7" s="14" t="s">
        <v>221</v>
      </c>
      <c r="F7" s="14" t="s">
        <v>221</v>
      </c>
      <c r="G7" s="14" t="s">
        <v>221</v>
      </c>
      <c r="H7" s="16" t="s">
        <v>34</v>
      </c>
      <c r="I7" s="14" t="s">
        <v>221</v>
      </c>
      <c r="J7" s="14" t="s">
        <v>221</v>
      </c>
      <c r="K7" s="14" t="s">
        <v>221</v>
      </c>
      <c r="L7" s="16" t="s">
        <v>34</v>
      </c>
      <c r="M7" s="14" t="s">
        <v>221</v>
      </c>
      <c r="N7" s="14" t="s">
        <v>221</v>
      </c>
      <c r="O7" s="14" t="s">
        <v>221</v>
      </c>
      <c r="P7" s="16" t="s">
        <v>34</v>
      </c>
      <c r="Q7" s="14" t="s">
        <v>221</v>
      </c>
      <c r="R7" s="14" t="s">
        <v>221</v>
      </c>
      <c r="S7" s="14" t="s">
        <v>221</v>
      </c>
      <c r="T7" s="16" t="s">
        <v>34</v>
      </c>
      <c r="U7" s="14" t="s">
        <v>221</v>
      </c>
      <c r="V7" s="14" t="s">
        <v>221</v>
      </c>
      <c r="W7" s="14" t="s">
        <v>221</v>
      </c>
      <c r="X7" s="16" t="s">
        <v>34</v>
      </c>
    </row>
    <row r="8" spans="1:24" ht="13.5">
      <c r="A8" s="13" t="s">
        <v>30</v>
      </c>
      <c r="B8" s="1" t="s">
        <v>222</v>
      </c>
      <c r="C8" s="1" t="s">
        <v>222</v>
      </c>
      <c r="D8" s="17" t="s">
        <v>128</v>
      </c>
      <c r="E8" s="1" t="s">
        <v>128</v>
      </c>
      <c r="F8" s="1" t="s">
        <v>128</v>
      </c>
      <c r="G8" s="1" t="s">
        <v>128</v>
      </c>
      <c r="H8" s="17" t="s">
        <v>129</v>
      </c>
      <c r="I8" s="1" t="s">
        <v>129</v>
      </c>
      <c r="J8" s="1" t="s">
        <v>129</v>
      </c>
      <c r="K8" s="1" t="s">
        <v>129</v>
      </c>
      <c r="L8" s="17" t="s">
        <v>130</v>
      </c>
      <c r="M8" s="1" t="s">
        <v>130</v>
      </c>
      <c r="N8" s="1" t="s">
        <v>130</v>
      </c>
      <c r="O8" s="1" t="s">
        <v>130</v>
      </c>
      <c r="P8" s="17" t="s">
        <v>131</v>
      </c>
      <c r="Q8" s="1" t="s">
        <v>131</v>
      </c>
      <c r="R8" s="1" t="s">
        <v>131</v>
      </c>
      <c r="S8" s="1" t="s">
        <v>131</v>
      </c>
      <c r="T8" s="17" t="s">
        <v>132</v>
      </c>
      <c r="U8" s="1" t="s">
        <v>132</v>
      </c>
      <c r="V8" s="1" t="s">
        <v>132</v>
      </c>
      <c r="W8" s="1" t="s">
        <v>132</v>
      </c>
      <c r="X8" s="17" t="s">
        <v>133</v>
      </c>
    </row>
    <row r="9" spans="1:24" ht="13.5">
      <c r="A9" s="13" t="s">
        <v>31</v>
      </c>
      <c r="B9" s="1" t="s">
        <v>184</v>
      </c>
      <c r="C9" s="1" t="s">
        <v>186</v>
      </c>
      <c r="D9" s="17" t="s">
        <v>35</v>
      </c>
      <c r="E9" s="1" t="s">
        <v>188</v>
      </c>
      <c r="F9" s="1" t="s">
        <v>190</v>
      </c>
      <c r="G9" s="1" t="s">
        <v>192</v>
      </c>
      <c r="H9" s="17" t="s">
        <v>36</v>
      </c>
      <c r="I9" s="1" t="s">
        <v>194</v>
      </c>
      <c r="J9" s="1" t="s">
        <v>196</v>
      </c>
      <c r="K9" s="1" t="s">
        <v>198</v>
      </c>
      <c r="L9" s="17" t="s">
        <v>38</v>
      </c>
      <c r="M9" s="1" t="s">
        <v>21</v>
      </c>
      <c r="N9" s="1" t="s">
        <v>200</v>
      </c>
      <c r="O9" s="1" t="s">
        <v>202</v>
      </c>
      <c r="P9" s="17" t="s">
        <v>40</v>
      </c>
      <c r="Q9" s="1" t="s">
        <v>204</v>
      </c>
      <c r="R9" s="1" t="s">
        <v>206</v>
      </c>
      <c r="S9" s="1" t="s">
        <v>208</v>
      </c>
      <c r="T9" s="17" t="s">
        <v>42</v>
      </c>
      <c r="U9" s="1" t="s">
        <v>210</v>
      </c>
      <c r="V9" s="1" t="s">
        <v>212</v>
      </c>
      <c r="W9" s="1" t="s">
        <v>214</v>
      </c>
      <c r="X9" s="17" t="s">
        <v>44</v>
      </c>
    </row>
    <row r="10" spans="1:24" ht="14.25" thickBot="1">
      <c r="A10" s="13" t="s">
        <v>32</v>
      </c>
      <c r="B10" s="1" t="s">
        <v>215</v>
      </c>
      <c r="C10" s="1" t="s">
        <v>215</v>
      </c>
      <c r="D10" s="17" t="s">
        <v>46</v>
      </c>
      <c r="E10" s="1" t="s">
        <v>215</v>
      </c>
      <c r="F10" s="1" t="s">
        <v>215</v>
      </c>
      <c r="G10" s="1" t="s">
        <v>215</v>
      </c>
      <c r="H10" s="17" t="s">
        <v>46</v>
      </c>
      <c r="I10" s="1" t="s">
        <v>215</v>
      </c>
      <c r="J10" s="1" t="s">
        <v>215</v>
      </c>
      <c r="K10" s="1" t="s">
        <v>215</v>
      </c>
      <c r="L10" s="17" t="s">
        <v>46</v>
      </c>
      <c r="M10" s="1" t="s">
        <v>215</v>
      </c>
      <c r="N10" s="1" t="s">
        <v>215</v>
      </c>
      <c r="O10" s="1" t="s">
        <v>215</v>
      </c>
      <c r="P10" s="17" t="s">
        <v>46</v>
      </c>
      <c r="Q10" s="1" t="s">
        <v>215</v>
      </c>
      <c r="R10" s="1" t="s">
        <v>215</v>
      </c>
      <c r="S10" s="1" t="s">
        <v>215</v>
      </c>
      <c r="T10" s="17" t="s">
        <v>46</v>
      </c>
      <c r="U10" s="1" t="s">
        <v>215</v>
      </c>
      <c r="V10" s="1" t="s">
        <v>215</v>
      </c>
      <c r="W10" s="1" t="s">
        <v>215</v>
      </c>
      <c r="X10" s="17" t="s">
        <v>46</v>
      </c>
    </row>
    <row r="11" spans="1:24" ht="14.25" thickTop="1">
      <c r="A11" s="26" t="s">
        <v>134</v>
      </c>
      <c r="B11" s="27">
        <v>74742</v>
      </c>
      <c r="C11" s="27">
        <v>48718</v>
      </c>
      <c r="D11" s="21">
        <v>93502158</v>
      </c>
      <c r="E11" s="27">
        <v>70426</v>
      </c>
      <c r="F11" s="27">
        <v>46108</v>
      </c>
      <c r="G11" s="27">
        <v>22924</v>
      </c>
      <c r="H11" s="21">
        <v>96484232</v>
      </c>
      <c r="I11" s="27">
        <v>72872</v>
      </c>
      <c r="J11" s="27">
        <v>48060</v>
      </c>
      <c r="K11" s="27">
        <v>23447</v>
      </c>
      <c r="L11" s="21">
        <v>100997252</v>
      </c>
      <c r="M11" s="27">
        <v>75581</v>
      </c>
      <c r="N11" s="27">
        <v>49331</v>
      </c>
      <c r="O11" s="27">
        <v>24000</v>
      </c>
      <c r="P11" s="21">
        <v>97511504</v>
      </c>
      <c r="Q11" s="27">
        <v>72928</v>
      </c>
      <c r="R11" s="27">
        <v>47190</v>
      </c>
      <c r="S11" s="27">
        <v>23198</v>
      </c>
      <c r="T11" s="21">
        <v>106595928</v>
      </c>
      <c r="U11" s="27">
        <v>83375</v>
      </c>
      <c r="V11" s="27">
        <v>54768</v>
      </c>
      <c r="W11" s="27">
        <v>26821</v>
      </c>
      <c r="X11" s="21">
        <v>104150053</v>
      </c>
    </row>
    <row r="12" spans="1:24" ht="13.5">
      <c r="A12" s="7" t="s">
        <v>139</v>
      </c>
      <c r="B12" s="28">
        <v>69907</v>
      </c>
      <c r="C12" s="28">
        <v>45504</v>
      </c>
      <c r="D12" s="22">
        <v>87348096</v>
      </c>
      <c r="E12" s="28">
        <v>65758</v>
      </c>
      <c r="F12" s="28">
        <v>43071</v>
      </c>
      <c r="G12" s="28">
        <v>21408</v>
      </c>
      <c r="H12" s="22">
        <v>90253382</v>
      </c>
      <c r="I12" s="28">
        <v>68183</v>
      </c>
      <c r="J12" s="28">
        <v>44970</v>
      </c>
      <c r="K12" s="28">
        <v>21934</v>
      </c>
      <c r="L12" s="22">
        <v>94291664</v>
      </c>
      <c r="M12" s="28">
        <v>70544</v>
      </c>
      <c r="N12" s="28">
        <v>46047</v>
      </c>
      <c r="O12" s="28">
        <v>22373</v>
      </c>
      <c r="P12" s="22">
        <v>91025176</v>
      </c>
      <c r="Q12" s="28">
        <v>68094</v>
      </c>
      <c r="R12" s="28">
        <v>44074</v>
      </c>
      <c r="S12" s="28">
        <v>21662</v>
      </c>
      <c r="T12" s="22">
        <v>99862400</v>
      </c>
      <c r="U12" s="28">
        <v>78100</v>
      </c>
      <c r="V12" s="28">
        <v>51331</v>
      </c>
      <c r="W12" s="28">
        <v>25122</v>
      </c>
      <c r="X12" s="22">
        <v>97506148</v>
      </c>
    </row>
    <row r="13" spans="1:24" ht="13.5">
      <c r="A13" s="7" t="s">
        <v>140</v>
      </c>
      <c r="B13" s="28">
        <v>4834</v>
      </c>
      <c r="C13" s="28">
        <v>3213</v>
      </c>
      <c r="D13" s="22">
        <v>6154062</v>
      </c>
      <c r="E13" s="28">
        <v>4668</v>
      </c>
      <c r="F13" s="28">
        <v>3037</v>
      </c>
      <c r="G13" s="28">
        <v>1515</v>
      </c>
      <c r="H13" s="22">
        <v>6230850</v>
      </c>
      <c r="I13" s="28">
        <v>4689</v>
      </c>
      <c r="J13" s="28">
        <v>3090</v>
      </c>
      <c r="K13" s="28">
        <v>1512</v>
      </c>
      <c r="L13" s="22">
        <v>6705587</v>
      </c>
      <c r="M13" s="28">
        <v>5036</v>
      </c>
      <c r="N13" s="28">
        <v>3283</v>
      </c>
      <c r="O13" s="28">
        <v>1626</v>
      </c>
      <c r="P13" s="22">
        <v>6486328</v>
      </c>
      <c r="Q13" s="28">
        <v>4834</v>
      </c>
      <c r="R13" s="28">
        <v>3116</v>
      </c>
      <c r="S13" s="28">
        <v>1535</v>
      </c>
      <c r="T13" s="22">
        <v>6733527</v>
      </c>
      <c r="U13" s="28">
        <v>5275</v>
      </c>
      <c r="V13" s="28">
        <v>3437</v>
      </c>
      <c r="W13" s="28">
        <v>1699</v>
      </c>
      <c r="X13" s="22">
        <v>6643905</v>
      </c>
    </row>
    <row r="14" spans="1:24" ht="13.5">
      <c r="A14" s="6" t="s">
        <v>142</v>
      </c>
      <c r="B14" s="28">
        <v>952</v>
      </c>
      <c r="C14" s="28">
        <v>638</v>
      </c>
      <c r="D14" s="22">
        <v>1303069</v>
      </c>
      <c r="E14" s="28">
        <v>972</v>
      </c>
      <c r="F14" s="28">
        <v>648</v>
      </c>
      <c r="G14" s="28">
        <v>332</v>
      </c>
      <c r="H14" s="22">
        <v>1169713</v>
      </c>
      <c r="I14" s="28">
        <v>853</v>
      </c>
      <c r="J14" s="28">
        <v>560</v>
      </c>
      <c r="K14" s="28">
        <v>280</v>
      </c>
      <c r="L14" s="22">
        <v>1215665</v>
      </c>
      <c r="M14" s="28">
        <v>913</v>
      </c>
      <c r="N14" s="28">
        <v>599</v>
      </c>
      <c r="O14" s="28">
        <v>307</v>
      </c>
      <c r="P14" s="22">
        <v>1053554</v>
      </c>
      <c r="Q14" s="28">
        <v>777</v>
      </c>
      <c r="R14" s="28">
        <v>499</v>
      </c>
      <c r="S14" s="28">
        <v>243</v>
      </c>
      <c r="T14" s="22">
        <v>1049745</v>
      </c>
      <c r="U14" s="28">
        <v>850</v>
      </c>
      <c r="V14" s="28">
        <v>577</v>
      </c>
      <c r="W14" s="28">
        <v>289</v>
      </c>
      <c r="X14" s="22">
        <v>1176947</v>
      </c>
    </row>
    <row r="15" spans="1:24" ht="13.5">
      <c r="A15" s="6" t="s">
        <v>145</v>
      </c>
      <c r="B15" s="28">
        <v>1180</v>
      </c>
      <c r="C15" s="28">
        <v>652</v>
      </c>
      <c r="D15" s="22">
        <v>1441940</v>
      </c>
      <c r="E15" s="28">
        <v>1143</v>
      </c>
      <c r="F15" s="28">
        <v>628</v>
      </c>
      <c r="G15" s="28">
        <v>315</v>
      </c>
      <c r="H15" s="22">
        <v>1438570</v>
      </c>
      <c r="I15" s="28">
        <v>1121</v>
      </c>
      <c r="J15" s="28">
        <v>622</v>
      </c>
      <c r="K15" s="28">
        <v>313</v>
      </c>
      <c r="L15" s="22">
        <v>1415431</v>
      </c>
      <c r="M15" s="28">
        <v>1097</v>
      </c>
      <c r="N15" s="28">
        <v>600</v>
      </c>
      <c r="O15" s="28">
        <v>300</v>
      </c>
      <c r="P15" s="22">
        <v>1445925</v>
      </c>
      <c r="Q15" s="28">
        <v>1125</v>
      </c>
      <c r="R15" s="28">
        <v>611</v>
      </c>
      <c r="S15" s="28">
        <v>293</v>
      </c>
      <c r="T15" s="22">
        <v>1525180</v>
      </c>
      <c r="U15" s="28">
        <v>1201</v>
      </c>
      <c r="V15" s="28">
        <v>646</v>
      </c>
      <c r="W15" s="28">
        <v>317</v>
      </c>
      <c r="X15" s="22">
        <v>1568223</v>
      </c>
    </row>
    <row r="16" spans="1:24" ht="13.5">
      <c r="A16" s="6" t="s">
        <v>147</v>
      </c>
      <c r="B16" s="28">
        <v>117</v>
      </c>
      <c r="C16" s="28">
        <v>240</v>
      </c>
      <c r="D16" s="22">
        <v>235000</v>
      </c>
      <c r="E16" s="28">
        <v>115</v>
      </c>
      <c r="F16" s="28">
        <v>230</v>
      </c>
      <c r="G16" s="28">
        <v>115</v>
      </c>
      <c r="H16" s="22">
        <v>220000</v>
      </c>
      <c r="I16" s="28">
        <v>112</v>
      </c>
      <c r="J16" s="28">
        <v>225</v>
      </c>
      <c r="K16" s="28">
        <v>112</v>
      </c>
      <c r="L16" s="22">
        <v>225000</v>
      </c>
      <c r="M16" s="28">
        <v>112</v>
      </c>
      <c r="N16" s="28">
        <v>225</v>
      </c>
      <c r="O16" s="28">
        <v>112</v>
      </c>
      <c r="P16" s="22">
        <v>230000</v>
      </c>
      <c r="Q16" s="28">
        <v>117</v>
      </c>
      <c r="R16" s="28">
        <v>235</v>
      </c>
      <c r="S16" s="28">
        <v>117</v>
      </c>
      <c r="T16" s="22">
        <v>270000</v>
      </c>
      <c r="U16" s="28">
        <v>142</v>
      </c>
      <c r="V16" s="28">
        <v>285</v>
      </c>
      <c r="W16" s="28">
        <v>142</v>
      </c>
      <c r="X16" s="22">
        <v>285000</v>
      </c>
    </row>
    <row r="17" spans="1:24" ht="13.5">
      <c r="A17" s="6" t="s">
        <v>146</v>
      </c>
      <c r="B17" s="28">
        <v>31</v>
      </c>
      <c r="C17" s="28">
        <v>21</v>
      </c>
      <c r="D17" s="22">
        <v>28500</v>
      </c>
      <c r="E17" s="28">
        <v>28</v>
      </c>
      <c r="F17" s="28">
        <v>19</v>
      </c>
      <c r="G17" s="28">
        <v>9</v>
      </c>
      <c r="H17" s="22">
        <v>38000</v>
      </c>
      <c r="I17" s="28">
        <v>28</v>
      </c>
      <c r="J17" s="28">
        <v>19</v>
      </c>
      <c r="K17" s="28">
        <v>9</v>
      </c>
      <c r="L17" s="22">
        <v>38000</v>
      </c>
      <c r="M17" s="28">
        <v>28</v>
      </c>
      <c r="N17" s="28">
        <v>19</v>
      </c>
      <c r="O17" s="28">
        <v>9</v>
      </c>
      <c r="P17" s="22">
        <v>38000</v>
      </c>
      <c r="Q17" s="28">
        <v>22</v>
      </c>
      <c r="R17" s="28">
        <v>15</v>
      </c>
      <c r="S17" s="28">
        <v>7</v>
      </c>
      <c r="T17" s="22">
        <v>39000</v>
      </c>
      <c r="U17" s="28">
        <v>29</v>
      </c>
      <c r="V17" s="28">
        <v>19</v>
      </c>
      <c r="W17" s="28">
        <v>9</v>
      </c>
      <c r="X17" s="22">
        <v>39000</v>
      </c>
    </row>
    <row r="18" spans="1:24" ht="13.5">
      <c r="A18" s="6" t="s">
        <v>148</v>
      </c>
      <c r="B18" s="28">
        <v>52</v>
      </c>
      <c r="C18" s="28">
        <v>35</v>
      </c>
      <c r="D18" s="22">
        <v>63001</v>
      </c>
      <c r="E18" s="28">
        <v>43</v>
      </c>
      <c r="F18" s="28">
        <v>29</v>
      </c>
      <c r="G18" s="28">
        <v>14</v>
      </c>
      <c r="H18" s="22">
        <v>65256</v>
      </c>
      <c r="I18" s="28">
        <v>46</v>
      </c>
      <c r="J18" s="28">
        <v>30</v>
      </c>
      <c r="K18" s="28">
        <v>15</v>
      </c>
      <c r="L18" s="22">
        <v>60996</v>
      </c>
      <c r="M18" s="28">
        <v>46</v>
      </c>
      <c r="N18" s="28">
        <v>31</v>
      </c>
      <c r="O18" s="28">
        <v>15</v>
      </c>
      <c r="P18" s="22">
        <v>89447</v>
      </c>
      <c r="Q18" s="28">
        <v>67</v>
      </c>
      <c r="R18" s="28">
        <v>45</v>
      </c>
      <c r="S18" s="28">
        <v>22</v>
      </c>
      <c r="T18" s="22">
        <v>145536</v>
      </c>
      <c r="U18" s="28">
        <v>105</v>
      </c>
      <c r="V18" s="28">
        <v>70</v>
      </c>
      <c r="W18" s="28">
        <v>32</v>
      </c>
      <c r="X18" s="22">
        <v>154499</v>
      </c>
    </row>
    <row r="19" spans="1:24" ht="13.5">
      <c r="A19" s="6" t="s">
        <v>53</v>
      </c>
      <c r="B19" s="28">
        <v>1471</v>
      </c>
      <c r="C19" s="28">
        <v>968</v>
      </c>
      <c r="D19" s="22">
        <v>1369907</v>
      </c>
      <c r="E19" s="28">
        <v>1379</v>
      </c>
      <c r="F19" s="28">
        <v>890</v>
      </c>
      <c r="G19" s="28">
        <v>442</v>
      </c>
      <c r="H19" s="22">
        <v>1319207</v>
      </c>
      <c r="I19" s="28">
        <v>1360</v>
      </c>
      <c r="J19" s="28">
        <v>894</v>
      </c>
      <c r="K19" s="28">
        <v>436</v>
      </c>
      <c r="L19" s="22">
        <v>1277565</v>
      </c>
      <c r="M19" s="28">
        <v>1341</v>
      </c>
      <c r="N19" s="28">
        <v>873</v>
      </c>
      <c r="O19" s="28">
        <v>432</v>
      </c>
      <c r="P19" s="22">
        <v>1313855</v>
      </c>
      <c r="Q19" s="28">
        <v>1330</v>
      </c>
      <c r="R19" s="28">
        <v>873</v>
      </c>
      <c r="S19" s="28">
        <v>439</v>
      </c>
      <c r="T19" s="22">
        <v>1882535</v>
      </c>
      <c r="U19" s="28">
        <v>1355</v>
      </c>
      <c r="V19" s="28">
        <v>853</v>
      </c>
      <c r="W19" s="28">
        <v>384</v>
      </c>
      <c r="X19" s="22">
        <v>1723891</v>
      </c>
    </row>
    <row r="20" spans="1:24" ht="13.5">
      <c r="A20" s="6" t="s">
        <v>153</v>
      </c>
      <c r="B20" s="28">
        <v>3806</v>
      </c>
      <c r="C20" s="28">
        <v>2556</v>
      </c>
      <c r="D20" s="22">
        <v>4935453</v>
      </c>
      <c r="E20" s="28">
        <v>3682</v>
      </c>
      <c r="F20" s="28">
        <v>2446</v>
      </c>
      <c r="G20" s="28">
        <v>1230</v>
      </c>
      <c r="H20" s="22">
        <v>4956913</v>
      </c>
      <c r="I20" s="28">
        <v>3522</v>
      </c>
      <c r="J20" s="28">
        <v>2351</v>
      </c>
      <c r="K20" s="28">
        <v>1168</v>
      </c>
      <c r="L20" s="22">
        <v>4748581</v>
      </c>
      <c r="M20" s="28">
        <v>3553</v>
      </c>
      <c r="N20" s="28">
        <v>2348</v>
      </c>
      <c r="O20" s="28">
        <v>1178</v>
      </c>
      <c r="P20" s="22">
        <v>4677737</v>
      </c>
      <c r="Q20" s="28">
        <v>3469</v>
      </c>
      <c r="R20" s="28">
        <v>2298</v>
      </c>
      <c r="S20" s="28">
        <v>1132</v>
      </c>
      <c r="T20" s="22">
        <v>4911997</v>
      </c>
      <c r="U20" s="28">
        <v>3728</v>
      </c>
      <c r="V20" s="28">
        <v>2523</v>
      </c>
      <c r="W20" s="28">
        <v>1263</v>
      </c>
      <c r="X20" s="22">
        <v>4947561</v>
      </c>
    </row>
    <row r="21" spans="1:24" ht="14.25" thickBot="1">
      <c r="A21" s="25" t="s">
        <v>154</v>
      </c>
      <c r="B21" s="29">
        <v>1027</v>
      </c>
      <c r="C21" s="29">
        <v>657</v>
      </c>
      <c r="D21" s="23">
        <v>1218609</v>
      </c>
      <c r="E21" s="29">
        <v>985</v>
      </c>
      <c r="F21" s="29">
        <v>590</v>
      </c>
      <c r="G21" s="29">
        <v>285</v>
      </c>
      <c r="H21" s="23">
        <v>1273936</v>
      </c>
      <c r="I21" s="29">
        <v>1166</v>
      </c>
      <c r="J21" s="29">
        <v>738</v>
      </c>
      <c r="K21" s="29">
        <v>344</v>
      </c>
      <c r="L21" s="23">
        <v>1957006</v>
      </c>
      <c r="M21" s="29">
        <v>1483</v>
      </c>
      <c r="N21" s="29">
        <v>934</v>
      </c>
      <c r="O21" s="29">
        <v>448</v>
      </c>
      <c r="P21" s="23">
        <v>1808590</v>
      </c>
      <c r="Q21" s="29">
        <v>1364</v>
      </c>
      <c r="R21" s="29">
        <v>818</v>
      </c>
      <c r="S21" s="29">
        <v>403</v>
      </c>
      <c r="T21" s="23">
        <v>1821530</v>
      </c>
      <c r="U21" s="29">
        <v>1546</v>
      </c>
      <c r="V21" s="29">
        <v>913</v>
      </c>
      <c r="W21" s="29">
        <v>436</v>
      </c>
      <c r="X21" s="23">
        <v>1696343</v>
      </c>
    </row>
    <row r="22" spans="1:24" ht="14.25" thickTop="1">
      <c r="A22" s="6" t="s">
        <v>155</v>
      </c>
      <c r="B22" s="28">
        <v>5</v>
      </c>
      <c r="C22" s="28">
        <v>3</v>
      </c>
      <c r="D22" s="22">
        <v>4753</v>
      </c>
      <c r="E22" s="28">
        <v>3</v>
      </c>
      <c r="F22" s="28">
        <v>1</v>
      </c>
      <c r="G22" s="28">
        <v>0</v>
      </c>
      <c r="H22" s="22">
        <v>3570</v>
      </c>
      <c r="I22" s="28">
        <v>2</v>
      </c>
      <c r="J22" s="28">
        <v>1</v>
      </c>
      <c r="K22" s="28">
        <v>0</v>
      </c>
      <c r="L22" s="22">
        <v>3786</v>
      </c>
      <c r="M22" s="28">
        <v>2</v>
      </c>
      <c r="N22" s="28">
        <v>2</v>
      </c>
      <c r="O22" s="28">
        <v>0</v>
      </c>
      <c r="P22" s="22">
        <v>5014</v>
      </c>
      <c r="Q22" s="28">
        <v>3</v>
      </c>
      <c r="R22" s="28">
        <v>2</v>
      </c>
      <c r="S22" s="28">
        <v>1</v>
      </c>
      <c r="T22" s="22">
        <v>7472</v>
      </c>
      <c r="U22" s="28">
        <v>6</v>
      </c>
      <c r="V22" s="28">
        <v>3</v>
      </c>
      <c r="W22" s="28">
        <v>2</v>
      </c>
      <c r="X22" s="22">
        <v>9230</v>
      </c>
    </row>
    <row r="23" spans="1:24" ht="13.5">
      <c r="A23" s="6" t="s">
        <v>156</v>
      </c>
      <c r="B23" s="28">
        <v>138</v>
      </c>
      <c r="C23" s="28">
        <v>84</v>
      </c>
      <c r="D23" s="22">
        <v>158825</v>
      </c>
      <c r="E23" s="28">
        <v>136</v>
      </c>
      <c r="F23" s="28">
        <v>82</v>
      </c>
      <c r="G23" s="28">
        <v>63</v>
      </c>
      <c r="H23" s="22">
        <v>153456</v>
      </c>
      <c r="I23" s="28">
        <v>134</v>
      </c>
      <c r="J23" s="28">
        <v>82</v>
      </c>
      <c r="K23" s="28">
        <v>63</v>
      </c>
      <c r="L23" s="22">
        <v>147413</v>
      </c>
      <c r="M23" s="28">
        <v>126</v>
      </c>
      <c r="N23" s="28">
        <v>78</v>
      </c>
      <c r="O23" s="28">
        <v>62</v>
      </c>
      <c r="P23" s="22">
        <v>127943</v>
      </c>
      <c r="Q23" s="28">
        <v>114</v>
      </c>
      <c r="R23" s="28">
        <v>68</v>
      </c>
      <c r="S23" s="28">
        <v>57</v>
      </c>
      <c r="T23" s="22">
        <v>162775</v>
      </c>
      <c r="U23" s="28">
        <v>144</v>
      </c>
      <c r="V23" s="28">
        <v>88</v>
      </c>
      <c r="W23" s="28">
        <v>72</v>
      </c>
      <c r="X23" s="22">
        <v>152385</v>
      </c>
    </row>
    <row r="24" spans="1:24" ht="13.5">
      <c r="A24" s="6" t="s">
        <v>53</v>
      </c>
      <c r="B24" s="28">
        <v>43</v>
      </c>
      <c r="C24" s="28">
        <v>18</v>
      </c>
      <c r="D24" s="22">
        <v>39491</v>
      </c>
      <c r="E24" s="28">
        <v>56</v>
      </c>
      <c r="F24" s="28">
        <v>17</v>
      </c>
      <c r="G24" s="28">
        <v>12</v>
      </c>
      <c r="H24" s="22">
        <v>40090</v>
      </c>
      <c r="I24" s="28">
        <v>46</v>
      </c>
      <c r="J24" s="28">
        <v>23</v>
      </c>
      <c r="K24" s="28">
        <v>8</v>
      </c>
      <c r="L24" s="22">
        <v>33892</v>
      </c>
      <c r="M24" s="28">
        <v>34</v>
      </c>
      <c r="N24" s="28">
        <v>19</v>
      </c>
      <c r="O24" s="28">
        <v>9</v>
      </c>
      <c r="P24" s="22">
        <v>24590</v>
      </c>
      <c r="Q24" s="28">
        <v>19</v>
      </c>
      <c r="R24" s="28">
        <v>13</v>
      </c>
      <c r="S24" s="28">
        <v>8</v>
      </c>
      <c r="T24" s="22">
        <v>34002</v>
      </c>
      <c r="U24" s="28">
        <v>34</v>
      </c>
      <c r="V24" s="28">
        <v>29</v>
      </c>
      <c r="W24" s="28">
        <v>16</v>
      </c>
      <c r="X24" s="22">
        <v>35746</v>
      </c>
    </row>
    <row r="25" spans="1:24" ht="13.5">
      <c r="A25" s="6" t="s">
        <v>159</v>
      </c>
      <c r="B25" s="28">
        <v>187</v>
      </c>
      <c r="C25" s="28">
        <v>118</v>
      </c>
      <c r="D25" s="22">
        <v>228095</v>
      </c>
      <c r="E25" s="28">
        <v>196</v>
      </c>
      <c r="F25" s="28">
        <v>124</v>
      </c>
      <c r="G25" s="28">
        <v>93</v>
      </c>
      <c r="H25" s="22">
        <v>197118</v>
      </c>
      <c r="I25" s="28">
        <v>183</v>
      </c>
      <c r="J25" s="28">
        <v>134</v>
      </c>
      <c r="K25" s="28">
        <v>95</v>
      </c>
      <c r="L25" s="22">
        <v>185092</v>
      </c>
      <c r="M25" s="28">
        <v>163</v>
      </c>
      <c r="N25" s="28">
        <v>100</v>
      </c>
      <c r="O25" s="28">
        <v>73</v>
      </c>
      <c r="P25" s="22">
        <v>157547</v>
      </c>
      <c r="Q25" s="28">
        <v>138</v>
      </c>
      <c r="R25" s="28">
        <v>84</v>
      </c>
      <c r="S25" s="28">
        <v>66</v>
      </c>
      <c r="T25" s="22">
        <v>204249</v>
      </c>
      <c r="U25" s="28">
        <v>185</v>
      </c>
      <c r="V25" s="28">
        <v>121</v>
      </c>
      <c r="W25" s="28">
        <v>91</v>
      </c>
      <c r="X25" s="22">
        <v>197361</v>
      </c>
    </row>
    <row r="26" spans="1:24" ht="13.5">
      <c r="A26" s="6" t="s">
        <v>160</v>
      </c>
      <c r="B26" s="28">
        <v>42</v>
      </c>
      <c r="C26" s="28">
        <v>29</v>
      </c>
      <c r="D26" s="22">
        <v>77880</v>
      </c>
      <c r="E26" s="28">
        <v>59</v>
      </c>
      <c r="F26" s="28">
        <v>39</v>
      </c>
      <c r="G26" s="28">
        <v>19</v>
      </c>
      <c r="H26" s="22">
        <v>63866</v>
      </c>
      <c r="I26" s="28">
        <v>45</v>
      </c>
      <c r="J26" s="28">
        <v>30</v>
      </c>
      <c r="K26" s="28">
        <v>15</v>
      </c>
      <c r="L26" s="22">
        <v>64273</v>
      </c>
      <c r="M26" s="28">
        <v>48</v>
      </c>
      <c r="N26" s="28">
        <v>32</v>
      </c>
      <c r="O26" s="28">
        <v>16</v>
      </c>
      <c r="P26" s="22">
        <v>71892</v>
      </c>
      <c r="Q26" s="28">
        <v>54</v>
      </c>
      <c r="R26" s="28">
        <v>36</v>
      </c>
      <c r="S26" s="28">
        <v>18</v>
      </c>
      <c r="T26" s="22">
        <v>81297</v>
      </c>
      <c r="U26" s="28">
        <v>62</v>
      </c>
      <c r="V26" s="28">
        <v>41</v>
      </c>
      <c r="W26" s="28">
        <v>20</v>
      </c>
      <c r="X26" s="22">
        <v>79032</v>
      </c>
    </row>
    <row r="27" spans="1:24" ht="13.5">
      <c r="A27" s="6" t="s">
        <v>162</v>
      </c>
      <c r="B27" s="28">
        <v>6</v>
      </c>
      <c r="C27" s="28">
        <v>5</v>
      </c>
      <c r="D27" s="22">
        <v>9900</v>
      </c>
      <c r="E27" s="28">
        <v>7</v>
      </c>
      <c r="F27" s="28">
        <v>5</v>
      </c>
      <c r="G27" s="28">
        <v>2</v>
      </c>
      <c r="H27" s="22">
        <v>9649</v>
      </c>
      <c r="I27" s="28">
        <v>7</v>
      </c>
      <c r="J27" s="28">
        <v>4</v>
      </c>
      <c r="K27" s="28">
        <v>2</v>
      </c>
      <c r="L27" s="22">
        <v>10416</v>
      </c>
      <c r="M27" s="28">
        <v>7</v>
      </c>
      <c r="N27" s="28">
        <v>5</v>
      </c>
      <c r="O27" s="28">
        <v>3</v>
      </c>
      <c r="P27" s="22">
        <v>32701</v>
      </c>
      <c r="Q27" s="28">
        <v>25</v>
      </c>
      <c r="R27" s="28">
        <v>17</v>
      </c>
      <c r="S27" s="28">
        <v>8</v>
      </c>
      <c r="T27" s="22">
        <v>36106</v>
      </c>
      <c r="U27" s="28">
        <v>26</v>
      </c>
      <c r="V27" s="28">
        <v>17</v>
      </c>
      <c r="W27" s="28">
        <v>8</v>
      </c>
      <c r="X27" s="22">
        <v>32832</v>
      </c>
    </row>
    <row r="28" spans="1:24" ht="13.5">
      <c r="A28" s="6" t="s">
        <v>53</v>
      </c>
      <c r="B28" s="28">
        <v>11</v>
      </c>
      <c r="C28" s="28">
        <v>9</v>
      </c>
      <c r="D28" s="22">
        <v>21295</v>
      </c>
      <c r="E28" s="28">
        <v>9</v>
      </c>
      <c r="F28" s="28">
        <v>8</v>
      </c>
      <c r="G28" s="28">
        <v>6</v>
      </c>
      <c r="H28" s="22">
        <v>5222</v>
      </c>
      <c r="I28" s="28">
        <v>10</v>
      </c>
      <c r="J28" s="28">
        <v>17</v>
      </c>
      <c r="K28" s="28">
        <v>5</v>
      </c>
      <c r="L28" s="22">
        <v>11384</v>
      </c>
      <c r="M28" s="28">
        <v>19</v>
      </c>
      <c r="N28" s="28">
        <v>24</v>
      </c>
      <c r="O28" s="28">
        <v>3</v>
      </c>
      <c r="P28" s="22">
        <v>18916</v>
      </c>
      <c r="Q28" s="28">
        <v>19</v>
      </c>
      <c r="R28" s="28">
        <v>18</v>
      </c>
      <c r="S28" s="28">
        <v>3</v>
      </c>
      <c r="T28" s="22">
        <v>34509</v>
      </c>
      <c r="U28" s="28">
        <v>12</v>
      </c>
      <c r="V28" s="28">
        <v>4</v>
      </c>
      <c r="W28" s="28">
        <v>3</v>
      </c>
      <c r="X28" s="22">
        <v>13160</v>
      </c>
    </row>
    <row r="29" spans="1:24" ht="13.5">
      <c r="A29" s="6" t="s">
        <v>165</v>
      </c>
      <c r="B29" s="28">
        <v>60</v>
      </c>
      <c r="C29" s="28">
        <v>44</v>
      </c>
      <c r="D29" s="22">
        <v>109621</v>
      </c>
      <c r="E29" s="28">
        <v>77</v>
      </c>
      <c r="F29" s="28">
        <v>53</v>
      </c>
      <c r="G29" s="28">
        <v>28</v>
      </c>
      <c r="H29" s="22">
        <v>92766</v>
      </c>
      <c r="I29" s="28">
        <v>63</v>
      </c>
      <c r="J29" s="28">
        <v>52</v>
      </c>
      <c r="K29" s="28">
        <v>23</v>
      </c>
      <c r="L29" s="22">
        <v>100899</v>
      </c>
      <c r="M29" s="28">
        <v>76</v>
      </c>
      <c r="N29" s="28">
        <v>62</v>
      </c>
      <c r="O29" s="28">
        <v>23</v>
      </c>
      <c r="P29" s="22">
        <v>162273</v>
      </c>
      <c r="Q29" s="28">
        <v>137</v>
      </c>
      <c r="R29" s="28">
        <v>72</v>
      </c>
      <c r="S29" s="28">
        <v>30</v>
      </c>
      <c r="T29" s="22">
        <v>153529</v>
      </c>
      <c r="U29" s="28">
        <v>101</v>
      </c>
      <c r="V29" s="28">
        <v>63</v>
      </c>
      <c r="W29" s="28">
        <v>31</v>
      </c>
      <c r="X29" s="22">
        <v>125866</v>
      </c>
    </row>
    <row r="30" spans="1:24" ht="14.25" thickBot="1">
      <c r="A30" s="25" t="s">
        <v>166</v>
      </c>
      <c r="B30" s="29">
        <v>1155</v>
      </c>
      <c r="C30" s="29">
        <v>731</v>
      </c>
      <c r="D30" s="23">
        <v>1337083</v>
      </c>
      <c r="E30" s="29">
        <v>1104</v>
      </c>
      <c r="F30" s="29">
        <v>662</v>
      </c>
      <c r="G30" s="29">
        <v>351</v>
      </c>
      <c r="H30" s="23">
        <v>1378289</v>
      </c>
      <c r="I30" s="29">
        <v>1286</v>
      </c>
      <c r="J30" s="29">
        <v>820</v>
      </c>
      <c r="K30" s="29">
        <v>416</v>
      </c>
      <c r="L30" s="23">
        <v>2041199</v>
      </c>
      <c r="M30" s="29">
        <v>1570</v>
      </c>
      <c r="N30" s="29">
        <v>972</v>
      </c>
      <c r="O30" s="29">
        <v>497</v>
      </c>
      <c r="P30" s="23">
        <v>1803864</v>
      </c>
      <c r="Q30" s="29">
        <v>1364</v>
      </c>
      <c r="R30" s="29">
        <v>830</v>
      </c>
      <c r="S30" s="29">
        <v>439</v>
      </c>
      <c r="T30" s="23">
        <v>1872250</v>
      </c>
      <c r="U30" s="29">
        <v>1631</v>
      </c>
      <c r="V30" s="29">
        <v>971</v>
      </c>
      <c r="W30" s="29">
        <v>495</v>
      </c>
      <c r="X30" s="23">
        <v>1767839</v>
      </c>
    </row>
    <row r="31" spans="1:24" ht="14.25" thickTop="1">
      <c r="A31" s="6" t="s">
        <v>22</v>
      </c>
      <c r="B31" s="28">
        <v>16</v>
      </c>
      <c r="C31" s="28"/>
      <c r="D31" s="22"/>
      <c r="E31" s="28"/>
      <c r="F31" s="28"/>
      <c r="G31" s="28"/>
      <c r="H31" s="22"/>
      <c r="I31" s="28"/>
      <c r="J31" s="28"/>
      <c r="K31" s="28"/>
      <c r="L31" s="22"/>
      <c r="M31" s="28"/>
      <c r="N31" s="28"/>
      <c r="O31" s="28"/>
      <c r="P31" s="22">
        <v>21355</v>
      </c>
      <c r="Q31" s="28">
        <v>21</v>
      </c>
      <c r="R31" s="28"/>
      <c r="S31" s="28"/>
      <c r="T31" s="22"/>
      <c r="U31" s="28"/>
      <c r="V31" s="28"/>
      <c r="W31" s="28"/>
      <c r="X31" s="22">
        <v>13112</v>
      </c>
    </row>
    <row r="32" spans="1:24" ht="13.5">
      <c r="A32" s="6" t="s">
        <v>168</v>
      </c>
      <c r="B32" s="28"/>
      <c r="C32" s="28"/>
      <c r="D32" s="22">
        <v>16041</v>
      </c>
      <c r="E32" s="28">
        <v>16</v>
      </c>
      <c r="F32" s="28">
        <v>16</v>
      </c>
      <c r="G32" s="28">
        <v>16</v>
      </c>
      <c r="H32" s="22"/>
      <c r="I32" s="28"/>
      <c r="J32" s="28"/>
      <c r="K32" s="28"/>
      <c r="L32" s="22"/>
      <c r="M32" s="28"/>
      <c r="N32" s="28"/>
      <c r="O32" s="28"/>
      <c r="P32" s="22"/>
      <c r="Q32" s="28"/>
      <c r="R32" s="28"/>
      <c r="S32" s="28"/>
      <c r="T32" s="22">
        <v>391000</v>
      </c>
      <c r="U32" s="28">
        <v>391</v>
      </c>
      <c r="V32" s="28">
        <v>391</v>
      </c>
      <c r="W32" s="28"/>
      <c r="X32" s="22"/>
    </row>
    <row r="33" spans="1:24" ht="13.5">
      <c r="A33" s="6" t="s">
        <v>170</v>
      </c>
      <c r="B33" s="28">
        <v>16</v>
      </c>
      <c r="C33" s="28"/>
      <c r="D33" s="22">
        <v>16041</v>
      </c>
      <c r="E33" s="28">
        <v>16</v>
      </c>
      <c r="F33" s="28">
        <v>16</v>
      </c>
      <c r="G33" s="28">
        <v>16</v>
      </c>
      <c r="H33" s="22">
        <v>19389</v>
      </c>
      <c r="I33" s="28">
        <v>19</v>
      </c>
      <c r="J33" s="28">
        <v>18</v>
      </c>
      <c r="K33" s="28"/>
      <c r="L33" s="22">
        <v>28725</v>
      </c>
      <c r="M33" s="28">
        <v>28</v>
      </c>
      <c r="N33" s="28">
        <v>28</v>
      </c>
      <c r="O33" s="28">
        <v>33</v>
      </c>
      <c r="P33" s="22">
        <v>21355</v>
      </c>
      <c r="Q33" s="28">
        <v>21</v>
      </c>
      <c r="R33" s="28"/>
      <c r="S33" s="28"/>
      <c r="T33" s="22">
        <v>391000</v>
      </c>
      <c r="U33" s="28">
        <v>391</v>
      </c>
      <c r="V33" s="28">
        <v>391</v>
      </c>
      <c r="W33" s="28"/>
      <c r="X33" s="22">
        <v>44653</v>
      </c>
    </row>
    <row r="34" spans="1:24" ht="13.5">
      <c r="A34" s="6" t="s">
        <v>172</v>
      </c>
      <c r="B34" s="28"/>
      <c r="C34" s="28"/>
      <c r="D34" s="22">
        <v>86194</v>
      </c>
      <c r="E34" s="28">
        <v>168</v>
      </c>
      <c r="F34" s="28">
        <v>248</v>
      </c>
      <c r="G34" s="28">
        <v>78</v>
      </c>
      <c r="H34" s="22">
        <v>33053</v>
      </c>
      <c r="I34" s="28">
        <v>37</v>
      </c>
      <c r="J34" s="28"/>
      <c r="K34" s="28">
        <v>54</v>
      </c>
      <c r="L34" s="22">
        <v>159497</v>
      </c>
      <c r="M34" s="28">
        <v>164</v>
      </c>
      <c r="N34" s="28"/>
      <c r="O34" s="28"/>
      <c r="P34" s="22">
        <v>117154</v>
      </c>
      <c r="Q34" s="28">
        <v>135</v>
      </c>
      <c r="R34" s="28"/>
      <c r="S34" s="28"/>
      <c r="T34" s="22">
        <v>42498</v>
      </c>
      <c r="U34" s="28">
        <v>26</v>
      </c>
      <c r="V34" s="28">
        <v>19</v>
      </c>
      <c r="W34" s="28"/>
      <c r="X34" s="22"/>
    </row>
    <row r="35" spans="1:24" ht="13.5">
      <c r="A35" s="6" t="s">
        <v>174</v>
      </c>
      <c r="B35" s="28"/>
      <c r="C35" s="28"/>
      <c r="D35" s="22">
        <v>6859</v>
      </c>
      <c r="E35" s="28">
        <v>6</v>
      </c>
      <c r="F35" s="28">
        <v>6</v>
      </c>
      <c r="G35" s="28">
        <v>6</v>
      </c>
      <c r="H35" s="22"/>
      <c r="I35" s="28"/>
      <c r="J35" s="28"/>
      <c r="K35" s="28"/>
      <c r="L35" s="22"/>
      <c r="M35" s="28"/>
      <c r="N35" s="28"/>
      <c r="O35" s="28"/>
      <c r="P35" s="22"/>
      <c r="Q35" s="28"/>
      <c r="R35" s="28"/>
      <c r="S35" s="28"/>
      <c r="T35" s="22"/>
      <c r="U35" s="28"/>
      <c r="V35" s="28"/>
      <c r="W35" s="28"/>
      <c r="X35" s="22"/>
    </row>
    <row r="36" spans="1:24" ht="13.5">
      <c r="A36" s="6" t="s">
        <v>175</v>
      </c>
      <c r="B36" s="28"/>
      <c r="C36" s="28"/>
      <c r="D36" s="22">
        <v>93053</v>
      </c>
      <c r="E36" s="28">
        <v>175</v>
      </c>
      <c r="F36" s="28">
        <v>255</v>
      </c>
      <c r="G36" s="28">
        <v>85</v>
      </c>
      <c r="H36" s="22">
        <v>54065</v>
      </c>
      <c r="I36" s="28">
        <v>57</v>
      </c>
      <c r="J36" s="28">
        <v>5</v>
      </c>
      <c r="K36" s="28">
        <v>54</v>
      </c>
      <c r="L36" s="22">
        <v>256442</v>
      </c>
      <c r="M36" s="28">
        <v>184</v>
      </c>
      <c r="N36" s="28">
        <v>9</v>
      </c>
      <c r="O36" s="28">
        <v>9</v>
      </c>
      <c r="P36" s="22">
        <v>171445</v>
      </c>
      <c r="Q36" s="28">
        <v>148</v>
      </c>
      <c r="R36" s="28">
        <v>12</v>
      </c>
      <c r="S36" s="28">
        <v>12</v>
      </c>
      <c r="T36" s="22">
        <v>514188</v>
      </c>
      <c r="U36" s="28">
        <v>141</v>
      </c>
      <c r="V36" s="28">
        <v>131</v>
      </c>
      <c r="W36" s="28">
        <v>25</v>
      </c>
      <c r="X36" s="22"/>
    </row>
    <row r="37" spans="1:24" ht="13.5">
      <c r="A37" s="7" t="s">
        <v>176</v>
      </c>
      <c r="B37" s="28">
        <v>1172</v>
      </c>
      <c r="C37" s="28">
        <v>731</v>
      </c>
      <c r="D37" s="22">
        <v>1260070</v>
      </c>
      <c r="E37" s="28">
        <v>945</v>
      </c>
      <c r="F37" s="28">
        <v>422</v>
      </c>
      <c r="G37" s="28">
        <v>281</v>
      </c>
      <c r="H37" s="22">
        <v>1343613</v>
      </c>
      <c r="I37" s="28">
        <v>1248</v>
      </c>
      <c r="J37" s="28">
        <v>832</v>
      </c>
      <c r="K37" s="28">
        <v>362</v>
      </c>
      <c r="L37" s="22">
        <v>1813481</v>
      </c>
      <c r="M37" s="28">
        <v>1415</v>
      </c>
      <c r="N37" s="28">
        <v>991</v>
      </c>
      <c r="O37" s="28">
        <v>522</v>
      </c>
      <c r="P37" s="22">
        <v>1653774</v>
      </c>
      <c r="Q37" s="28">
        <v>1237</v>
      </c>
      <c r="R37" s="28">
        <v>818</v>
      </c>
      <c r="S37" s="28">
        <v>427</v>
      </c>
      <c r="T37" s="22">
        <v>1749062</v>
      </c>
      <c r="U37" s="28">
        <v>1880</v>
      </c>
      <c r="V37" s="28">
        <v>1231</v>
      </c>
      <c r="W37" s="28">
        <v>470</v>
      </c>
      <c r="X37" s="22">
        <v>1812492</v>
      </c>
    </row>
    <row r="38" spans="1:24" ht="13.5">
      <c r="A38" s="7" t="s">
        <v>177</v>
      </c>
      <c r="B38" s="28">
        <v>480</v>
      </c>
      <c r="C38" s="28">
        <v>330</v>
      </c>
      <c r="D38" s="22">
        <v>560338</v>
      </c>
      <c r="E38" s="28">
        <v>366</v>
      </c>
      <c r="F38" s="28">
        <v>166</v>
      </c>
      <c r="G38" s="28">
        <v>87</v>
      </c>
      <c r="H38" s="22">
        <v>597980</v>
      </c>
      <c r="I38" s="28">
        <v>438</v>
      </c>
      <c r="J38" s="28">
        <v>321</v>
      </c>
      <c r="K38" s="28">
        <v>88</v>
      </c>
      <c r="L38" s="22">
        <v>810824</v>
      </c>
      <c r="M38" s="28">
        <v>566</v>
      </c>
      <c r="N38" s="28">
        <v>375</v>
      </c>
      <c r="O38" s="28">
        <v>112</v>
      </c>
      <c r="P38" s="22">
        <v>734109</v>
      </c>
      <c r="Q38" s="28">
        <v>511</v>
      </c>
      <c r="R38" s="28">
        <v>330</v>
      </c>
      <c r="S38" s="28">
        <v>100</v>
      </c>
      <c r="T38" s="22">
        <v>704395</v>
      </c>
      <c r="U38" s="28">
        <v>672</v>
      </c>
      <c r="V38" s="28">
        <v>480</v>
      </c>
      <c r="W38" s="28">
        <v>80</v>
      </c>
      <c r="X38" s="22">
        <v>702643</v>
      </c>
    </row>
    <row r="39" spans="1:24" ht="13.5">
      <c r="A39" s="7" t="s">
        <v>178</v>
      </c>
      <c r="B39" s="28">
        <v>-11</v>
      </c>
      <c r="C39" s="28">
        <v>-25</v>
      </c>
      <c r="D39" s="22">
        <v>-63747</v>
      </c>
      <c r="E39" s="28">
        <v>58</v>
      </c>
      <c r="F39" s="28">
        <v>3</v>
      </c>
      <c r="G39" s="28">
        <v>47</v>
      </c>
      <c r="H39" s="22">
        <v>28945</v>
      </c>
      <c r="I39" s="28">
        <v>127</v>
      </c>
      <c r="J39" s="28">
        <v>25</v>
      </c>
      <c r="K39" s="28">
        <v>76</v>
      </c>
      <c r="L39" s="22">
        <v>13162</v>
      </c>
      <c r="M39" s="28">
        <v>99</v>
      </c>
      <c r="N39" s="28">
        <v>42</v>
      </c>
      <c r="O39" s="28">
        <v>102</v>
      </c>
      <c r="P39" s="22">
        <v>31918</v>
      </c>
      <c r="Q39" s="28">
        <v>33</v>
      </c>
      <c r="R39" s="28">
        <v>23</v>
      </c>
      <c r="S39" s="28">
        <v>77</v>
      </c>
      <c r="T39" s="22">
        <v>96962</v>
      </c>
      <c r="U39" s="28">
        <v>118</v>
      </c>
      <c r="V39" s="28">
        <v>34</v>
      </c>
      <c r="W39" s="28">
        <v>108</v>
      </c>
      <c r="X39" s="22">
        <v>77092</v>
      </c>
    </row>
    <row r="40" spans="1:24" ht="13.5">
      <c r="A40" s="7" t="s">
        <v>179</v>
      </c>
      <c r="B40" s="28">
        <v>468</v>
      </c>
      <c r="C40" s="28">
        <v>304</v>
      </c>
      <c r="D40" s="22">
        <v>496591</v>
      </c>
      <c r="E40" s="28">
        <v>425</v>
      </c>
      <c r="F40" s="28">
        <v>170</v>
      </c>
      <c r="G40" s="28">
        <v>134</v>
      </c>
      <c r="H40" s="22">
        <v>626925</v>
      </c>
      <c r="I40" s="28">
        <v>565</v>
      </c>
      <c r="J40" s="28">
        <v>346</v>
      </c>
      <c r="K40" s="28">
        <v>164</v>
      </c>
      <c r="L40" s="22">
        <v>823986</v>
      </c>
      <c r="M40" s="28">
        <v>665</v>
      </c>
      <c r="N40" s="28">
        <v>417</v>
      </c>
      <c r="O40" s="28">
        <v>214</v>
      </c>
      <c r="P40" s="22">
        <v>766027</v>
      </c>
      <c r="Q40" s="28">
        <v>544</v>
      </c>
      <c r="R40" s="28">
        <v>353</v>
      </c>
      <c r="S40" s="28">
        <v>178</v>
      </c>
      <c r="T40" s="22">
        <v>801358</v>
      </c>
      <c r="U40" s="28">
        <v>791</v>
      </c>
      <c r="V40" s="28">
        <v>515</v>
      </c>
      <c r="W40" s="28">
        <v>189</v>
      </c>
      <c r="X40" s="22">
        <v>779736</v>
      </c>
    </row>
    <row r="41" spans="1:24" ht="13.5">
      <c r="A41" s="7" t="s">
        <v>23</v>
      </c>
      <c r="B41" s="28">
        <v>703</v>
      </c>
      <c r="C41" s="28">
        <v>426</v>
      </c>
      <c r="D41" s="22">
        <v>763479</v>
      </c>
      <c r="E41" s="28">
        <v>520</v>
      </c>
      <c r="F41" s="28">
        <v>252</v>
      </c>
      <c r="G41" s="28">
        <v>147</v>
      </c>
      <c r="H41" s="22">
        <v>716688</v>
      </c>
      <c r="I41" s="28">
        <v>682</v>
      </c>
      <c r="J41" s="28">
        <v>486</v>
      </c>
      <c r="K41" s="28">
        <v>197</v>
      </c>
      <c r="L41" s="22">
        <v>989494</v>
      </c>
      <c r="M41" s="28">
        <v>750</v>
      </c>
      <c r="N41" s="28">
        <v>574</v>
      </c>
      <c r="O41" s="28">
        <v>307</v>
      </c>
      <c r="P41" s="22"/>
      <c r="Q41" s="28"/>
      <c r="R41" s="28"/>
      <c r="S41" s="28"/>
      <c r="T41" s="22"/>
      <c r="U41" s="28"/>
      <c r="V41" s="28"/>
      <c r="W41" s="28"/>
      <c r="X41" s="22"/>
    </row>
    <row r="42" spans="1:24" ht="13.5">
      <c r="A42" s="7" t="s">
        <v>24</v>
      </c>
      <c r="B42" s="28"/>
      <c r="C42" s="28"/>
      <c r="D42" s="22"/>
      <c r="E42" s="28"/>
      <c r="F42" s="28"/>
      <c r="G42" s="28"/>
      <c r="H42" s="22"/>
      <c r="I42" s="28"/>
      <c r="J42" s="28"/>
      <c r="K42" s="28"/>
      <c r="L42" s="22"/>
      <c r="M42" s="28"/>
      <c r="N42" s="28"/>
      <c r="O42" s="28"/>
      <c r="P42" s="22"/>
      <c r="Q42" s="28"/>
      <c r="R42" s="28"/>
      <c r="S42" s="28"/>
      <c r="T42" s="22"/>
      <c r="U42" s="28"/>
      <c r="V42" s="28"/>
      <c r="W42" s="28"/>
      <c r="X42" s="22"/>
    </row>
    <row r="43" spans="1:24" ht="14.25" thickBot="1">
      <c r="A43" s="7" t="s">
        <v>180</v>
      </c>
      <c r="B43" s="28">
        <v>703</v>
      </c>
      <c r="C43" s="28">
        <v>426</v>
      </c>
      <c r="D43" s="22">
        <v>763479</v>
      </c>
      <c r="E43" s="28">
        <v>520</v>
      </c>
      <c r="F43" s="28">
        <v>252</v>
      </c>
      <c r="G43" s="28">
        <v>147</v>
      </c>
      <c r="H43" s="22">
        <v>716688</v>
      </c>
      <c r="I43" s="28">
        <v>682</v>
      </c>
      <c r="J43" s="28">
        <v>486</v>
      </c>
      <c r="K43" s="28">
        <v>197</v>
      </c>
      <c r="L43" s="22">
        <v>989494</v>
      </c>
      <c r="M43" s="28">
        <v>750</v>
      </c>
      <c r="N43" s="28">
        <v>574</v>
      </c>
      <c r="O43" s="28">
        <v>307</v>
      </c>
      <c r="P43" s="22">
        <v>887747</v>
      </c>
      <c r="Q43" s="28">
        <v>693</v>
      </c>
      <c r="R43" s="28">
        <v>465</v>
      </c>
      <c r="S43" s="28">
        <v>248</v>
      </c>
      <c r="T43" s="22">
        <v>947704</v>
      </c>
      <c r="U43" s="28">
        <v>1089</v>
      </c>
      <c r="V43" s="28">
        <v>715</v>
      </c>
      <c r="W43" s="28">
        <v>280</v>
      </c>
      <c r="X43" s="22">
        <v>1032756</v>
      </c>
    </row>
    <row r="44" spans="1:24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6" ht="13.5">
      <c r="A46" s="20" t="s">
        <v>126</v>
      </c>
    </row>
    <row r="47" ht="13.5">
      <c r="A47" s="20" t="s">
        <v>127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122</v>
      </c>
      <c r="B2" s="14">
        <v>8158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26</v>
      </c>
      <c r="B4" s="15" t="str">
        <f>HYPERLINK("http://www.kabupro.jp/mark/20131113/S1000GTL.htm","四半期報告書")</f>
        <v>四半期報告書</v>
      </c>
      <c r="C4" s="15" t="str">
        <f>HYPERLINK("http://www.kabupro.jp/mark/20130626/S000DRH9.htm","有価証券報告書")</f>
        <v>有価証券報告書</v>
      </c>
      <c r="D4" s="15" t="str">
        <f>HYPERLINK("http://www.kabupro.jp/mark/20131113/S1000GTL.htm","四半期報告書")</f>
        <v>四半期報告書</v>
      </c>
      <c r="E4" s="15" t="str">
        <f>HYPERLINK("http://www.kabupro.jp/mark/20130626/S000DRH9.htm","有価証券報告書")</f>
        <v>有価証券報告書</v>
      </c>
      <c r="F4" s="15" t="str">
        <f>HYPERLINK("http://www.kabupro.jp/mark/20121113/S000C8YW.htm","四半期報告書")</f>
        <v>四半期報告書</v>
      </c>
      <c r="G4" s="15" t="str">
        <f>HYPERLINK("http://www.kabupro.jp/mark/20120625/S000B4B0.htm","有価証券報告書")</f>
        <v>有価証券報告書</v>
      </c>
      <c r="H4" s="15" t="str">
        <f>HYPERLINK("http://www.kabupro.jp/mark/20111111/S0009OOP.htm","四半期報告書")</f>
        <v>四半期報告書</v>
      </c>
      <c r="I4" s="15" t="str">
        <f>HYPERLINK("http://www.kabupro.jp/mark/20100812/S0006L5J.htm","四半期報告書")</f>
        <v>四半期報告書</v>
      </c>
      <c r="J4" s="15" t="str">
        <f>HYPERLINK("http://www.kabupro.jp/mark/20110627/S0008MKN.htm","有価証券報告書")</f>
        <v>有価証券報告書</v>
      </c>
      <c r="K4" s="15" t="str">
        <f>HYPERLINK("http://www.kabupro.jp/mark/20100210/S00053J9.htm","四半期報告書")</f>
        <v>四半期報告書</v>
      </c>
      <c r="L4" s="15" t="str">
        <f>HYPERLINK("http://www.kabupro.jp/mark/20101112/S00077DC.htm","四半期報告書")</f>
        <v>四半期報告書</v>
      </c>
      <c r="M4" s="15" t="str">
        <f>HYPERLINK("http://www.kabupro.jp/mark/20100812/S0006L5J.htm","四半期報告書")</f>
        <v>四半期報告書</v>
      </c>
      <c r="N4" s="15" t="str">
        <f>HYPERLINK("http://www.kabupro.jp/mark/20100621/S0005XLG.htm","有価証券報告書")</f>
        <v>有価証券報告書</v>
      </c>
      <c r="O4" s="15" t="str">
        <f>HYPERLINK("http://www.kabupro.jp/mark/20100210/S00053J9.htm","四半期報告書")</f>
        <v>四半期報告書</v>
      </c>
      <c r="P4" s="15" t="str">
        <f>HYPERLINK("http://www.kabupro.jp/mark/20091112/S0004JVS.htm","四半期報告書")</f>
        <v>四半期報告書</v>
      </c>
      <c r="Q4" s="15" t="str">
        <f>HYPERLINK("http://www.kabupro.jp/mark/20090813/S0003Y5A.htm","四半期報告書")</f>
        <v>四半期報告書</v>
      </c>
      <c r="R4" s="15" t="str">
        <f>HYPERLINK("http://www.kabupro.jp/mark/20090622/S0003BL1.htm","有価証券報告書")</f>
        <v>有価証券報告書</v>
      </c>
    </row>
    <row r="5" spans="1:18" ht="14.25" thickBot="1">
      <c r="A5" s="11" t="s">
        <v>27</v>
      </c>
      <c r="B5" s="1" t="s">
        <v>185</v>
      </c>
      <c r="C5" s="1" t="s">
        <v>33</v>
      </c>
      <c r="D5" s="1" t="s">
        <v>185</v>
      </c>
      <c r="E5" s="1" t="s">
        <v>33</v>
      </c>
      <c r="F5" s="1" t="s">
        <v>189</v>
      </c>
      <c r="G5" s="1" t="s">
        <v>37</v>
      </c>
      <c r="H5" s="1" t="s">
        <v>195</v>
      </c>
      <c r="I5" s="1" t="s">
        <v>201</v>
      </c>
      <c r="J5" s="1" t="s">
        <v>39</v>
      </c>
      <c r="K5" s="1" t="s">
        <v>203</v>
      </c>
      <c r="L5" s="1" t="s">
        <v>199</v>
      </c>
      <c r="M5" s="1" t="s">
        <v>201</v>
      </c>
      <c r="N5" s="1" t="s">
        <v>41</v>
      </c>
      <c r="O5" s="1" t="s">
        <v>203</v>
      </c>
      <c r="P5" s="1" t="s">
        <v>205</v>
      </c>
      <c r="Q5" s="1" t="s">
        <v>207</v>
      </c>
      <c r="R5" s="1" t="s">
        <v>43</v>
      </c>
    </row>
    <row r="6" spans="1:18" ht="15" thickBot="1" thickTop="1">
      <c r="A6" s="10" t="s">
        <v>28</v>
      </c>
      <c r="B6" s="18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29</v>
      </c>
      <c r="B7" s="14" t="s">
        <v>221</v>
      </c>
      <c r="C7" s="16" t="s">
        <v>34</v>
      </c>
      <c r="D7" s="14" t="s">
        <v>221</v>
      </c>
      <c r="E7" s="16" t="s">
        <v>34</v>
      </c>
      <c r="F7" s="14" t="s">
        <v>221</v>
      </c>
      <c r="G7" s="16" t="s">
        <v>34</v>
      </c>
      <c r="H7" s="14" t="s">
        <v>221</v>
      </c>
      <c r="I7" s="14" t="s">
        <v>221</v>
      </c>
      <c r="J7" s="16" t="s">
        <v>34</v>
      </c>
      <c r="K7" s="14" t="s">
        <v>221</v>
      </c>
      <c r="L7" s="14" t="s">
        <v>221</v>
      </c>
      <c r="M7" s="14" t="s">
        <v>221</v>
      </c>
      <c r="N7" s="16" t="s">
        <v>34</v>
      </c>
      <c r="O7" s="14" t="s">
        <v>221</v>
      </c>
      <c r="P7" s="14" t="s">
        <v>221</v>
      </c>
      <c r="Q7" s="14" t="s">
        <v>221</v>
      </c>
      <c r="R7" s="16" t="s">
        <v>34</v>
      </c>
    </row>
    <row r="8" spans="1:18" ht="13.5">
      <c r="A8" s="13" t="s">
        <v>30</v>
      </c>
      <c r="B8" s="1" t="s">
        <v>222</v>
      </c>
      <c r="C8" s="17" t="s">
        <v>128</v>
      </c>
      <c r="D8" s="1" t="s">
        <v>128</v>
      </c>
      <c r="E8" s="17" t="s">
        <v>129</v>
      </c>
      <c r="F8" s="1" t="s">
        <v>129</v>
      </c>
      <c r="G8" s="17" t="s">
        <v>130</v>
      </c>
      <c r="H8" s="1" t="s">
        <v>130</v>
      </c>
      <c r="I8" s="1" t="s">
        <v>130</v>
      </c>
      <c r="J8" s="17" t="s">
        <v>131</v>
      </c>
      <c r="K8" s="1" t="s">
        <v>131</v>
      </c>
      <c r="L8" s="1" t="s">
        <v>131</v>
      </c>
      <c r="M8" s="1" t="s">
        <v>131</v>
      </c>
      <c r="N8" s="17" t="s">
        <v>132</v>
      </c>
      <c r="O8" s="1" t="s">
        <v>132</v>
      </c>
      <c r="P8" s="1" t="s">
        <v>132</v>
      </c>
      <c r="Q8" s="1" t="s">
        <v>132</v>
      </c>
      <c r="R8" s="17" t="s">
        <v>133</v>
      </c>
    </row>
    <row r="9" spans="1:18" ht="13.5">
      <c r="A9" s="13" t="s">
        <v>31</v>
      </c>
      <c r="B9" s="1" t="s">
        <v>186</v>
      </c>
      <c r="C9" s="17" t="s">
        <v>35</v>
      </c>
      <c r="D9" s="1" t="s">
        <v>190</v>
      </c>
      <c r="E9" s="17" t="s">
        <v>36</v>
      </c>
      <c r="F9" s="1" t="s">
        <v>196</v>
      </c>
      <c r="G9" s="17" t="s">
        <v>38</v>
      </c>
      <c r="H9" s="1" t="s">
        <v>200</v>
      </c>
      <c r="I9" s="1" t="s">
        <v>202</v>
      </c>
      <c r="J9" s="17" t="s">
        <v>40</v>
      </c>
      <c r="K9" s="1" t="s">
        <v>204</v>
      </c>
      <c r="L9" s="1" t="s">
        <v>206</v>
      </c>
      <c r="M9" s="1" t="s">
        <v>208</v>
      </c>
      <c r="N9" s="17" t="s">
        <v>42</v>
      </c>
      <c r="O9" s="1" t="s">
        <v>210</v>
      </c>
      <c r="P9" s="1" t="s">
        <v>212</v>
      </c>
      <c r="Q9" s="1" t="s">
        <v>214</v>
      </c>
      <c r="R9" s="17" t="s">
        <v>44</v>
      </c>
    </row>
    <row r="10" spans="1:18" ht="14.25" thickBot="1">
      <c r="A10" s="13" t="s">
        <v>32</v>
      </c>
      <c r="B10" s="1" t="s">
        <v>215</v>
      </c>
      <c r="C10" s="17" t="s">
        <v>46</v>
      </c>
      <c r="D10" s="1" t="s">
        <v>215</v>
      </c>
      <c r="E10" s="17" t="s">
        <v>46</v>
      </c>
      <c r="F10" s="1" t="s">
        <v>215</v>
      </c>
      <c r="G10" s="17" t="s">
        <v>46</v>
      </c>
      <c r="H10" s="1" t="s">
        <v>215</v>
      </c>
      <c r="I10" s="1" t="s">
        <v>215</v>
      </c>
      <c r="J10" s="17" t="s">
        <v>46</v>
      </c>
      <c r="K10" s="1" t="s">
        <v>215</v>
      </c>
      <c r="L10" s="1" t="s">
        <v>215</v>
      </c>
      <c r="M10" s="1" t="s">
        <v>215</v>
      </c>
      <c r="N10" s="17" t="s">
        <v>46</v>
      </c>
      <c r="O10" s="1" t="s">
        <v>215</v>
      </c>
      <c r="P10" s="1" t="s">
        <v>215</v>
      </c>
      <c r="Q10" s="1" t="s">
        <v>215</v>
      </c>
      <c r="R10" s="17" t="s">
        <v>46</v>
      </c>
    </row>
    <row r="11" spans="1:18" ht="14.25" thickTop="1">
      <c r="A11" s="30" t="s">
        <v>176</v>
      </c>
      <c r="B11" s="27">
        <v>731</v>
      </c>
      <c r="C11" s="21">
        <v>1260070</v>
      </c>
      <c r="D11" s="27">
        <v>422</v>
      </c>
      <c r="E11" s="21">
        <v>1343613</v>
      </c>
      <c r="F11" s="27">
        <v>832</v>
      </c>
      <c r="G11" s="21">
        <v>1813481</v>
      </c>
      <c r="H11" s="27">
        <v>991</v>
      </c>
      <c r="I11" s="27">
        <v>522</v>
      </c>
      <c r="J11" s="21">
        <v>1653774</v>
      </c>
      <c r="K11" s="27">
        <v>1237</v>
      </c>
      <c r="L11" s="27">
        <v>818</v>
      </c>
      <c r="M11" s="27">
        <v>427</v>
      </c>
      <c r="N11" s="21">
        <v>1749062</v>
      </c>
      <c r="O11" s="27">
        <v>1880</v>
      </c>
      <c r="P11" s="27">
        <v>1231</v>
      </c>
      <c r="Q11" s="27">
        <v>470</v>
      </c>
      <c r="R11" s="21">
        <v>1812492</v>
      </c>
    </row>
    <row r="12" spans="1:18" ht="13.5">
      <c r="A12" s="6" t="s">
        <v>151</v>
      </c>
      <c r="B12" s="28">
        <v>77</v>
      </c>
      <c r="C12" s="22">
        <v>158276</v>
      </c>
      <c r="D12" s="28">
        <v>72</v>
      </c>
      <c r="E12" s="22">
        <v>161682</v>
      </c>
      <c r="F12" s="28">
        <v>80</v>
      </c>
      <c r="G12" s="22">
        <v>114885</v>
      </c>
      <c r="H12" s="28">
        <v>56</v>
      </c>
      <c r="I12" s="28">
        <v>27</v>
      </c>
      <c r="J12" s="22">
        <v>122765</v>
      </c>
      <c r="K12" s="28">
        <v>91</v>
      </c>
      <c r="L12" s="28">
        <v>59</v>
      </c>
      <c r="M12" s="28">
        <v>29</v>
      </c>
      <c r="N12" s="22">
        <v>173892</v>
      </c>
      <c r="O12" s="28">
        <v>140</v>
      </c>
      <c r="P12" s="28">
        <v>109</v>
      </c>
      <c r="Q12" s="28">
        <v>24</v>
      </c>
      <c r="R12" s="22">
        <v>114074</v>
      </c>
    </row>
    <row r="13" spans="1:18" ht="13.5">
      <c r="A13" s="6" t="s">
        <v>223</v>
      </c>
      <c r="B13" s="28">
        <v>-121</v>
      </c>
      <c r="C13" s="22">
        <v>-25170</v>
      </c>
      <c r="D13" s="28">
        <v>-23</v>
      </c>
      <c r="E13" s="22">
        <v>185082</v>
      </c>
      <c r="F13" s="28">
        <v>-29</v>
      </c>
      <c r="G13" s="22">
        <v>-16112</v>
      </c>
      <c r="H13" s="28">
        <v>-27</v>
      </c>
      <c r="I13" s="28">
        <v>-5</v>
      </c>
      <c r="J13" s="22">
        <v>-31948</v>
      </c>
      <c r="K13" s="28">
        <v>-16</v>
      </c>
      <c r="L13" s="28">
        <v>-25</v>
      </c>
      <c r="M13" s="28">
        <v>-15</v>
      </c>
      <c r="N13" s="22">
        <v>57913</v>
      </c>
      <c r="O13" s="28">
        <v>44</v>
      </c>
      <c r="P13" s="28">
        <v>71</v>
      </c>
      <c r="Q13" s="28">
        <v>85</v>
      </c>
      <c r="R13" s="22">
        <v>-84123</v>
      </c>
    </row>
    <row r="14" spans="1:18" ht="13.5">
      <c r="A14" s="6" t="s">
        <v>224</v>
      </c>
      <c r="B14" s="28">
        <v>10</v>
      </c>
      <c r="C14" s="22">
        <v>-1913</v>
      </c>
      <c r="D14" s="28">
        <v>-9</v>
      </c>
      <c r="E14" s="22">
        <v>8029</v>
      </c>
      <c r="F14" s="28">
        <v>3</v>
      </c>
      <c r="G14" s="22">
        <v>-53570</v>
      </c>
      <c r="H14" s="28">
        <v>-41</v>
      </c>
      <c r="I14" s="28">
        <v>-38</v>
      </c>
      <c r="J14" s="22">
        <v>-80618</v>
      </c>
      <c r="K14" s="28">
        <v>-18</v>
      </c>
      <c r="L14" s="28">
        <v>-13</v>
      </c>
      <c r="M14" s="28">
        <v>0</v>
      </c>
      <c r="N14" s="22">
        <v>-47740</v>
      </c>
      <c r="O14" s="28">
        <v>-32</v>
      </c>
      <c r="P14" s="28">
        <v>-42</v>
      </c>
      <c r="Q14" s="28">
        <v>-17</v>
      </c>
      <c r="R14" s="22">
        <v>-187415</v>
      </c>
    </row>
    <row r="15" spans="1:18" ht="13.5">
      <c r="A15" s="6" t="s">
        <v>225</v>
      </c>
      <c r="B15" s="28">
        <v>-87</v>
      </c>
      <c r="C15" s="22">
        <v>-163578</v>
      </c>
      <c r="D15" s="28">
        <v>-84</v>
      </c>
      <c r="E15" s="22">
        <v>-157027</v>
      </c>
      <c r="F15" s="28">
        <v>-84</v>
      </c>
      <c r="G15" s="22">
        <v>-151200</v>
      </c>
      <c r="H15" s="28">
        <v>-80</v>
      </c>
      <c r="I15" s="28">
        <v>-63</v>
      </c>
      <c r="J15" s="22">
        <v>-132957</v>
      </c>
      <c r="K15" s="28">
        <v>-118</v>
      </c>
      <c r="L15" s="28">
        <v>-71</v>
      </c>
      <c r="M15" s="28">
        <v>-58</v>
      </c>
      <c r="N15" s="22">
        <v>-170247</v>
      </c>
      <c r="O15" s="28">
        <v>-151</v>
      </c>
      <c r="P15" s="28">
        <v>-92</v>
      </c>
      <c r="Q15" s="28">
        <v>-74</v>
      </c>
      <c r="R15" s="22">
        <v>-161615</v>
      </c>
    </row>
    <row r="16" spans="1:18" ht="13.5">
      <c r="A16" s="6" t="s">
        <v>160</v>
      </c>
      <c r="B16" s="28">
        <v>29</v>
      </c>
      <c r="C16" s="22">
        <v>77880</v>
      </c>
      <c r="D16" s="28">
        <v>39</v>
      </c>
      <c r="E16" s="22">
        <v>63866</v>
      </c>
      <c r="F16" s="28">
        <v>30</v>
      </c>
      <c r="G16" s="22">
        <v>64273</v>
      </c>
      <c r="H16" s="28">
        <v>32</v>
      </c>
      <c r="I16" s="28">
        <v>16</v>
      </c>
      <c r="J16" s="22">
        <v>71892</v>
      </c>
      <c r="K16" s="28">
        <v>54</v>
      </c>
      <c r="L16" s="28">
        <v>36</v>
      </c>
      <c r="M16" s="28">
        <v>18</v>
      </c>
      <c r="N16" s="22">
        <v>81297</v>
      </c>
      <c r="O16" s="28">
        <v>62</v>
      </c>
      <c r="P16" s="28">
        <v>41</v>
      </c>
      <c r="Q16" s="28">
        <v>20</v>
      </c>
      <c r="R16" s="22">
        <v>79032</v>
      </c>
    </row>
    <row r="17" spans="1:18" ht="13.5">
      <c r="A17" s="6" t="s">
        <v>226</v>
      </c>
      <c r="B17" s="28"/>
      <c r="C17" s="22">
        <v>86194</v>
      </c>
      <c r="D17" s="28">
        <v>248</v>
      </c>
      <c r="E17" s="22">
        <v>33053</v>
      </c>
      <c r="F17" s="28"/>
      <c r="G17" s="22">
        <v>159497</v>
      </c>
      <c r="H17" s="28"/>
      <c r="I17" s="28"/>
      <c r="J17" s="22">
        <v>117154</v>
      </c>
      <c r="K17" s="28">
        <v>135</v>
      </c>
      <c r="L17" s="28"/>
      <c r="M17" s="28"/>
      <c r="N17" s="22">
        <v>42498</v>
      </c>
      <c r="O17" s="28"/>
      <c r="P17" s="28"/>
      <c r="Q17" s="28"/>
      <c r="R17" s="22"/>
    </row>
    <row r="18" spans="1:18" ht="13.5">
      <c r="A18" s="6" t="s">
        <v>227</v>
      </c>
      <c r="B18" s="28">
        <v>2918</v>
      </c>
      <c r="C18" s="22">
        <v>1855035</v>
      </c>
      <c r="D18" s="28">
        <v>2352</v>
      </c>
      <c r="E18" s="22">
        <v>-1142671</v>
      </c>
      <c r="F18" s="28">
        <v>1677</v>
      </c>
      <c r="G18" s="22">
        <v>-795738</v>
      </c>
      <c r="H18" s="28">
        <v>-311</v>
      </c>
      <c r="I18" s="28">
        <v>407</v>
      </c>
      <c r="J18" s="22">
        <v>77840</v>
      </c>
      <c r="K18" s="28">
        <v>-3447</v>
      </c>
      <c r="L18" s="28">
        <v>1276</v>
      </c>
      <c r="M18" s="28">
        <v>2373</v>
      </c>
      <c r="N18" s="22">
        <v>3517907</v>
      </c>
      <c r="O18" s="28">
        <v>-6252</v>
      </c>
      <c r="P18" s="28">
        <v>-1486</v>
      </c>
      <c r="Q18" s="28">
        <v>-276</v>
      </c>
      <c r="R18" s="22">
        <v>1580707</v>
      </c>
    </row>
    <row r="19" spans="1:18" ht="13.5">
      <c r="A19" s="6" t="s">
        <v>228</v>
      </c>
      <c r="B19" s="28">
        <v>1258</v>
      </c>
      <c r="C19" s="22">
        <v>703922</v>
      </c>
      <c r="D19" s="28">
        <v>-114</v>
      </c>
      <c r="E19" s="22">
        <v>-4612854</v>
      </c>
      <c r="F19" s="28">
        <v>-107</v>
      </c>
      <c r="G19" s="22">
        <v>-19426</v>
      </c>
      <c r="H19" s="28">
        <v>-53</v>
      </c>
      <c r="I19" s="28">
        <v>-70</v>
      </c>
      <c r="J19" s="22">
        <v>244695</v>
      </c>
      <c r="K19" s="28">
        <v>209</v>
      </c>
      <c r="L19" s="28">
        <v>128</v>
      </c>
      <c r="M19" s="28">
        <v>139</v>
      </c>
      <c r="N19" s="22">
        <v>-24087</v>
      </c>
      <c r="O19" s="28">
        <v>-117</v>
      </c>
      <c r="P19" s="28">
        <v>-81</v>
      </c>
      <c r="Q19" s="28">
        <v>10</v>
      </c>
      <c r="R19" s="22">
        <v>-75748</v>
      </c>
    </row>
    <row r="20" spans="1:18" ht="13.5">
      <c r="A20" s="6" t="s">
        <v>0</v>
      </c>
      <c r="B20" s="28">
        <v>-2316</v>
      </c>
      <c r="C20" s="22">
        <v>-2213428</v>
      </c>
      <c r="D20" s="28">
        <v>-1600</v>
      </c>
      <c r="E20" s="22">
        <v>1872298</v>
      </c>
      <c r="F20" s="28">
        <v>-579</v>
      </c>
      <c r="G20" s="22">
        <v>749722</v>
      </c>
      <c r="H20" s="28">
        <v>913</v>
      </c>
      <c r="I20" s="28">
        <v>76</v>
      </c>
      <c r="J20" s="22">
        <v>231589</v>
      </c>
      <c r="K20" s="28">
        <v>4482</v>
      </c>
      <c r="L20" s="28">
        <v>-103</v>
      </c>
      <c r="M20" s="28">
        <v>-700</v>
      </c>
      <c r="N20" s="22">
        <v>-2636638</v>
      </c>
      <c r="O20" s="28">
        <v>6302</v>
      </c>
      <c r="P20" s="28">
        <v>1370</v>
      </c>
      <c r="Q20" s="28">
        <v>405</v>
      </c>
      <c r="R20" s="22">
        <v>-2223860</v>
      </c>
    </row>
    <row r="21" spans="1:18" ht="13.5">
      <c r="A21" s="6" t="s">
        <v>53</v>
      </c>
      <c r="B21" s="28">
        <v>-315</v>
      </c>
      <c r="C21" s="22">
        <v>447306</v>
      </c>
      <c r="D21" s="28">
        <v>285</v>
      </c>
      <c r="E21" s="22">
        <v>-138583</v>
      </c>
      <c r="F21" s="28">
        <v>-202</v>
      </c>
      <c r="G21" s="22">
        <v>-39279</v>
      </c>
      <c r="H21" s="28">
        <v>-186</v>
      </c>
      <c r="I21" s="28">
        <v>-139</v>
      </c>
      <c r="J21" s="22">
        <v>102876</v>
      </c>
      <c r="K21" s="28">
        <v>-277</v>
      </c>
      <c r="L21" s="28">
        <v>-207</v>
      </c>
      <c r="M21" s="28">
        <v>-264</v>
      </c>
      <c r="N21" s="22">
        <v>-43494</v>
      </c>
      <c r="O21" s="28">
        <v>-169</v>
      </c>
      <c r="P21" s="28">
        <v>-209</v>
      </c>
      <c r="Q21" s="28">
        <v>-177</v>
      </c>
      <c r="R21" s="22">
        <v>-46852</v>
      </c>
    </row>
    <row r="22" spans="1:18" ht="13.5">
      <c r="A22" s="6" t="s">
        <v>1</v>
      </c>
      <c r="B22" s="28">
        <v>2185</v>
      </c>
      <c r="C22" s="22">
        <v>2150798</v>
      </c>
      <c r="D22" s="28">
        <v>1588</v>
      </c>
      <c r="E22" s="22">
        <v>-2431631</v>
      </c>
      <c r="F22" s="28">
        <v>1586</v>
      </c>
      <c r="G22" s="22">
        <v>1904121</v>
      </c>
      <c r="H22" s="28">
        <v>1293</v>
      </c>
      <c r="I22" s="28">
        <v>742</v>
      </c>
      <c r="J22" s="22">
        <v>2395730</v>
      </c>
      <c r="K22" s="28">
        <v>2324</v>
      </c>
      <c r="L22" s="28">
        <v>1908</v>
      </c>
      <c r="M22" s="28">
        <v>1961</v>
      </c>
      <c r="N22" s="22">
        <v>2659400</v>
      </c>
      <c r="O22" s="28">
        <v>1433</v>
      </c>
      <c r="P22" s="28">
        <v>633</v>
      </c>
      <c r="Q22" s="28">
        <v>470</v>
      </c>
      <c r="R22" s="22">
        <v>662367</v>
      </c>
    </row>
    <row r="23" spans="1:18" ht="13.5">
      <c r="A23" s="6" t="s">
        <v>2</v>
      </c>
      <c r="B23" s="28">
        <v>88</v>
      </c>
      <c r="C23" s="22">
        <v>165389</v>
      </c>
      <c r="D23" s="28">
        <v>84</v>
      </c>
      <c r="E23" s="22">
        <v>156538</v>
      </c>
      <c r="F23" s="28">
        <v>84</v>
      </c>
      <c r="G23" s="22">
        <v>152228</v>
      </c>
      <c r="H23" s="28">
        <v>81</v>
      </c>
      <c r="I23" s="28">
        <v>63</v>
      </c>
      <c r="J23" s="22">
        <v>133999</v>
      </c>
      <c r="K23" s="28">
        <v>119</v>
      </c>
      <c r="L23" s="28">
        <v>71</v>
      </c>
      <c r="M23" s="28">
        <v>59</v>
      </c>
      <c r="N23" s="22">
        <v>171240</v>
      </c>
      <c r="O23" s="28">
        <v>151</v>
      </c>
      <c r="P23" s="28">
        <v>92</v>
      </c>
      <c r="Q23" s="28">
        <v>75</v>
      </c>
      <c r="R23" s="22">
        <v>162546</v>
      </c>
    </row>
    <row r="24" spans="1:18" ht="13.5">
      <c r="A24" s="6" t="s">
        <v>3</v>
      </c>
      <c r="B24" s="28">
        <v>-51</v>
      </c>
      <c r="C24" s="22">
        <v>-81865</v>
      </c>
      <c r="D24" s="28">
        <v>-47</v>
      </c>
      <c r="E24" s="22">
        <v>-61981</v>
      </c>
      <c r="F24" s="28">
        <v>-39</v>
      </c>
      <c r="G24" s="22">
        <v>-61539</v>
      </c>
      <c r="H24" s="28">
        <v>-37</v>
      </c>
      <c r="I24" s="28">
        <v>-27</v>
      </c>
      <c r="J24" s="22">
        <v>-60144</v>
      </c>
      <c r="K24" s="28">
        <v>-30</v>
      </c>
      <c r="L24" s="28">
        <v>-20</v>
      </c>
      <c r="M24" s="28">
        <v>-15</v>
      </c>
      <c r="N24" s="22">
        <v>-99469</v>
      </c>
      <c r="O24" s="28">
        <v>-79</v>
      </c>
      <c r="P24" s="28">
        <v>-53</v>
      </c>
      <c r="Q24" s="28">
        <v>-32</v>
      </c>
      <c r="R24" s="22">
        <v>-72272</v>
      </c>
    </row>
    <row r="25" spans="1:18" ht="13.5">
      <c r="A25" s="6" t="s">
        <v>4</v>
      </c>
      <c r="B25" s="28"/>
      <c r="C25" s="22">
        <v>16041</v>
      </c>
      <c r="D25" s="28">
        <v>16</v>
      </c>
      <c r="E25" s="22"/>
      <c r="F25" s="28"/>
      <c r="G25" s="22"/>
      <c r="H25" s="28"/>
      <c r="I25" s="28"/>
      <c r="J25" s="22"/>
      <c r="K25" s="28"/>
      <c r="L25" s="28"/>
      <c r="M25" s="28"/>
      <c r="N25" s="22">
        <v>391000</v>
      </c>
      <c r="O25" s="28">
        <v>391</v>
      </c>
      <c r="P25" s="28"/>
      <c r="Q25" s="28"/>
      <c r="R25" s="22"/>
    </row>
    <row r="26" spans="1:18" ht="13.5">
      <c r="A26" s="6" t="s">
        <v>5</v>
      </c>
      <c r="B26" s="28"/>
      <c r="C26" s="22">
        <v>-6859</v>
      </c>
      <c r="D26" s="28">
        <v>-6</v>
      </c>
      <c r="E26" s="22"/>
      <c r="F26" s="28"/>
      <c r="G26" s="22"/>
      <c r="H26" s="28"/>
      <c r="I26" s="28"/>
      <c r="J26" s="22"/>
      <c r="K26" s="28"/>
      <c r="L26" s="28"/>
      <c r="M26" s="28"/>
      <c r="N26" s="22">
        <v>-97055</v>
      </c>
      <c r="O26" s="28">
        <v>-92</v>
      </c>
      <c r="P26" s="28">
        <v>-40</v>
      </c>
      <c r="Q26" s="28"/>
      <c r="R26" s="22"/>
    </row>
    <row r="27" spans="1:18" ht="13.5">
      <c r="A27" s="6" t="s">
        <v>6</v>
      </c>
      <c r="B27" s="28">
        <v>-259</v>
      </c>
      <c r="C27" s="22">
        <v>-502872</v>
      </c>
      <c r="D27" s="28">
        <v>-202</v>
      </c>
      <c r="E27" s="22">
        <v>-851840</v>
      </c>
      <c r="F27" s="28">
        <v>-451</v>
      </c>
      <c r="G27" s="22">
        <v>-731983</v>
      </c>
      <c r="H27" s="28">
        <v>-372</v>
      </c>
      <c r="I27" s="28">
        <v>-370</v>
      </c>
      <c r="J27" s="22">
        <v>-712579</v>
      </c>
      <c r="K27" s="28">
        <v>-710</v>
      </c>
      <c r="L27" s="28">
        <v>-354</v>
      </c>
      <c r="M27" s="28">
        <v>-350</v>
      </c>
      <c r="N27" s="22">
        <v>-813292</v>
      </c>
      <c r="O27" s="28">
        <v>-812</v>
      </c>
      <c r="P27" s="28">
        <v>-459</v>
      </c>
      <c r="Q27" s="28">
        <v>-458</v>
      </c>
      <c r="R27" s="22">
        <v>-505034</v>
      </c>
    </row>
    <row r="28" spans="1:18" ht="14.25" thickBot="1">
      <c r="A28" s="5" t="s">
        <v>7</v>
      </c>
      <c r="B28" s="29">
        <v>1964</v>
      </c>
      <c r="C28" s="23">
        <v>1740632</v>
      </c>
      <c r="D28" s="29">
        <v>1432</v>
      </c>
      <c r="E28" s="23">
        <v>-3188915</v>
      </c>
      <c r="F28" s="29">
        <v>1179</v>
      </c>
      <c r="G28" s="23">
        <v>1256344</v>
      </c>
      <c r="H28" s="29">
        <v>965</v>
      </c>
      <c r="I28" s="29">
        <v>408</v>
      </c>
      <c r="J28" s="23">
        <v>1757006</v>
      </c>
      <c r="K28" s="29">
        <v>1702</v>
      </c>
      <c r="L28" s="29">
        <v>1605</v>
      </c>
      <c r="M28" s="29">
        <v>1654</v>
      </c>
      <c r="N28" s="23">
        <v>1875005</v>
      </c>
      <c r="O28" s="29">
        <v>990</v>
      </c>
      <c r="P28" s="29">
        <v>173</v>
      </c>
      <c r="Q28" s="29">
        <v>55</v>
      </c>
      <c r="R28" s="23">
        <v>247607</v>
      </c>
    </row>
    <row r="29" spans="1:18" ht="14.25" thickTop="1">
      <c r="A29" s="6" t="s">
        <v>8</v>
      </c>
      <c r="B29" s="28">
        <v>-82</v>
      </c>
      <c r="C29" s="22">
        <v>-89797</v>
      </c>
      <c r="D29" s="28">
        <v>-32</v>
      </c>
      <c r="E29" s="22">
        <v>-30394</v>
      </c>
      <c r="F29" s="28">
        <v>-11</v>
      </c>
      <c r="G29" s="22">
        <v>-61566</v>
      </c>
      <c r="H29" s="28">
        <v>-21</v>
      </c>
      <c r="I29" s="28">
        <v>-7</v>
      </c>
      <c r="J29" s="22">
        <v>-57017</v>
      </c>
      <c r="K29" s="28">
        <v>-38</v>
      </c>
      <c r="L29" s="28">
        <v>-17</v>
      </c>
      <c r="M29" s="28">
        <v>-15</v>
      </c>
      <c r="N29" s="22">
        <v>-216375</v>
      </c>
      <c r="O29" s="28">
        <v>-137</v>
      </c>
      <c r="P29" s="28">
        <v>-10</v>
      </c>
      <c r="Q29" s="28">
        <v>-2</v>
      </c>
      <c r="R29" s="22">
        <v>-84356</v>
      </c>
    </row>
    <row r="30" spans="1:18" ht="13.5">
      <c r="A30" s="6" t="s">
        <v>9</v>
      </c>
      <c r="B30" s="28">
        <v>-28</v>
      </c>
      <c r="C30" s="22">
        <v>-26076</v>
      </c>
      <c r="D30" s="28">
        <v>-7</v>
      </c>
      <c r="E30" s="22">
        <v>-211470</v>
      </c>
      <c r="F30" s="28">
        <v>-174</v>
      </c>
      <c r="G30" s="22">
        <v>-90938</v>
      </c>
      <c r="H30" s="28">
        <v>-51</v>
      </c>
      <c r="I30" s="28"/>
      <c r="J30" s="22"/>
      <c r="K30" s="28"/>
      <c r="L30" s="28"/>
      <c r="M30" s="28"/>
      <c r="N30" s="22"/>
      <c r="O30" s="28"/>
      <c r="P30" s="28"/>
      <c r="Q30" s="28"/>
      <c r="R30" s="22"/>
    </row>
    <row r="31" spans="1:18" ht="13.5">
      <c r="A31" s="6" t="s">
        <v>10</v>
      </c>
      <c r="B31" s="28">
        <v>-9</v>
      </c>
      <c r="C31" s="22">
        <v>-178509</v>
      </c>
      <c r="D31" s="28">
        <v>-8</v>
      </c>
      <c r="E31" s="22">
        <v>-113608</v>
      </c>
      <c r="F31" s="28">
        <v>-7</v>
      </c>
      <c r="G31" s="22">
        <v>-52147</v>
      </c>
      <c r="H31" s="28">
        <v>-13</v>
      </c>
      <c r="I31" s="28">
        <v>-8</v>
      </c>
      <c r="J31" s="22">
        <v>-16753</v>
      </c>
      <c r="K31" s="28">
        <v>-12</v>
      </c>
      <c r="L31" s="28">
        <v>-9</v>
      </c>
      <c r="M31" s="28">
        <v>-4</v>
      </c>
      <c r="N31" s="22">
        <v>-46856</v>
      </c>
      <c r="O31" s="28">
        <v>-13</v>
      </c>
      <c r="P31" s="28">
        <v>-9</v>
      </c>
      <c r="Q31" s="28">
        <v>-4</v>
      </c>
      <c r="R31" s="22">
        <v>-91396</v>
      </c>
    </row>
    <row r="32" spans="1:18" ht="13.5">
      <c r="A32" s="6" t="s">
        <v>11</v>
      </c>
      <c r="B32" s="28">
        <v>-213</v>
      </c>
      <c r="C32" s="22">
        <v>-5215</v>
      </c>
      <c r="D32" s="28">
        <v>-4</v>
      </c>
      <c r="E32" s="22">
        <v>-18538</v>
      </c>
      <c r="F32" s="28">
        <v>-1</v>
      </c>
      <c r="G32" s="22">
        <v>-2839</v>
      </c>
      <c r="H32" s="28">
        <v>0</v>
      </c>
      <c r="I32" s="28">
        <v>0</v>
      </c>
      <c r="J32" s="22">
        <v>-4435</v>
      </c>
      <c r="K32" s="28">
        <v>-1</v>
      </c>
      <c r="L32" s="28">
        <v>-1</v>
      </c>
      <c r="M32" s="28">
        <v>0</v>
      </c>
      <c r="N32" s="22">
        <v>-305997</v>
      </c>
      <c r="O32" s="28">
        <v>-304</v>
      </c>
      <c r="P32" s="28">
        <v>-304</v>
      </c>
      <c r="Q32" s="28">
        <v>-151</v>
      </c>
      <c r="R32" s="22"/>
    </row>
    <row r="33" spans="1:18" ht="13.5">
      <c r="A33" s="6" t="s">
        <v>12</v>
      </c>
      <c r="B33" s="28">
        <v>306</v>
      </c>
      <c r="C33" s="22"/>
      <c r="D33" s="28">
        <v>47</v>
      </c>
      <c r="E33" s="22"/>
      <c r="F33" s="28">
        <v>2</v>
      </c>
      <c r="G33" s="22"/>
      <c r="H33" s="28"/>
      <c r="I33" s="28"/>
      <c r="J33" s="22"/>
      <c r="K33" s="28"/>
      <c r="L33" s="28"/>
      <c r="M33" s="28"/>
      <c r="N33" s="22"/>
      <c r="O33" s="28"/>
      <c r="P33" s="28"/>
      <c r="Q33" s="28"/>
      <c r="R33" s="22"/>
    </row>
    <row r="34" spans="1:18" ht="13.5">
      <c r="A34" s="6" t="s">
        <v>53</v>
      </c>
      <c r="B34" s="28">
        <v>42</v>
      </c>
      <c r="C34" s="22">
        <v>97961</v>
      </c>
      <c r="D34" s="28">
        <v>76</v>
      </c>
      <c r="E34" s="22">
        <v>10047</v>
      </c>
      <c r="F34" s="28">
        <v>-1</v>
      </c>
      <c r="G34" s="22">
        <v>29341</v>
      </c>
      <c r="H34" s="28">
        <v>9</v>
      </c>
      <c r="I34" s="28">
        <v>0</v>
      </c>
      <c r="J34" s="22">
        <v>12273</v>
      </c>
      <c r="K34" s="28">
        <v>11</v>
      </c>
      <c r="L34" s="28">
        <v>13</v>
      </c>
      <c r="M34" s="28">
        <v>3</v>
      </c>
      <c r="N34" s="22">
        <v>49176</v>
      </c>
      <c r="O34" s="28">
        <v>53</v>
      </c>
      <c r="P34" s="28">
        <v>4</v>
      </c>
      <c r="Q34" s="28">
        <v>2</v>
      </c>
      <c r="R34" s="22">
        <v>1678</v>
      </c>
    </row>
    <row r="35" spans="1:18" ht="14.25" thickBot="1">
      <c r="A35" s="5" t="s">
        <v>13</v>
      </c>
      <c r="B35" s="29">
        <v>16</v>
      </c>
      <c r="C35" s="23">
        <v>-97666</v>
      </c>
      <c r="D35" s="29">
        <v>69</v>
      </c>
      <c r="E35" s="23">
        <v>-360131</v>
      </c>
      <c r="F35" s="29">
        <v>-192</v>
      </c>
      <c r="G35" s="23">
        <v>-144594</v>
      </c>
      <c r="H35" s="29">
        <v>-49</v>
      </c>
      <c r="I35" s="29">
        <v>0</v>
      </c>
      <c r="J35" s="23">
        <v>72962</v>
      </c>
      <c r="K35" s="29">
        <v>67</v>
      </c>
      <c r="L35" s="29">
        <v>30</v>
      </c>
      <c r="M35" s="29">
        <v>-2</v>
      </c>
      <c r="N35" s="23">
        <v>-464880</v>
      </c>
      <c r="O35" s="29">
        <v>-361</v>
      </c>
      <c r="P35" s="29">
        <v>-291</v>
      </c>
      <c r="Q35" s="29">
        <v>-140</v>
      </c>
      <c r="R35" s="23">
        <v>-109429</v>
      </c>
    </row>
    <row r="36" spans="1:18" ht="14.25" thickTop="1">
      <c r="A36" s="6" t="s">
        <v>14</v>
      </c>
      <c r="B36" s="28">
        <v>-1000</v>
      </c>
      <c r="C36" s="22">
        <v>-1005885</v>
      </c>
      <c r="D36" s="28">
        <v>-5</v>
      </c>
      <c r="E36" s="22"/>
      <c r="F36" s="28"/>
      <c r="G36" s="22"/>
      <c r="H36" s="28"/>
      <c r="I36" s="28"/>
      <c r="J36" s="22"/>
      <c r="K36" s="28"/>
      <c r="L36" s="28"/>
      <c r="M36" s="28"/>
      <c r="N36" s="22"/>
      <c r="O36" s="28"/>
      <c r="P36" s="28"/>
      <c r="Q36" s="28"/>
      <c r="R36" s="22"/>
    </row>
    <row r="37" spans="1:18" ht="13.5">
      <c r="A37" s="6" t="s">
        <v>15</v>
      </c>
      <c r="B37" s="28">
        <v>-163</v>
      </c>
      <c r="C37" s="22">
        <v>-335625</v>
      </c>
      <c r="D37" s="28">
        <v>-173</v>
      </c>
      <c r="E37" s="22">
        <v>-299776</v>
      </c>
      <c r="F37" s="28">
        <v>-150</v>
      </c>
      <c r="G37" s="22">
        <v>-311808</v>
      </c>
      <c r="H37" s="28">
        <v>-162</v>
      </c>
      <c r="I37" s="28">
        <v>-162</v>
      </c>
      <c r="J37" s="22">
        <v>-274961</v>
      </c>
      <c r="K37" s="28">
        <v>-275</v>
      </c>
      <c r="L37" s="28">
        <v>-137</v>
      </c>
      <c r="M37" s="28">
        <v>-137</v>
      </c>
      <c r="N37" s="22">
        <v>-287544</v>
      </c>
      <c r="O37" s="28">
        <v>-287</v>
      </c>
      <c r="P37" s="28">
        <v>-150</v>
      </c>
      <c r="Q37" s="28">
        <v>-149</v>
      </c>
      <c r="R37" s="22">
        <v>-274143</v>
      </c>
    </row>
    <row r="38" spans="1:18" ht="13.5">
      <c r="A38" s="6" t="s">
        <v>53</v>
      </c>
      <c r="B38" s="28">
        <v>-11</v>
      </c>
      <c r="C38" s="22">
        <v>-59595</v>
      </c>
      <c r="D38" s="28">
        <v>-59</v>
      </c>
      <c r="E38" s="22"/>
      <c r="F38" s="28">
        <v>-3</v>
      </c>
      <c r="G38" s="22"/>
      <c r="H38" s="28">
        <v>-2</v>
      </c>
      <c r="I38" s="28">
        <v>-1</v>
      </c>
      <c r="J38" s="22"/>
      <c r="K38" s="28">
        <v>-2</v>
      </c>
      <c r="L38" s="28">
        <v>-1</v>
      </c>
      <c r="M38" s="28">
        <v>0</v>
      </c>
      <c r="N38" s="22"/>
      <c r="O38" s="28"/>
      <c r="P38" s="28"/>
      <c r="Q38" s="28"/>
      <c r="R38" s="22"/>
    </row>
    <row r="39" spans="1:18" ht="14.25" thickBot="1">
      <c r="A39" s="5" t="s">
        <v>16</v>
      </c>
      <c r="B39" s="29">
        <v>-1174</v>
      </c>
      <c r="C39" s="23">
        <v>-1411067</v>
      </c>
      <c r="D39" s="29">
        <v>-238</v>
      </c>
      <c r="E39" s="23">
        <v>1690406</v>
      </c>
      <c r="F39" s="29">
        <v>-155</v>
      </c>
      <c r="G39" s="23">
        <v>-320394</v>
      </c>
      <c r="H39" s="29">
        <v>-166</v>
      </c>
      <c r="I39" s="29">
        <v>-163</v>
      </c>
      <c r="J39" s="23">
        <v>-279599</v>
      </c>
      <c r="K39" s="29">
        <v>-278</v>
      </c>
      <c r="L39" s="29">
        <v>-139</v>
      </c>
      <c r="M39" s="29">
        <v>-138</v>
      </c>
      <c r="N39" s="23">
        <v>-285670</v>
      </c>
      <c r="O39" s="29">
        <v>-285</v>
      </c>
      <c r="P39" s="29">
        <v>-149</v>
      </c>
      <c r="Q39" s="29">
        <v>-149</v>
      </c>
      <c r="R39" s="23">
        <v>-278529</v>
      </c>
    </row>
    <row r="40" spans="1:18" ht="14.25" thickTop="1">
      <c r="A40" s="7" t="s">
        <v>17</v>
      </c>
      <c r="B40" s="28">
        <v>32</v>
      </c>
      <c r="C40" s="22">
        <v>23260</v>
      </c>
      <c r="D40" s="28">
        <v>-10</v>
      </c>
      <c r="E40" s="22">
        <v>-446</v>
      </c>
      <c r="F40" s="28">
        <v>0</v>
      </c>
      <c r="G40" s="22">
        <v>-16058</v>
      </c>
      <c r="H40" s="28">
        <v>-8</v>
      </c>
      <c r="I40" s="28">
        <v>-1</v>
      </c>
      <c r="J40" s="22">
        <v>382</v>
      </c>
      <c r="K40" s="28">
        <v>-2</v>
      </c>
      <c r="L40" s="28">
        <v>3</v>
      </c>
      <c r="M40" s="28">
        <v>8</v>
      </c>
      <c r="N40" s="22">
        <v>-18112</v>
      </c>
      <c r="O40" s="28">
        <v>-1</v>
      </c>
      <c r="P40" s="28">
        <v>0</v>
      </c>
      <c r="Q40" s="28">
        <v>-3</v>
      </c>
      <c r="R40" s="22">
        <v>-5461</v>
      </c>
    </row>
    <row r="41" spans="1:18" ht="13.5">
      <c r="A41" s="7" t="s">
        <v>18</v>
      </c>
      <c r="B41" s="28">
        <v>838</v>
      </c>
      <c r="C41" s="22">
        <v>255157</v>
      </c>
      <c r="D41" s="28">
        <v>1252</v>
      </c>
      <c r="E41" s="22">
        <v>-1859086</v>
      </c>
      <c r="F41" s="28">
        <v>831</v>
      </c>
      <c r="G41" s="22">
        <v>775297</v>
      </c>
      <c r="H41" s="28">
        <v>740</v>
      </c>
      <c r="I41" s="28">
        <v>244</v>
      </c>
      <c r="J41" s="22">
        <v>1550751</v>
      </c>
      <c r="K41" s="28">
        <v>1488</v>
      </c>
      <c r="L41" s="28">
        <v>1499</v>
      </c>
      <c r="M41" s="28">
        <v>1521</v>
      </c>
      <c r="N41" s="22">
        <v>1106341</v>
      </c>
      <c r="O41" s="28">
        <v>342</v>
      </c>
      <c r="P41" s="28">
        <v>-267</v>
      </c>
      <c r="Q41" s="28">
        <v>-237</v>
      </c>
      <c r="R41" s="22">
        <v>-145812</v>
      </c>
    </row>
    <row r="42" spans="1:18" ht="13.5">
      <c r="A42" s="7" t="s">
        <v>19</v>
      </c>
      <c r="B42" s="28">
        <v>4382</v>
      </c>
      <c r="C42" s="22">
        <v>4126952</v>
      </c>
      <c r="D42" s="28">
        <v>4126</v>
      </c>
      <c r="E42" s="22">
        <v>5986038</v>
      </c>
      <c r="F42" s="28">
        <v>5986</v>
      </c>
      <c r="G42" s="22">
        <v>5210741</v>
      </c>
      <c r="H42" s="28">
        <v>5210</v>
      </c>
      <c r="I42" s="28">
        <v>5210</v>
      </c>
      <c r="J42" s="22">
        <v>3659989</v>
      </c>
      <c r="K42" s="28">
        <v>3659</v>
      </c>
      <c r="L42" s="28">
        <v>3659</v>
      </c>
      <c r="M42" s="28">
        <v>3659</v>
      </c>
      <c r="N42" s="22">
        <v>2553647</v>
      </c>
      <c r="O42" s="28">
        <v>2553</v>
      </c>
      <c r="P42" s="28">
        <v>2553</v>
      </c>
      <c r="Q42" s="28">
        <v>2553</v>
      </c>
      <c r="R42" s="22">
        <v>2699460</v>
      </c>
    </row>
    <row r="43" spans="1:18" ht="14.25" thickBot="1">
      <c r="A43" s="7" t="s">
        <v>19</v>
      </c>
      <c r="B43" s="28">
        <v>5220</v>
      </c>
      <c r="C43" s="22">
        <v>4382109</v>
      </c>
      <c r="D43" s="28">
        <v>5379</v>
      </c>
      <c r="E43" s="22">
        <v>4126952</v>
      </c>
      <c r="F43" s="28">
        <v>6817</v>
      </c>
      <c r="G43" s="22">
        <v>5986038</v>
      </c>
      <c r="H43" s="28">
        <v>5951</v>
      </c>
      <c r="I43" s="28">
        <v>5455</v>
      </c>
      <c r="J43" s="22">
        <v>5210741</v>
      </c>
      <c r="K43" s="28">
        <v>5148</v>
      </c>
      <c r="L43" s="28">
        <v>5159</v>
      </c>
      <c r="M43" s="28">
        <v>5181</v>
      </c>
      <c r="N43" s="22">
        <v>3659989</v>
      </c>
      <c r="O43" s="28">
        <v>2896</v>
      </c>
      <c r="P43" s="28">
        <v>2286</v>
      </c>
      <c r="Q43" s="28">
        <v>2315</v>
      </c>
      <c r="R43" s="22">
        <v>2553647</v>
      </c>
    </row>
    <row r="44" spans="1:18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6" ht="13.5">
      <c r="A46" s="20" t="s">
        <v>126</v>
      </c>
    </row>
    <row r="47" ht="13.5">
      <c r="A47" s="20" t="s">
        <v>127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122</v>
      </c>
      <c r="B2" s="14">
        <v>8158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26</v>
      </c>
      <c r="B4" s="15" t="str">
        <f>HYPERLINK("http://www.kabupro.jp/mark/20140213/S10015OY.htm","四半期報告書")</f>
        <v>四半期報告書</v>
      </c>
      <c r="C4" s="15" t="str">
        <f>HYPERLINK("http://www.kabupro.jp/mark/20131113/S1000GTL.htm","四半期報告書")</f>
        <v>四半期報告書</v>
      </c>
      <c r="D4" s="15" t="str">
        <f>HYPERLINK("http://www.kabupro.jp/mark/20140213/S10015OY.htm","四半期報告書")</f>
        <v>四半期報告書</v>
      </c>
      <c r="E4" s="15" t="str">
        <f>HYPERLINK("http://www.kabupro.jp/mark/20130213/S000CUF9.htm","四半期報告書")</f>
        <v>四半期報告書</v>
      </c>
      <c r="F4" s="15" t="str">
        <f>HYPERLINK("http://www.kabupro.jp/mark/20121113/S000C8YW.htm","四半期報告書")</f>
        <v>四半期報告書</v>
      </c>
      <c r="G4" s="15" t="str">
        <f>HYPERLINK("http://www.kabupro.jp/mark/20120810/S000BNXF.htm","四半期報告書")</f>
        <v>四半期報告書</v>
      </c>
      <c r="H4" s="15" t="str">
        <f>HYPERLINK("http://www.kabupro.jp/mark/20130626/S000DRH9.htm","有価証券報告書")</f>
        <v>有価証券報告書</v>
      </c>
      <c r="I4" s="15" t="str">
        <f>HYPERLINK("http://www.kabupro.jp/mark/20120213/S000AA5Y.htm","四半期報告書")</f>
        <v>四半期報告書</v>
      </c>
      <c r="J4" s="15" t="str">
        <f>HYPERLINK("http://www.kabupro.jp/mark/20111111/S0009OOP.htm","四半期報告書")</f>
        <v>四半期報告書</v>
      </c>
      <c r="K4" s="15" t="str">
        <f>HYPERLINK("http://www.kabupro.jp/mark/20110811/S00094E1.htm","四半期報告書")</f>
        <v>四半期報告書</v>
      </c>
      <c r="L4" s="15" t="str">
        <f>HYPERLINK("http://www.kabupro.jp/mark/20120625/S000B4B0.htm","有価証券報告書")</f>
        <v>有価証券報告書</v>
      </c>
      <c r="M4" s="15" t="str">
        <f>HYPERLINK("http://www.kabupro.jp/mark/20101112/S00077DC.htm","四半期報告書")</f>
        <v>四半期報告書</v>
      </c>
      <c r="N4" s="15" t="str">
        <f>HYPERLINK("http://www.kabupro.jp/mark/20100812/S0006L5J.htm","四半期報告書")</f>
        <v>四半期報告書</v>
      </c>
      <c r="O4" s="15" t="str">
        <f>HYPERLINK("http://www.kabupro.jp/mark/20110627/S0008MKN.htm","有価証券報告書")</f>
        <v>有価証券報告書</v>
      </c>
      <c r="P4" s="15" t="str">
        <f>HYPERLINK("http://www.kabupro.jp/mark/20100210/S00053J9.htm","四半期報告書")</f>
        <v>四半期報告書</v>
      </c>
      <c r="Q4" s="15" t="str">
        <f>HYPERLINK("http://www.kabupro.jp/mark/20091112/S0004JVS.htm","四半期報告書")</f>
        <v>四半期報告書</v>
      </c>
      <c r="R4" s="15" t="str">
        <f>HYPERLINK("http://www.kabupro.jp/mark/20090813/S0003Y5A.htm","四半期報告書")</f>
        <v>四半期報告書</v>
      </c>
      <c r="S4" s="15" t="str">
        <f>HYPERLINK("http://www.kabupro.jp/mark/20100621/S0005XLG.htm","有価証券報告書")</f>
        <v>有価証券報告書</v>
      </c>
      <c r="T4" s="15" t="str">
        <f>HYPERLINK("http://www.kabupro.jp/mark/20090212/S0002FJS.htm","四半期報告書")</f>
        <v>四半期報告書</v>
      </c>
      <c r="U4" s="15" t="str">
        <f>HYPERLINK("http://www.kabupro.jp/mark/20081113/S0001S9I.htm","四半期報告書")</f>
        <v>四半期報告書</v>
      </c>
      <c r="V4" s="15" t="str">
        <f>HYPERLINK("http://www.kabupro.jp/mark/20080811/S00011R5.htm","四半期報告書")</f>
        <v>四半期報告書</v>
      </c>
      <c r="W4" s="15" t="str">
        <f>HYPERLINK("http://www.kabupro.jp/mark/20090622/S0003BL1.htm","有価証券報告書")</f>
        <v>有価証券報告書</v>
      </c>
    </row>
    <row r="5" spans="1:23" ht="14.25" thickBot="1">
      <c r="A5" s="11" t="s">
        <v>27</v>
      </c>
      <c r="B5" s="1" t="s">
        <v>182</v>
      </c>
      <c r="C5" s="1" t="s">
        <v>185</v>
      </c>
      <c r="D5" s="1" t="s">
        <v>182</v>
      </c>
      <c r="E5" s="1" t="s">
        <v>187</v>
      </c>
      <c r="F5" s="1" t="s">
        <v>189</v>
      </c>
      <c r="G5" s="1" t="s">
        <v>191</v>
      </c>
      <c r="H5" s="1" t="s">
        <v>33</v>
      </c>
      <c r="I5" s="1" t="s">
        <v>193</v>
      </c>
      <c r="J5" s="1" t="s">
        <v>195</v>
      </c>
      <c r="K5" s="1" t="s">
        <v>197</v>
      </c>
      <c r="L5" s="1" t="s">
        <v>37</v>
      </c>
      <c r="M5" s="1" t="s">
        <v>199</v>
      </c>
      <c r="N5" s="1" t="s">
        <v>201</v>
      </c>
      <c r="O5" s="1" t="s">
        <v>39</v>
      </c>
      <c r="P5" s="1" t="s">
        <v>203</v>
      </c>
      <c r="Q5" s="1" t="s">
        <v>205</v>
      </c>
      <c r="R5" s="1" t="s">
        <v>207</v>
      </c>
      <c r="S5" s="1" t="s">
        <v>41</v>
      </c>
      <c r="T5" s="1" t="s">
        <v>209</v>
      </c>
      <c r="U5" s="1" t="s">
        <v>211</v>
      </c>
      <c r="V5" s="1" t="s">
        <v>213</v>
      </c>
      <c r="W5" s="1" t="s">
        <v>43</v>
      </c>
    </row>
    <row r="6" spans="1:23" ht="15" thickBot="1" thickTop="1">
      <c r="A6" s="10" t="s">
        <v>28</v>
      </c>
      <c r="B6" s="18" t="s">
        <v>220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29</v>
      </c>
      <c r="B7" s="14" t="s">
        <v>183</v>
      </c>
      <c r="C7" s="14" t="s">
        <v>183</v>
      </c>
      <c r="D7" s="16" t="s">
        <v>34</v>
      </c>
      <c r="E7" s="14" t="s">
        <v>183</v>
      </c>
      <c r="F7" s="14" t="s">
        <v>183</v>
      </c>
      <c r="G7" s="14" t="s">
        <v>183</v>
      </c>
      <c r="H7" s="16" t="s">
        <v>34</v>
      </c>
      <c r="I7" s="14" t="s">
        <v>183</v>
      </c>
      <c r="J7" s="14" t="s">
        <v>183</v>
      </c>
      <c r="K7" s="14" t="s">
        <v>183</v>
      </c>
      <c r="L7" s="16" t="s">
        <v>34</v>
      </c>
      <c r="M7" s="14" t="s">
        <v>183</v>
      </c>
      <c r="N7" s="14" t="s">
        <v>183</v>
      </c>
      <c r="O7" s="16" t="s">
        <v>34</v>
      </c>
      <c r="P7" s="14" t="s">
        <v>183</v>
      </c>
      <c r="Q7" s="14" t="s">
        <v>183</v>
      </c>
      <c r="R7" s="14" t="s">
        <v>183</v>
      </c>
      <c r="S7" s="16" t="s">
        <v>34</v>
      </c>
      <c r="T7" s="14" t="s">
        <v>183</v>
      </c>
      <c r="U7" s="14" t="s">
        <v>183</v>
      </c>
      <c r="V7" s="14" t="s">
        <v>183</v>
      </c>
      <c r="W7" s="16" t="s">
        <v>34</v>
      </c>
    </row>
    <row r="8" spans="1:23" ht="13.5">
      <c r="A8" s="13" t="s">
        <v>30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31</v>
      </c>
      <c r="B9" s="1" t="s">
        <v>184</v>
      </c>
      <c r="C9" s="1" t="s">
        <v>186</v>
      </c>
      <c r="D9" s="17" t="s">
        <v>35</v>
      </c>
      <c r="E9" s="1" t="s">
        <v>188</v>
      </c>
      <c r="F9" s="1" t="s">
        <v>190</v>
      </c>
      <c r="G9" s="1" t="s">
        <v>192</v>
      </c>
      <c r="H9" s="17" t="s">
        <v>36</v>
      </c>
      <c r="I9" s="1" t="s">
        <v>194</v>
      </c>
      <c r="J9" s="1" t="s">
        <v>196</v>
      </c>
      <c r="K9" s="1" t="s">
        <v>198</v>
      </c>
      <c r="L9" s="17" t="s">
        <v>38</v>
      </c>
      <c r="M9" s="1" t="s">
        <v>200</v>
      </c>
      <c r="N9" s="1" t="s">
        <v>202</v>
      </c>
      <c r="O9" s="17" t="s">
        <v>40</v>
      </c>
      <c r="P9" s="1" t="s">
        <v>204</v>
      </c>
      <c r="Q9" s="1" t="s">
        <v>206</v>
      </c>
      <c r="R9" s="1" t="s">
        <v>208</v>
      </c>
      <c r="S9" s="17" t="s">
        <v>42</v>
      </c>
      <c r="T9" s="1" t="s">
        <v>210</v>
      </c>
      <c r="U9" s="1" t="s">
        <v>212</v>
      </c>
      <c r="V9" s="1" t="s">
        <v>214</v>
      </c>
      <c r="W9" s="17" t="s">
        <v>44</v>
      </c>
    </row>
    <row r="10" spans="1:23" ht="14.25" thickBot="1">
      <c r="A10" s="13" t="s">
        <v>32</v>
      </c>
      <c r="B10" s="1" t="s">
        <v>215</v>
      </c>
      <c r="C10" s="1" t="s">
        <v>215</v>
      </c>
      <c r="D10" s="17" t="s">
        <v>215</v>
      </c>
      <c r="E10" s="1" t="s">
        <v>215</v>
      </c>
      <c r="F10" s="1" t="s">
        <v>215</v>
      </c>
      <c r="G10" s="1" t="s">
        <v>215</v>
      </c>
      <c r="H10" s="17" t="s">
        <v>46</v>
      </c>
      <c r="I10" s="1" t="s">
        <v>215</v>
      </c>
      <c r="J10" s="1" t="s">
        <v>215</v>
      </c>
      <c r="K10" s="1" t="s">
        <v>215</v>
      </c>
      <c r="L10" s="17" t="s">
        <v>46</v>
      </c>
      <c r="M10" s="1" t="s">
        <v>215</v>
      </c>
      <c r="N10" s="1" t="s">
        <v>215</v>
      </c>
      <c r="O10" s="17" t="s">
        <v>46</v>
      </c>
      <c r="P10" s="1" t="s">
        <v>215</v>
      </c>
      <c r="Q10" s="1" t="s">
        <v>215</v>
      </c>
      <c r="R10" s="1" t="s">
        <v>215</v>
      </c>
      <c r="S10" s="17" t="s">
        <v>46</v>
      </c>
      <c r="T10" s="1" t="s">
        <v>215</v>
      </c>
      <c r="U10" s="1" t="s">
        <v>215</v>
      </c>
      <c r="V10" s="1" t="s">
        <v>215</v>
      </c>
      <c r="W10" s="17" t="s">
        <v>46</v>
      </c>
    </row>
    <row r="11" spans="1:23" ht="14.25" thickTop="1">
      <c r="A11" s="9" t="s">
        <v>45</v>
      </c>
      <c r="B11" s="27">
        <v>5224</v>
      </c>
      <c r="C11" s="27">
        <v>5220</v>
      </c>
      <c r="D11" s="21">
        <v>4423</v>
      </c>
      <c r="E11" s="27">
        <v>5601</v>
      </c>
      <c r="F11" s="27">
        <v>5387</v>
      </c>
      <c r="G11" s="27">
        <v>4285</v>
      </c>
      <c r="H11" s="21">
        <v>4126952</v>
      </c>
      <c r="I11" s="27">
        <v>4857</v>
      </c>
      <c r="J11" s="27">
        <v>6817</v>
      </c>
      <c r="K11" s="27">
        <v>6369</v>
      </c>
      <c r="L11" s="21">
        <v>5986038</v>
      </c>
      <c r="M11" s="27">
        <v>5951</v>
      </c>
      <c r="N11" s="27">
        <v>5455</v>
      </c>
      <c r="O11" s="21">
        <v>5210741</v>
      </c>
      <c r="P11" s="27">
        <v>5148</v>
      </c>
      <c r="Q11" s="27">
        <v>5159</v>
      </c>
      <c r="R11" s="27">
        <v>5181</v>
      </c>
      <c r="S11" s="21">
        <v>3659989</v>
      </c>
      <c r="T11" s="27">
        <v>2896</v>
      </c>
      <c r="U11" s="27">
        <v>2286</v>
      </c>
      <c r="V11" s="27">
        <v>2315</v>
      </c>
      <c r="W11" s="21">
        <v>2553647</v>
      </c>
    </row>
    <row r="12" spans="1:23" ht="13.5">
      <c r="A12" s="2" t="s">
        <v>216</v>
      </c>
      <c r="B12" s="28">
        <v>35853</v>
      </c>
      <c r="C12" s="28">
        <v>30972</v>
      </c>
      <c r="D12" s="22">
        <v>33738</v>
      </c>
      <c r="E12" s="28">
        <v>34146</v>
      </c>
      <c r="F12" s="28">
        <v>33247</v>
      </c>
      <c r="G12" s="28">
        <v>34023</v>
      </c>
      <c r="H12" s="22">
        <v>35318944</v>
      </c>
      <c r="I12" s="28">
        <v>36020</v>
      </c>
      <c r="J12" s="28">
        <v>32642</v>
      </c>
      <c r="K12" s="28">
        <v>32227</v>
      </c>
      <c r="L12" s="22">
        <v>34317720</v>
      </c>
      <c r="M12" s="28">
        <v>33837</v>
      </c>
      <c r="N12" s="28">
        <v>33090</v>
      </c>
      <c r="O12" s="22">
        <v>33492669</v>
      </c>
      <c r="P12" s="28">
        <v>37019</v>
      </c>
      <c r="Q12" s="28">
        <v>32295</v>
      </c>
      <c r="R12" s="28">
        <v>31172</v>
      </c>
      <c r="S12" s="22">
        <v>33556294</v>
      </c>
      <c r="T12" s="28">
        <v>43350</v>
      </c>
      <c r="U12" s="28">
        <v>38586</v>
      </c>
      <c r="V12" s="28">
        <v>37386</v>
      </c>
      <c r="W12" s="22">
        <v>37145774</v>
      </c>
    </row>
    <row r="13" spans="1:23" ht="13.5">
      <c r="A13" s="2" t="s">
        <v>49</v>
      </c>
      <c r="B13" s="28">
        <v>3504</v>
      </c>
      <c r="C13" s="28">
        <v>3181</v>
      </c>
      <c r="D13" s="22">
        <v>4426</v>
      </c>
      <c r="E13" s="28">
        <v>5146</v>
      </c>
      <c r="F13" s="28">
        <v>5244</v>
      </c>
      <c r="G13" s="28">
        <v>5212</v>
      </c>
      <c r="H13" s="22">
        <v>5130172</v>
      </c>
      <c r="I13" s="28">
        <v>5163</v>
      </c>
      <c r="J13" s="28">
        <v>624</v>
      </c>
      <c r="K13" s="28">
        <v>568</v>
      </c>
      <c r="L13" s="22">
        <v>517317</v>
      </c>
      <c r="M13" s="28">
        <v>569</v>
      </c>
      <c r="N13" s="28">
        <v>586</v>
      </c>
      <c r="O13" s="22">
        <v>516017</v>
      </c>
      <c r="P13" s="28">
        <v>550</v>
      </c>
      <c r="Q13" s="28">
        <v>632</v>
      </c>
      <c r="R13" s="28">
        <v>621</v>
      </c>
      <c r="S13" s="22">
        <v>760712</v>
      </c>
      <c r="T13" s="28"/>
      <c r="U13" s="28"/>
      <c r="V13" s="28"/>
      <c r="W13" s="22"/>
    </row>
    <row r="14" spans="1:23" ht="13.5">
      <c r="A14" s="2" t="s">
        <v>53</v>
      </c>
      <c r="B14" s="28">
        <v>500</v>
      </c>
      <c r="C14" s="28">
        <v>387</v>
      </c>
      <c r="D14" s="22">
        <v>313</v>
      </c>
      <c r="E14" s="28">
        <v>271</v>
      </c>
      <c r="F14" s="28">
        <v>233</v>
      </c>
      <c r="G14" s="28">
        <v>250</v>
      </c>
      <c r="H14" s="22">
        <v>662350</v>
      </c>
      <c r="I14" s="28">
        <v>630</v>
      </c>
      <c r="J14" s="28">
        <v>603</v>
      </c>
      <c r="K14" s="28">
        <v>412</v>
      </c>
      <c r="L14" s="22">
        <v>319390</v>
      </c>
      <c r="M14" s="28">
        <v>968</v>
      </c>
      <c r="N14" s="28">
        <v>726</v>
      </c>
      <c r="O14" s="22">
        <v>315157</v>
      </c>
      <c r="P14" s="28">
        <v>573</v>
      </c>
      <c r="Q14" s="28">
        <v>396</v>
      </c>
      <c r="R14" s="28">
        <v>346</v>
      </c>
      <c r="S14" s="22">
        <v>145010</v>
      </c>
      <c r="T14" s="28">
        <v>489</v>
      </c>
      <c r="U14" s="28">
        <v>804</v>
      </c>
      <c r="V14" s="28">
        <v>312</v>
      </c>
      <c r="W14" s="22">
        <v>167101</v>
      </c>
    </row>
    <row r="15" spans="1:23" ht="13.5">
      <c r="A15" s="2" t="s">
        <v>54</v>
      </c>
      <c r="B15" s="28">
        <v>-77</v>
      </c>
      <c r="C15" s="28">
        <v>-75</v>
      </c>
      <c r="D15" s="22">
        <v>-73</v>
      </c>
      <c r="E15" s="28">
        <v>-76</v>
      </c>
      <c r="F15" s="28">
        <v>-78</v>
      </c>
      <c r="G15" s="28">
        <v>-85</v>
      </c>
      <c r="H15" s="22">
        <v>-99269</v>
      </c>
      <c r="I15" s="28">
        <v>-41</v>
      </c>
      <c r="J15" s="28">
        <v>-29</v>
      </c>
      <c r="K15" s="28">
        <v>-33</v>
      </c>
      <c r="L15" s="22">
        <v>-56186</v>
      </c>
      <c r="M15" s="28">
        <v>-49</v>
      </c>
      <c r="N15" s="28">
        <v>-42</v>
      </c>
      <c r="O15" s="22">
        <v>-49298</v>
      </c>
      <c r="P15" s="28">
        <v>-59</v>
      </c>
      <c r="Q15" s="28">
        <v>-49</v>
      </c>
      <c r="R15" s="28">
        <v>-34</v>
      </c>
      <c r="S15" s="22">
        <v>-59272</v>
      </c>
      <c r="T15" s="28">
        <v>-66</v>
      </c>
      <c r="U15" s="28"/>
      <c r="V15" s="28"/>
      <c r="W15" s="22">
        <v>-67333</v>
      </c>
    </row>
    <row r="16" spans="1:23" ht="13.5">
      <c r="A16" s="2" t="s">
        <v>55</v>
      </c>
      <c r="B16" s="28">
        <v>45006</v>
      </c>
      <c r="C16" s="28">
        <v>39685</v>
      </c>
      <c r="D16" s="22">
        <v>42828</v>
      </c>
      <c r="E16" s="28">
        <v>45090</v>
      </c>
      <c r="F16" s="28">
        <v>44034</v>
      </c>
      <c r="G16" s="28">
        <v>43687</v>
      </c>
      <c r="H16" s="22">
        <v>45257295</v>
      </c>
      <c r="I16" s="28">
        <v>46631</v>
      </c>
      <c r="J16" s="28">
        <v>40659</v>
      </c>
      <c r="K16" s="28">
        <v>39545</v>
      </c>
      <c r="L16" s="22">
        <v>41237372</v>
      </c>
      <c r="M16" s="28">
        <v>41278</v>
      </c>
      <c r="N16" s="28">
        <v>39816</v>
      </c>
      <c r="O16" s="22">
        <v>39627540</v>
      </c>
      <c r="P16" s="28">
        <v>43233</v>
      </c>
      <c r="Q16" s="28">
        <v>38435</v>
      </c>
      <c r="R16" s="28">
        <v>37287</v>
      </c>
      <c r="S16" s="22">
        <v>38206905</v>
      </c>
      <c r="T16" s="28">
        <v>47524</v>
      </c>
      <c r="U16" s="28">
        <v>42402</v>
      </c>
      <c r="V16" s="28">
        <v>40623</v>
      </c>
      <c r="W16" s="22">
        <v>40727949</v>
      </c>
    </row>
    <row r="17" spans="1:23" ht="13.5">
      <c r="A17" s="2" t="s">
        <v>67</v>
      </c>
      <c r="B17" s="28">
        <v>1519</v>
      </c>
      <c r="C17" s="28">
        <v>1506</v>
      </c>
      <c r="D17" s="22">
        <v>1484</v>
      </c>
      <c r="E17" s="28">
        <v>1558</v>
      </c>
      <c r="F17" s="28">
        <v>1555</v>
      </c>
      <c r="G17" s="28">
        <v>1561</v>
      </c>
      <c r="H17" s="22">
        <v>1566549</v>
      </c>
      <c r="I17" s="28">
        <v>1573</v>
      </c>
      <c r="J17" s="28">
        <v>1597</v>
      </c>
      <c r="K17" s="28">
        <v>1610</v>
      </c>
      <c r="L17" s="22">
        <v>1631140</v>
      </c>
      <c r="M17" s="28">
        <v>1662</v>
      </c>
      <c r="N17" s="28">
        <v>1663</v>
      </c>
      <c r="O17" s="22">
        <v>1675441</v>
      </c>
      <c r="P17" s="28">
        <v>1709</v>
      </c>
      <c r="Q17" s="28">
        <v>1718</v>
      </c>
      <c r="R17" s="28">
        <v>1731</v>
      </c>
      <c r="S17" s="22">
        <v>1750028</v>
      </c>
      <c r="T17" s="28">
        <v>1749</v>
      </c>
      <c r="U17" s="28">
        <v>1766</v>
      </c>
      <c r="V17" s="28">
        <v>1684</v>
      </c>
      <c r="W17" s="22">
        <v>1706718</v>
      </c>
    </row>
    <row r="18" spans="1:23" ht="13.5">
      <c r="A18" s="2" t="s">
        <v>71</v>
      </c>
      <c r="B18" s="28">
        <v>194</v>
      </c>
      <c r="C18" s="28">
        <v>210</v>
      </c>
      <c r="D18" s="22">
        <v>218</v>
      </c>
      <c r="E18" s="28">
        <v>235</v>
      </c>
      <c r="F18" s="28">
        <v>234</v>
      </c>
      <c r="G18" s="28">
        <v>251</v>
      </c>
      <c r="H18" s="22">
        <v>261017</v>
      </c>
      <c r="I18" s="28">
        <v>277</v>
      </c>
      <c r="J18" s="28">
        <v>294</v>
      </c>
      <c r="K18" s="28">
        <v>301</v>
      </c>
      <c r="L18" s="22">
        <v>116118</v>
      </c>
      <c r="M18" s="28">
        <v>80</v>
      </c>
      <c r="N18" s="28">
        <v>30</v>
      </c>
      <c r="O18" s="22">
        <v>32524</v>
      </c>
      <c r="P18" s="28">
        <v>34</v>
      </c>
      <c r="Q18" s="28">
        <v>36</v>
      </c>
      <c r="R18" s="28">
        <v>33</v>
      </c>
      <c r="S18" s="22">
        <v>34652</v>
      </c>
      <c r="T18" s="28">
        <v>39</v>
      </c>
      <c r="U18" s="28">
        <v>37</v>
      </c>
      <c r="V18" s="28">
        <v>20</v>
      </c>
      <c r="W18" s="22">
        <v>20264</v>
      </c>
    </row>
    <row r="19" spans="1:23" ht="13.5">
      <c r="A19" s="3" t="s">
        <v>72</v>
      </c>
      <c r="B19" s="28">
        <v>7735</v>
      </c>
      <c r="C19" s="28">
        <v>7093</v>
      </c>
      <c r="D19" s="22">
        <v>6262</v>
      </c>
      <c r="E19" s="28">
        <v>5349</v>
      </c>
      <c r="F19" s="28">
        <v>4633</v>
      </c>
      <c r="G19" s="28">
        <v>4990</v>
      </c>
      <c r="H19" s="22">
        <v>5636875</v>
      </c>
      <c r="I19" s="28">
        <v>5158</v>
      </c>
      <c r="J19" s="28">
        <v>5618</v>
      </c>
      <c r="K19" s="28">
        <v>6058</v>
      </c>
      <c r="L19" s="22">
        <v>6154940</v>
      </c>
      <c r="M19" s="28">
        <v>5778</v>
      </c>
      <c r="N19" s="28">
        <v>5909</v>
      </c>
      <c r="O19" s="22">
        <v>6739657</v>
      </c>
      <c r="P19" s="28">
        <v>6267</v>
      </c>
      <c r="Q19" s="28">
        <v>6641</v>
      </c>
      <c r="R19" s="28">
        <v>6729</v>
      </c>
      <c r="S19" s="22">
        <v>5582493</v>
      </c>
      <c r="T19" s="28">
        <v>6280</v>
      </c>
      <c r="U19" s="28">
        <v>7292</v>
      </c>
      <c r="V19" s="28">
        <v>8682</v>
      </c>
      <c r="W19" s="22">
        <v>8067943</v>
      </c>
    </row>
    <row r="20" spans="1:23" ht="13.5">
      <c r="A20" s="3" t="s">
        <v>53</v>
      </c>
      <c r="B20" s="28">
        <v>743</v>
      </c>
      <c r="C20" s="28">
        <v>743</v>
      </c>
      <c r="D20" s="22">
        <v>963</v>
      </c>
      <c r="E20" s="28">
        <v>988</v>
      </c>
      <c r="F20" s="28">
        <v>1238</v>
      </c>
      <c r="G20" s="28">
        <v>1217</v>
      </c>
      <c r="H20" s="22">
        <v>917905</v>
      </c>
      <c r="I20" s="28">
        <v>890</v>
      </c>
      <c r="J20" s="28">
        <v>819</v>
      </c>
      <c r="K20" s="28">
        <v>829</v>
      </c>
      <c r="L20" s="22">
        <v>774781</v>
      </c>
      <c r="M20" s="28">
        <v>858</v>
      </c>
      <c r="N20" s="28">
        <v>895</v>
      </c>
      <c r="O20" s="22">
        <v>855642</v>
      </c>
      <c r="P20" s="28">
        <v>940</v>
      </c>
      <c r="Q20" s="28">
        <v>958</v>
      </c>
      <c r="R20" s="28">
        <v>1003</v>
      </c>
      <c r="S20" s="22">
        <v>914365</v>
      </c>
      <c r="T20" s="28">
        <v>1003</v>
      </c>
      <c r="U20" s="28">
        <v>1016</v>
      </c>
      <c r="V20" s="28">
        <v>935</v>
      </c>
      <c r="W20" s="22">
        <v>608031</v>
      </c>
    </row>
    <row r="21" spans="1:23" ht="13.5">
      <c r="A21" s="3" t="s">
        <v>54</v>
      </c>
      <c r="B21" s="28">
        <v>-60</v>
      </c>
      <c r="C21" s="28">
        <v>-66</v>
      </c>
      <c r="D21" s="22">
        <v>-190</v>
      </c>
      <c r="E21" s="28">
        <v>-184</v>
      </c>
      <c r="F21" s="28">
        <v>-186</v>
      </c>
      <c r="G21" s="28">
        <v>-186</v>
      </c>
      <c r="H21" s="22">
        <v>-187000</v>
      </c>
      <c r="I21" s="28">
        <v>-26</v>
      </c>
      <c r="J21" s="28">
        <v>-42</v>
      </c>
      <c r="K21" s="28">
        <v>-45</v>
      </c>
      <c r="L21" s="22">
        <v>-45000</v>
      </c>
      <c r="M21" s="28">
        <v>-41</v>
      </c>
      <c r="N21" s="28">
        <v>-70</v>
      </c>
      <c r="O21" s="22">
        <v>-68000</v>
      </c>
      <c r="P21" s="28">
        <v>-73</v>
      </c>
      <c r="Q21" s="28">
        <v>-74</v>
      </c>
      <c r="R21" s="28">
        <v>-99</v>
      </c>
      <c r="S21" s="22">
        <v>-89974</v>
      </c>
      <c r="T21" s="28">
        <v>-69</v>
      </c>
      <c r="U21" s="28">
        <v>-69</v>
      </c>
      <c r="V21" s="28">
        <v>-60</v>
      </c>
      <c r="W21" s="22">
        <v>-24000</v>
      </c>
    </row>
    <row r="22" spans="1:23" ht="13.5">
      <c r="A22" s="3" t="s">
        <v>82</v>
      </c>
      <c r="B22" s="28">
        <v>8419</v>
      </c>
      <c r="C22" s="28">
        <v>7770</v>
      </c>
      <c r="D22" s="22">
        <v>7036</v>
      </c>
      <c r="E22" s="28">
        <v>6154</v>
      </c>
      <c r="F22" s="28">
        <v>5685</v>
      </c>
      <c r="G22" s="28">
        <v>6021</v>
      </c>
      <c r="H22" s="22">
        <v>6425157</v>
      </c>
      <c r="I22" s="28">
        <v>6023</v>
      </c>
      <c r="J22" s="28">
        <v>6395</v>
      </c>
      <c r="K22" s="28">
        <v>6842</v>
      </c>
      <c r="L22" s="22">
        <v>6942126</v>
      </c>
      <c r="M22" s="28">
        <v>6595</v>
      </c>
      <c r="N22" s="28">
        <v>6735</v>
      </c>
      <c r="O22" s="22">
        <v>7599899</v>
      </c>
      <c r="P22" s="28">
        <v>7134</v>
      </c>
      <c r="Q22" s="28">
        <v>7526</v>
      </c>
      <c r="R22" s="28">
        <v>7632</v>
      </c>
      <c r="S22" s="22">
        <v>6590656</v>
      </c>
      <c r="T22" s="28">
        <v>7214</v>
      </c>
      <c r="U22" s="28">
        <v>8238</v>
      </c>
      <c r="V22" s="28">
        <v>9557</v>
      </c>
      <c r="W22" s="22">
        <v>8798275</v>
      </c>
    </row>
    <row r="23" spans="1:23" ht="13.5">
      <c r="A23" s="2" t="s">
        <v>83</v>
      </c>
      <c r="B23" s="28">
        <v>10132</v>
      </c>
      <c r="C23" s="28">
        <v>9488</v>
      </c>
      <c r="D23" s="22">
        <v>8739</v>
      </c>
      <c r="E23" s="28">
        <v>7948</v>
      </c>
      <c r="F23" s="28">
        <v>7475</v>
      </c>
      <c r="G23" s="28">
        <v>7834</v>
      </c>
      <c r="H23" s="22">
        <v>8252724</v>
      </c>
      <c r="I23" s="28">
        <v>7875</v>
      </c>
      <c r="J23" s="28">
        <v>8287</v>
      </c>
      <c r="K23" s="28">
        <v>8754</v>
      </c>
      <c r="L23" s="22">
        <v>8689386</v>
      </c>
      <c r="M23" s="28">
        <v>8339</v>
      </c>
      <c r="N23" s="28">
        <v>8429</v>
      </c>
      <c r="O23" s="22">
        <v>9307865</v>
      </c>
      <c r="P23" s="28">
        <v>8878</v>
      </c>
      <c r="Q23" s="28">
        <v>9280</v>
      </c>
      <c r="R23" s="28">
        <v>9397</v>
      </c>
      <c r="S23" s="22">
        <v>8375337</v>
      </c>
      <c r="T23" s="28">
        <v>9003</v>
      </c>
      <c r="U23" s="28">
        <v>10043</v>
      </c>
      <c r="V23" s="28">
        <v>11261</v>
      </c>
      <c r="W23" s="22">
        <v>10525258</v>
      </c>
    </row>
    <row r="24" spans="1:23" ht="14.25" thickBot="1">
      <c r="A24" s="5" t="s">
        <v>84</v>
      </c>
      <c r="B24" s="29">
        <v>55139</v>
      </c>
      <c r="C24" s="29">
        <v>49173</v>
      </c>
      <c r="D24" s="23">
        <v>51567</v>
      </c>
      <c r="E24" s="29">
        <v>53039</v>
      </c>
      <c r="F24" s="29">
        <v>51510</v>
      </c>
      <c r="G24" s="29">
        <v>51522</v>
      </c>
      <c r="H24" s="23">
        <v>53510019</v>
      </c>
      <c r="I24" s="29">
        <v>54506</v>
      </c>
      <c r="J24" s="29">
        <v>48946</v>
      </c>
      <c r="K24" s="29">
        <v>48300</v>
      </c>
      <c r="L24" s="23">
        <v>49926758</v>
      </c>
      <c r="M24" s="29">
        <v>49617</v>
      </c>
      <c r="N24" s="29">
        <v>48245</v>
      </c>
      <c r="O24" s="23">
        <v>48935406</v>
      </c>
      <c r="P24" s="29">
        <v>52111</v>
      </c>
      <c r="Q24" s="29">
        <v>47715</v>
      </c>
      <c r="R24" s="29">
        <v>46685</v>
      </c>
      <c r="S24" s="23">
        <v>46582242</v>
      </c>
      <c r="T24" s="29">
        <v>56527</v>
      </c>
      <c r="U24" s="29">
        <v>52445</v>
      </c>
      <c r="V24" s="29">
        <v>51885</v>
      </c>
      <c r="W24" s="23">
        <v>51253208</v>
      </c>
    </row>
    <row r="25" spans="1:23" ht="14.25" thickTop="1">
      <c r="A25" s="2" t="s">
        <v>217</v>
      </c>
      <c r="B25" s="28">
        <v>28647</v>
      </c>
      <c r="C25" s="28">
        <v>23564</v>
      </c>
      <c r="D25" s="22">
        <v>25874</v>
      </c>
      <c r="E25" s="28">
        <v>27469</v>
      </c>
      <c r="F25" s="28">
        <v>26487</v>
      </c>
      <c r="G25" s="28">
        <v>26511</v>
      </c>
      <c r="H25" s="22">
        <v>27818995</v>
      </c>
      <c r="I25" s="28">
        <v>31507</v>
      </c>
      <c r="J25" s="28">
        <v>25367</v>
      </c>
      <c r="K25" s="28">
        <v>24730</v>
      </c>
      <c r="L25" s="22">
        <v>25947559</v>
      </c>
      <c r="M25" s="28">
        <v>26118</v>
      </c>
      <c r="N25" s="28">
        <v>25273</v>
      </c>
      <c r="O25" s="22">
        <v>25196974</v>
      </c>
      <c r="P25" s="28">
        <v>29448</v>
      </c>
      <c r="Q25" s="28">
        <v>24861</v>
      </c>
      <c r="R25" s="28">
        <v>24264</v>
      </c>
      <c r="S25" s="22">
        <v>24965384</v>
      </c>
      <c r="T25" s="28">
        <v>33966</v>
      </c>
      <c r="U25" s="28">
        <v>29033</v>
      </c>
      <c r="V25" s="28">
        <v>28007</v>
      </c>
      <c r="W25" s="22">
        <v>27602022</v>
      </c>
    </row>
    <row r="26" spans="1:23" ht="13.5">
      <c r="A26" s="2" t="s">
        <v>87</v>
      </c>
      <c r="B26" s="28">
        <v>5020</v>
      </c>
      <c r="C26" s="28">
        <v>5000</v>
      </c>
      <c r="D26" s="22">
        <v>6000</v>
      </c>
      <c r="E26" s="28">
        <v>7000</v>
      </c>
      <c r="F26" s="28">
        <v>7000</v>
      </c>
      <c r="G26" s="28">
        <v>7005</v>
      </c>
      <c r="H26" s="22">
        <v>7000000</v>
      </c>
      <c r="I26" s="28">
        <v>5000</v>
      </c>
      <c r="J26" s="28">
        <v>5000</v>
      </c>
      <c r="K26" s="28">
        <v>5000</v>
      </c>
      <c r="L26" s="22">
        <v>5000000</v>
      </c>
      <c r="M26" s="28">
        <v>5000</v>
      </c>
      <c r="N26" s="28">
        <v>5000</v>
      </c>
      <c r="O26" s="22">
        <v>5000000</v>
      </c>
      <c r="P26" s="28">
        <v>5000</v>
      </c>
      <c r="Q26" s="28">
        <v>5000</v>
      </c>
      <c r="R26" s="28">
        <v>5000</v>
      </c>
      <c r="S26" s="22">
        <v>5000000</v>
      </c>
      <c r="T26" s="28">
        <v>5000</v>
      </c>
      <c r="U26" s="28">
        <v>5000</v>
      </c>
      <c r="V26" s="28">
        <v>5000</v>
      </c>
      <c r="W26" s="22">
        <v>5000000</v>
      </c>
    </row>
    <row r="27" spans="1:23" ht="13.5">
      <c r="A27" s="2" t="s">
        <v>91</v>
      </c>
      <c r="B27" s="28">
        <v>213</v>
      </c>
      <c r="C27" s="28">
        <v>338</v>
      </c>
      <c r="D27" s="22">
        <v>268</v>
      </c>
      <c r="E27" s="28">
        <v>70</v>
      </c>
      <c r="F27" s="28">
        <v>173</v>
      </c>
      <c r="G27" s="28">
        <v>90</v>
      </c>
      <c r="H27" s="22">
        <v>208259</v>
      </c>
      <c r="I27" s="28">
        <v>44</v>
      </c>
      <c r="J27" s="28">
        <v>335</v>
      </c>
      <c r="K27" s="28">
        <v>95</v>
      </c>
      <c r="L27" s="22">
        <v>465526</v>
      </c>
      <c r="M27" s="28">
        <v>389</v>
      </c>
      <c r="N27" s="28">
        <v>119</v>
      </c>
      <c r="O27" s="22">
        <v>393041</v>
      </c>
      <c r="P27" s="28">
        <v>163</v>
      </c>
      <c r="Q27" s="28">
        <v>339</v>
      </c>
      <c r="R27" s="28">
        <v>105</v>
      </c>
      <c r="S27" s="22">
        <v>364597</v>
      </c>
      <c r="T27" s="28">
        <v>327</v>
      </c>
      <c r="U27" s="28">
        <v>496</v>
      </c>
      <c r="V27" s="28">
        <v>87</v>
      </c>
      <c r="W27" s="22">
        <v>474465</v>
      </c>
    </row>
    <row r="28" spans="1:23" ht="13.5">
      <c r="A28" s="2" t="s">
        <v>218</v>
      </c>
      <c r="B28" s="28">
        <v>149</v>
      </c>
      <c r="C28" s="28">
        <v>261</v>
      </c>
      <c r="D28" s="22">
        <v>263</v>
      </c>
      <c r="E28" s="28">
        <v>143</v>
      </c>
      <c r="F28" s="28">
        <v>249</v>
      </c>
      <c r="G28" s="28">
        <v>124</v>
      </c>
      <c r="H28" s="22"/>
      <c r="I28" s="28">
        <v>141</v>
      </c>
      <c r="J28" s="28">
        <v>254</v>
      </c>
      <c r="K28" s="28">
        <v>173</v>
      </c>
      <c r="L28" s="22"/>
      <c r="M28" s="28">
        <v>244</v>
      </c>
      <c r="N28" s="28">
        <v>122</v>
      </c>
      <c r="O28" s="22"/>
      <c r="P28" s="28">
        <v>140</v>
      </c>
      <c r="Q28" s="28">
        <v>250</v>
      </c>
      <c r="R28" s="28">
        <v>125</v>
      </c>
      <c r="S28" s="22"/>
      <c r="T28" s="28">
        <v>171</v>
      </c>
      <c r="U28" s="28">
        <v>304</v>
      </c>
      <c r="V28" s="28">
        <v>152</v>
      </c>
      <c r="W28" s="22"/>
    </row>
    <row r="29" spans="1:23" ht="13.5">
      <c r="A29" s="2" t="s">
        <v>53</v>
      </c>
      <c r="B29" s="28">
        <v>683</v>
      </c>
      <c r="C29" s="28">
        <v>366</v>
      </c>
      <c r="D29" s="22">
        <v>698</v>
      </c>
      <c r="E29" s="28">
        <v>807</v>
      </c>
      <c r="F29" s="28">
        <v>581</v>
      </c>
      <c r="G29" s="28">
        <v>720</v>
      </c>
      <c r="H29" s="22">
        <v>761094</v>
      </c>
      <c r="I29" s="28">
        <v>669</v>
      </c>
      <c r="J29" s="28">
        <v>588</v>
      </c>
      <c r="K29" s="28">
        <v>670</v>
      </c>
      <c r="L29" s="22">
        <v>574817</v>
      </c>
      <c r="M29" s="28">
        <v>1000</v>
      </c>
      <c r="N29" s="28">
        <v>998</v>
      </c>
      <c r="O29" s="22">
        <v>616767</v>
      </c>
      <c r="P29" s="28">
        <v>589</v>
      </c>
      <c r="Q29" s="28">
        <v>374</v>
      </c>
      <c r="R29" s="28">
        <v>431</v>
      </c>
      <c r="S29" s="22">
        <v>382910</v>
      </c>
      <c r="T29" s="28">
        <v>780</v>
      </c>
      <c r="U29" s="28">
        <v>555</v>
      </c>
      <c r="V29" s="28">
        <v>564</v>
      </c>
      <c r="W29" s="22">
        <v>442641</v>
      </c>
    </row>
    <row r="30" spans="1:23" ht="13.5">
      <c r="A30" s="2" t="s">
        <v>97</v>
      </c>
      <c r="B30" s="28">
        <v>34713</v>
      </c>
      <c r="C30" s="28">
        <v>29530</v>
      </c>
      <c r="D30" s="22">
        <v>33104</v>
      </c>
      <c r="E30" s="28">
        <v>35490</v>
      </c>
      <c r="F30" s="28">
        <v>34491</v>
      </c>
      <c r="G30" s="28">
        <v>34452</v>
      </c>
      <c r="H30" s="22">
        <v>36046350</v>
      </c>
      <c r="I30" s="28">
        <v>37362</v>
      </c>
      <c r="J30" s="28">
        <v>31545</v>
      </c>
      <c r="K30" s="28">
        <v>30670</v>
      </c>
      <c r="L30" s="22">
        <v>32302517</v>
      </c>
      <c r="M30" s="28">
        <v>32751</v>
      </c>
      <c r="N30" s="28">
        <v>31513</v>
      </c>
      <c r="O30" s="22">
        <v>31474783</v>
      </c>
      <c r="P30" s="28">
        <v>35341</v>
      </c>
      <c r="Q30" s="28">
        <v>30825</v>
      </c>
      <c r="R30" s="28">
        <v>29927</v>
      </c>
      <c r="S30" s="22">
        <v>31021892</v>
      </c>
      <c r="T30" s="28">
        <v>40245</v>
      </c>
      <c r="U30" s="28">
        <v>35390</v>
      </c>
      <c r="V30" s="28">
        <v>33812</v>
      </c>
      <c r="W30" s="22">
        <v>33843129</v>
      </c>
    </row>
    <row r="31" spans="1:23" ht="13.5">
      <c r="A31" s="2" t="s">
        <v>98</v>
      </c>
      <c r="B31" s="28">
        <v>770</v>
      </c>
      <c r="C31" s="28">
        <v>581</v>
      </c>
      <c r="D31" s="22">
        <v>204</v>
      </c>
      <c r="E31" s="28"/>
      <c r="F31" s="28"/>
      <c r="G31" s="28"/>
      <c r="H31" s="22">
        <v>26061</v>
      </c>
      <c r="I31" s="28">
        <v>0</v>
      </c>
      <c r="J31" s="28">
        <v>79</v>
      </c>
      <c r="K31" s="28">
        <v>282</v>
      </c>
      <c r="L31" s="22">
        <v>368083</v>
      </c>
      <c r="M31" s="28">
        <v>149</v>
      </c>
      <c r="N31" s="28">
        <v>196</v>
      </c>
      <c r="O31" s="22">
        <v>526056</v>
      </c>
      <c r="P31" s="28"/>
      <c r="Q31" s="28"/>
      <c r="R31" s="28"/>
      <c r="S31" s="22"/>
      <c r="T31" s="28"/>
      <c r="U31" s="28"/>
      <c r="V31" s="28"/>
      <c r="W31" s="22">
        <v>856054</v>
      </c>
    </row>
    <row r="32" spans="1:23" ht="13.5">
      <c r="A32" s="2" t="s">
        <v>100</v>
      </c>
      <c r="B32" s="28">
        <v>554</v>
      </c>
      <c r="C32" s="28">
        <v>545</v>
      </c>
      <c r="D32" s="22">
        <v>534</v>
      </c>
      <c r="E32" s="28">
        <v>532</v>
      </c>
      <c r="F32" s="28">
        <v>526</v>
      </c>
      <c r="G32" s="28">
        <v>532</v>
      </c>
      <c r="H32" s="22">
        <v>535953</v>
      </c>
      <c r="I32" s="28">
        <v>535</v>
      </c>
      <c r="J32" s="28">
        <v>531</v>
      </c>
      <c r="K32" s="28">
        <v>534</v>
      </c>
      <c r="L32" s="22">
        <v>527923</v>
      </c>
      <c r="M32" s="28">
        <v>539</v>
      </c>
      <c r="N32" s="28">
        <v>543</v>
      </c>
      <c r="O32" s="22">
        <v>581493</v>
      </c>
      <c r="P32" s="28">
        <v>643</v>
      </c>
      <c r="Q32" s="28">
        <v>648</v>
      </c>
      <c r="R32" s="28">
        <v>662</v>
      </c>
      <c r="S32" s="22">
        <v>662111</v>
      </c>
      <c r="T32" s="28">
        <v>676</v>
      </c>
      <c r="U32" s="28">
        <v>667</v>
      </c>
      <c r="V32" s="28">
        <v>692</v>
      </c>
      <c r="W32" s="22">
        <v>709852</v>
      </c>
    </row>
    <row r="33" spans="1:23" ht="13.5">
      <c r="A33" s="2" t="s">
        <v>53</v>
      </c>
      <c r="B33" s="28">
        <v>804</v>
      </c>
      <c r="C33" s="28">
        <v>805</v>
      </c>
      <c r="D33" s="22">
        <v>806</v>
      </c>
      <c r="E33" s="28">
        <v>834</v>
      </c>
      <c r="F33" s="28">
        <v>827</v>
      </c>
      <c r="G33" s="28">
        <v>832</v>
      </c>
      <c r="H33" s="22">
        <v>10565</v>
      </c>
      <c r="I33" s="28">
        <v>792</v>
      </c>
      <c r="J33" s="28">
        <v>824</v>
      </c>
      <c r="K33" s="28">
        <v>832</v>
      </c>
      <c r="L33" s="22">
        <v>14964</v>
      </c>
      <c r="M33" s="28">
        <v>838</v>
      </c>
      <c r="N33" s="28">
        <v>833</v>
      </c>
      <c r="O33" s="22">
        <v>16906</v>
      </c>
      <c r="P33" s="28">
        <v>1113</v>
      </c>
      <c r="Q33" s="28">
        <v>1218</v>
      </c>
      <c r="R33" s="28">
        <v>1226</v>
      </c>
      <c r="S33" s="22">
        <v>12678</v>
      </c>
      <c r="T33" s="28">
        <v>993</v>
      </c>
      <c r="U33" s="28">
        <v>1406</v>
      </c>
      <c r="V33" s="28">
        <v>2013</v>
      </c>
      <c r="W33" s="22"/>
    </row>
    <row r="34" spans="1:23" ht="13.5">
      <c r="A34" s="2" t="s">
        <v>103</v>
      </c>
      <c r="B34" s="28">
        <v>2129</v>
      </c>
      <c r="C34" s="28">
        <v>1932</v>
      </c>
      <c r="D34" s="22">
        <v>1544</v>
      </c>
      <c r="E34" s="28">
        <v>1367</v>
      </c>
      <c r="F34" s="28">
        <v>1353</v>
      </c>
      <c r="G34" s="28">
        <v>1364</v>
      </c>
      <c r="H34" s="22">
        <v>1362520</v>
      </c>
      <c r="I34" s="28">
        <v>1328</v>
      </c>
      <c r="J34" s="28">
        <v>1435</v>
      </c>
      <c r="K34" s="28">
        <v>1649</v>
      </c>
      <c r="L34" s="22">
        <v>1725521</v>
      </c>
      <c r="M34" s="28">
        <v>1527</v>
      </c>
      <c r="N34" s="28">
        <v>1572</v>
      </c>
      <c r="O34" s="22">
        <v>1934390</v>
      </c>
      <c r="P34" s="28">
        <v>1756</v>
      </c>
      <c r="Q34" s="28">
        <v>1867</v>
      </c>
      <c r="R34" s="28">
        <v>1889</v>
      </c>
      <c r="S34" s="22">
        <v>1505713</v>
      </c>
      <c r="T34" s="28">
        <v>1670</v>
      </c>
      <c r="U34" s="28">
        <v>2073</v>
      </c>
      <c r="V34" s="28">
        <v>2705</v>
      </c>
      <c r="W34" s="22">
        <v>2545803</v>
      </c>
    </row>
    <row r="35" spans="1:23" ht="14.25" thickBot="1">
      <c r="A35" s="5" t="s">
        <v>104</v>
      </c>
      <c r="B35" s="29">
        <v>36842</v>
      </c>
      <c r="C35" s="29">
        <v>31462</v>
      </c>
      <c r="D35" s="23">
        <v>34649</v>
      </c>
      <c r="E35" s="29">
        <v>36858</v>
      </c>
      <c r="F35" s="29">
        <v>35845</v>
      </c>
      <c r="G35" s="29">
        <v>35817</v>
      </c>
      <c r="H35" s="23">
        <v>37408870</v>
      </c>
      <c r="I35" s="29">
        <v>38690</v>
      </c>
      <c r="J35" s="29">
        <v>32980</v>
      </c>
      <c r="K35" s="29">
        <v>32320</v>
      </c>
      <c r="L35" s="23">
        <v>34028038</v>
      </c>
      <c r="M35" s="29">
        <v>34279</v>
      </c>
      <c r="N35" s="29">
        <v>33085</v>
      </c>
      <c r="O35" s="23">
        <v>33409174</v>
      </c>
      <c r="P35" s="29">
        <v>37098</v>
      </c>
      <c r="Q35" s="29">
        <v>32692</v>
      </c>
      <c r="R35" s="29">
        <v>31816</v>
      </c>
      <c r="S35" s="23">
        <v>32527605</v>
      </c>
      <c r="T35" s="29">
        <v>41916</v>
      </c>
      <c r="U35" s="29">
        <v>37463</v>
      </c>
      <c r="V35" s="29">
        <v>36517</v>
      </c>
      <c r="W35" s="23">
        <v>36388932</v>
      </c>
    </row>
    <row r="36" spans="1:23" ht="14.25" thickTop="1">
      <c r="A36" s="2" t="s">
        <v>105</v>
      </c>
      <c r="B36" s="28">
        <v>3762</v>
      </c>
      <c r="C36" s="28">
        <v>3762</v>
      </c>
      <c r="D36" s="22">
        <v>3762</v>
      </c>
      <c r="E36" s="28">
        <v>3762</v>
      </c>
      <c r="F36" s="28">
        <v>3762</v>
      </c>
      <c r="G36" s="28">
        <v>3762</v>
      </c>
      <c r="H36" s="22">
        <v>3762500</v>
      </c>
      <c r="I36" s="28">
        <v>3762</v>
      </c>
      <c r="J36" s="28">
        <v>3762</v>
      </c>
      <c r="K36" s="28">
        <v>3762</v>
      </c>
      <c r="L36" s="22">
        <v>3762500</v>
      </c>
      <c r="M36" s="28">
        <v>3762</v>
      </c>
      <c r="N36" s="28">
        <v>3762</v>
      </c>
      <c r="O36" s="22">
        <v>3762500</v>
      </c>
      <c r="P36" s="28">
        <v>3762</v>
      </c>
      <c r="Q36" s="28">
        <v>3762</v>
      </c>
      <c r="R36" s="28">
        <v>3762</v>
      </c>
      <c r="S36" s="22">
        <v>3762500</v>
      </c>
      <c r="T36" s="28">
        <v>3762</v>
      </c>
      <c r="U36" s="28">
        <v>3762</v>
      </c>
      <c r="V36" s="28">
        <v>3762</v>
      </c>
      <c r="W36" s="22">
        <v>3762500</v>
      </c>
    </row>
    <row r="37" spans="1:23" ht="13.5">
      <c r="A37" s="2" t="s">
        <v>108</v>
      </c>
      <c r="B37" s="28">
        <v>3130</v>
      </c>
      <c r="C37" s="28">
        <v>3130</v>
      </c>
      <c r="D37" s="22">
        <v>3130</v>
      </c>
      <c r="E37" s="28">
        <v>3130</v>
      </c>
      <c r="F37" s="28">
        <v>3130</v>
      </c>
      <c r="G37" s="28">
        <v>3130</v>
      </c>
      <c r="H37" s="22">
        <v>3130232</v>
      </c>
      <c r="I37" s="28">
        <v>3130</v>
      </c>
      <c r="J37" s="28">
        <v>3130</v>
      </c>
      <c r="K37" s="28">
        <v>3130</v>
      </c>
      <c r="L37" s="22">
        <v>3130232</v>
      </c>
      <c r="M37" s="28">
        <v>3130</v>
      </c>
      <c r="N37" s="28">
        <v>3130</v>
      </c>
      <c r="O37" s="22">
        <v>3130156</v>
      </c>
      <c r="P37" s="28">
        <v>3130</v>
      </c>
      <c r="Q37" s="28">
        <v>3130</v>
      </c>
      <c r="R37" s="28">
        <v>3130</v>
      </c>
      <c r="S37" s="22">
        <v>3130113</v>
      </c>
      <c r="T37" s="28">
        <v>3130</v>
      </c>
      <c r="U37" s="28">
        <v>3129</v>
      </c>
      <c r="V37" s="28">
        <v>3128</v>
      </c>
      <c r="W37" s="22">
        <v>3127832</v>
      </c>
    </row>
    <row r="38" spans="1:23" ht="13.5">
      <c r="A38" s="2" t="s">
        <v>113</v>
      </c>
      <c r="B38" s="28">
        <v>9335</v>
      </c>
      <c r="C38" s="28">
        <v>9221</v>
      </c>
      <c r="D38" s="22">
        <v>8957</v>
      </c>
      <c r="E38" s="28">
        <v>8679</v>
      </c>
      <c r="F38" s="28">
        <v>8591</v>
      </c>
      <c r="G38" s="28">
        <v>8486</v>
      </c>
      <c r="H38" s="22">
        <v>8514131</v>
      </c>
      <c r="I38" s="28">
        <v>8480</v>
      </c>
      <c r="J38" s="28">
        <v>8433</v>
      </c>
      <c r="K38" s="28">
        <v>8144</v>
      </c>
      <c r="L38" s="22">
        <v>8097087</v>
      </c>
      <c r="M38" s="28">
        <v>7831</v>
      </c>
      <c r="N38" s="28">
        <v>7565</v>
      </c>
      <c r="O38" s="22">
        <v>7419834</v>
      </c>
      <c r="P38" s="28">
        <v>7225</v>
      </c>
      <c r="Q38" s="28">
        <v>7134</v>
      </c>
      <c r="R38" s="28">
        <v>6917</v>
      </c>
      <c r="S38" s="22">
        <v>6820118</v>
      </c>
      <c r="T38" s="28">
        <v>6961</v>
      </c>
      <c r="U38" s="28">
        <v>6725</v>
      </c>
      <c r="V38" s="28">
        <v>6290</v>
      </c>
      <c r="W38" s="22">
        <v>6159629</v>
      </c>
    </row>
    <row r="39" spans="1:23" ht="13.5">
      <c r="A39" s="2" t="s">
        <v>114</v>
      </c>
      <c r="B39" s="28">
        <v>-60</v>
      </c>
      <c r="C39" s="28">
        <v>-59</v>
      </c>
      <c r="D39" s="22">
        <v>-58</v>
      </c>
      <c r="E39" s="28">
        <v>-57</v>
      </c>
      <c r="F39" s="28">
        <v>-57</v>
      </c>
      <c r="G39" s="28">
        <v>-55</v>
      </c>
      <c r="H39" s="22">
        <v>-54976</v>
      </c>
      <c r="I39" s="28">
        <v>-54</v>
      </c>
      <c r="J39" s="28">
        <v>-54</v>
      </c>
      <c r="K39" s="28">
        <v>-51</v>
      </c>
      <c r="L39" s="22">
        <v>-51821</v>
      </c>
      <c r="M39" s="28">
        <v>-50</v>
      </c>
      <c r="N39" s="28">
        <v>-49</v>
      </c>
      <c r="O39" s="22">
        <v>-49232</v>
      </c>
      <c r="P39" s="28">
        <v>-48</v>
      </c>
      <c r="Q39" s="28">
        <v>-48</v>
      </c>
      <c r="R39" s="28">
        <v>-48</v>
      </c>
      <c r="S39" s="22">
        <v>-48531</v>
      </c>
      <c r="T39" s="28">
        <v>-48</v>
      </c>
      <c r="U39" s="28">
        <v>-50</v>
      </c>
      <c r="V39" s="28">
        <v>-49</v>
      </c>
      <c r="W39" s="22">
        <v>-48817</v>
      </c>
    </row>
    <row r="40" spans="1:23" ht="13.5">
      <c r="A40" s="2" t="s">
        <v>115</v>
      </c>
      <c r="B40" s="28">
        <v>16168</v>
      </c>
      <c r="C40" s="28">
        <v>16054</v>
      </c>
      <c r="D40" s="22">
        <v>15791</v>
      </c>
      <c r="E40" s="28">
        <v>15515</v>
      </c>
      <c r="F40" s="28">
        <v>15427</v>
      </c>
      <c r="G40" s="28">
        <v>15324</v>
      </c>
      <c r="H40" s="22">
        <v>15351888</v>
      </c>
      <c r="I40" s="28">
        <v>15318</v>
      </c>
      <c r="J40" s="28">
        <v>15271</v>
      </c>
      <c r="K40" s="28">
        <v>14985</v>
      </c>
      <c r="L40" s="22">
        <v>14937998</v>
      </c>
      <c r="M40" s="28">
        <v>14673</v>
      </c>
      <c r="N40" s="28">
        <v>14408</v>
      </c>
      <c r="O40" s="22">
        <v>14263258</v>
      </c>
      <c r="P40" s="28">
        <v>14069</v>
      </c>
      <c r="Q40" s="28">
        <v>13978</v>
      </c>
      <c r="R40" s="28">
        <v>13761</v>
      </c>
      <c r="S40" s="22">
        <v>13664200</v>
      </c>
      <c r="T40" s="28">
        <v>13805</v>
      </c>
      <c r="U40" s="28">
        <v>13567</v>
      </c>
      <c r="V40" s="28">
        <v>13132</v>
      </c>
      <c r="W40" s="22">
        <v>13001145</v>
      </c>
    </row>
    <row r="41" spans="1:23" ht="13.5">
      <c r="A41" s="2" t="s">
        <v>116</v>
      </c>
      <c r="B41" s="28">
        <v>1956</v>
      </c>
      <c r="C41" s="28">
        <v>1471</v>
      </c>
      <c r="D41" s="22">
        <v>993</v>
      </c>
      <c r="E41" s="28">
        <v>543</v>
      </c>
      <c r="F41" s="28">
        <v>147</v>
      </c>
      <c r="G41" s="28">
        <v>269</v>
      </c>
      <c r="H41" s="22">
        <v>640091</v>
      </c>
      <c r="I41" s="28">
        <v>393</v>
      </c>
      <c r="J41" s="28">
        <v>630</v>
      </c>
      <c r="K41" s="28">
        <v>922</v>
      </c>
      <c r="L41" s="22">
        <v>883922</v>
      </c>
      <c r="M41" s="28">
        <v>597</v>
      </c>
      <c r="N41" s="28">
        <v>671</v>
      </c>
      <c r="O41" s="22">
        <v>1166729</v>
      </c>
      <c r="P41" s="28">
        <v>867</v>
      </c>
      <c r="Q41" s="28">
        <v>972</v>
      </c>
      <c r="R41" s="28">
        <v>1020</v>
      </c>
      <c r="S41" s="22">
        <v>305872</v>
      </c>
      <c r="T41" s="28">
        <v>714</v>
      </c>
      <c r="U41" s="28">
        <v>1315</v>
      </c>
      <c r="V41" s="28">
        <v>2135</v>
      </c>
      <c r="W41" s="22">
        <v>1770363</v>
      </c>
    </row>
    <row r="42" spans="1:23" ht="13.5">
      <c r="A42" s="2" t="s">
        <v>117</v>
      </c>
      <c r="B42" s="28">
        <v>10</v>
      </c>
      <c r="C42" s="28">
        <v>-5</v>
      </c>
      <c r="D42" s="22">
        <v>13</v>
      </c>
      <c r="E42" s="28">
        <v>16</v>
      </c>
      <c r="F42" s="28">
        <v>-8</v>
      </c>
      <c r="G42" s="28">
        <v>-4</v>
      </c>
      <c r="H42" s="22">
        <v>688</v>
      </c>
      <c r="I42" s="28">
        <v>-3</v>
      </c>
      <c r="J42" s="28">
        <v>-13</v>
      </c>
      <c r="K42" s="28">
        <v>-5</v>
      </c>
      <c r="L42" s="22">
        <v>2290</v>
      </c>
      <c r="M42" s="28">
        <v>-13</v>
      </c>
      <c r="N42" s="28">
        <v>-5</v>
      </c>
      <c r="O42" s="22">
        <v>11226</v>
      </c>
      <c r="P42" s="28">
        <v>-5</v>
      </c>
      <c r="Q42" s="28">
        <v>-16</v>
      </c>
      <c r="R42" s="28">
        <v>-4</v>
      </c>
      <c r="S42" s="22">
        <v>1237</v>
      </c>
      <c r="T42" s="28">
        <v>-9</v>
      </c>
      <c r="U42" s="28">
        <v>0</v>
      </c>
      <c r="V42" s="28">
        <v>8</v>
      </c>
      <c r="W42" s="22">
        <v>-6949</v>
      </c>
    </row>
    <row r="43" spans="1:23" ht="13.5">
      <c r="A43" s="2" t="s">
        <v>118</v>
      </c>
      <c r="B43" s="28">
        <v>116</v>
      </c>
      <c r="C43" s="28">
        <v>116</v>
      </c>
      <c r="D43" s="22">
        <v>116</v>
      </c>
      <c r="E43" s="28">
        <v>150</v>
      </c>
      <c r="F43" s="28">
        <v>133</v>
      </c>
      <c r="G43" s="28">
        <v>133</v>
      </c>
      <c r="H43" s="22">
        <v>133198</v>
      </c>
      <c r="I43" s="28">
        <v>133</v>
      </c>
      <c r="J43" s="28">
        <v>99</v>
      </c>
      <c r="K43" s="28">
        <v>99</v>
      </c>
      <c r="L43" s="22">
        <v>99198</v>
      </c>
      <c r="M43" s="28">
        <v>99</v>
      </c>
      <c r="N43" s="28">
        <v>99</v>
      </c>
      <c r="O43" s="22">
        <v>99198</v>
      </c>
      <c r="P43" s="28">
        <v>99</v>
      </c>
      <c r="Q43" s="28">
        <v>99</v>
      </c>
      <c r="R43" s="28">
        <v>99</v>
      </c>
      <c r="S43" s="22">
        <v>99918</v>
      </c>
      <c r="T43" s="28">
        <v>99</v>
      </c>
      <c r="U43" s="28">
        <v>99</v>
      </c>
      <c r="V43" s="28">
        <v>99</v>
      </c>
      <c r="W43" s="22">
        <v>99918</v>
      </c>
    </row>
    <row r="44" spans="1:23" ht="13.5">
      <c r="A44" s="2" t="s">
        <v>219</v>
      </c>
      <c r="B44" s="28">
        <v>45</v>
      </c>
      <c r="C44" s="28">
        <v>73</v>
      </c>
      <c r="D44" s="22">
        <v>3</v>
      </c>
      <c r="E44" s="28">
        <v>-44</v>
      </c>
      <c r="F44" s="28">
        <v>-34</v>
      </c>
      <c r="G44" s="28">
        <v>-17</v>
      </c>
      <c r="H44" s="22">
        <v>-24717</v>
      </c>
      <c r="I44" s="28">
        <v>-27</v>
      </c>
      <c r="J44" s="28">
        <v>-23</v>
      </c>
      <c r="K44" s="28">
        <v>-21</v>
      </c>
      <c r="L44" s="22">
        <v>-24691</v>
      </c>
      <c r="M44" s="28">
        <v>-18</v>
      </c>
      <c r="N44" s="28">
        <v>-13</v>
      </c>
      <c r="O44" s="22">
        <v>-14181</v>
      </c>
      <c r="P44" s="28">
        <v>-16</v>
      </c>
      <c r="Q44" s="28">
        <v>-10</v>
      </c>
      <c r="R44" s="28">
        <v>-8</v>
      </c>
      <c r="S44" s="22">
        <v>-16591</v>
      </c>
      <c r="T44" s="28">
        <v>0</v>
      </c>
      <c r="U44" s="28">
        <v>0</v>
      </c>
      <c r="V44" s="28">
        <v>-9</v>
      </c>
      <c r="W44" s="22">
        <v>-202</v>
      </c>
    </row>
    <row r="45" spans="1:23" ht="13.5">
      <c r="A45" s="2" t="s">
        <v>119</v>
      </c>
      <c r="B45" s="28">
        <v>2129</v>
      </c>
      <c r="C45" s="28">
        <v>1656</v>
      </c>
      <c r="D45" s="22">
        <v>1126</v>
      </c>
      <c r="E45" s="28">
        <v>666</v>
      </c>
      <c r="F45" s="28">
        <v>238</v>
      </c>
      <c r="G45" s="28">
        <v>381</v>
      </c>
      <c r="H45" s="22">
        <v>749261</v>
      </c>
      <c r="I45" s="28">
        <v>496</v>
      </c>
      <c r="J45" s="28">
        <v>693</v>
      </c>
      <c r="K45" s="28">
        <v>994</v>
      </c>
      <c r="L45" s="22">
        <v>960720</v>
      </c>
      <c r="M45" s="28">
        <v>664</v>
      </c>
      <c r="N45" s="28">
        <v>751</v>
      </c>
      <c r="O45" s="22">
        <v>1262973</v>
      </c>
      <c r="P45" s="28">
        <v>944</v>
      </c>
      <c r="Q45" s="28">
        <v>1044</v>
      </c>
      <c r="R45" s="28">
        <v>1107</v>
      </c>
      <c r="S45" s="22">
        <v>390436</v>
      </c>
      <c r="T45" s="28">
        <v>805</v>
      </c>
      <c r="U45" s="28">
        <v>1414</v>
      </c>
      <c r="V45" s="28">
        <v>2235</v>
      </c>
      <c r="W45" s="22">
        <v>1863130</v>
      </c>
    </row>
    <row r="46" spans="1:23" ht="13.5">
      <c r="A46" s="6" t="s">
        <v>120</v>
      </c>
      <c r="B46" s="28">
        <v>18297</v>
      </c>
      <c r="C46" s="28">
        <v>17711</v>
      </c>
      <c r="D46" s="22">
        <v>16918</v>
      </c>
      <c r="E46" s="28">
        <v>16181</v>
      </c>
      <c r="F46" s="28">
        <v>15665</v>
      </c>
      <c r="G46" s="28">
        <v>15705</v>
      </c>
      <c r="H46" s="22">
        <v>16101149</v>
      </c>
      <c r="I46" s="28">
        <v>15815</v>
      </c>
      <c r="J46" s="28">
        <v>15965</v>
      </c>
      <c r="K46" s="28">
        <v>15980</v>
      </c>
      <c r="L46" s="22">
        <v>15898719</v>
      </c>
      <c r="M46" s="28">
        <v>15337</v>
      </c>
      <c r="N46" s="28">
        <v>15159</v>
      </c>
      <c r="O46" s="22">
        <v>15526231</v>
      </c>
      <c r="P46" s="28">
        <v>15013</v>
      </c>
      <c r="Q46" s="28">
        <v>15023</v>
      </c>
      <c r="R46" s="28">
        <v>14868</v>
      </c>
      <c r="S46" s="22">
        <v>14054637</v>
      </c>
      <c r="T46" s="28">
        <v>14611</v>
      </c>
      <c r="U46" s="28">
        <v>14981</v>
      </c>
      <c r="V46" s="28">
        <v>15367</v>
      </c>
      <c r="W46" s="22">
        <v>14864275</v>
      </c>
    </row>
    <row r="47" spans="1:23" ht="14.25" thickBot="1">
      <c r="A47" s="7" t="s">
        <v>121</v>
      </c>
      <c r="B47" s="28">
        <v>55139</v>
      </c>
      <c r="C47" s="28">
        <v>49173</v>
      </c>
      <c r="D47" s="22">
        <v>51567</v>
      </c>
      <c r="E47" s="28">
        <v>53039</v>
      </c>
      <c r="F47" s="28">
        <v>51510</v>
      </c>
      <c r="G47" s="28">
        <v>51522</v>
      </c>
      <c r="H47" s="22">
        <v>53510019</v>
      </c>
      <c r="I47" s="28">
        <v>54506</v>
      </c>
      <c r="J47" s="28">
        <v>48946</v>
      </c>
      <c r="K47" s="28">
        <v>48300</v>
      </c>
      <c r="L47" s="22">
        <v>49926758</v>
      </c>
      <c r="M47" s="28">
        <v>49617</v>
      </c>
      <c r="N47" s="28">
        <v>48245</v>
      </c>
      <c r="O47" s="22">
        <v>48935406</v>
      </c>
      <c r="P47" s="28">
        <v>52111</v>
      </c>
      <c r="Q47" s="28">
        <v>47715</v>
      </c>
      <c r="R47" s="28">
        <v>46685</v>
      </c>
      <c r="S47" s="22">
        <v>46582242</v>
      </c>
      <c r="T47" s="28">
        <v>56527</v>
      </c>
      <c r="U47" s="28">
        <v>52445</v>
      </c>
      <c r="V47" s="28">
        <v>51885</v>
      </c>
      <c r="W47" s="22">
        <v>51253208</v>
      </c>
    </row>
    <row r="48" spans="1:23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50" ht="13.5">
      <c r="A50" s="20" t="s">
        <v>126</v>
      </c>
    </row>
    <row r="51" ht="13.5">
      <c r="A51" s="20" t="s">
        <v>127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8158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26</v>
      </c>
      <c r="B4" s="15" t="str">
        <f>HYPERLINK("http://www.kabupro.jp/mark/20130626/S000DRH9.htm","有価証券報告書")</f>
        <v>有価証券報告書</v>
      </c>
      <c r="C4" s="15" t="str">
        <f>HYPERLINK("http://www.kabupro.jp/mark/20130626/S000DRH9.htm","有価証券報告書")</f>
        <v>有価証券報告書</v>
      </c>
      <c r="D4" s="15" t="str">
        <f>HYPERLINK("http://www.kabupro.jp/mark/20120625/S000B4B0.htm","有価証券報告書")</f>
        <v>有価証券報告書</v>
      </c>
      <c r="E4" s="15" t="str">
        <f>HYPERLINK("http://www.kabupro.jp/mark/20110627/S0008MKN.htm","有価証券報告書")</f>
        <v>有価証券報告書</v>
      </c>
      <c r="F4" s="15" t="str">
        <f>HYPERLINK("http://www.kabupro.jp/mark/20100621/S0005XLG.htm","有価証券報告書")</f>
        <v>有価証券報告書</v>
      </c>
      <c r="G4" s="15" t="str">
        <f>HYPERLINK("http://www.kabupro.jp/mark/20090622/S0003BL1.htm","有価証券報告書")</f>
        <v>有価証券報告書</v>
      </c>
    </row>
    <row r="5" spans="1:7" ht="14.25" thickBot="1">
      <c r="A5" s="11" t="s">
        <v>27</v>
      </c>
      <c r="B5" s="1" t="s">
        <v>33</v>
      </c>
      <c r="C5" s="1" t="s">
        <v>33</v>
      </c>
      <c r="D5" s="1" t="s">
        <v>37</v>
      </c>
      <c r="E5" s="1" t="s">
        <v>39</v>
      </c>
      <c r="F5" s="1" t="s">
        <v>41</v>
      </c>
      <c r="G5" s="1" t="s">
        <v>43</v>
      </c>
    </row>
    <row r="6" spans="1:7" ht="15" thickBot="1" thickTop="1">
      <c r="A6" s="10" t="s">
        <v>28</v>
      </c>
      <c r="B6" s="18" t="s">
        <v>181</v>
      </c>
      <c r="C6" s="19"/>
      <c r="D6" s="19"/>
      <c r="E6" s="19"/>
      <c r="F6" s="19"/>
      <c r="G6" s="19"/>
    </row>
    <row r="7" spans="1:7" ht="14.25" thickTop="1">
      <c r="A7" s="12" t="s">
        <v>29</v>
      </c>
      <c r="B7" s="16" t="s">
        <v>34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</row>
    <row r="8" spans="1:7" ht="13.5">
      <c r="A8" s="13" t="s">
        <v>30</v>
      </c>
      <c r="B8" s="17" t="s">
        <v>128</v>
      </c>
      <c r="C8" s="17" t="s">
        <v>129</v>
      </c>
      <c r="D8" s="17" t="s">
        <v>130</v>
      </c>
      <c r="E8" s="17" t="s">
        <v>131</v>
      </c>
      <c r="F8" s="17" t="s">
        <v>132</v>
      </c>
      <c r="G8" s="17" t="s">
        <v>133</v>
      </c>
    </row>
    <row r="9" spans="1:7" ht="13.5">
      <c r="A9" s="13" t="s">
        <v>31</v>
      </c>
      <c r="B9" s="17" t="s">
        <v>35</v>
      </c>
      <c r="C9" s="17" t="s">
        <v>36</v>
      </c>
      <c r="D9" s="17" t="s">
        <v>38</v>
      </c>
      <c r="E9" s="17" t="s">
        <v>40</v>
      </c>
      <c r="F9" s="17" t="s">
        <v>42</v>
      </c>
      <c r="G9" s="17" t="s">
        <v>44</v>
      </c>
    </row>
    <row r="10" spans="1:7" ht="14.25" thickBot="1">
      <c r="A10" s="13" t="s">
        <v>32</v>
      </c>
      <c r="B10" s="17" t="s">
        <v>46</v>
      </c>
      <c r="C10" s="17" t="s">
        <v>46</v>
      </c>
      <c r="D10" s="17" t="s">
        <v>46</v>
      </c>
      <c r="E10" s="17" t="s">
        <v>46</v>
      </c>
      <c r="F10" s="17" t="s">
        <v>46</v>
      </c>
      <c r="G10" s="17" t="s">
        <v>46</v>
      </c>
    </row>
    <row r="11" spans="1:7" ht="14.25" thickTop="1">
      <c r="A11" s="26" t="s">
        <v>134</v>
      </c>
      <c r="B11" s="21">
        <v>92444058</v>
      </c>
      <c r="C11" s="21">
        <v>95879172</v>
      </c>
      <c r="D11" s="21">
        <v>100596417</v>
      </c>
      <c r="E11" s="21">
        <v>97184088</v>
      </c>
      <c r="F11" s="21">
        <v>106307162</v>
      </c>
      <c r="G11" s="21">
        <v>103959646</v>
      </c>
    </row>
    <row r="12" spans="1:7" ht="13.5">
      <c r="A12" s="6" t="s">
        <v>135</v>
      </c>
      <c r="B12" s="22">
        <v>5084171</v>
      </c>
      <c r="C12" s="22">
        <v>504168</v>
      </c>
      <c r="D12" s="22">
        <v>508497</v>
      </c>
      <c r="E12" s="22">
        <v>744355</v>
      </c>
      <c r="F12" s="22">
        <v>728177</v>
      </c>
      <c r="G12" s="22">
        <v>660623</v>
      </c>
    </row>
    <row r="13" spans="1:7" ht="13.5">
      <c r="A13" s="6" t="s">
        <v>136</v>
      </c>
      <c r="B13" s="22">
        <v>85662327</v>
      </c>
      <c r="C13" s="22">
        <v>94298758</v>
      </c>
      <c r="D13" s="22">
        <v>93949903</v>
      </c>
      <c r="E13" s="22">
        <v>90518987</v>
      </c>
      <c r="F13" s="22">
        <v>99628045</v>
      </c>
      <c r="G13" s="22">
        <v>97413681</v>
      </c>
    </row>
    <row r="14" spans="1:7" ht="13.5">
      <c r="A14" s="6" t="s">
        <v>137</v>
      </c>
      <c r="B14" s="22">
        <v>90746498</v>
      </c>
      <c r="C14" s="22">
        <v>94802926</v>
      </c>
      <c r="D14" s="22">
        <v>94458400</v>
      </c>
      <c r="E14" s="22">
        <v>91263343</v>
      </c>
      <c r="F14" s="22">
        <v>100356222</v>
      </c>
      <c r="G14" s="22">
        <v>98074305</v>
      </c>
    </row>
    <row r="15" spans="1:7" ht="13.5">
      <c r="A15" s="6" t="s">
        <v>138</v>
      </c>
      <c r="B15" s="22">
        <v>4345548</v>
      </c>
      <c r="C15" s="22">
        <v>5084171</v>
      </c>
      <c r="D15" s="22">
        <v>504168</v>
      </c>
      <c r="E15" s="22">
        <v>508497</v>
      </c>
      <c r="F15" s="22">
        <v>744355</v>
      </c>
      <c r="G15" s="22">
        <v>728177</v>
      </c>
    </row>
    <row r="16" spans="1:7" ht="13.5">
      <c r="A16" s="6" t="s">
        <v>139</v>
      </c>
      <c r="B16" s="22">
        <v>86400950</v>
      </c>
      <c r="C16" s="22">
        <v>89718755</v>
      </c>
      <c r="D16" s="22">
        <v>93954231</v>
      </c>
      <c r="E16" s="22">
        <v>90754846</v>
      </c>
      <c r="F16" s="22">
        <v>99611867</v>
      </c>
      <c r="G16" s="22">
        <v>97346128</v>
      </c>
    </row>
    <row r="17" spans="1:7" ht="13.5">
      <c r="A17" s="7" t="s">
        <v>140</v>
      </c>
      <c r="B17" s="22">
        <v>6043108</v>
      </c>
      <c r="C17" s="22">
        <v>6160416</v>
      </c>
      <c r="D17" s="22">
        <v>6642185</v>
      </c>
      <c r="E17" s="22">
        <v>6429242</v>
      </c>
      <c r="F17" s="22">
        <v>6695295</v>
      </c>
      <c r="G17" s="22">
        <v>6613518</v>
      </c>
    </row>
    <row r="18" spans="1:7" ht="13.5">
      <c r="A18" s="6" t="s">
        <v>141</v>
      </c>
      <c r="B18" s="22">
        <v>25396</v>
      </c>
      <c r="C18" s="22">
        <v>19128</v>
      </c>
      <c r="D18" s="22">
        <v>30398</v>
      </c>
      <c r="E18" s="22">
        <v>46170</v>
      </c>
      <c r="F18" s="22">
        <v>41629</v>
      </c>
      <c r="G18" s="22">
        <v>70383</v>
      </c>
    </row>
    <row r="19" spans="1:7" ht="13.5">
      <c r="A19" s="6" t="s">
        <v>142</v>
      </c>
      <c r="B19" s="22">
        <v>1293102</v>
      </c>
      <c r="C19" s="22">
        <v>1163330</v>
      </c>
      <c r="D19" s="22">
        <v>1210730</v>
      </c>
      <c r="E19" s="22">
        <v>1050008</v>
      </c>
      <c r="F19" s="22">
        <v>1048007</v>
      </c>
      <c r="G19" s="22">
        <v>1176179</v>
      </c>
    </row>
    <row r="20" spans="1:7" ht="13.5">
      <c r="A20" s="6" t="s">
        <v>143</v>
      </c>
      <c r="B20" s="22"/>
      <c r="C20" s="22">
        <v>204122</v>
      </c>
      <c r="D20" s="22">
        <v>11485</v>
      </c>
      <c r="E20" s="22">
        <v>17464</v>
      </c>
      <c r="F20" s="22">
        <v>64225</v>
      </c>
      <c r="G20" s="22"/>
    </row>
    <row r="21" spans="1:7" ht="13.5">
      <c r="A21" s="6" t="s">
        <v>144</v>
      </c>
      <c r="B21" s="22">
        <v>120468</v>
      </c>
      <c r="C21" s="22">
        <v>131130</v>
      </c>
      <c r="D21" s="22">
        <v>128494</v>
      </c>
      <c r="E21" s="22">
        <v>136891</v>
      </c>
      <c r="F21" s="22">
        <v>144502</v>
      </c>
      <c r="G21" s="22">
        <v>153976</v>
      </c>
    </row>
    <row r="22" spans="1:7" ht="13.5">
      <c r="A22" s="6" t="s">
        <v>145</v>
      </c>
      <c r="B22" s="22">
        <v>1407273</v>
      </c>
      <c r="C22" s="22">
        <v>1409468</v>
      </c>
      <c r="D22" s="22">
        <v>1384411</v>
      </c>
      <c r="E22" s="22">
        <v>1412775</v>
      </c>
      <c r="F22" s="22">
        <v>1494346</v>
      </c>
      <c r="G22" s="22">
        <v>1537159</v>
      </c>
    </row>
    <row r="23" spans="1:7" ht="13.5">
      <c r="A23" s="6" t="s">
        <v>146</v>
      </c>
      <c r="B23" s="22">
        <v>28500</v>
      </c>
      <c r="C23" s="22">
        <v>38000</v>
      </c>
      <c r="D23" s="22">
        <v>38000</v>
      </c>
      <c r="E23" s="22">
        <v>38000</v>
      </c>
      <c r="F23" s="22">
        <v>39000</v>
      </c>
      <c r="G23" s="22">
        <v>39000</v>
      </c>
    </row>
    <row r="24" spans="1:7" ht="13.5">
      <c r="A24" s="6" t="s">
        <v>147</v>
      </c>
      <c r="B24" s="22">
        <v>235000</v>
      </c>
      <c r="C24" s="22">
        <v>220000</v>
      </c>
      <c r="D24" s="22">
        <v>225000</v>
      </c>
      <c r="E24" s="22">
        <v>230000</v>
      </c>
      <c r="F24" s="22">
        <v>270000</v>
      </c>
      <c r="G24" s="22">
        <v>285000</v>
      </c>
    </row>
    <row r="25" spans="1:7" ht="13.5">
      <c r="A25" s="6" t="s">
        <v>148</v>
      </c>
      <c r="B25" s="22">
        <v>63001</v>
      </c>
      <c r="C25" s="22">
        <v>65256</v>
      </c>
      <c r="D25" s="22">
        <v>60996</v>
      </c>
      <c r="E25" s="22">
        <v>89447</v>
      </c>
      <c r="F25" s="22">
        <v>145536</v>
      </c>
      <c r="G25" s="22">
        <v>154499</v>
      </c>
    </row>
    <row r="26" spans="1:7" ht="13.5">
      <c r="A26" s="6" t="s">
        <v>149</v>
      </c>
      <c r="B26" s="22">
        <v>343699</v>
      </c>
      <c r="C26" s="22">
        <v>332729</v>
      </c>
      <c r="D26" s="22">
        <v>324290</v>
      </c>
      <c r="E26" s="22">
        <v>322390</v>
      </c>
      <c r="F26" s="22">
        <v>309001</v>
      </c>
      <c r="G26" s="22">
        <v>320376</v>
      </c>
    </row>
    <row r="27" spans="1:7" ht="13.5">
      <c r="A27" s="6" t="s">
        <v>150</v>
      </c>
      <c r="B27" s="22">
        <v>204726</v>
      </c>
      <c r="C27" s="22">
        <v>195416</v>
      </c>
      <c r="D27" s="22">
        <v>192336</v>
      </c>
      <c r="E27" s="22">
        <v>195521</v>
      </c>
      <c r="F27" s="22">
        <v>217164</v>
      </c>
      <c r="G27" s="22">
        <v>228970</v>
      </c>
    </row>
    <row r="28" spans="1:7" ht="13.5">
      <c r="A28" s="6" t="s">
        <v>151</v>
      </c>
      <c r="B28" s="22">
        <v>157667</v>
      </c>
      <c r="C28" s="22">
        <v>161509</v>
      </c>
      <c r="D28" s="22">
        <v>114768</v>
      </c>
      <c r="E28" s="22">
        <v>122616</v>
      </c>
      <c r="F28" s="22">
        <v>115171</v>
      </c>
      <c r="G28" s="22">
        <v>113940</v>
      </c>
    </row>
    <row r="29" spans="1:7" ht="13.5">
      <c r="A29" s="6" t="s">
        <v>152</v>
      </c>
      <c r="B29" s="22">
        <v>482844</v>
      </c>
      <c r="C29" s="22">
        <v>495683</v>
      </c>
      <c r="D29" s="22">
        <v>498315</v>
      </c>
      <c r="E29" s="22">
        <v>500558</v>
      </c>
      <c r="F29" s="22">
        <v>438432</v>
      </c>
      <c r="G29" s="22">
        <v>333865</v>
      </c>
    </row>
    <row r="30" spans="1:7" ht="13.5">
      <c r="A30" s="6" t="s">
        <v>53</v>
      </c>
      <c r="B30" s="22">
        <v>463892</v>
      </c>
      <c r="C30" s="22">
        <v>479962</v>
      </c>
      <c r="D30" s="22">
        <v>488280</v>
      </c>
      <c r="E30" s="22">
        <v>478482</v>
      </c>
      <c r="F30" s="22">
        <v>541762</v>
      </c>
      <c r="G30" s="22">
        <v>497648</v>
      </c>
    </row>
    <row r="31" spans="1:7" ht="13.5">
      <c r="A31" s="6" t="s">
        <v>153</v>
      </c>
      <c r="B31" s="22">
        <v>4825573</v>
      </c>
      <c r="C31" s="22">
        <v>4915737</v>
      </c>
      <c r="D31" s="22">
        <v>4707509</v>
      </c>
      <c r="E31" s="22">
        <v>4640325</v>
      </c>
      <c r="F31" s="22">
        <v>4868779</v>
      </c>
      <c r="G31" s="22">
        <v>4910999</v>
      </c>
    </row>
    <row r="32" spans="1:7" ht="14.25" thickBot="1">
      <c r="A32" s="25" t="s">
        <v>154</v>
      </c>
      <c r="B32" s="23">
        <v>1217534</v>
      </c>
      <c r="C32" s="23">
        <v>1244679</v>
      </c>
      <c r="D32" s="23">
        <v>1934676</v>
      </c>
      <c r="E32" s="23">
        <v>1788916</v>
      </c>
      <c r="F32" s="23">
        <v>1826515</v>
      </c>
      <c r="G32" s="23">
        <v>1702518</v>
      </c>
    </row>
    <row r="33" spans="1:7" ht="14.25" thickTop="1">
      <c r="A33" s="6" t="s">
        <v>155</v>
      </c>
      <c r="B33" s="22">
        <v>3169</v>
      </c>
      <c r="C33" s="22">
        <v>3485</v>
      </c>
      <c r="D33" s="22">
        <v>3596</v>
      </c>
      <c r="E33" s="22">
        <v>4816</v>
      </c>
      <c r="F33" s="22">
        <v>7313</v>
      </c>
      <c r="G33" s="22">
        <v>9168</v>
      </c>
    </row>
    <row r="34" spans="1:7" ht="13.5">
      <c r="A34" s="6" t="s">
        <v>156</v>
      </c>
      <c r="B34" s="22">
        <v>165511</v>
      </c>
      <c r="C34" s="22">
        <v>158456</v>
      </c>
      <c r="D34" s="22">
        <v>157431</v>
      </c>
      <c r="E34" s="22">
        <v>133461</v>
      </c>
      <c r="F34" s="22">
        <v>168287</v>
      </c>
      <c r="G34" s="22">
        <v>157900</v>
      </c>
    </row>
    <row r="35" spans="1:7" ht="13.5">
      <c r="A35" s="6" t="s">
        <v>157</v>
      </c>
      <c r="B35" s="22">
        <v>24756</v>
      </c>
      <c r="C35" s="22"/>
      <c r="D35" s="22"/>
      <c r="E35" s="22"/>
      <c r="F35" s="22"/>
      <c r="G35" s="22"/>
    </row>
    <row r="36" spans="1:7" ht="13.5">
      <c r="A36" s="6" t="s">
        <v>158</v>
      </c>
      <c r="B36" s="22">
        <v>45733</v>
      </c>
      <c r="C36" s="22">
        <v>42000</v>
      </c>
      <c r="D36" s="22">
        <v>34367</v>
      </c>
      <c r="E36" s="22">
        <v>23983</v>
      </c>
      <c r="F36" s="22">
        <v>31788</v>
      </c>
      <c r="G36" s="22">
        <v>25005</v>
      </c>
    </row>
    <row r="37" spans="1:7" ht="13.5">
      <c r="A37" s="6" t="s">
        <v>159</v>
      </c>
      <c r="B37" s="22">
        <v>239170</v>
      </c>
      <c r="C37" s="22">
        <v>203942</v>
      </c>
      <c r="D37" s="22">
        <v>195396</v>
      </c>
      <c r="E37" s="22">
        <v>162261</v>
      </c>
      <c r="F37" s="22">
        <v>207389</v>
      </c>
      <c r="G37" s="22">
        <v>192073</v>
      </c>
    </row>
    <row r="38" spans="1:7" ht="13.5">
      <c r="A38" s="6" t="s">
        <v>160</v>
      </c>
      <c r="B38" s="22">
        <v>76194</v>
      </c>
      <c r="C38" s="22">
        <v>63866</v>
      </c>
      <c r="D38" s="22">
        <v>64273</v>
      </c>
      <c r="E38" s="22">
        <v>71892</v>
      </c>
      <c r="F38" s="22">
        <v>81297</v>
      </c>
      <c r="G38" s="22">
        <v>79032</v>
      </c>
    </row>
    <row r="39" spans="1:7" ht="13.5">
      <c r="A39" s="6" t="s">
        <v>161</v>
      </c>
      <c r="B39" s="22">
        <v>544</v>
      </c>
      <c r="C39" s="22">
        <v>529</v>
      </c>
      <c r="D39" s="22">
        <v>497</v>
      </c>
      <c r="E39" s="22">
        <v>530</v>
      </c>
      <c r="F39" s="22">
        <v>1615</v>
      </c>
      <c r="G39" s="22">
        <v>840</v>
      </c>
    </row>
    <row r="40" spans="1:7" ht="13.5">
      <c r="A40" s="6" t="s">
        <v>162</v>
      </c>
      <c r="B40" s="22">
        <v>9900</v>
      </c>
      <c r="C40" s="22">
        <v>9649</v>
      </c>
      <c r="D40" s="22">
        <v>10416</v>
      </c>
      <c r="E40" s="22">
        <v>32701</v>
      </c>
      <c r="F40" s="22">
        <v>36106</v>
      </c>
      <c r="G40" s="22">
        <v>32832</v>
      </c>
    </row>
    <row r="41" spans="1:7" ht="13.5">
      <c r="A41" s="6" t="s">
        <v>163</v>
      </c>
      <c r="B41" s="22"/>
      <c r="C41" s="22">
        <v>13498</v>
      </c>
      <c r="D41" s="22">
        <v>14328</v>
      </c>
      <c r="E41" s="22">
        <v>14148</v>
      </c>
      <c r="F41" s="22"/>
      <c r="G41" s="22"/>
    </row>
    <row r="42" spans="1:7" ht="13.5">
      <c r="A42" s="6" t="s">
        <v>164</v>
      </c>
      <c r="B42" s="22">
        <v>12965</v>
      </c>
      <c r="C42" s="22">
        <v>5222</v>
      </c>
      <c r="D42" s="22">
        <v>9773</v>
      </c>
      <c r="E42" s="22">
        <v>4037</v>
      </c>
      <c r="F42" s="22">
        <v>34614</v>
      </c>
      <c r="G42" s="22">
        <v>13678</v>
      </c>
    </row>
    <row r="43" spans="1:7" ht="13.5">
      <c r="A43" s="6" t="s">
        <v>165</v>
      </c>
      <c r="B43" s="22">
        <v>99605</v>
      </c>
      <c r="C43" s="22">
        <v>92766</v>
      </c>
      <c r="D43" s="22">
        <v>99288</v>
      </c>
      <c r="E43" s="22">
        <v>123310</v>
      </c>
      <c r="F43" s="22">
        <v>153634</v>
      </c>
      <c r="G43" s="22">
        <v>126384</v>
      </c>
    </row>
    <row r="44" spans="1:7" ht="14.25" thickBot="1">
      <c r="A44" s="25" t="s">
        <v>166</v>
      </c>
      <c r="B44" s="23">
        <v>1357100</v>
      </c>
      <c r="C44" s="23">
        <v>1355855</v>
      </c>
      <c r="D44" s="23">
        <v>2030784</v>
      </c>
      <c r="E44" s="23">
        <v>1827867</v>
      </c>
      <c r="F44" s="23">
        <v>1880270</v>
      </c>
      <c r="G44" s="23">
        <v>1768208</v>
      </c>
    </row>
    <row r="45" spans="1:7" ht="14.25" thickTop="1">
      <c r="A45" s="6" t="s">
        <v>167</v>
      </c>
      <c r="B45" s="22"/>
      <c r="C45" s="22">
        <v>1020</v>
      </c>
      <c r="D45" s="22"/>
      <c r="E45" s="22"/>
      <c r="F45" s="22"/>
      <c r="G45" s="22"/>
    </row>
    <row r="46" spans="1:7" ht="13.5">
      <c r="A46" s="6"/>
      <c r="B46" s="22"/>
      <c r="C46" s="22">
        <v>18369</v>
      </c>
      <c r="D46" s="22"/>
      <c r="E46" s="22"/>
      <c r="F46" s="22"/>
      <c r="G46" s="22"/>
    </row>
    <row r="47" spans="1:7" ht="13.5">
      <c r="A47" s="6" t="s">
        <v>168</v>
      </c>
      <c r="B47" s="22">
        <v>16041</v>
      </c>
      <c r="C47" s="22"/>
      <c r="D47" s="22"/>
      <c r="E47" s="22"/>
      <c r="F47" s="22">
        <v>391000</v>
      </c>
      <c r="G47" s="22"/>
    </row>
    <row r="48" spans="1:7" ht="13.5">
      <c r="A48" s="6" t="s">
        <v>169</v>
      </c>
      <c r="B48" s="22">
        <v>37000</v>
      </c>
      <c r="C48" s="22"/>
      <c r="D48" s="22"/>
      <c r="E48" s="22"/>
      <c r="F48" s="22"/>
      <c r="G48" s="22"/>
    </row>
    <row r="49" spans="1:7" ht="13.5">
      <c r="A49" s="6" t="s">
        <v>170</v>
      </c>
      <c r="B49" s="22">
        <v>53041</v>
      </c>
      <c r="C49" s="22">
        <v>19389</v>
      </c>
      <c r="D49" s="22">
        <v>28725</v>
      </c>
      <c r="E49" s="22">
        <v>41890</v>
      </c>
      <c r="F49" s="22">
        <v>391000</v>
      </c>
      <c r="G49" s="22">
        <v>44653</v>
      </c>
    </row>
    <row r="50" spans="1:7" ht="13.5">
      <c r="A50" s="6" t="s">
        <v>171</v>
      </c>
      <c r="B50" s="22"/>
      <c r="C50" s="22">
        <v>15056</v>
      </c>
      <c r="D50" s="22"/>
      <c r="E50" s="22"/>
      <c r="F50" s="22"/>
      <c r="G50" s="22"/>
    </row>
    <row r="51" spans="1:7" ht="13.5">
      <c r="A51" s="6" t="s">
        <v>172</v>
      </c>
      <c r="B51" s="22">
        <v>86194</v>
      </c>
      <c r="C51" s="22">
        <v>33053</v>
      </c>
      <c r="D51" s="22">
        <v>159497</v>
      </c>
      <c r="E51" s="22">
        <v>117154</v>
      </c>
      <c r="F51" s="22">
        <v>42498</v>
      </c>
      <c r="G51" s="22"/>
    </row>
    <row r="52" spans="1:7" ht="13.5">
      <c r="A52" s="6" t="s">
        <v>173</v>
      </c>
      <c r="B52" s="22"/>
      <c r="C52" s="22">
        <v>5954</v>
      </c>
      <c r="D52" s="22"/>
      <c r="E52" s="22"/>
      <c r="F52" s="22">
        <v>18977</v>
      </c>
      <c r="G52" s="22"/>
    </row>
    <row r="53" spans="1:7" ht="13.5">
      <c r="A53" s="6" t="s">
        <v>174</v>
      </c>
      <c r="B53" s="22">
        <v>6859</v>
      </c>
      <c r="C53" s="22"/>
      <c r="D53" s="22"/>
      <c r="E53" s="22"/>
      <c r="F53" s="22"/>
      <c r="G53" s="22"/>
    </row>
    <row r="54" spans="1:7" ht="13.5">
      <c r="A54" s="6" t="s">
        <v>175</v>
      </c>
      <c r="B54" s="22">
        <v>93053</v>
      </c>
      <c r="C54" s="22">
        <v>54065</v>
      </c>
      <c r="D54" s="22">
        <v>256442</v>
      </c>
      <c r="E54" s="22">
        <v>135583</v>
      </c>
      <c r="F54" s="22">
        <v>522188</v>
      </c>
      <c r="G54" s="22">
        <v>29000</v>
      </c>
    </row>
    <row r="55" spans="1:7" ht="13.5">
      <c r="A55" s="7" t="s">
        <v>176</v>
      </c>
      <c r="B55" s="22">
        <v>1317087</v>
      </c>
      <c r="C55" s="22">
        <v>1321180</v>
      </c>
      <c r="D55" s="22">
        <v>1803066</v>
      </c>
      <c r="E55" s="22">
        <v>1734174</v>
      </c>
      <c r="F55" s="22">
        <v>1749082</v>
      </c>
      <c r="G55" s="22">
        <v>1783861</v>
      </c>
    </row>
    <row r="56" spans="1:7" ht="13.5">
      <c r="A56" s="7" t="s">
        <v>177</v>
      </c>
      <c r="B56" s="22">
        <v>553000</v>
      </c>
      <c r="C56" s="22">
        <v>592000</v>
      </c>
      <c r="D56" s="22">
        <v>807000</v>
      </c>
      <c r="E56" s="22">
        <v>731000</v>
      </c>
      <c r="F56" s="22">
        <v>703000</v>
      </c>
      <c r="G56" s="22">
        <v>700000</v>
      </c>
    </row>
    <row r="57" spans="1:7" ht="13.5">
      <c r="A57" s="7" t="s">
        <v>178</v>
      </c>
      <c r="B57" s="22">
        <v>-64000</v>
      </c>
      <c r="C57" s="22">
        <v>29000</v>
      </c>
      <c r="D57" s="22">
        <v>13000</v>
      </c>
      <c r="E57" s="22">
        <v>32000</v>
      </c>
      <c r="F57" s="22">
        <v>97000</v>
      </c>
      <c r="G57" s="22">
        <v>77000</v>
      </c>
    </row>
    <row r="58" spans="1:7" ht="13.5">
      <c r="A58" s="7" t="s">
        <v>179</v>
      </c>
      <c r="B58" s="22">
        <v>489000</v>
      </c>
      <c r="C58" s="22">
        <v>621000</v>
      </c>
      <c r="D58" s="22">
        <v>820000</v>
      </c>
      <c r="E58" s="22">
        <v>763000</v>
      </c>
      <c r="F58" s="22">
        <v>800000</v>
      </c>
      <c r="G58" s="22">
        <v>777000</v>
      </c>
    </row>
    <row r="59" spans="1:7" ht="14.25" thickBot="1">
      <c r="A59" s="7" t="s">
        <v>180</v>
      </c>
      <c r="B59" s="22">
        <v>828087</v>
      </c>
      <c r="C59" s="22">
        <v>700180</v>
      </c>
      <c r="D59" s="22">
        <v>983066</v>
      </c>
      <c r="E59" s="22">
        <v>971174</v>
      </c>
      <c r="F59" s="22">
        <v>949082</v>
      </c>
      <c r="G59" s="22">
        <v>1006861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126</v>
      </c>
    </row>
    <row r="63" ht="13.5">
      <c r="A63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8158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26</v>
      </c>
      <c r="B4" s="15" t="str">
        <f>HYPERLINK("http://www.kabupro.jp/mark/20130626/S000DRH9.htm","有価証券報告書")</f>
        <v>有価証券報告書</v>
      </c>
      <c r="C4" s="15" t="str">
        <f>HYPERLINK("http://www.kabupro.jp/mark/20130626/S000DRH9.htm","有価証券報告書")</f>
        <v>有価証券報告書</v>
      </c>
      <c r="D4" s="15" t="str">
        <f>HYPERLINK("http://www.kabupro.jp/mark/20120625/S000B4B0.htm","有価証券報告書")</f>
        <v>有価証券報告書</v>
      </c>
      <c r="E4" s="15" t="str">
        <f>HYPERLINK("http://www.kabupro.jp/mark/20110627/S0008MKN.htm","有価証券報告書")</f>
        <v>有価証券報告書</v>
      </c>
      <c r="F4" s="15" t="str">
        <f>HYPERLINK("http://www.kabupro.jp/mark/20100621/S0005XLG.htm","有価証券報告書")</f>
        <v>有価証券報告書</v>
      </c>
      <c r="G4" s="15" t="str">
        <f>HYPERLINK("http://www.kabupro.jp/mark/20090622/S0003BL1.htm","有価証券報告書")</f>
        <v>有価証券報告書</v>
      </c>
    </row>
    <row r="5" spans="1:7" ht="14.25" thickBot="1">
      <c r="A5" s="11" t="s">
        <v>27</v>
      </c>
      <c r="B5" s="1" t="s">
        <v>33</v>
      </c>
      <c r="C5" s="1" t="s">
        <v>33</v>
      </c>
      <c r="D5" s="1" t="s">
        <v>37</v>
      </c>
      <c r="E5" s="1" t="s">
        <v>39</v>
      </c>
      <c r="F5" s="1" t="s">
        <v>41</v>
      </c>
      <c r="G5" s="1" t="s">
        <v>43</v>
      </c>
    </row>
    <row r="6" spans="1:7" ht="15" thickBot="1" thickTop="1">
      <c r="A6" s="10" t="s">
        <v>28</v>
      </c>
      <c r="B6" s="18" t="s">
        <v>125</v>
      </c>
      <c r="C6" s="19"/>
      <c r="D6" s="19"/>
      <c r="E6" s="19"/>
      <c r="F6" s="19"/>
      <c r="G6" s="19"/>
    </row>
    <row r="7" spans="1:7" ht="14.25" thickTop="1">
      <c r="A7" s="12" t="s">
        <v>29</v>
      </c>
      <c r="B7" s="16" t="s">
        <v>34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</row>
    <row r="8" spans="1:7" ht="13.5">
      <c r="A8" s="13" t="s">
        <v>30</v>
      </c>
      <c r="B8" s="17"/>
      <c r="C8" s="17"/>
      <c r="D8" s="17"/>
      <c r="E8" s="17"/>
      <c r="F8" s="17"/>
      <c r="G8" s="17"/>
    </row>
    <row r="9" spans="1:7" ht="13.5">
      <c r="A9" s="13" t="s">
        <v>31</v>
      </c>
      <c r="B9" s="17" t="s">
        <v>35</v>
      </c>
      <c r="C9" s="17" t="s">
        <v>36</v>
      </c>
      <c r="D9" s="17" t="s">
        <v>38</v>
      </c>
      <c r="E9" s="17" t="s">
        <v>40</v>
      </c>
      <c r="F9" s="17" t="s">
        <v>42</v>
      </c>
      <c r="G9" s="17" t="s">
        <v>44</v>
      </c>
    </row>
    <row r="10" spans="1:7" ht="14.25" thickBot="1">
      <c r="A10" s="13" t="s">
        <v>32</v>
      </c>
      <c r="B10" s="17" t="s">
        <v>46</v>
      </c>
      <c r="C10" s="17" t="s">
        <v>46</v>
      </c>
      <c r="D10" s="17" t="s">
        <v>46</v>
      </c>
      <c r="E10" s="17" t="s">
        <v>46</v>
      </c>
      <c r="F10" s="17" t="s">
        <v>46</v>
      </c>
      <c r="G10" s="17" t="s">
        <v>46</v>
      </c>
    </row>
    <row r="11" spans="1:7" ht="14.25" thickTop="1">
      <c r="A11" s="9" t="s">
        <v>45</v>
      </c>
      <c r="B11" s="21">
        <v>3960331</v>
      </c>
      <c r="C11" s="21">
        <v>3794561</v>
      </c>
      <c r="D11" s="21">
        <v>5841947</v>
      </c>
      <c r="E11" s="21">
        <v>5064389</v>
      </c>
      <c r="F11" s="21">
        <v>3539307</v>
      </c>
      <c r="G11" s="21">
        <v>2396991</v>
      </c>
    </row>
    <row r="12" spans="1:7" ht="13.5">
      <c r="A12" s="2" t="s">
        <v>47</v>
      </c>
      <c r="B12" s="22">
        <v>8707303</v>
      </c>
      <c r="C12" s="22">
        <v>8989805</v>
      </c>
      <c r="D12" s="22">
        <v>8475470</v>
      </c>
      <c r="E12" s="22">
        <v>8069927</v>
      </c>
      <c r="F12" s="22">
        <v>8478777</v>
      </c>
      <c r="G12" s="22">
        <v>9498631</v>
      </c>
    </row>
    <row r="13" spans="1:7" ht="13.5">
      <c r="A13" s="2" t="s">
        <v>48</v>
      </c>
      <c r="B13" s="22">
        <v>24838577</v>
      </c>
      <c r="C13" s="22">
        <v>26232399</v>
      </c>
      <c r="D13" s="22">
        <v>25769035</v>
      </c>
      <c r="E13" s="22">
        <v>25348144</v>
      </c>
      <c r="F13" s="22">
        <v>25019573</v>
      </c>
      <c r="G13" s="22">
        <v>27586753</v>
      </c>
    </row>
    <row r="14" spans="1:7" ht="13.5">
      <c r="A14" s="2" t="s">
        <v>49</v>
      </c>
      <c r="B14" s="22">
        <v>4345548</v>
      </c>
      <c r="C14" s="22">
        <v>5084171</v>
      </c>
      <c r="D14" s="22">
        <v>504168</v>
      </c>
      <c r="E14" s="22">
        <v>508497</v>
      </c>
      <c r="F14" s="22">
        <v>744355</v>
      </c>
      <c r="G14" s="22"/>
    </row>
    <row r="15" spans="1:7" ht="13.5">
      <c r="A15" s="2" t="s">
        <v>50</v>
      </c>
      <c r="B15" s="22">
        <v>25610</v>
      </c>
      <c r="C15" s="22">
        <v>355855</v>
      </c>
      <c r="D15" s="22">
        <v>212102</v>
      </c>
      <c r="E15" s="22">
        <v>170560</v>
      </c>
      <c r="F15" s="22">
        <v>2989</v>
      </c>
      <c r="G15" s="22">
        <v>901</v>
      </c>
    </row>
    <row r="16" spans="1:7" ht="13.5">
      <c r="A16" s="2" t="s">
        <v>51</v>
      </c>
      <c r="B16" s="22">
        <v>450</v>
      </c>
      <c r="C16" s="22">
        <v>2297</v>
      </c>
      <c r="D16" s="22">
        <v>2790</v>
      </c>
      <c r="E16" s="22">
        <v>2702</v>
      </c>
      <c r="F16" s="22">
        <v>3064</v>
      </c>
      <c r="G16" s="22">
        <v>3215</v>
      </c>
    </row>
    <row r="17" spans="1:7" ht="13.5">
      <c r="A17" s="2" t="s">
        <v>52</v>
      </c>
      <c r="B17" s="22">
        <v>154000</v>
      </c>
      <c r="C17" s="22">
        <v>118000</v>
      </c>
      <c r="D17" s="22">
        <v>153000</v>
      </c>
      <c r="E17" s="22">
        <v>142000</v>
      </c>
      <c r="F17" s="22">
        <v>144000</v>
      </c>
      <c r="G17" s="22">
        <v>192000</v>
      </c>
    </row>
    <row r="18" spans="1:7" ht="13.5">
      <c r="A18" s="2" t="s">
        <v>53</v>
      </c>
      <c r="B18" s="22">
        <v>109531</v>
      </c>
      <c r="C18" s="22">
        <v>349263</v>
      </c>
      <c r="D18" s="22">
        <v>92985</v>
      </c>
      <c r="E18" s="22">
        <v>131262</v>
      </c>
      <c r="F18" s="22">
        <v>134514</v>
      </c>
      <c r="G18" s="22">
        <v>155574</v>
      </c>
    </row>
    <row r="19" spans="1:7" ht="13.5">
      <c r="A19" s="2" t="s">
        <v>54</v>
      </c>
      <c r="B19" s="22">
        <v>-71000</v>
      </c>
      <c r="C19" s="22">
        <v>-99000</v>
      </c>
      <c r="D19" s="22">
        <v>-56000</v>
      </c>
      <c r="E19" s="22">
        <v>-49000</v>
      </c>
      <c r="F19" s="22">
        <v>-59000</v>
      </c>
      <c r="G19" s="22">
        <v>-67000</v>
      </c>
    </row>
    <row r="20" spans="1:7" ht="13.5">
      <c r="A20" s="2" t="s">
        <v>55</v>
      </c>
      <c r="B20" s="22">
        <v>42070353</v>
      </c>
      <c r="C20" s="22">
        <v>44827355</v>
      </c>
      <c r="D20" s="22">
        <v>40995499</v>
      </c>
      <c r="E20" s="22">
        <v>39388484</v>
      </c>
      <c r="F20" s="22">
        <v>38007580</v>
      </c>
      <c r="G20" s="22">
        <v>40495245</v>
      </c>
    </row>
    <row r="21" spans="1:7" ht="13.5">
      <c r="A21" s="3" t="s">
        <v>56</v>
      </c>
      <c r="B21" s="22">
        <v>826354</v>
      </c>
      <c r="C21" s="22">
        <v>858691</v>
      </c>
      <c r="D21" s="22">
        <v>856702</v>
      </c>
      <c r="E21" s="22">
        <v>852147</v>
      </c>
      <c r="F21" s="22">
        <v>853733</v>
      </c>
      <c r="G21" s="22">
        <v>774702</v>
      </c>
    </row>
    <row r="22" spans="1:7" ht="13.5">
      <c r="A22" s="4" t="s">
        <v>57</v>
      </c>
      <c r="B22" s="22">
        <v>-599857</v>
      </c>
      <c r="C22" s="22">
        <v>-624793</v>
      </c>
      <c r="D22" s="22">
        <v>-602754</v>
      </c>
      <c r="E22" s="22">
        <v>-578686</v>
      </c>
      <c r="F22" s="22">
        <v>-552988</v>
      </c>
      <c r="G22" s="22">
        <v>-539000</v>
      </c>
    </row>
    <row r="23" spans="1:7" ht="13.5">
      <c r="A23" s="4" t="s">
        <v>58</v>
      </c>
      <c r="B23" s="22">
        <v>226496</v>
      </c>
      <c r="C23" s="22">
        <v>233898</v>
      </c>
      <c r="D23" s="22">
        <v>253948</v>
      </c>
      <c r="E23" s="22">
        <v>273460</v>
      </c>
      <c r="F23" s="22">
        <v>300744</v>
      </c>
      <c r="G23" s="22">
        <v>235702</v>
      </c>
    </row>
    <row r="24" spans="1:7" ht="13.5">
      <c r="A24" s="3" t="s">
        <v>59</v>
      </c>
      <c r="B24" s="22">
        <v>1401845</v>
      </c>
      <c r="C24" s="22">
        <v>1436426</v>
      </c>
      <c r="D24" s="22">
        <v>1481367</v>
      </c>
      <c r="E24" s="22">
        <v>1478597</v>
      </c>
      <c r="F24" s="22">
        <v>1528012</v>
      </c>
      <c r="G24" s="22">
        <v>1521158</v>
      </c>
    </row>
    <row r="25" spans="1:7" ht="13.5">
      <c r="A25" s="4" t="s">
        <v>57</v>
      </c>
      <c r="B25" s="22">
        <v>-1230410</v>
      </c>
      <c r="C25" s="22">
        <v>-1262067</v>
      </c>
      <c r="D25" s="22">
        <v>-1289450</v>
      </c>
      <c r="E25" s="22">
        <v>-1273339</v>
      </c>
      <c r="F25" s="22">
        <v>-1264060</v>
      </c>
      <c r="G25" s="22">
        <v>-1222489</v>
      </c>
    </row>
    <row r="26" spans="1:7" ht="13.5">
      <c r="A26" s="4" t="s">
        <v>60</v>
      </c>
      <c r="B26" s="22">
        <v>171434</v>
      </c>
      <c r="C26" s="22">
        <v>174359</v>
      </c>
      <c r="D26" s="22">
        <v>191917</v>
      </c>
      <c r="E26" s="22">
        <v>205257</v>
      </c>
      <c r="F26" s="22">
        <v>263952</v>
      </c>
      <c r="G26" s="22">
        <v>298669</v>
      </c>
    </row>
    <row r="27" spans="1:7" ht="13.5">
      <c r="A27" s="3" t="s">
        <v>61</v>
      </c>
      <c r="B27" s="22">
        <v>6403</v>
      </c>
      <c r="C27" s="22">
        <v>11793</v>
      </c>
      <c r="D27" s="22">
        <v>12705</v>
      </c>
      <c r="E27" s="22">
        <v>13377</v>
      </c>
      <c r="F27" s="22">
        <v>13377</v>
      </c>
      <c r="G27" s="22">
        <v>13377</v>
      </c>
    </row>
    <row r="28" spans="1:7" ht="13.5">
      <c r="A28" s="4" t="s">
        <v>57</v>
      </c>
      <c r="B28" s="22">
        <v>-6386</v>
      </c>
      <c r="C28" s="22">
        <v>-8066</v>
      </c>
      <c r="D28" s="22">
        <v>-9173</v>
      </c>
      <c r="E28" s="22">
        <v>-11696</v>
      </c>
      <c r="F28" s="22">
        <v>-10657</v>
      </c>
      <c r="G28" s="22">
        <v>-8860</v>
      </c>
    </row>
    <row r="29" spans="1:7" ht="13.5">
      <c r="A29" s="4" t="s">
        <v>62</v>
      </c>
      <c r="B29" s="22">
        <v>16</v>
      </c>
      <c r="C29" s="22">
        <v>3727</v>
      </c>
      <c r="D29" s="22">
        <v>3531</v>
      </c>
      <c r="E29" s="22">
        <v>1680</v>
      </c>
      <c r="F29" s="22">
        <v>2720</v>
      </c>
      <c r="G29" s="22">
        <v>4516</v>
      </c>
    </row>
    <row r="30" spans="1:7" ht="13.5">
      <c r="A30" s="3" t="s">
        <v>63</v>
      </c>
      <c r="B30" s="22">
        <v>278345</v>
      </c>
      <c r="C30" s="22">
        <v>271220</v>
      </c>
      <c r="D30" s="22">
        <v>290600</v>
      </c>
      <c r="E30" s="22">
        <v>297041</v>
      </c>
      <c r="F30" s="22">
        <v>261520</v>
      </c>
      <c r="G30" s="22">
        <v>325309</v>
      </c>
    </row>
    <row r="31" spans="1:7" ht="13.5">
      <c r="A31" s="4" t="s">
        <v>57</v>
      </c>
      <c r="B31" s="22">
        <v>-218713</v>
      </c>
      <c r="C31" s="22">
        <v>-217296</v>
      </c>
      <c r="D31" s="22">
        <v>-227438</v>
      </c>
      <c r="E31" s="22">
        <v>-207024</v>
      </c>
      <c r="F31" s="22">
        <v>-181415</v>
      </c>
      <c r="G31" s="22">
        <v>-245355</v>
      </c>
    </row>
    <row r="32" spans="1:7" ht="13.5">
      <c r="A32" s="4" t="s">
        <v>64</v>
      </c>
      <c r="B32" s="22">
        <v>59631</v>
      </c>
      <c r="C32" s="22">
        <v>53923</v>
      </c>
      <c r="D32" s="22">
        <v>63162</v>
      </c>
      <c r="E32" s="22">
        <v>90016</v>
      </c>
      <c r="F32" s="22">
        <v>80105</v>
      </c>
      <c r="G32" s="22">
        <v>79953</v>
      </c>
    </row>
    <row r="33" spans="1:7" ht="13.5">
      <c r="A33" s="3" t="s">
        <v>65</v>
      </c>
      <c r="B33" s="22">
        <v>1011388</v>
      </c>
      <c r="C33" s="22">
        <v>1083945</v>
      </c>
      <c r="D33" s="22">
        <v>1083945</v>
      </c>
      <c r="E33" s="22">
        <v>1083945</v>
      </c>
      <c r="F33" s="22">
        <v>1087213</v>
      </c>
      <c r="G33" s="22">
        <v>1087213</v>
      </c>
    </row>
    <row r="34" spans="1:7" ht="13.5">
      <c r="A34" s="3" t="s">
        <v>66</v>
      </c>
      <c r="B34" s="22">
        <v>34338</v>
      </c>
      <c r="C34" s="22">
        <v>34338</v>
      </c>
      <c r="D34" s="22">
        <v>31248</v>
      </c>
      <c r="E34" s="22">
        <v>25968</v>
      </c>
      <c r="F34" s="22">
        <v>15960</v>
      </c>
      <c r="G34" s="22"/>
    </row>
    <row r="35" spans="1:7" ht="13.5">
      <c r="A35" s="4" t="s">
        <v>57</v>
      </c>
      <c r="B35" s="22">
        <v>-24810</v>
      </c>
      <c r="C35" s="22">
        <v>-17942</v>
      </c>
      <c r="D35" s="22">
        <v>-11281</v>
      </c>
      <c r="E35" s="22">
        <v>-5207</v>
      </c>
      <c r="F35" s="22">
        <v>-1061</v>
      </c>
      <c r="G35" s="22"/>
    </row>
    <row r="36" spans="1:7" ht="13.5">
      <c r="A36" s="4" t="s">
        <v>66</v>
      </c>
      <c r="B36" s="22">
        <v>9527</v>
      </c>
      <c r="C36" s="22">
        <v>16395</v>
      </c>
      <c r="D36" s="22">
        <v>19966</v>
      </c>
      <c r="E36" s="22">
        <v>20760</v>
      </c>
      <c r="F36" s="22">
        <v>14898</v>
      </c>
      <c r="G36" s="22"/>
    </row>
    <row r="37" spans="1:7" ht="13.5">
      <c r="A37" s="3" t="s">
        <v>67</v>
      </c>
      <c r="B37" s="22">
        <v>1478496</v>
      </c>
      <c r="C37" s="22">
        <v>1566249</v>
      </c>
      <c r="D37" s="22">
        <v>1630842</v>
      </c>
      <c r="E37" s="22">
        <v>1675121</v>
      </c>
      <c r="F37" s="22">
        <v>1749635</v>
      </c>
      <c r="G37" s="22">
        <v>1706055</v>
      </c>
    </row>
    <row r="38" spans="1:7" ht="13.5">
      <c r="A38" s="3" t="s">
        <v>68</v>
      </c>
      <c r="B38" s="22">
        <v>208935</v>
      </c>
      <c r="C38" s="22">
        <v>251761</v>
      </c>
      <c r="D38" s="22">
        <v>16457</v>
      </c>
      <c r="E38" s="22">
        <v>23545</v>
      </c>
      <c r="F38" s="22">
        <v>25606</v>
      </c>
      <c r="G38" s="22">
        <v>5775</v>
      </c>
    </row>
    <row r="39" spans="1:7" ht="13.5">
      <c r="A39" s="3" t="s">
        <v>69</v>
      </c>
      <c r="B39" s="22">
        <v>7738</v>
      </c>
      <c r="C39" s="22">
        <v>7738</v>
      </c>
      <c r="D39" s="22">
        <v>7738</v>
      </c>
      <c r="E39" s="22">
        <v>7928</v>
      </c>
      <c r="F39" s="22">
        <v>7928</v>
      </c>
      <c r="G39" s="22">
        <v>13304</v>
      </c>
    </row>
    <row r="40" spans="1:7" ht="13.5">
      <c r="A40" s="3" t="s">
        <v>70</v>
      </c>
      <c r="B40" s="22">
        <v>555</v>
      </c>
      <c r="C40" s="22">
        <v>622</v>
      </c>
      <c r="D40" s="22">
        <v>688</v>
      </c>
      <c r="E40" s="22">
        <v>755</v>
      </c>
      <c r="F40" s="22">
        <v>822</v>
      </c>
      <c r="G40" s="22">
        <v>889</v>
      </c>
    </row>
    <row r="41" spans="1:7" ht="13.5">
      <c r="A41" s="3" t="s">
        <v>71</v>
      </c>
      <c r="B41" s="22">
        <v>217229</v>
      </c>
      <c r="C41" s="22">
        <v>260122</v>
      </c>
      <c r="D41" s="22">
        <v>115823</v>
      </c>
      <c r="E41" s="22">
        <v>32229</v>
      </c>
      <c r="F41" s="22">
        <v>34357</v>
      </c>
      <c r="G41" s="22">
        <v>19969</v>
      </c>
    </row>
    <row r="42" spans="1:7" ht="13.5">
      <c r="A42" s="3" t="s">
        <v>72</v>
      </c>
      <c r="B42" s="22">
        <v>6200030</v>
      </c>
      <c r="C42" s="22">
        <v>5584251</v>
      </c>
      <c r="D42" s="22">
        <v>6103440</v>
      </c>
      <c r="E42" s="22">
        <v>6689514</v>
      </c>
      <c r="F42" s="22">
        <v>5401781</v>
      </c>
      <c r="G42" s="22">
        <v>7885912</v>
      </c>
    </row>
    <row r="43" spans="1:7" ht="13.5">
      <c r="A43" s="3" t="s">
        <v>73</v>
      </c>
      <c r="B43" s="22">
        <v>283769</v>
      </c>
      <c r="C43" s="22">
        <v>273769</v>
      </c>
      <c r="D43" s="22">
        <v>103518</v>
      </c>
      <c r="E43" s="22">
        <v>103518</v>
      </c>
      <c r="F43" s="22">
        <v>125643</v>
      </c>
      <c r="G43" s="22">
        <v>125643</v>
      </c>
    </row>
    <row r="44" spans="1:7" ht="13.5">
      <c r="A44" s="3" t="s">
        <v>74</v>
      </c>
      <c r="B44" s="22">
        <v>0</v>
      </c>
      <c r="C44" s="22">
        <v>0</v>
      </c>
      <c r="D44" s="22">
        <v>5480</v>
      </c>
      <c r="E44" s="22">
        <v>6132</v>
      </c>
      <c r="F44" s="22">
        <v>6476</v>
      </c>
      <c r="G44" s="22">
        <v>22044</v>
      </c>
    </row>
    <row r="45" spans="1:7" ht="13.5">
      <c r="A45" s="3" t="s">
        <v>75</v>
      </c>
      <c r="B45" s="22">
        <v>300000</v>
      </c>
      <c r="C45" s="22">
        <v>150000</v>
      </c>
      <c r="D45" s="22">
        <v>150000</v>
      </c>
      <c r="E45" s="22">
        <v>150000</v>
      </c>
      <c r="F45" s="22">
        <v>150000</v>
      </c>
      <c r="G45" s="22">
        <v>150000</v>
      </c>
    </row>
    <row r="46" spans="1:7" ht="13.5">
      <c r="A46" s="3" t="s">
        <v>76</v>
      </c>
      <c r="B46" s="22">
        <v>39645</v>
      </c>
      <c r="C46" s="22">
        <v>43265</v>
      </c>
      <c r="D46" s="22">
        <v>46885</v>
      </c>
      <c r="E46" s="22">
        <v>55346</v>
      </c>
      <c r="F46" s="22">
        <v>52254</v>
      </c>
      <c r="G46" s="22">
        <v>60775</v>
      </c>
    </row>
    <row r="47" spans="1:7" ht="13.5">
      <c r="A47" s="3" t="s">
        <v>77</v>
      </c>
      <c r="B47" s="22">
        <v>181200</v>
      </c>
      <c r="C47" s="22">
        <v>174716</v>
      </c>
      <c r="D47" s="22">
        <v>33269</v>
      </c>
      <c r="E47" s="22">
        <v>55752</v>
      </c>
      <c r="F47" s="22">
        <v>75780</v>
      </c>
      <c r="G47" s="22">
        <v>5224</v>
      </c>
    </row>
    <row r="48" spans="1:7" ht="13.5">
      <c r="A48" s="3" t="s">
        <v>78</v>
      </c>
      <c r="B48" s="22">
        <v>1430</v>
      </c>
      <c r="C48" s="22">
        <v>97</v>
      </c>
      <c r="D48" s="22">
        <v>1103</v>
      </c>
      <c r="E48" s="22">
        <v>109</v>
      </c>
      <c r="F48" s="22">
        <v>1662</v>
      </c>
      <c r="G48" s="22">
        <v>933</v>
      </c>
    </row>
    <row r="49" spans="1:7" ht="13.5">
      <c r="A49" s="3" t="s">
        <v>79</v>
      </c>
      <c r="B49" s="22">
        <v>634178</v>
      </c>
      <c r="C49" s="22">
        <v>650769</v>
      </c>
      <c r="D49" s="22">
        <v>641961</v>
      </c>
      <c r="E49" s="22">
        <v>656675</v>
      </c>
      <c r="F49" s="22">
        <v>657566</v>
      </c>
      <c r="G49" s="22">
        <v>408525</v>
      </c>
    </row>
    <row r="50" spans="1:7" ht="13.5">
      <c r="A50" s="3" t="s">
        <v>80</v>
      </c>
      <c r="B50" s="22">
        <v>85243</v>
      </c>
      <c r="C50" s="22">
        <v>88060</v>
      </c>
      <c r="D50" s="22">
        <v>88105</v>
      </c>
      <c r="E50" s="22">
        <v>119793</v>
      </c>
      <c r="F50" s="22">
        <v>131028</v>
      </c>
      <c r="G50" s="22">
        <v>138715</v>
      </c>
    </row>
    <row r="51" spans="1:7" ht="13.5">
      <c r="A51" s="3" t="s">
        <v>53</v>
      </c>
      <c r="B51" s="22">
        <v>3050</v>
      </c>
      <c r="C51" s="22">
        <v>3650</v>
      </c>
      <c r="D51" s="22">
        <v>4250</v>
      </c>
      <c r="E51" s="22">
        <v>4860</v>
      </c>
      <c r="F51" s="22">
        <v>5460</v>
      </c>
      <c r="G51" s="22">
        <v>20653</v>
      </c>
    </row>
    <row r="52" spans="1:7" ht="13.5">
      <c r="A52" s="3" t="s">
        <v>54</v>
      </c>
      <c r="B52" s="22">
        <v>-190000</v>
      </c>
      <c r="C52" s="22">
        <v>-187000</v>
      </c>
      <c r="D52" s="22">
        <v>-45000</v>
      </c>
      <c r="E52" s="22">
        <v>-68000</v>
      </c>
      <c r="F52" s="22">
        <v>-89000</v>
      </c>
      <c r="G52" s="22">
        <v>-24000</v>
      </c>
    </row>
    <row r="53" spans="1:7" ht="13.5">
      <c r="A53" s="3" t="s">
        <v>81</v>
      </c>
      <c r="B53" s="22"/>
      <c r="C53" s="22">
        <v>-37000</v>
      </c>
      <c r="D53" s="22">
        <v>-37000</v>
      </c>
      <c r="E53" s="22">
        <v>-37000</v>
      </c>
      <c r="F53" s="22">
        <v>-37000</v>
      </c>
      <c r="G53" s="22">
        <v>-29000</v>
      </c>
    </row>
    <row r="54" spans="1:7" ht="13.5">
      <c r="A54" s="3" t="s">
        <v>82</v>
      </c>
      <c r="B54" s="22">
        <v>7538548</v>
      </c>
      <c r="C54" s="22">
        <v>6744580</v>
      </c>
      <c r="D54" s="22">
        <v>7096015</v>
      </c>
      <c r="E54" s="22">
        <v>7748349</v>
      </c>
      <c r="F54" s="22">
        <v>6629340</v>
      </c>
      <c r="G54" s="22">
        <v>8842264</v>
      </c>
    </row>
    <row r="55" spans="1:7" ht="13.5">
      <c r="A55" s="2" t="s">
        <v>83</v>
      </c>
      <c r="B55" s="22">
        <v>9234274</v>
      </c>
      <c r="C55" s="22">
        <v>8570952</v>
      </c>
      <c r="D55" s="22">
        <v>8842681</v>
      </c>
      <c r="E55" s="22">
        <v>9455701</v>
      </c>
      <c r="F55" s="22">
        <v>8413332</v>
      </c>
      <c r="G55" s="22">
        <v>10568289</v>
      </c>
    </row>
    <row r="56" spans="1:7" ht="14.25" thickBot="1">
      <c r="A56" s="5" t="s">
        <v>84</v>
      </c>
      <c r="B56" s="23">
        <v>51304627</v>
      </c>
      <c r="C56" s="23">
        <v>53398308</v>
      </c>
      <c r="D56" s="23">
        <v>49838181</v>
      </c>
      <c r="E56" s="23">
        <v>48844185</v>
      </c>
      <c r="F56" s="23">
        <v>46420913</v>
      </c>
      <c r="G56" s="23">
        <v>51063534</v>
      </c>
    </row>
    <row r="57" spans="1:7" ht="14.25" thickTop="1">
      <c r="A57" s="2" t="s">
        <v>85</v>
      </c>
      <c r="B57" s="22">
        <v>1359909</v>
      </c>
      <c r="C57" s="22">
        <v>1663863</v>
      </c>
      <c r="D57" s="22">
        <v>1994569</v>
      </c>
      <c r="E57" s="22">
        <v>1593960</v>
      </c>
      <c r="F57" s="22">
        <v>2245074</v>
      </c>
      <c r="G57" s="22">
        <v>2281035</v>
      </c>
    </row>
    <row r="58" spans="1:7" ht="13.5">
      <c r="A58" s="2" t="s">
        <v>86</v>
      </c>
      <c r="B58" s="22">
        <v>24386972</v>
      </c>
      <c r="C58" s="22">
        <v>26122693</v>
      </c>
      <c r="D58" s="22">
        <v>23928155</v>
      </c>
      <c r="E58" s="22">
        <v>23571324</v>
      </c>
      <c r="F58" s="22">
        <v>22702990</v>
      </c>
      <c r="G58" s="22">
        <v>25297831</v>
      </c>
    </row>
    <row r="59" spans="1:7" ht="13.5">
      <c r="A59" s="2" t="s">
        <v>87</v>
      </c>
      <c r="B59" s="22">
        <v>6000000</v>
      </c>
      <c r="C59" s="22">
        <v>7000000</v>
      </c>
      <c r="D59" s="22">
        <v>5000000</v>
      </c>
      <c r="E59" s="22">
        <v>5000000</v>
      </c>
      <c r="F59" s="22">
        <v>5000000</v>
      </c>
      <c r="G59" s="22">
        <v>5000000</v>
      </c>
    </row>
    <row r="60" spans="1:7" ht="13.5">
      <c r="A60" s="2" t="s">
        <v>88</v>
      </c>
      <c r="B60" s="22">
        <v>6482</v>
      </c>
      <c r="C60" s="22">
        <v>7210</v>
      </c>
      <c r="D60" s="22">
        <v>6562</v>
      </c>
      <c r="E60" s="22">
        <v>5453</v>
      </c>
      <c r="F60" s="22">
        <v>3351</v>
      </c>
      <c r="G60" s="22"/>
    </row>
    <row r="61" spans="1:7" ht="13.5">
      <c r="A61" s="2" t="s">
        <v>89</v>
      </c>
      <c r="B61" s="22">
        <v>80267</v>
      </c>
      <c r="C61" s="22">
        <v>73751</v>
      </c>
      <c r="D61" s="22">
        <v>61165</v>
      </c>
      <c r="E61" s="22">
        <v>92071</v>
      </c>
      <c r="F61" s="22">
        <v>72146</v>
      </c>
      <c r="G61" s="22">
        <v>42214</v>
      </c>
    </row>
    <row r="62" spans="1:7" ht="13.5">
      <c r="A62" s="2" t="s">
        <v>90</v>
      </c>
      <c r="B62" s="22">
        <v>337598</v>
      </c>
      <c r="C62" s="22">
        <v>354813</v>
      </c>
      <c r="D62" s="22">
        <v>248100</v>
      </c>
      <c r="E62" s="22">
        <v>276610</v>
      </c>
      <c r="F62" s="22">
        <v>215040</v>
      </c>
      <c r="G62" s="22">
        <v>270863</v>
      </c>
    </row>
    <row r="63" spans="1:7" ht="13.5">
      <c r="A63" s="2" t="s">
        <v>91</v>
      </c>
      <c r="B63" s="22">
        <v>267495</v>
      </c>
      <c r="C63" s="22">
        <v>204187</v>
      </c>
      <c r="D63" s="22">
        <v>463341</v>
      </c>
      <c r="E63" s="22">
        <v>390328</v>
      </c>
      <c r="F63" s="22">
        <v>364597</v>
      </c>
      <c r="G63" s="22">
        <v>473065</v>
      </c>
    </row>
    <row r="64" spans="1:7" ht="13.5">
      <c r="A64" s="2" t="s">
        <v>92</v>
      </c>
      <c r="B64" s="22">
        <v>155254</v>
      </c>
      <c r="C64" s="22"/>
      <c r="D64" s="22">
        <v>11913</v>
      </c>
      <c r="E64" s="22">
        <v>35676</v>
      </c>
      <c r="F64" s="22">
        <v>39787</v>
      </c>
      <c r="G64" s="22">
        <v>6975</v>
      </c>
    </row>
    <row r="65" spans="1:7" ht="13.5">
      <c r="A65" s="2" t="s">
        <v>93</v>
      </c>
      <c r="B65" s="22">
        <v>26644</v>
      </c>
      <c r="C65" s="22">
        <v>284895</v>
      </c>
      <c r="D65" s="22">
        <v>210434</v>
      </c>
      <c r="E65" s="22">
        <v>162599</v>
      </c>
      <c r="F65" s="22">
        <v>11755</v>
      </c>
      <c r="G65" s="22">
        <v>13491</v>
      </c>
    </row>
    <row r="66" spans="1:7" ht="13.5">
      <c r="A66" s="2" t="s">
        <v>94</v>
      </c>
      <c r="B66" s="22">
        <v>23830</v>
      </c>
      <c r="C66" s="22">
        <v>25492</v>
      </c>
      <c r="D66" s="22">
        <v>13539</v>
      </c>
      <c r="E66" s="22">
        <v>14068</v>
      </c>
      <c r="F66" s="22">
        <v>13371</v>
      </c>
      <c r="G66" s="22">
        <v>19763</v>
      </c>
    </row>
    <row r="67" spans="1:7" ht="13.5">
      <c r="A67" s="2" t="s">
        <v>95</v>
      </c>
      <c r="B67" s="22">
        <v>235000</v>
      </c>
      <c r="C67" s="22">
        <v>220000</v>
      </c>
      <c r="D67" s="22">
        <v>225000</v>
      </c>
      <c r="E67" s="22">
        <v>230000</v>
      </c>
      <c r="F67" s="22">
        <v>270000</v>
      </c>
      <c r="G67" s="22">
        <v>285000</v>
      </c>
    </row>
    <row r="68" spans="1:7" ht="13.5">
      <c r="A68" s="2" t="s">
        <v>96</v>
      </c>
      <c r="B68" s="22">
        <v>28500</v>
      </c>
      <c r="C68" s="22">
        <v>38000</v>
      </c>
      <c r="D68" s="22">
        <v>38000</v>
      </c>
      <c r="E68" s="22">
        <v>38000</v>
      </c>
      <c r="F68" s="22">
        <v>39000</v>
      </c>
      <c r="G68" s="22">
        <v>39000</v>
      </c>
    </row>
    <row r="69" spans="1:7" ht="13.5">
      <c r="A69" s="2" t="s">
        <v>53</v>
      </c>
      <c r="B69" s="22">
        <v>680</v>
      </c>
      <c r="C69" s="22">
        <v>680</v>
      </c>
      <c r="D69" s="22">
        <v>6171</v>
      </c>
      <c r="E69" s="22">
        <v>21932</v>
      </c>
      <c r="F69" s="22">
        <v>25735</v>
      </c>
      <c r="G69" s="22">
        <v>85740</v>
      </c>
    </row>
    <row r="70" spans="1:7" ht="13.5">
      <c r="A70" s="2" t="s">
        <v>97</v>
      </c>
      <c r="B70" s="22">
        <v>32908636</v>
      </c>
      <c r="C70" s="22">
        <v>35995589</v>
      </c>
      <c r="D70" s="22">
        <v>32258566</v>
      </c>
      <c r="E70" s="22">
        <v>31432026</v>
      </c>
      <c r="F70" s="22">
        <v>31002850</v>
      </c>
      <c r="G70" s="22">
        <v>33814982</v>
      </c>
    </row>
    <row r="71" spans="1:7" ht="13.5">
      <c r="A71" s="2" t="s">
        <v>88</v>
      </c>
      <c r="B71" s="22">
        <v>4082</v>
      </c>
      <c r="C71" s="22">
        <v>10565</v>
      </c>
      <c r="D71" s="22">
        <v>14964</v>
      </c>
      <c r="E71" s="22">
        <v>16906</v>
      </c>
      <c r="F71" s="22">
        <v>12678</v>
      </c>
      <c r="G71" s="22"/>
    </row>
    <row r="72" spans="1:7" ht="13.5">
      <c r="A72" s="2" t="s">
        <v>98</v>
      </c>
      <c r="B72" s="22">
        <v>204000</v>
      </c>
      <c r="C72" s="22">
        <v>26000</v>
      </c>
      <c r="D72" s="22">
        <v>368000</v>
      </c>
      <c r="E72" s="22">
        <v>526000</v>
      </c>
      <c r="F72" s="22"/>
      <c r="G72" s="22">
        <v>856000</v>
      </c>
    </row>
    <row r="73" spans="1:7" ht="13.5">
      <c r="A73" s="2" t="s">
        <v>99</v>
      </c>
      <c r="B73" s="22">
        <v>225000</v>
      </c>
      <c r="C73" s="22">
        <v>245000</v>
      </c>
      <c r="D73" s="22">
        <v>279000</v>
      </c>
      <c r="E73" s="22">
        <v>279000</v>
      </c>
      <c r="F73" s="22">
        <v>280000</v>
      </c>
      <c r="G73" s="22">
        <v>280000</v>
      </c>
    </row>
    <row r="74" spans="1:7" ht="13.5">
      <c r="A74" s="2" t="s">
        <v>100</v>
      </c>
      <c r="B74" s="22">
        <v>534039</v>
      </c>
      <c r="C74" s="22">
        <v>535953</v>
      </c>
      <c r="D74" s="22">
        <v>527923</v>
      </c>
      <c r="E74" s="22">
        <v>581493</v>
      </c>
      <c r="F74" s="22">
        <v>662111</v>
      </c>
      <c r="G74" s="22">
        <v>709852</v>
      </c>
    </row>
    <row r="75" spans="1:7" ht="13.5">
      <c r="A75" s="2" t="s">
        <v>101</v>
      </c>
      <c r="B75" s="22"/>
      <c r="C75" s="22">
        <v>24686</v>
      </c>
      <c r="D75" s="22">
        <v>25353</v>
      </c>
      <c r="E75" s="22">
        <v>25353</v>
      </c>
      <c r="F75" s="22">
        <v>66213</v>
      </c>
      <c r="G75" s="22">
        <v>186703</v>
      </c>
    </row>
    <row r="76" spans="1:7" ht="13.5">
      <c r="A76" s="2" t="s">
        <v>102</v>
      </c>
      <c r="B76" s="22">
        <v>534899</v>
      </c>
      <c r="C76" s="22">
        <v>520253</v>
      </c>
      <c r="D76" s="22">
        <v>510197</v>
      </c>
      <c r="E76" s="22">
        <v>505580</v>
      </c>
      <c r="F76" s="22">
        <v>484709</v>
      </c>
      <c r="G76" s="22">
        <v>513193</v>
      </c>
    </row>
    <row r="77" spans="1:7" ht="13.5">
      <c r="A77" s="2" t="s">
        <v>103</v>
      </c>
      <c r="B77" s="22">
        <v>1502021</v>
      </c>
      <c r="C77" s="22">
        <v>1362458</v>
      </c>
      <c r="D77" s="22">
        <v>1725438</v>
      </c>
      <c r="E77" s="22">
        <v>1934334</v>
      </c>
      <c r="F77" s="22">
        <v>1505713</v>
      </c>
      <c r="G77" s="22">
        <v>2545748</v>
      </c>
    </row>
    <row r="78" spans="1:7" ht="14.25" thickBot="1">
      <c r="A78" s="5" t="s">
        <v>104</v>
      </c>
      <c r="B78" s="23">
        <v>34410658</v>
      </c>
      <c r="C78" s="23">
        <v>37358048</v>
      </c>
      <c r="D78" s="23">
        <v>33984004</v>
      </c>
      <c r="E78" s="23">
        <v>33366360</v>
      </c>
      <c r="F78" s="23">
        <v>32508564</v>
      </c>
      <c r="G78" s="23">
        <v>36360730</v>
      </c>
    </row>
    <row r="79" spans="1:7" ht="14.25" thickTop="1">
      <c r="A79" s="2" t="s">
        <v>105</v>
      </c>
      <c r="B79" s="22">
        <v>3762500</v>
      </c>
      <c r="C79" s="22">
        <v>3762500</v>
      </c>
      <c r="D79" s="22">
        <v>3762500</v>
      </c>
      <c r="E79" s="22">
        <v>3762500</v>
      </c>
      <c r="F79" s="22">
        <v>3762500</v>
      </c>
      <c r="G79" s="22">
        <v>3762500</v>
      </c>
    </row>
    <row r="80" spans="1:7" ht="13.5">
      <c r="A80" s="3" t="s">
        <v>106</v>
      </c>
      <c r="B80" s="22">
        <v>3116016</v>
      </c>
      <c r="C80" s="22">
        <v>3116016</v>
      </c>
      <c r="D80" s="22">
        <v>3116016</v>
      </c>
      <c r="E80" s="22">
        <v>3116016</v>
      </c>
      <c r="F80" s="22">
        <v>3116016</v>
      </c>
      <c r="G80" s="22">
        <v>3116016</v>
      </c>
    </row>
    <row r="81" spans="1:7" ht="13.5">
      <c r="A81" s="3" t="s">
        <v>107</v>
      </c>
      <c r="B81" s="22">
        <v>14215</v>
      </c>
      <c r="C81" s="22">
        <v>14215</v>
      </c>
      <c r="D81" s="22">
        <v>14215</v>
      </c>
      <c r="E81" s="22">
        <v>14139</v>
      </c>
      <c r="F81" s="22">
        <v>14096</v>
      </c>
      <c r="G81" s="22">
        <v>11815</v>
      </c>
    </row>
    <row r="82" spans="1:7" ht="13.5">
      <c r="A82" s="3" t="s">
        <v>108</v>
      </c>
      <c r="B82" s="22">
        <v>3130232</v>
      </c>
      <c r="C82" s="22">
        <v>3130232</v>
      </c>
      <c r="D82" s="22">
        <v>3130232</v>
      </c>
      <c r="E82" s="22">
        <v>3130156</v>
      </c>
      <c r="F82" s="22">
        <v>3130113</v>
      </c>
      <c r="G82" s="22">
        <v>3127832</v>
      </c>
    </row>
    <row r="83" spans="1:7" ht="13.5">
      <c r="A83" s="3" t="s">
        <v>109</v>
      </c>
      <c r="B83" s="22">
        <v>417464</v>
      </c>
      <c r="C83" s="22">
        <v>417464</v>
      </c>
      <c r="D83" s="22">
        <v>417464</v>
      </c>
      <c r="E83" s="22">
        <v>417464</v>
      </c>
      <c r="F83" s="22">
        <v>417464</v>
      </c>
      <c r="G83" s="22">
        <v>417464</v>
      </c>
    </row>
    <row r="84" spans="1:7" ht="13.5">
      <c r="A84" s="4" t="s">
        <v>110</v>
      </c>
      <c r="B84" s="22">
        <v>74588</v>
      </c>
      <c r="C84" s="22">
        <v>91338</v>
      </c>
      <c r="D84" s="22">
        <v>87535</v>
      </c>
      <c r="E84" s="22">
        <v>90469</v>
      </c>
      <c r="F84" s="22">
        <v>93824</v>
      </c>
      <c r="G84" s="22">
        <v>97302</v>
      </c>
    </row>
    <row r="85" spans="1:7" ht="13.5">
      <c r="A85" s="4" t="s">
        <v>111</v>
      </c>
      <c r="B85" s="22">
        <v>2700000</v>
      </c>
      <c r="C85" s="22">
        <v>2700000</v>
      </c>
      <c r="D85" s="22">
        <v>2700000</v>
      </c>
      <c r="E85" s="22">
        <v>2700000</v>
      </c>
      <c r="F85" s="22">
        <v>2700000</v>
      </c>
      <c r="G85" s="22">
        <v>2700000</v>
      </c>
    </row>
    <row r="86" spans="1:7" ht="13.5">
      <c r="A86" s="4" t="s">
        <v>112</v>
      </c>
      <c r="B86" s="22">
        <v>5744649</v>
      </c>
      <c r="C86" s="22">
        <v>5220328</v>
      </c>
      <c r="D86" s="22">
        <v>4823594</v>
      </c>
      <c r="E86" s="22">
        <v>4149837</v>
      </c>
      <c r="F86" s="22">
        <v>3449401</v>
      </c>
      <c r="G86" s="22">
        <v>2784056</v>
      </c>
    </row>
    <row r="87" spans="1:7" ht="13.5">
      <c r="A87" s="3" t="s">
        <v>113</v>
      </c>
      <c r="B87" s="22">
        <v>8936703</v>
      </c>
      <c r="C87" s="22">
        <v>8429131</v>
      </c>
      <c r="D87" s="22">
        <v>8028595</v>
      </c>
      <c r="E87" s="22">
        <v>7357771</v>
      </c>
      <c r="F87" s="22">
        <v>6660690</v>
      </c>
      <c r="G87" s="22">
        <v>5998823</v>
      </c>
    </row>
    <row r="88" spans="1:7" ht="13.5">
      <c r="A88" s="2" t="s">
        <v>114</v>
      </c>
      <c r="B88" s="22">
        <v>-58070</v>
      </c>
      <c r="C88" s="22">
        <v>-54976</v>
      </c>
      <c r="D88" s="22">
        <v>-51821</v>
      </c>
      <c r="E88" s="22">
        <v>-49232</v>
      </c>
      <c r="F88" s="22">
        <v>-48531</v>
      </c>
      <c r="G88" s="22">
        <v>-48817</v>
      </c>
    </row>
    <row r="89" spans="1:7" ht="13.5">
      <c r="A89" s="2" t="s">
        <v>115</v>
      </c>
      <c r="B89" s="22">
        <v>15771365</v>
      </c>
      <c r="C89" s="22">
        <v>15266888</v>
      </c>
      <c r="D89" s="22">
        <v>14869507</v>
      </c>
      <c r="E89" s="22">
        <v>14201194</v>
      </c>
      <c r="F89" s="22">
        <v>13504772</v>
      </c>
      <c r="G89" s="22">
        <v>12840338</v>
      </c>
    </row>
    <row r="90" spans="1:7" ht="13.5">
      <c r="A90" s="2" t="s">
        <v>116</v>
      </c>
      <c r="B90" s="22">
        <v>992849</v>
      </c>
      <c r="C90" s="22">
        <v>639484</v>
      </c>
      <c r="D90" s="22">
        <v>883180</v>
      </c>
      <c r="E90" s="22">
        <v>1166205</v>
      </c>
      <c r="F90" s="22">
        <v>306420</v>
      </c>
      <c r="G90" s="22">
        <v>1769495</v>
      </c>
    </row>
    <row r="91" spans="1:7" ht="13.5">
      <c r="A91" s="2" t="s">
        <v>117</v>
      </c>
      <c r="B91" s="22">
        <v>13016</v>
      </c>
      <c r="C91" s="22">
        <v>688</v>
      </c>
      <c r="D91" s="22">
        <v>2290</v>
      </c>
      <c r="E91" s="22">
        <v>11226</v>
      </c>
      <c r="F91" s="22">
        <v>1237</v>
      </c>
      <c r="G91" s="22">
        <v>-6949</v>
      </c>
    </row>
    <row r="92" spans="1:7" ht="13.5">
      <c r="A92" s="2" t="s">
        <v>118</v>
      </c>
      <c r="B92" s="22">
        <v>116737</v>
      </c>
      <c r="C92" s="22">
        <v>133198</v>
      </c>
      <c r="D92" s="22">
        <v>99198</v>
      </c>
      <c r="E92" s="22">
        <v>99198</v>
      </c>
      <c r="F92" s="22">
        <v>99918</v>
      </c>
      <c r="G92" s="22">
        <v>99918</v>
      </c>
    </row>
    <row r="93" spans="1:7" ht="13.5">
      <c r="A93" s="2" t="s">
        <v>119</v>
      </c>
      <c r="B93" s="22">
        <v>1122604</v>
      </c>
      <c r="C93" s="22">
        <v>773371</v>
      </c>
      <c r="D93" s="22">
        <v>984669</v>
      </c>
      <c r="E93" s="22">
        <v>1276630</v>
      </c>
      <c r="F93" s="22">
        <v>407576</v>
      </c>
      <c r="G93" s="22">
        <v>1862464</v>
      </c>
    </row>
    <row r="94" spans="1:7" ht="13.5">
      <c r="A94" s="6" t="s">
        <v>120</v>
      </c>
      <c r="B94" s="22">
        <v>16893969</v>
      </c>
      <c r="C94" s="22">
        <v>16040259</v>
      </c>
      <c r="D94" s="22">
        <v>15854176</v>
      </c>
      <c r="E94" s="22">
        <v>15477825</v>
      </c>
      <c r="F94" s="22">
        <v>13912349</v>
      </c>
      <c r="G94" s="22">
        <v>14702803</v>
      </c>
    </row>
    <row r="95" spans="1:7" ht="14.25" thickBot="1">
      <c r="A95" s="7" t="s">
        <v>121</v>
      </c>
      <c r="B95" s="22">
        <v>51304627</v>
      </c>
      <c r="C95" s="22">
        <v>53398308</v>
      </c>
      <c r="D95" s="22">
        <v>49838181</v>
      </c>
      <c r="E95" s="22">
        <v>48844185</v>
      </c>
      <c r="F95" s="22">
        <v>46420913</v>
      </c>
      <c r="G95" s="22">
        <v>51063534</v>
      </c>
    </row>
    <row r="96" spans="1:7" ht="14.25" thickTop="1">
      <c r="A96" s="8"/>
      <c r="B96" s="24"/>
      <c r="C96" s="24"/>
      <c r="D96" s="24"/>
      <c r="E96" s="24"/>
      <c r="F96" s="24"/>
      <c r="G96" s="24"/>
    </row>
    <row r="98" ht="13.5">
      <c r="A98" s="20" t="s">
        <v>126</v>
      </c>
    </row>
    <row r="99" ht="13.5">
      <c r="A99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2014-02-13T02:12:06Z</dcterms:created>
  <dcterms:modified xsi:type="dcterms:W3CDTF">2014-02-13T02:12:14Z</dcterms:modified>
  <cp:category/>
  <cp:version/>
  <cp:contentType/>
  <cp:contentStatus/>
</cp:coreProperties>
</file>