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個別・損益計算書" sheetId="1" r:id="rId1"/>
    <sheet name="個別・キャッシュフロー計算書" sheetId="2" r:id="rId2"/>
    <sheet name="個別・貸借対照表" sheetId="3" r:id="rId3"/>
  </sheets>
  <definedNames/>
  <calcPr fullCalcOnLoad="1"/>
</workbook>
</file>

<file path=xl/sharedStrings.xml><?xml version="1.0" encoding="utf-8"?>
<sst xmlns="http://schemas.openxmlformats.org/spreadsheetml/2006/main" count="427" uniqueCount="159">
  <si>
    <t>投資有価証券売却益</t>
  </si>
  <si>
    <t>特別利益</t>
  </si>
  <si>
    <t>投資有価証券売却損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</si>
  <si>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</si>
  <si>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</si>
  <si>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</si>
  <si>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</si>
  <si>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</si>
  <si>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</si>
  <si>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</si>
  <si>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</si>
  <si>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</si>
  <si>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</si>
  <si>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</si>
  <si>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</si>
  <si>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</si>
  <si>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2013/11/14</t>
  </si>
  <si>
    <t>四半期</t>
  </si>
  <si>
    <t>2013/09/30</t>
  </si>
  <si>
    <t>2013/08/09</t>
  </si>
  <si>
    <t>2013/06/30</t>
  </si>
  <si>
    <t>2013/05/14</t>
  </si>
  <si>
    <t>2013/03/31</t>
  </si>
  <si>
    <t>通期</t>
  </si>
  <si>
    <t>2012/12/31</t>
  </si>
  <si>
    <t>2012/11/14</t>
  </si>
  <si>
    <t>2012/09/30</t>
  </si>
  <si>
    <t>2012/08/09</t>
  </si>
  <si>
    <t>2012/06/30</t>
  </si>
  <si>
    <t>2012/05/14</t>
  </si>
  <si>
    <t>2012/03/31</t>
  </si>
  <si>
    <t>2013/03/28</t>
  </si>
  <si>
    <t>2011/12/31</t>
  </si>
  <si>
    <t>2011/11/14</t>
  </si>
  <si>
    <t>2011/09/30</t>
  </si>
  <si>
    <t>2011/08/10</t>
  </si>
  <si>
    <t>2011/06/30</t>
  </si>
  <si>
    <t>2011/05/13</t>
  </si>
  <si>
    <t>2011/03/31</t>
  </si>
  <si>
    <t>2012/03/29</t>
  </si>
  <si>
    <t>2010/12/31</t>
  </si>
  <si>
    <t>2010/11/15</t>
  </si>
  <si>
    <t>2010/09/30</t>
  </si>
  <si>
    <t>2010/08/10</t>
  </si>
  <si>
    <t>2010/06/30</t>
  </si>
  <si>
    <t>2010/05/14</t>
  </si>
  <si>
    <t>2010/03/31</t>
  </si>
  <si>
    <t>2011/03/30</t>
  </si>
  <si>
    <t>2009/12/31</t>
  </si>
  <si>
    <t>2009/11/13</t>
  </si>
  <si>
    <t>2009/09/30</t>
  </si>
  <si>
    <t>2009/08/07</t>
  </si>
  <si>
    <t>2009/06/30</t>
  </si>
  <si>
    <t>2009/05/14</t>
  </si>
  <si>
    <t>2009/03/31</t>
  </si>
  <si>
    <t>2010/03/29</t>
  </si>
  <si>
    <t>2008/12/31</t>
  </si>
  <si>
    <t>現金及び預金</t>
  </si>
  <si>
    <t>千円</t>
  </si>
  <si>
    <t>受取手形及び営業未収入金</t>
  </si>
  <si>
    <t>電子記録債権</t>
  </si>
  <si>
    <t>商品及び製品</t>
  </si>
  <si>
    <t>仕掛品</t>
  </si>
  <si>
    <t>原材料</t>
  </si>
  <si>
    <t>その他</t>
  </si>
  <si>
    <t>貸倒引当金</t>
  </si>
  <si>
    <t>流動資産</t>
  </si>
  <si>
    <t>土地</t>
  </si>
  <si>
    <t>その他（純額）</t>
  </si>
  <si>
    <t>有形固定資産</t>
  </si>
  <si>
    <t>無形固定資産</t>
  </si>
  <si>
    <t>投資有価証券</t>
  </si>
  <si>
    <t>賃貸不動産（純額）</t>
  </si>
  <si>
    <t>投資その他の資産</t>
  </si>
  <si>
    <t>固定資産</t>
  </si>
  <si>
    <t>資産</t>
  </si>
  <si>
    <t>支払手形及び買掛金</t>
  </si>
  <si>
    <t>電子記録債務</t>
  </si>
  <si>
    <t>未払法人税等</t>
  </si>
  <si>
    <t>賞与引当金</t>
  </si>
  <si>
    <t>返品調整引当金</t>
  </si>
  <si>
    <t>流動負債</t>
  </si>
  <si>
    <t>退職給付引当金</t>
  </si>
  <si>
    <t>役員退職慰労引当金</t>
  </si>
  <si>
    <t>資産除去債務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</si>
  <si>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</si>
  <si>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</si>
  <si>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</si>
  <si>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</si>
  <si>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</si>
  <si>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</si>
  <si>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</si>
  <si>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</si>
  <si>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</si>
  <si>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</si>
  <si>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</si>
  <si>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</si>
  <si>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</si>
  <si>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株式会社東京ソワール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</si>
  <si>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</si>
  <si>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</si>
  <si>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</si>
  <si>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</si>
  <si>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2013/01/01</t>
  </si>
  <si>
    <t>2012/01/01</t>
  </si>
  <si>
    <t>2011/01/01</t>
  </si>
  <si>
    <t>2010/01/01</t>
  </si>
  <si>
    <t>2009/01/01</t>
  </si>
  <si>
    <t>2008/01/01</t>
  </si>
  <si>
    <t>税引前四半期純利益</t>
  </si>
  <si>
    <t>減価償却費</t>
  </si>
  <si>
    <t>減損損失</t>
  </si>
  <si>
    <t>固定資産除却損</t>
  </si>
  <si>
    <t>投資有価証券売却損益（△は益）</t>
  </si>
  <si>
    <t>受取利息及び受取配当金</t>
  </si>
  <si>
    <t>返品調整引当金の増減額（△は減少）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</si>
  <si>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</si>
  <si>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</si>
  <si>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</si>
  <si>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</si>
  <si>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売上債権の増減額（△は増加）</t>
  </si>
  <si>
    <t>破産更生債権等の増減額（△は増加）</t>
  </si>
  <si>
    <t>たな卸資産の増減額（△は増加）</t>
  </si>
  <si>
    <t>前払費用の増減額（△は増加）</t>
  </si>
  <si>
    <t>仕入債務の増減額（△は減少）</t>
  </si>
  <si>
    <t>未払金の増減額（△は減少）</t>
  </si>
  <si>
    <t>未払消費税等の増減額（△は減少）</t>
  </si>
  <si>
    <t>小計</t>
  </si>
  <si>
    <t>利息及び配当金の受取額</t>
  </si>
  <si>
    <t>法人税等の支払額</t>
  </si>
  <si>
    <t>営業活動によるキャッシュ・フロー</t>
  </si>
  <si>
    <t>投資有価証券の取得による支出</t>
  </si>
  <si>
    <t>投資有価証券の売却による収入</t>
  </si>
  <si>
    <t>固定資産の取得による支出</t>
  </si>
  <si>
    <t>貸付けによる支出</t>
  </si>
  <si>
    <t>貸付金の回収による収入</t>
  </si>
  <si>
    <t>差入敷金保証金の支払による支出</t>
  </si>
  <si>
    <t>差入敷金保証金の戻入による収入</t>
  </si>
  <si>
    <t>投資活動によるキャッシュ・フロー</t>
  </si>
  <si>
    <t>配当金の支払額</t>
  </si>
  <si>
    <t>自己株式の取得による支出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</si>
  <si>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</si>
  <si>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</si>
  <si>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</si>
  <si>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</si>
  <si>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</si>
  <si>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</si>
  <si>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</si>
  <si>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</si>
  <si>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</si>
  <si>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</si>
  <si>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</si>
  <si>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受取賃貸料</t>
  </si>
  <si>
    <t>受取ロイヤリティ</t>
  </si>
  <si>
    <t>営業外収益</t>
  </si>
  <si>
    <t>賃貸費用</t>
  </si>
  <si>
    <t>支払手数料</t>
  </si>
  <si>
    <t>営業外費用</t>
  </si>
  <si>
    <t>経常利益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</si>
</sst>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U41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9" t="s">
        <v>96</v>
      </c>
      <c r="B2" s="13">
        <v>8040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" thickBot="1">
      <c r="A3" s="10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9" t="s">
        <v>9</v>
      </c>
      <c r="B4" s="14" t="str">
        <f>HYPERLINK("http://www.kabupro.jp/mark/20131114/S1000FWC.htm","四半期報告書")</f>
        <v>四半期報告書</v>
      </c>
      <c r="C4" s="14" t="str">
        <f>HYPERLINK("http://www.kabupro.jp/mark/20130809/S000E77P.htm","四半期報告書")</f>
        <v>四半期報告書</v>
      </c>
      <c r="D4" s="14" t="str">
        <f>HYPERLINK("http://www.kabupro.jp/mark/20130514/S000DD8T.htm","四半期報告書")</f>
        <v>四半期報告書</v>
      </c>
      <c r="E4" s="14" t="str">
        <f>HYPERLINK("http://www.kabupro.jp/mark/20130328/S000D493.htm","有価証券報告書")</f>
        <v>有価証券報告書</v>
      </c>
      <c r="F4" s="14" t="str">
        <f>HYPERLINK("http://www.kabupro.jp/mark/20131114/S1000FWC.htm","四半期報告書")</f>
        <v>四半期報告書</v>
      </c>
      <c r="G4" s="14" t="str">
        <f>HYPERLINK("http://www.kabupro.jp/mark/20130809/S000E77P.htm","四半期報告書")</f>
        <v>四半期報告書</v>
      </c>
      <c r="H4" s="14" t="str">
        <f>HYPERLINK("http://www.kabupro.jp/mark/20130514/S000DD8T.htm","四半期報告書")</f>
        <v>四半期報告書</v>
      </c>
      <c r="I4" s="14" t="str">
        <f>HYPERLINK("http://www.kabupro.jp/mark/20130328/S000D493.htm","有価証券報告書")</f>
        <v>有価証券報告書</v>
      </c>
      <c r="J4" s="14" t="str">
        <f>HYPERLINK("http://www.kabupro.jp/mark/20121114/S000C96B.htm","四半期報告書")</f>
        <v>四半期報告書</v>
      </c>
      <c r="K4" s="14" t="str">
        <f>HYPERLINK("http://www.kabupro.jp/mark/20120809/S000BMQQ.htm","四半期報告書")</f>
        <v>四半期報告書</v>
      </c>
      <c r="L4" s="14" t="str">
        <f>HYPERLINK("http://www.kabupro.jp/mark/20120514/S000AU9W.htm","四半期報告書")</f>
        <v>四半期報告書</v>
      </c>
      <c r="M4" s="14" t="str">
        <f>HYPERLINK("http://www.kabupro.jp/mark/20120329/S000AKJS.htm","有価証券報告書")</f>
        <v>有価証券報告書</v>
      </c>
      <c r="N4" s="14" t="str">
        <f>HYPERLINK("http://www.kabupro.jp/mark/20111114/S0009O2T.htm","四半期報告書")</f>
        <v>四半期報告書</v>
      </c>
      <c r="O4" s="14" t="str">
        <f>HYPERLINK("http://www.kabupro.jp/mark/20110810/S00092WS.htm","四半期報告書")</f>
        <v>四半期報告書</v>
      </c>
      <c r="P4" s="14" t="str">
        <f>HYPERLINK("http://www.kabupro.jp/mark/20110513/S0008AHB.htm","四半期報告書")</f>
        <v>四半期報告書</v>
      </c>
      <c r="Q4" s="14" t="str">
        <f>HYPERLINK("http://www.kabupro.jp/mark/20110330/S000825S.htm","有価証券報告書")</f>
        <v>有価証券報告書</v>
      </c>
      <c r="R4" s="14" t="str">
        <f>HYPERLINK("http://www.kabupro.jp/mark/20101115/S000723L.htm","四半期報告書")</f>
        <v>四半期報告書</v>
      </c>
      <c r="S4" s="14" t="str">
        <f>HYPERLINK("http://www.kabupro.jp/mark/20100810/S0006I4E.htm","四半期報告書")</f>
        <v>四半期報告書</v>
      </c>
      <c r="T4" s="14" t="str">
        <f>HYPERLINK("http://www.kabupro.jp/mark/20100514/S0005O2O.htm","四半期報告書")</f>
        <v>四半期報告書</v>
      </c>
      <c r="U4" s="14" t="str">
        <f>HYPERLINK("http://www.kabupro.jp/mark/20100329/S0005F0P.htm","有価証券報告書")</f>
        <v>有価証券報告書</v>
      </c>
    </row>
    <row r="5" spans="1:21" ht="12" thickBot="1">
      <c r="A5" s="10" t="s">
        <v>10</v>
      </c>
      <c r="B5" s="1" t="s">
        <v>16</v>
      </c>
      <c r="C5" s="1" t="s">
        <v>19</v>
      </c>
      <c r="D5" s="1" t="s">
        <v>21</v>
      </c>
      <c r="E5" s="1" t="s">
        <v>31</v>
      </c>
      <c r="F5" s="1" t="s">
        <v>16</v>
      </c>
      <c r="G5" s="1" t="s">
        <v>19</v>
      </c>
      <c r="H5" s="1" t="s">
        <v>21</v>
      </c>
      <c r="I5" s="1" t="s">
        <v>31</v>
      </c>
      <c r="J5" s="1" t="s">
        <v>25</v>
      </c>
      <c r="K5" s="1" t="s">
        <v>27</v>
      </c>
      <c r="L5" s="1" t="s">
        <v>29</v>
      </c>
      <c r="M5" s="1" t="s">
        <v>39</v>
      </c>
      <c r="N5" s="1" t="s">
        <v>33</v>
      </c>
      <c r="O5" s="1" t="s">
        <v>35</v>
      </c>
      <c r="P5" s="1" t="s">
        <v>37</v>
      </c>
      <c r="Q5" s="1" t="s">
        <v>47</v>
      </c>
      <c r="R5" s="1" t="s">
        <v>41</v>
      </c>
      <c r="S5" s="1" t="s">
        <v>43</v>
      </c>
      <c r="T5" s="1" t="s">
        <v>45</v>
      </c>
      <c r="U5" s="1" t="s">
        <v>55</v>
      </c>
    </row>
    <row r="6" spans="1:21" ht="12.75" thickBot="1" thickTop="1">
      <c r="A6" s="9" t="s">
        <v>11</v>
      </c>
      <c r="B6" s="17" t="s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" thickTop="1">
      <c r="A7" s="11" t="s">
        <v>12</v>
      </c>
      <c r="B7" s="13" t="s">
        <v>102</v>
      </c>
      <c r="C7" s="13" t="s">
        <v>102</v>
      </c>
      <c r="D7" s="13" t="s">
        <v>102</v>
      </c>
      <c r="E7" s="15" t="s">
        <v>23</v>
      </c>
      <c r="F7" s="13" t="s">
        <v>102</v>
      </c>
      <c r="G7" s="13" t="s">
        <v>102</v>
      </c>
      <c r="H7" s="13" t="s">
        <v>102</v>
      </c>
      <c r="I7" s="15" t="s">
        <v>23</v>
      </c>
      <c r="J7" s="13" t="s">
        <v>102</v>
      </c>
      <c r="K7" s="13" t="s">
        <v>102</v>
      </c>
      <c r="L7" s="13" t="s">
        <v>102</v>
      </c>
      <c r="M7" s="15" t="s">
        <v>23</v>
      </c>
      <c r="N7" s="13" t="s">
        <v>102</v>
      </c>
      <c r="O7" s="13" t="s">
        <v>102</v>
      </c>
      <c r="P7" s="13" t="s">
        <v>102</v>
      </c>
      <c r="Q7" s="15" t="s">
        <v>23</v>
      </c>
      <c r="R7" s="13" t="s">
        <v>102</v>
      </c>
      <c r="S7" s="13" t="s">
        <v>102</v>
      </c>
      <c r="T7" s="13" t="s">
        <v>102</v>
      </c>
      <c r="U7" s="15" t="s">
        <v>23</v>
      </c>
    </row>
    <row r="8" spans="1:21" ht="11.25">
      <c r="A8" s="12" t="s">
        <v>13</v>
      </c>
      <c r="B8" s="1" t="s">
        <v>103</v>
      </c>
      <c r="C8" s="1" t="s">
        <v>103</v>
      </c>
      <c r="D8" s="1" t="s">
        <v>103</v>
      </c>
      <c r="E8" s="16" t="s">
        <v>104</v>
      </c>
      <c r="F8" s="1" t="s">
        <v>104</v>
      </c>
      <c r="G8" s="1" t="s">
        <v>104</v>
      </c>
      <c r="H8" s="1" t="s">
        <v>104</v>
      </c>
      <c r="I8" s="16" t="s">
        <v>105</v>
      </c>
      <c r="J8" s="1" t="s">
        <v>105</v>
      </c>
      <c r="K8" s="1" t="s">
        <v>105</v>
      </c>
      <c r="L8" s="1" t="s">
        <v>105</v>
      </c>
      <c r="M8" s="16" t="s">
        <v>106</v>
      </c>
      <c r="N8" s="1" t="s">
        <v>106</v>
      </c>
      <c r="O8" s="1" t="s">
        <v>106</v>
      </c>
      <c r="P8" s="1" t="s">
        <v>106</v>
      </c>
      <c r="Q8" s="16" t="s">
        <v>107</v>
      </c>
      <c r="R8" s="1" t="s">
        <v>107</v>
      </c>
      <c r="S8" s="1" t="s">
        <v>107</v>
      </c>
      <c r="T8" s="1" t="s">
        <v>107</v>
      </c>
      <c r="U8" s="16" t="s">
        <v>108</v>
      </c>
    </row>
    <row r="9" spans="1:21" ht="11.25">
      <c r="A9" s="12" t="s">
        <v>14</v>
      </c>
      <c r="B9" s="1" t="s">
        <v>18</v>
      </c>
      <c r="C9" s="1" t="s">
        <v>20</v>
      </c>
      <c r="D9" s="1" t="s">
        <v>22</v>
      </c>
      <c r="E9" s="16" t="s">
        <v>24</v>
      </c>
      <c r="F9" s="1" t="s">
        <v>26</v>
      </c>
      <c r="G9" s="1" t="s">
        <v>28</v>
      </c>
      <c r="H9" s="1" t="s">
        <v>30</v>
      </c>
      <c r="I9" s="16" t="s">
        <v>32</v>
      </c>
      <c r="J9" s="1" t="s">
        <v>34</v>
      </c>
      <c r="K9" s="1" t="s">
        <v>36</v>
      </c>
      <c r="L9" s="1" t="s">
        <v>38</v>
      </c>
      <c r="M9" s="16" t="s">
        <v>40</v>
      </c>
      <c r="N9" s="1" t="s">
        <v>42</v>
      </c>
      <c r="O9" s="1" t="s">
        <v>44</v>
      </c>
      <c r="P9" s="1" t="s">
        <v>46</v>
      </c>
      <c r="Q9" s="16" t="s">
        <v>48</v>
      </c>
      <c r="R9" s="1" t="s">
        <v>50</v>
      </c>
      <c r="S9" s="1" t="s">
        <v>52</v>
      </c>
      <c r="T9" s="1" t="s">
        <v>54</v>
      </c>
      <c r="U9" s="16" t="s">
        <v>56</v>
      </c>
    </row>
    <row r="10" spans="1:21" ht="12" thickBot="1">
      <c r="A10" s="12" t="s">
        <v>15</v>
      </c>
      <c r="B10" s="1" t="s">
        <v>58</v>
      </c>
      <c r="C10" s="1" t="s">
        <v>58</v>
      </c>
      <c r="D10" s="1" t="s">
        <v>58</v>
      </c>
      <c r="E10" s="16" t="s">
        <v>58</v>
      </c>
      <c r="F10" s="1" t="s">
        <v>58</v>
      </c>
      <c r="G10" s="1" t="s">
        <v>58</v>
      </c>
      <c r="H10" s="1" t="s">
        <v>58</v>
      </c>
      <c r="I10" s="16" t="s">
        <v>58</v>
      </c>
      <c r="J10" s="1" t="s">
        <v>58</v>
      </c>
      <c r="K10" s="1" t="s">
        <v>58</v>
      </c>
      <c r="L10" s="1" t="s">
        <v>58</v>
      </c>
      <c r="M10" s="16" t="s">
        <v>58</v>
      </c>
      <c r="N10" s="1" t="s">
        <v>58</v>
      </c>
      <c r="O10" s="1" t="s">
        <v>58</v>
      </c>
      <c r="P10" s="1" t="s">
        <v>58</v>
      </c>
      <c r="Q10" s="16" t="s">
        <v>58</v>
      </c>
      <c r="R10" s="1" t="s">
        <v>58</v>
      </c>
      <c r="S10" s="1" t="s">
        <v>58</v>
      </c>
      <c r="T10" s="1" t="s">
        <v>58</v>
      </c>
      <c r="U10" s="16" t="s">
        <v>58</v>
      </c>
    </row>
    <row r="11" spans="1:21" ht="12" thickTop="1">
      <c r="A11" s="29" t="s">
        <v>145</v>
      </c>
      <c r="B11" s="20">
        <v>13943743</v>
      </c>
      <c r="C11" s="20">
        <v>9500340</v>
      </c>
      <c r="D11" s="20">
        <v>5092848</v>
      </c>
      <c r="E11" s="21">
        <v>17673745</v>
      </c>
      <c r="F11" s="20">
        <v>13816402</v>
      </c>
      <c r="G11" s="20">
        <v>9350005</v>
      </c>
      <c r="H11" s="20">
        <v>5031004</v>
      </c>
      <c r="I11" s="21">
        <v>17378049</v>
      </c>
      <c r="J11" s="20">
        <v>13326538</v>
      </c>
      <c r="K11" s="20">
        <v>8846056</v>
      </c>
      <c r="L11" s="20">
        <v>4713899</v>
      </c>
      <c r="M11" s="21">
        <v>16984660</v>
      </c>
      <c r="N11" s="20">
        <v>13150387</v>
      </c>
      <c r="O11" s="20">
        <v>8703722</v>
      </c>
      <c r="P11" s="20">
        <v>4799663</v>
      </c>
      <c r="Q11" s="21">
        <v>16768467</v>
      </c>
      <c r="R11" s="20">
        <v>12896445</v>
      </c>
      <c r="S11" s="20">
        <v>8686704</v>
      </c>
      <c r="T11" s="20">
        <v>4910241</v>
      </c>
      <c r="U11" s="21">
        <v>18820736</v>
      </c>
    </row>
    <row r="12" spans="1:21" ht="11.25">
      <c r="A12" s="6" t="s">
        <v>146</v>
      </c>
      <c r="B12" s="22">
        <v>7284852</v>
      </c>
      <c r="C12" s="22">
        <v>4940496</v>
      </c>
      <c r="D12" s="22">
        <v>2889085</v>
      </c>
      <c r="E12" s="23">
        <v>9037309</v>
      </c>
      <c r="F12" s="22">
        <v>7087588</v>
      </c>
      <c r="G12" s="22">
        <v>4747869</v>
      </c>
      <c r="H12" s="22">
        <v>2805527</v>
      </c>
      <c r="I12" s="23">
        <v>8862388</v>
      </c>
      <c r="J12" s="22">
        <v>6677523</v>
      </c>
      <c r="K12" s="22">
        <v>4460696</v>
      </c>
      <c r="L12" s="22">
        <v>2569031</v>
      </c>
      <c r="M12" s="23">
        <v>8629002</v>
      </c>
      <c r="N12" s="22">
        <v>6597201</v>
      </c>
      <c r="O12" s="22">
        <v>4341674</v>
      </c>
      <c r="P12" s="22">
        <v>2645818</v>
      </c>
      <c r="Q12" s="23">
        <v>9095906</v>
      </c>
      <c r="R12" s="22">
        <v>6981600</v>
      </c>
      <c r="S12" s="22">
        <v>4577555</v>
      </c>
      <c r="T12" s="22">
        <v>2841616</v>
      </c>
      <c r="U12" s="23">
        <v>9842131</v>
      </c>
    </row>
    <row r="13" spans="1:21" ht="11.25">
      <c r="A13" s="6" t="s">
        <v>147</v>
      </c>
      <c r="B13" s="22">
        <v>6658890</v>
      </c>
      <c r="C13" s="22">
        <v>4559844</v>
      </c>
      <c r="D13" s="22">
        <v>2203762</v>
      </c>
      <c r="E13" s="23">
        <v>8636436</v>
      </c>
      <c r="F13" s="22">
        <v>6728813</v>
      </c>
      <c r="G13" s="22">
        <v>4602135</v>
      </c>
      <c r="H13" s="22">
        <v>2225476</v>
      </c>
      <c r="I13" s="23">
        <v>8515660</v>
      </c>
      <c r="J13" s="22">
        <v>6649014</v>
      </c>
      <c r="K13" s="22">
        <v>4385360</v>
      </c>
      <c r="L13" s="22">
        <v>2144868</v>
      </c>
      <c r="M13" s="23">
        <v>8355657</v>
      </c>
      <c r="N13" s="22">
        <v>6553185</v>
      </c>
      <c r="O13" s="22">
        <v>4362048</v>
      </c>
      <c r="P13" s="22">
        <v>2153844</v>
      </c>
      <c r="Q13" s="23">
        <v>7672561</v>
      </c>
      <c r="R13" s="22">
        <v>5914844</v>
      </c>
      <c r="S13" s="22">
        <v>4109148</v>
      </c>
      <c r="T13" s="22">
        <v>2068625</v>
      </c>
      <c r="U13" s="23">
        <v>8978605</v>
      </c>
    </row>
    <row r="14" spans="1:21" ht="11.25">
      <c r="A14" s="6" t="s">
        <v>148</v>
      </c>
      <c r="B14" s="22">
        <v>6105676</v>
      </c>
      <c r="C14" s="22">
        <v>4058709</v>
      </c>
      <c r="D14" s="22">
        <v>2013406</v>
      </c>
      <c r="E14" s="23">
        <v>8099581</v>
      </c>
      <c r="F14" s="22">
        <v>5986882</v>
      </c>
      <c r="G14" s="22">
        <v>4029336</v>
      </c>
      <c r="H14" s="22">
        <v>1973234</v>
      </c>
      <c r="I14" s="23">
        <v>7924610</v>
      </c>
      <c r="J14" s="22">
        <v>5801019</v>
      </c>
      <c r="K14" s="22">
        <v>3883010</v>
      </c>
      <c r="L14" s="22">
        <v>1910583</v>
      </c>
      <c r="M14" s="23">
        <v>7875692</v>
      </c>
      <c r="N14" s="22">
        <v>5757466</v>
      </c>
      <c r="O14" s="22">
        <v>3805835</v>
      </c>
      <c r="P14" s="22">
        <v>1919402</v>
      </c>
      <c r="Q14" s="23">
        <v>8113258</v>
      </c>
      <c r="R14" s="22">
        <v>6117533</v>
      </c>
      <c r="S14" s="22">
        <v>4150243</v>
      </c>
      <c r="T14" s="22">
        <v>2139710</v>
      </c>
      <c r="U14" s="23">
        <v>8794489</v>
      </c>
    </row>
    <row r="15" spans="1:21" ht="12" thickBot="1">
      <c r="A15" s="28" t="s">
        <v>149</v>
      </c>
      <c r="B15" s="24">
        <v>553214</v>
      </c>
      <c r="C15" s="24">
        <v>501135</v>
      </c>
      <c r="D15" s="24">
        <v>190356</v>
      </c>
      <c r="E15" s="25">
        <v>555854</v>
      </c>
      <c r="F15" s="24">
        <v>741931</v>
      </c>
      <c r="G15" s="24">
        <v>572799</v>
      </c>
      <c r="H15" s="24">
        <v>252241</v>
      </c>
      <c r="I15" s="25">
        <v>629050</v>
      </c>
      <c r="J15" s="24">
        <v>847995</v>
      </c>
      <c r="K15" s="24">
        <v>502350</v>
      </c>
      <c r="L15" s="24">
        <v>234284</v>
      </c>
      <c r="M15" s="25">
        <v>513965</v>
      </c>
      <c r="N15" s="24">
        <v>795719</v>
      </c>
      <c r="O15" s="24">
        <v>556212</v>
      </c>
      <c r="P15" s="24">
        <v>234441</v>
      </c>
      <c r="Q15" s="25">
        <v>-386696</v>
      </c>
      <c r="R15" s="24">
        <v>-202689</v>
      </c>
      <c r="S15" s="24">
        <v>-41094</v>
      </c>
      <c r="T15" s="24">
        <v>-71085</v>
      </c>
      <c r="U15" s="25">
        <v>176115</v>
      </c>
    </row>
    <row r="16" spans="1:21" ht="12" thickTop="1">
      <c r="A16" s="5" t="s">
        <v>150</v>
      </c>
      <c r="B16" s="22">
        <v>446</v>
      </c>
      <c r="C16" s="22">
        <v>437</v>
      </c>
      <c r="D16" s="22">
        <v>2</v>
      </c>
      <c r="E16" s="23">
        <v>953</v>
      </c>
      <c r="F16" s="22">
        <v>513</v>
      </c>
      <c r="G16" s="22">
        <v>511</v>
      </c>
      <c r="H16" s="22">
        <v>21</v>
      </c>
      <c r="I16" s="23">
        <v>1188</v>
      </c>
      <c r="J16" s="22">
        <v>610</v>
      </c>
      <c r="K16" s="22">
        <v>596</v>
      </c>
      <c r="L16" s="22">
        <v>28</v>
      </c>
      <c r="M16" s="23">
        <v>1274</v>
      </c>
      <c r="N16" s="22">
        <v>644</v>
      </c>
      <c r="O16" s="22">
        <v>632</v>
      </c>
      <c r="P16" s="22">
        <v>27</v>
      </c>
      <c r="Q16" s="23">
        <v>1572</v>
      </c>
      <c r="R16" s="22">
        <v>826</v>
      </c>
      <c r="S16" s="22">
        <v>810</v>
      </c>
      <c r="T16" s="22">
        <v>11</v>
      </c>
      <c r="U16" s="23">
        <v>1710</v>
      </c>
    </row>
    <row r="17" spans="1:21" ht="11.25">
      <c r="A17" s="5" t="s">
        <v>151</v>
      </c>
      <c r="B17" s="22">
        <v>22644</v>
      </c>
      <c r="C17" s="22">
        <v>22409</v>
      </c>
      <c r="D17" s="22">
        <v>131</v>
      </c>
      <c r="E17" s="23">
        <v>36219</v>
      </c>
      <c r="F17" s="22">
        <v>24326</v>
      </c>
      <c r="G17" s="22">
        <v>24173</v>
      </c>
      <c r="H17" s="22">
        <v>1145</v>
      </c>
      <c r="I17" s="23">
        <v>31908</v>
      </c>
      <c r="J17" s="22">
        <v>22055</v>
      </c>
      <c r="K17" s="22">
        <v>21823</v>
      </c>
      <c r="L17" s="22">
        <v>112</v>
      </c>
      <c r="M17" s="23">
        <v>30304</v>
      </c>
      <c r="N17" s="22">
        <v>21402</v>
      </c>
      <c r="O17" s="22">
        <v>21171</v>
      </c>
      <c r="P17" s="22">
        <v>19</v>
      </c>
      <c r="Q17" s="23">
        <v>26622</v>
      </c>
      <c r="R17" s="22">
        <v>20575</v>
      </c>
      <c r="S17" s="22">
        <v>20318</v>
      </c>
      <c r="T17" s="22">
        <v>128</v>
      </c>
      <c r="U17" s="23">
        <v>36185</v>
      </c>
    </row>
    <row r="18" spans="1:21" ht="11.25">
      <c r="A18" s="5" t="s">
        <v>152</v>
      </c>
      <c r="B18" s="22">
        <v>65072</v>
      </c>
      <c r="C18" s="22">
        <v>43381</v>
      </c>
      <c r="D18" s="22">
        <v>21690</v>
      </c>
      <c r="E18" s="23"/>
      <c r="F18" s="22">
        <v>65072</v>
      </c>
      <c r="G18" s="22">
        <v>43381</v>
      </c>
      <c r="H18" s="22">
        <v>21690</v>
      </c>
      <c r="I18" s="23"/>
      <c r="J18" s="22">
        <v>55334</v>
      </c>
      <c r="K18" s="22">
        <v>33643</v>
      </c>
      <c r="L18" s="22">
        <v>16960</v>
      </c>
      <c r="M18" s="23"/>
      <c r="N18" s="22">
        <v>63907</v>
      </c>
      <c r="O18" s="22">
        <v>44974</v>
      </c>
      <c r="P18" s="22">
        <v>26178</v>
      </c>
      <c r="Q18" s="23"/>
      <c r="R18" s="22">
        <v>78536</v>
      </c>
      <c r="S18" s="22">
        <v>52357</v>
      </c>
      <c r="T18" s="22">
        <v>26178</v>
      </c>
      <c r="U18" s="23"/>
    </row>
    <row r="19" spans="1:21" ht="11.25">
      <c r="A19" s="5" t="s">
        <v>153</v>
      </c>
      <c r="B19" s="22">
        <v>25650</v>
      </c>
      <c r="C19" s="22">
        <v>15678</v>
      </c>
      <c r="D19" s="22">
        <v>8053</v>
      </c>
      <c r="E19" s="23">
        <v>21407</v>
      </c>
      <c r="F19" s="22">
        <v>16242</v>
      </c>
      <c r="G19" s="22">
        <v>10909</v>
      </c>
      <c r="H19" s="22">
        <v>5350</v>
      </c>
      <c r="I19" s="23">
        <v>16955</v>
      </c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22"/>
      <c r="U19" s="23"/>
    </row>
    <row r="20" spans="1:21" ht="11.25">
      <c r="A20" s="5" t="s">
        <v>64</v>
      </c>
      <c r="B20" s="22">
        <v>13527</v>
      </c>
      <c r="C20" s="22">
        <v>9246</v>
      </c>
      <c r="D20" s="22">
        <v>3296</v>
      </c>
      <c r="E20" s="23"/>
      <c r="F20" s="22">
        <v>34041</v>
      </c>
      <c r="G20" s="22">
        <v>12362</v>
      </c>
      <c r="H20" s="22">
        <v>6930</v>
      </c>
      <c r="I20" s="23"/>
      <c r="J20" s="22">
        <v>37228</v>
      </c>
      <c r="K20" s="22">
        <v>20759</v>
      </c>
      <c r="L20" s="22">
        <v>11349</v>
      </c>
      <c r="M20" s="23"/>
      <c r="N20" s="22">
        <v>20396</v>
      </c>
      <c r="O20" s="22">
        <v>14465</v>
      </c>
      <c r="P20" s="22">
        <v>7065</v>
      </c>
      <c r="Q20" s="23"/>
      <c r="R20" s="22">
        <v>25356</v>
      </c>
      <c r="S20" s="22">
        <v>17206</v>
      </c>
      <c r="T20" s="22">
        <v>10561</v>
      </c>
      <c r="U20" s="23"/>
    </row>
    <row r="21" spans="1:21" ht="11.25">
      <c r="A21" s="5" t="s">
        <v>154</v>
      </c>
      <c r="B21" s="22">
        <v>127342</v>
      </c>
      <c r="C21" s="22">
        <v>91153</v>
      </c>
      <c r="D21" s="22">
        <v>33175</v>
      </c>
      <c r="E21" s="23">
        <v>186810</v>
      </c>
      <c r="F21" s="22">
        <v>140197</v>
      </c>
      <c r="G21" s="22">
        <v>91338</v>
      </c>
      <c r="H21" s="22">
        <v>35138</v>
      </c>
      <c r="I21" s="23">
        <v>156285</v>
      </c>
      <c r="J21" s="22">
        <v>115228</v>
      </c>
      <c r="K21" s="22">
        <v>76822</v>
      </c>
      <c r="L21" s="22">
        <v>28451</v>
      </c>
      <c r="M21" s="23">
        <v>150357</v>
      </c>
      <c r="N21" s="22">
        <v>106352</v>
      </c>
      <c r="O21" s="22">
        <v>81243</v>
      </c>
      <c r="P21" s="22">
        <v>33291</v>
      </c>
      <c r="Q21" s="23">
        <v>162373</v>
      </c>
      <c r="R21" s="22">
        <v>125294</v>
      </c>
      <c r="S21" s="22">
        <v>90692</v>
      </c>
      <c r="T21" s="22">
        <v>36880</v>
      </c>
      <c r="U21" s="23">
        <v>163469</v>
      </c>
    </row>
    <row r="22" spans="1:21" ht="11.25">
      <c r="A22" s="5" t="s">
        <v>155</v>
      </c>
      <c r="B22" s="22">
        <v>25844</v>
      </c>
      <c r="C22" s="22">
        <v>17393</v>
      </c>
      <c r="D22" s="22">
        <v>8517</v>
      </c>
      <c r="E22" s="23">
        <v>35480</v>
      </c>
      <c r="F22" s="22">
        <v>26345</v>
      </c>
      <c r="G22" s="22">
        <v>18028</v>
      </c>
      <c r="H22" s="22">
        <v>9144</v>
      </c>
      <c r="I22" s="23">
        <v>45456</v>
      </c>
      <c r="J22" s="22">
        <v>28371</v>
      </c>
      <c r="K22" s="22">
        <v>20061</v>
      </c>
      <c r="L22" s="22">
        <v>8633</v>
      </c>
      <c r="M22" s="23">
        <v>37463</v>
      </c>
      <c r="N22" s="22">
        <v>28379</v>
      </c>
      <c r="O22" s="22">
        <v>17635</v>
      </c>
      <c r="P22" s="22">
        <v>8178</v>
      </c>
      <c r="Q22" s="23">
        <v>35409</v>
      </c>
      <c r="R22" s="22">
        <v>26745</v>
      </c>
      <c r="S22" s="22">
        <v>17852</v>
      </c>
      <c r="T22" s="22">
        <v>8184</v>
      </c>
      <c r="U22" s="23">
        <v>32563</v>
      </c>
    </row>
    <row r="23" spans="1:21" ht="11.25">
      <c r="A23" s="5" t="s">
        <v>156</v>
      </c>
      <c r="B23" s="22">
        <v>7241</v>
      </c>
      <c r="C23" s="22">
        <v>4786</v>
      </c>
      <c r="D23" s="22">
        <v>2428</v>
      </c>
      <c r="E23" s="23">
        <v>9564</v>
      </c>
      <c r="F23" s="22">
        <v>7215</v>
      </c>
      <c r="G23" s="22">
        <v>4795</v>
      </c>
      <c r="H23" s="22">
        <v>2410</v>
      </c>
      <c r="I23" s="23">
        <v>9591</v>
      </c>
      <c r="J23" s="22">
        <v>7204</v>
      </c>
      <c r="K23" s="22">
        <v>4789</v>
      </c>
      <c r="L23" s="22">
        <v>2395</v>
      </c>
      <c r="M23" s="23">
        <v>9593</v>
      </c>
      <c r="N23" s="22"/>
      <c r="O23" s="22"/>
      <c r="P23" s="22"/>
      <c r="Q23" s="23">
        <v>9074</v>
      </c>
      <c r="R23" s="22"/>
      <c r="S23" s="22"/>
      <c r="T23" s="22"/>
      <c r="U23" s="23">
        <v>9256</v>
      </c>
    </row>
    <row r="24" spans="1:21" ht="11.25">
      <c r="A24" s="5" t="s">
        <v>64</v>
      </c>
      <c r="B24" s="22">
        <v>2265</v>
      </c>
      <c r="C24" s="22">
        <v>499</v>
      </c>
      <c r="D24" s="22">
        <v>404</v>
      </c>
      <c r="E24" s="23"/>
      <c r="F24" s="22">
        <v>1136</v>
      </c>
      <c r="G24" s="22">
        <v>1127</v>
      </c>
      <c r="H24" s="22">
        <v>868</v>
      </c>
      <c r="I24" s="23"/>
      <c r="J24" s="22">
        <v>559</v>
      </c>
      <c r="K24" s="22">
        <v>456</v>
      </c>
      <c r="L24" s="22">
        <v>780</v>
      </c>
      <c r="M24" s="23"/>
      <c r="N24" s="22">
        <v>11607</v>
      </c>
      <c r="O24" s="22">
        <v>8938</v>
      </c>
      <c r="P24" s="22">
        <v>3018</v>
      </c>
      <c r="Q24" s="23"/>
      <c r="R24" s="22">
        <v>9007</v>
      </c>
      <c r="S24" s="22">
        <v>5945</v>
      </c>
      <c r="T24" s="22">
        <v>2489</v>
      </c>
      <c r="U24" s="23"/>
    </row>
    <row r="25" spans="1:21" ht="11.25">
      <c r="A25" s="5" t="s">
        <v>157</v>
      </c>
      <c r="B25" s="22">
        <v>35351</v>
      </c>
      <c r="C25" s="22">
        <v>22680</v>
      </c>
      <c r="D25" s="22">
        <v>11350</v>
      </c>
      <c r="E25" s="23">
        <v>46832</v>
      </c>
      <c r="F25" s="22">
        <v>34696</v>
      </c>
      <c r="G25" s="22">
        <v>23950</v>
      </c>
      <c r="H25" s="22">
        <v>12423</v>
      </c>
      <c r="I25" s="23">
        <v>55861</v>
      </c>
      <c r="J25" s="22">
        <v>36134</v>
      </c>
      <c r="K25" s="22">
        <v>25307</v>
      </c>
      <c r="L25" s="22">
        <v>11810</v>
      </c>
      <c r="M25" s="23">
        <v>53267</v>
      </c>
      <c r="N25" s="22">
        <v>41340</v>
      </c>
      <c r="O25" s="22">
        <v>27927</v>
      </c>
      <c r="P25" s="22">
        <v>12550</v>
      </c>
      <c r="Q25" s="23">
        <v>57442</v>
      </c>
      <c r="R25" s="22">
        <v>39325</v>
      </c>
      <c r="S25" s="22">
        <v>25877</v>
      </c>
      <c r="T25" s="22">
        <v>12404</v>
      </c>
      <c r="U25" s="23">
        <v>46938</v>
      </c>
    </row>
    <row r="26" spans="1:21" ht="12" thickBot="1">
      <c r="A26" s="28" t="s">
        <v>158</v>
      </c>
      <c r="B26" s="24">
        <v>645204</v>
      </c>
      <c r="C26" s="24">
        <v>569608</v>
      </c>
      <c r="D26" s="24">
        <v>212181</v>
      </c>
      <c r="E26" s="25">
        <v>695831</v>
      </c>
      <c r="F26" s="24">
        <v>847432</v>
      </c>
      <c r="G26" s="24">
        <v>640187</v>
      </c>
      <c r="H26" s="24">
        <v>274956</v>
      </c>
      <c r="I26" s="25">
        <v>729474</v>
      </c>
      <c r="J26" s="24">
        <v>927089</v>
      </c>
      <c r="K26" s="24">
        <v>553865</v>
      </c>
      <c r="L26" s="24">
        <v>250925</v>
      </c>
      <c r="M26" s="25">
        <v>611054</v>
      </c>
      <c r="N26" s="24">
        <v>860731</v>
      </c>
      <c r="O26" s="24">
        <v>609529</v>
      </c>
      <c r="P26" s="24">
        <v>255182</v>
      </c>
      <c r="Q26" s="25">
        <v>-281766</v>
      </c>
      <c r="R26" s="24">
        <v>-116719</v>
      </c>
      <c r="S26" s="24">
        <v>23719</v>
      </c>
      <c r="T26" s="24">
        <v>-46608</v>
      </c>
      <c r="U26" s="25">
        <v>292646</v>
      </c>
    </row>
    <row r="27" spans="1:21" ht="12" thickTop="1">
      <c r="A27" s="5" t="s">
        <v>0</v>
      </c>
      <c r="B27" s="22"/>
      <c r="C27" s="22"/>
      <c r="D27" s="22"/>
      <c r="E27" s="23">
        <v>63380</v>
      </c>
      <c r="F27" s="22">
        <v>63380</v>
      </c>
      <c r="G27" s="22">
        <v>63380</v>
      </c>
      <c r="H27" s="22">
        <v>63380</v>
      </c>
      <c r="I27" s="23">
        <v>32260</v>
      </c>
      <c r="J27" s="22"/>
      <c r="K27" s="22"/>
      <c r="L27" s="22"/>
      <c r="M27" s="23">
        <v>14672</v>
      </c>
      <c r="N27" s="22">
        <v>14672</v>
      </c>
      <c r="O27" s="22">
        <v>14672</v>
      </c>
      <c r="P27" s="22">
        <v>14672</v>
      </c>
      <c r="Q27" s="23"/>
      <c r="R27" s="22"/>
      <c r="S27" s="22"/>
      <c r="T27" s="22"/>
      <c r="U27" s="23">
        <v>498</v>
      </c>
    </row>
    <row r="28" spans="1:21" ht="11.25">
      <c r="A28" s="5" t="s">
        <v>1</v>
      </c>
      <c r="B28" s="22"/>
      <c r="C28" s="22"/>
      <c r="D28" s="22"/>
      <c r="E28" s="23">
        <v>63380</v>
      </c>
      <c r="F28" s="22">
        <v>63380</v>
      </c>
      <c r="G28" s="22">
        <v>63380</v>
      </c>
      <c r="H28" s="22">
        <v>63380</v>
      </c>
      <c r="I28" s="23">
        <v>32260</v>
      </c>
      <c r="J28" s="22"/>
      <c r="K28" s="22"/>
      <c r="L28" s="22"/>
      <c r="M28" s="23">
        <v>14672</v>
      </c>
      <c r="N28" s="22">
        <v>14672</v>
      </c>
      <c r="O28" s="22">
        <v>14672</v>
      </c>
      <c r="P28" s="22">
        <v>14672</v>
      </c>
      <c r="Q28" s="23"/>
      <c r="R28" s="22"/>
      <c r="S28" s="22"/>
      <c r="T28" s="22"/>
      <c r="U28" s="23">
        <v>12615</v>
      </c>
    </row>
    <row r="29" spans="1:21" ht="11.25">
      <c r="A29" s="5" t="s">
        <v>111</v>
      </c>
      <c r="B29" s="22">
        <v>3931</v>
      </c>
      <c r="C29" s="22">
        <v>3931</v>
      </c>
      <c r="D29" s="22">
        <v>3931</v>
      </c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22"/>
      <c r="U29" s="23"/>
    </row>
    <row r="30" spans="1:21" ht="11.25">
      <c r="A30" s="5" t="s">
        <v>112</v>
      </c>
      <c r="B30" s="22"/>
      <c r="C30" s="22"/>
      <c r="D30" s="22"/>
      <c r="E30" s="23">
        <v>7783</v>
      </c>
      <c r="F30" s="22">
        <v>7356</v>
      </c>
      <c r="G30" s="22"/>
      <c r="H30" s="22"/>
      <c r="I30" s="23">
        <v>22233</v>
      </c>
      <c r="J30" s="22">
        <v>20980</v>
      </c>
      <c r="K30" s="22">
        <v>20980</v>
      </c>
      <c r="L30" s="22"/>
      <c r="M30" s="23">
        <v>2714</v>
      </c>
      <c r="N30" s="22">
        <v>1034</v>
      </c>
      <c r="O30" s="22"/>
      <c r="P30" s="22"/>
      <c r="Q30" s="23">
        <v>5558</v>
      </c>
      <c r="R30" s="22"/>
      <c r="S30" s="22"/>
      <c r="T30" s="22"/>
      <c r="U30" s="23">
        <v>8457</v>
      </c>
    </row>
    <row r="31" spans="1:21" ht="11.25">
      <c r="A31" s="5" t="s">
        <v>2</v>
      </c>
      <c r="B31" s="22"/>
      <c r="C31" s="22"/>
      <c r="D31" s="22"/>
      <c r="E31" s="23">
        <v>896</v>
      </c>
      <c r="F31" s="22">
        <v>896</v>
      </c>
      <c r="G31" s="22">
        <v>896</v>
      </c>
      <c r="H31" s="22">
        <v>896</v>
      </c>
      <c r="I31" s="23"/>
      <c r="J31" s="22"/>
      <c r="K31" s="22"/>
      <c r="L31" s="22"/>
      <c r="M31" s="23"/>
      <c r="N31" s="22"/>
      <c r="O31" s="22"/>
      <c r="P31" s="22"/>
      <c r="Q31" s="23"/>
      <c r="R31" s="22"/>
      <c r="S31" s="22"/>
      <c r="T31" s="22"/>
      <c r="U31" s="23"/>
    </row>
    <row r="32" spans="1:21" ht="11.25">
      <c r="A32" s="5" t="s">
        <v>3</v>
      </c>
      <c r="B32" s="22">
        <v>3931</v>
      </c>
      <c r="C32" s="22">
        <v>3931</v>
      </c>
      <c r="D32" s="22">
        <v>3931</v>
      </c>
      <c r="E32" s="23">
        <v>8679</v>
      </c>
      <c r="F32" s="22">
        <v>8252</v>
      </c>
      <c r="G32" s="22">
        <v>896</v>
      </c>
      <c r="H32" s="22">
        <v>896</v>
      </c>
      <c r="I32" s="23">
        <v>106572</v>
      </c>
      <c r="J32" s="22">
        <v>60773</v>
      </c>
      <c r="K32" s="22">
        <v>60256</v>
      </c>
      <c r="L32" s="22">
        <v>38697</v>
      </c>
      <c r="M32" s="23">
        <v>2714</v>
      </c>
      <c r="N32" s="22">
        <v>1034</v>
      </c>
      <c r="O32" s="22"/>
      <c r="P32" s="22"/>
      <c r="Q32" s="23">
        <v>252011</v>
      </c>
      <c r="R32" s="22">
        <v>110018</v>
      </c>
      <c r="S32" s="22">
        <v>35573</v>
      </c>
      <c r="T32" s="22">
        <v>97402</v>
      </c>
      <c r="U32" s="23">
        <v>380732</v>
      </c>
    </row>
    <row r="33" spans="1:21" ht="11.25">
      <c r="A33" s="6" t="s">
        <v>109</v>
      </c>
      <c r="B33" s="22">
        <v>641273</v>
      </c>
      <c r="C33" s="22">
        <v>565677</v>
      </c>
      <c r="D33" s="22">
        <v>208250</v>
      </c>
      <c r="E33" s="23">
        <v>750533</v>
      </c>
      <c r="F33" s="22">
        <v>902560</v>
      </c>
      <c r="G33" s="22">
        <v>702672</v>
      </c>
      <c r="H33" s="22">
        <v>337441</v>
      </c>
      <c r="I33" s="23">
        <v>655162</v>
      </c>
      <c r="J33" s="22">
        <v>866316</v>
      </c>
      <c r="K33" s="22">
        <v>493609</v>
      </c>
      <c r="L33" s="22">
        <v>212228</v>
      </c>
      <c r="M33" s="23">
        <v>623012</v>
      </c>
      <c r="N33" s="22">
        <v>874369</v>
      </c>
      <c r="O33" s="22">
        <v>624201</v>
      </c>
      <c r="P33" s="22">
        <v>269854</v>
      </c>
      <c r="Q33" s="23">
        <v>-533777</v>
      </c>
      <c r="R33" s="22">
        <v>-226738</v>
      </c>
      <c r="S33" s="22">
        <v>-11853</v>
      </c>
      <c r="T33" s="22">
        <v>-144011</v>
      </c>
      <c r="U33" s="23">
        <v>-75470</v>
      </c>
    </row>
    <row r="34" spans="1:21" ht="11.25">
      <c r="A34" s="6" t="s">
        <v>4</v>
      </c>
      <c r="B34" s="22">
        <v>350828</v>
      </c>
      <c r="C34" s="22">
        <v>232284</v>
      </c>
      <c r="D34" s="22">
        <v>191490</v>
      </c>
      <c r="E34" s="23">
        <v>307694</v>
      </c>
      <c r="F34" s="22">
        <v>414571</v>
      </c>
      <c r="G34" s="22">
        <v>260149</v>
      </c>
      <c r="H34" s="22">
        <v>215422</v>
      </c>
      <c r="I34" s="23">
        <v>227813</v>
      </c>
      <c r="J34" s="22">
        <v>308132</v>
      </c>
      <c r="K34" s="22">
        <v>107166</v>
      </c>
      <c r="L34" s="22">
        <v>97633</v>
      </c>
      <c r="M34" s="23">
        <v>9325</v>
      </c>
      <c r="N34" s="22">
        <v>6323</v>
      </c>
      <c r="O34" s="22">
        <v>5507</v>
      </c>
      <c r="P34" s="22">
        <v>365</v>
      </c>
      <c r="Q34" s="23">
        <v>13061</v>
      </c>
      <c r="R34" s="22"/>
      <c r="S34" s="22"/>
      <c r="T34" s="22">
        <v>27237</v>
      </c>
      <c r="U34" s="23">
        <v>148082</v>
      </c>
    </row>
    <row r="35" spans="1:21" ht="11.25">
      <c r="A35" s="6" t="s">
        <v>5</v>
      </c>
      <c r="B35" s="22">
        <v>-100581</v>
      </c>
      <c r="C35" s="22">
        <v>-21068</v>
      </c>
      <c r="D35" s="22">
        <v>-121267</v>
      </c>
      <c r="E35" s="23">
        <v>29653</v>
      </c>
      <c r="F35" s="22">
        <v>-23832</v>
      </c>
      <c r="G35" s="22">
        <v>36860</v>
      </c>
      <c r="H35" s="22">
        <v>-66943</v>
      </c>
      <c r="I35" s="23">
        <v>125870</v>
      </c>
      <c r="J35" s="22">
        <v>81034</v>
      </c>
      <c r="K35" s="22">
        <v>121950</v>
      </c>
      <c r="L35" s="22">
        <v>17363</v>
      </c>
      <c r="M35" s="23">
        <v>170183</v>
      </c>
      <c r="N35" s="22">
        <v>264095</v>
      </c>
      <c r="O35" s="22">
        <v>165856</v>
      </c>
      <c r="P35" s="22">
        <v>19933</v>
      </c>
      <c r="Q35" s="23">
        <v>-217860</v>
      </c>
      <c r="R35" s="22">
        <v>24996</v>
      </c>
      <c r="S35" s="22">
        <v>31562</v>
      </c>
      <c r="T35" s="22">
        <v>-36242</v>
      </c>
      <c r="U35" s="23">
        <v>37099</v>
      </c>
    </row>
    <row r="36" spans="1:21" ht="11.25">
      <c r="A36" s="6" t="s">
        <v>6</v>
      </c>
      <c r="B36" s="22">
        <v>250247</v>
      </c>
      <c r="C36" s="22">
        <v>211216</v>
      </c>
      <c r="D36" s="22">
        <v>70223</v>
      </c>
      <c r="E36" s="23">
        <v>337348</v>
      </c>
      <c r="F36" s="22">
        <v>390739</v>
      </c>
      <c r="G36" s="22">
        <v>297009</v>
      </c>
      <c r="H36" s="22">
        <v>148478</v>
      </c>
      <c r="I36" s="23">
        <v>353683</v>
      </c>
      <c r="J36" s="22">
        <v>389167</v>
      </c>
      <c r="K36" s="22">
        <v>229116</v>
      </c>
      <c r="L36" s="22">
        <v>114996</v>
      </c>
      <c r="M36" s="23">
        <v>179508</v>
      </c>
      <c r="N36" s="22">
        <v>270419</v>
      </c>
      <c r="O36" s="22">
        <v>171363</v>
      </c>
      <c r="P36" s="22">
        <v>20298</v>
      </c>
      <c r="Q36" s="23">
        <v>-204799</v>
      </c>
      <c r="R36" s="22">
        <v>24996</v>
      </c>
      <c r="S36" s="22">
        <v>31562</v>
      </c>
      <c r="T36" s="22">
        <v>-9005</v>
      </c>
      <c r="U36" s="23">
        <v>185181</v>
      </c>
    </row>
    <row r="37" spans="1:21" ht="12" thickBot="1">
      <c r="A37" s="6" t="s">
        <v>7</v>
      </c>
      <c r="B37" s="22">
        <v>391026</v>
      </c>
      <c r="C37" s="22">
        <v>354461</v>
      </c>
      <c r="D37" s="22">
        <v>138027</v>
      </c>
      <c r="E37" s="23">
        <v>413185</v>
      </c>
      <c r="F37" s="22">
        <v>511820</v>
      </c>
      <c r="G37" s="22">
        <v>405662</v>
      </c>
      <c r="H37" s="22">
        <v>188962</v>
      </c>
      <c r="I37" s="23">
        <v>301479</v>
      </c>
      <c r="J37" s="22">
        <v>477148</v>
      </c>
      <c r="K37" s="22">
        <v>264492</v>
      </c>
      <c r="L37" s="22">
        <v>97231</v>
      </c>
      <c r="M37" s="23">
        <v>443503</v>
      </c>
      <c r="N37" s="22">
        <v>603949</v>
      </c>
      <c r="O37" s="22">
        <v>452837</v>
      </c>
      <c r="P37" s="22">
        <v>249555</v>
      </c>
      <c r="Q37" s="23">
        <v>-328977</v>
      </c>
      <c r="R37" s="22">
        <v>-251735</v>
      </c>
      <c r="S37" s="22">
        <v>-43416</v>
      </c>
      <c r="T37" s="22">
        <v>-135005</v>
      </c>
      <c r="U37" s="23">
        <v>-260652</v>
      </c>
    </row>
    <row r="38" spans="1:21" ht="12" thickTop="1">
      <c r="A38" s="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40" ht="11.25">
      <c r="A40" s="19" t="s">
        <v>100</v>
      </c>
    </row>
    <row r="41" ht="11.25">
      <c r="A41" s="19" t="s">
        <v>101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U5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9" t="s">
        <v>96</v>
      </c>
      <c r="B2" s="13">
        <v>8040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" thickBot="1">
      <c r="A3" s="10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9" t="s">
        <v>9</v>
      </c>
      <c r="B4" s="14" t="str">
        <f>HYPERLINK("http://www.kabupro.jp/mark/20131114/S1000FWC.htm","四半期報告書")</f>
        <v>四半期報告書</v>
      </c>
      <c r="C4" s="14" t="str">
        <f>HYPERLINK("http://www.kabupro.jp/mark/20130809/S000E77P.htm","四半期報告書")</f>
        <v>四半期報告書</v>
      </c>
      <c r="D4" s="14" t="str">
        <f>HYPERLINK("http://www.kabupro.jp/mark/20130514/S000DD8T.htm","四半期報告書")</f>
        <v>四半期報告書</v>
      </c>
      <c r="E4" s="14" t="str">
        <f>HYPERLINK("http://www.kabupro.jp/mark/20130328/S000D493.htm","有価証券報告書")</f>
        <v>有価証券報告書</v>
      </c>
      <c r="F4" s="14" t="str">
        <f>HYPERLINK("http://www.kabupro.jp/mark/20131114/S1000FWC.htm","四半期報告書")</f>
        <v>四半期報告書</v>
      </c>
      <c r="G4" s="14" t="str">
        <f>HYPERLINK("http://www.kabupro.jp/mark/20130809/S000E77P.htm","四半期報告書")</f>
        <v>四半期報告書</v>
      </c>
      <c r="H4" s="14" t="str">
        <f>HYPERLINK("http://www.kabupro.jp/mark/20130514/S000DD8T.htm","四半期報告書")</f>
        <v>四半期報告書</v>
      </c>
      <c r="I4" s="14" t="str">
        <f>HYPERLINK("http://www.kabupro.jp/mark/20130328/S000D493.htm","有価証券報告書")</f>
        <v>有価証券報告書</v>
      </c>
      <c r="J4" s="14" t="str">
        <f>HYPERLINK("http://www.kabupro.jp/mark/20121114/S000C96B.htm","四半期報告書")</f>
        <v>四半期報告書</v>
      </c>
      <c r="K4" s="14" t="str">
        <f>HYPERLINK("http://www.kabupro.jp/mark/20120809/S000BMQQ.htm","四半期報告書")</f>
        <v>四半期報告書</v>
      </c>
      <c r="L4" s="14" t="str">
        <f>HYPERLINK("http://www.kabupro.jp/mark/20120514/S000AU9W.htm","四半期報告書")</f>
        <v>四半期報告書</v>
      </c>
      <c r="M4" s="14" t="str">
        <f>HYPERLINK("http://www.kabupro.jp/mark/20120329/S000AKJS.htm","有価証券報告書")</f>
        <v>有価証券報告書</v>
      </c>
      <c r="N4" s="14" t="str">
        <f>HYPERLINK("http://www.kabupro.jp/mark/20111114/S0009O2T.htm","四半期報告書")</f>
        <v>四半期報告書</v>
      </c>
      <c r="O4" s="14" t="str">
        <f>HYPERLINK("http://www.kabupro.jp/mark/20110810/S00092WS.htm","四半期報告書")</f>
        <v>四半期報告書</v>
      </c>
      <c r="P4" s="14" t="str">
        <f>HYPERLINK("http://www.kabupro.jp/mark/20110513/S0008AHB.htm","四半期報告書")</f>
        <v>四半期報告書</v>
      </c>
      <c r="Q4" s="14" t="str">
        <f>HYPERLINK("http://www.kabupro.jp/mark/20110330/S000825S.htm","有価証券報告書")</f>
        <v>有価証券報告書</v>
      </c>
      <c r="R4" s="14" t="str">
        <f>HYPERLINK("http://www.kabupro.jp/mark/20101115/S000723L.htm","四半期報告書")</f>
        <v>四半期報告書</v>
      </c>
      <c r="S4" s="14" t="str">
        <f>HYPERLINK("http://www.kabupro.jp/mark/20100810/S0006I4E.htm","四半期報告書")</f>
        <v>四半期報告書</v>
      </c>
      <c r="T4" s="14" t="str">
        <f>HYPERLINK("http://www.kabupro.jp/mark/20100514/S0005O2O.htm","四半期報告書")</f>
        <v>四半期報告書</v>
      </c>
      <c r="U4" s="14" t="str">
        <f>HYPERLINK("http://www.kabupro.jp/mark/20100329/S0005F0P.htm","有価証券報告書")</f>
        <v>有価証券報告書</v>
      </c>
    </row>
    <row r="5" spans="1:21" ht="12" thickBot="1">
      <c r="A5" s="10" t="s">
        <v>10</v>
      </c>
      <c r="B5" s="1" t="s">
        <v>16</v>
      </c>
      <c r="C5" s="1" t="s">
        <v>19</v>
      </c>
      <c r="D5" s="1" t="s">
        <v>21</v>
      </c>
      <c r="E5" s="1" t="s">
        <v>31</v>
      </c>
      <c r="F5" s="1" t="s">
        <v>16</v>
      </c>
      <c r="G5" s="1" t="s">
        <v>19</v>
      </c>
      <c r="H5" s="1" t="s">
        <v>21</v>
      </c>
      <c r="I5" s="1" t="s">
        <v>31</v>
      </c>
      <c r="J5" s="1" t="s">
        <v>25</v>
      </c>
      <c r="K5" s="1" t="s">
        <v>27</v>
      </c>
      <c r="L5" s="1" t="s">
        <v>29</v>
      </c>
      <c r="M5" s="1" t="s">
        <v>39</v>
      </c>
      <c r="N5" s="1" t="s">
        <v>33</v>
      </c>
      <c r="O5" s="1" t="s">
        <v>35</v>
      </c>
      <c r="P5" s="1" t="s">
        <v>37</v>
      </c>
      <c r="Q5" s="1" t="s">
        <v>47</v>
      </c>
      <c r="R5" s="1" t="s">
        <v>41</v>
      </c>
      <c r="S5" s="1" t="s">
        <v>43</v>
      </c>
      <c r="T5" s="1" t="s">
        <v>45</v>
      </c>
      <c r="U5" s="1" t="s">
        <v>55</v>
      </c>
    </row>
    <row r="6" spans="1:21" ht="12.75" thickBot="1" thickTop="1">
      <c r="A6" s="9" t="s">
        <v>11</v>
      </c>
      <c r="B6" s="17" t="s">
        <v>144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" thickTop="1">
      <c r="A7" s="11" t="s">
        <v>12</v>
      </c>
      <c r="B7" s="13" t="s">
        <v>102</v>
      </c>
      <c r="C7" s="13" t="s">
        <v>102</v>
      </c>
      <c r="D7" s="13" t="s">
        <v>102</v>
      </c>
      <c r="E7" s="15" t="s">
        <v>23</v>
      </c>
      <c r="F7" s="13" t="s">
        <v>102</v>
      </c>
      <c r="G7" s="13" t="s">
        <v>102</v>
      </c>
      <c r="H7" s="13" t="s">
        <v>102</v>
      </c>
      <c r="I7" s="15" t="s">
        <v>23</v>
      </c>
      <c r="J7" s="13" t="s">
        <v>102</v>
      </c>
      <c r="K7" s="13" t="s">
        <v>102</v>
      </c>
      <c r="L7" s="13" t="s">
        <v>102</v>
      </c>
      <c r="M7" s="15" t="s">
        <v>23</v>
      </c>
      <c r="N7" s="13" t="s">
        <v>102</v>
      </c>
      <c r="O7" s="13" t="s">
        <v>102</v>
      </c>
      <c r="P7" s="13" t="s">
        <v>102</v>
      </c>
      <c r="Q7" s="15" t="s">
        <v>23</v>
      </c>
      <c r="R7" s="13" t="s">
        <v>102</v>
      </c>
      <c r="S7" s="13" t="s">
        <v>102</v>
      </c>
      <c r="T7" s="13" t="s">
        <v>102</v>
      </c>
      <c r="U7" s="15" t="s">
        <v>23</v>
      </c>
    </row>
    <row r="8" spans="1:21" ht="11.25">
      <c r="A8" s="12" t="s">
        <v>13</v>
      </c>
      <c r="B8" s="1" t="s">
        <v>103</v>
      </c>
      <c r="C8" s="1" t="s">
        <v>103</v>
      </c>
      <c r="D8" s="1" t="s">
        <v>103</v>
      </c>
      <c r="E8" s="16" t="s">
        <v>104</v>
      </c>
      <c r="F8" s="1" t="s">
        <v>104</v>
      </c>
      <c r="G8" s="1" t="s">
        <v>104</v>
      </c>
      <c r="H8" s="1" t="s">
        <v>104</v>
      </c>
      <c r="I8" s="16" t="s">
        <v>105</v>
      </c>
      <c r="J8" s="1" t="s">
        <v>105</v>
      </c>
      <c r="K8" s="1" t="s">
        <v>105</v>
      </c>
      <c r="L8" s="1" t="s">
        <v>105</v>
      </c>
      <c r="M8" s="16" t="s">
        <v>106</v>
      </c>
      <c r="N8" s="1" t="s">
        <v>106</v>
      </c>
      <c r="O8" s="1" t="s">
        <v>106</v>
      </c>
      <c r="P8" s="1" t="s">
        <v>106</v>
      </c>
      <c r="Q8" s="16" t="s">
        <v>107</v>
      </c>
      <c r="R8" s="1" t="s">
        <v>107</v>
      </c>
      <c r="S8" s="1" t="s">
        <v>107</v>
      </c>
      <c r="T8" s="1" t="s">
        <v>107</v>
      </c>
      <c r="U8" s="16" t="s">
        <v>108</v>
      </c>
    </row>
    <row r="9" spans="1:21" ht="11.25">
      <c r="A9" s="12" t="s">
        <v>14</v>
      </c>
      <c r="B9" s="1" t="s">
        <v>18</v>
      </c>
      <c r="C9" s="1" t="s">
        <v>20</v>
      </c>
      <c r="D9" s="1" t="s">
        <v>22</v>
      </c>
      <c r="E9" s="16" t="s">
        <v>24</v>
      </c>
      <c r="F9" s="1" t="s">
        <v>26</v>
      </c>
      <c r="G9" s="1" t="s">
        <v>28</v>
      </c>
      <c r="H9" s="1" t="s">
        <v>30</v>
      </c>
      <c r="I9" s="16" t="s">
        <v>32</v>
      </c>
      <c r="J9" s="1" t="s">
        <v>34</v>
      </c>
      <c r="K9" s="1" t="s">
        <v>36</v>
      </c>
      <c r="L9" s="1" t="s">
        <v>38</v>
      </c>
      <c r="M9" s="16" t="s">
        <v>40</v>
      </c>
      <c r="N9" s="1" t="s">
        <v>42</v>
      </c>
      <c r="O9" s="1" t="s">
        <v>44</v>
      </c>
      <c r="P9" s="1" t="s">
        <v>46</v>
      </c>
      <c r="Q9" s="16" t="s">
        <v>48</v>
      </c>
      <c r="R9" s="1" t="s">
        <v>50</v>
      </c>
      <c r="S9" s="1" t="s">
        <v>52</v>
      </c>
      <c r="T9" s="1" t="s">
        <v>54</v>
      </c>
      <c r="U9" s="16" t="s">
        <v>56</v>
      </c>
    </row>
    <row r="10" spans="1:21" ht="12" thickBot="1">
      <c r="A10" s="12" t="s">
        <v>15</v>
      </c>
      <c r="B10" s="1" t="s">
        <v>58</v>
      </c>
      <c r="C10" s="1" t="s">
        <v>58</v>
      </c>
      <c r="D10" s="1" t="s">
        <v>58</v>
      </c>
      <c r="E10" s="16" t="s">
        <v>58</v>
      </c>
      <c r="F10" s="1" t="s">
        <v>58</v>
      </c>
      <c r="G10" s="1" t="s">
        <v>58</v>
      </c>
      <c r="H10" s="1" t="s">
        <v>58</v>
      </c>
      <c r="I10" s="16" t="s">
        <v>58</v>
      </c>
      <c r="J10" s="1" t="s">
        <v>58</v>
      </c>
      <c r="K10" s="1" t="s">
        <v>58</v>
      </c>
      <c r="L10" s="1" t="s">
        <v>58</v>
      </c>
      <c r="M10" s="16" t="s">
        <v>58</v>
      </c>
      <c r="N10" s="1" t="s">
        <v>58</v>
      </c>
      <c r="O10" s="1" t="s">
        <v>58</v>
      </c>
      <c r="P10" s="1" t="s">
        <v>58</v>
      </c>
      <c r="Q10" s="16" t="s">
        <v>58</v>
      </c>
      <c r="R10" s="1" t="s">
        <v>58</v>
      </c>
      <c r="S10" s="1" t="s">
        <v>58</v>
      </c>
      <c r="T10" s="1" t="s">
        <v>58</v>
      </c>
      <c r="U10" s="16" t="s">
        <v>58</v>
      </c>
    </row>
    <row r="11" spans="1:21" ht="12" thickTop="1">
      <c r="A11" s="27" t="s">
        <v>109</v>
      </c>
      <c r="B11" s="20">
        <v>641273</v>
      </c>
      <c r="C11" s="20">
        <v>565677</v>
      </c>
      <c r="D11" s="20">
        <v>208250</v>
      </c>
      <c r="E11" s="21">
        <v>750533</v>
      </c>
      <c r="F11" s="20">
        <v>902560</v>
      </c>
      <c r="G11" s="20">
        <v>702672</v>
      </c>
      <c r="H11" s="20">
        <v>337441</v>
      </c>
      <c r="I11" s="21">
        <v>655162</v>
      </c>
      <c r="J11" s="20">
        <v>866316</v>
      </c>
      <c r="K11" s="20">
        <v>493609</v>
      </c>
      <c r="L11" s="20">
        <v>212228</v>
      </c>
      <c r="M11" s="21">
        <v>623012</v>
      </c>
      <c r="N11" s="20">
        <v>874369</v>
      </c>
      <c r="O11" s="20">
        <v>624201</v>
      </c>
      <c r="P11" s="20">
        <v>269854</v>
      </c>
      <c r="Q11" s="21">
        <v>-533777</v>
      </c>
      <c r="R11" s="20">
        <v>-226738</v>
      </c>
      <c r="S11" s="20">
        <v>-11853</v>
      </c>
      <c r="T11" s="20">
        <v>-144011</v>
      </c>
      <c r="U11" s="21">
        <v>-75470</v>
      </c>
    </row>
    <row r="12" spans="1:21" ht="11.25">
      <c r="A12" s="5" t="s">
        <v>110</v>
      </c>
      <c r="B12" s="22">
        <v>102208</v>
      </c>
      <c r="C12" s="22">
        <v>65724</v>
      </c>
      <c r="D12" s="22">
        <v>31702</v>
      </c>
      <c r="E12" s="23">
        <v>127717</v>
      </c>
      <c r="F12" s="22">
        <v>92714</v>
      </c>
      <c r="G12" s="22">
        <v>59247</v>
      </c>
      <c r="H12" s="22">
        <v>29201</v>
      </c>
      <c r="I12" s="23">
        <v>106372</v>
      </c>
      <c r="J12" s="22">
        <v>77086</v>
      </c>
      <c r="K12" s="22">
        <v>48656</v>
      </c>
      <c r="L12" s="22">
        <v>24494</v>
      </c>
      <c r="M12" s="23">
        <v>89541</v>
      </c>
      <c r="N12" s="22">
        <v>66290</v>
      </c>
      <c r="O12" s="22">
        <v>43846</v>
      </c>
      <c r="P12" s="22">
        <v>21895</v>
      </c>
      <c r="Q12" s="23">
        <v>82445</v>
      </c>
      <c r="R12" s="22">
        <v>60415</v>
      </c>
      <c r="S12" s="22">
        <v>39681</v>
      </c>
      <c r="T12" s="22">
        <v>19356</v>
      </c>
      <c r="U12" s="23">
        <v>78379</v>
      </c>
    </row>
    <row r="13" spans="1:21" ht="11.25">
      <c r="A13" s="5" t="s">
        <v>111</v>
      </c>
      <c r="B13" s="22">
        <v>3931</v>
      </c>
      <c r="C13" s="22">
        <v>3931</v>
      </c>
      <c r="D13" s="22">
        <v>3931</v>
      </c>
      <c r="E13" s="23"/>
      <c r="F13" s="22"/>
      <c r="G13" s="22"/>
      <c r="H13" s="22"/>
      <c r="I13" s="23"/>
      <c r="J13" s="22"/>
      <c r="K13" s="22"/>
      <c r="L13" s="22"/>
      <c r="M13" s="23"/>
      <c r="N13" s="22"/>
      <c r="O13" s="22"/>
      <c r="P13" s="22"/>
      <c r="Q13" s="23"/>
      <c r="R13" s="22"/>
      <c r="S13" s="22"/>
      <c r="T13" s="22"/>
      <c r="U13" s="23"/>
    </row>
    <row r="14" spans="1:21" ht="11.25">
      <c r="A14" s="5" t="s">
        <v>112</v>
      </c>
      <c r="B14" s="22"/>
      <c r="C14" s="22"/>
      <c r="D14" s="22"/>
      <c r="E14" s="23">
        <v>7783</v>
      </c>
      <c r="F14" s="22">
        <v>7356</v>
      </c>
      <c r="G14" s="22"/>
      <c r="H14" s="22"/>
      <c r="I14" s="23">
        <v>22233</v>
      </c>
      <c r="J14" s="22">
        <v>20980</v>
      </c>
      <c r="K14" s="22">
        <v>20980</v>
      </c>
      <c r="L14" s="22">
        <v>267</v>
      </c>
      <c r="M14" s="23">
        <v>2714</v>
      </c>
      <c r="N14" s="22">
        <v>1034</v>
      </c>
      <c r="O14" s="22"/>
      <c r="P14" s="22"/>
      <c r="Q14" s="23">
        <v>5558</v>
      </c>
      <c r="R14" s="22">
        <v>6445</v>
      </c>
      <c r="S14" s="22">
        <v>5546</v>
      </c>
      <c r="T14" s="22"/>
      <c r="U14" s="23">
        <v>8457</v>
      </c>
    </row>
    <row r="15" spans="1:21" ht="11.25">
      <c r="A15" s="5" t="s">
        <v>113</v>
      </c>
      <c r="B15" s="22"/>
      <c r="C15" s="22"/>
      <c r="D15" s="22"/>
      <c r="E15" s="23">
        <v>-62484</v>
      </c>
      <c r="F15" s="22">
        <v>-62484</v>
      </c>
      <c r="G15" s="22">
        <v>-62484</v>
      </c>
      <c r="H15" s="22">
        <v>-62484</v>
      </c>
      <c r="I15" s="23">
        <v>-32260</v>
      </c>
      <c r="J15" s="22"/>
      <c r="K15" s="22"/>
      <c r="L15" s="22"/>
      <c r="M15" s="23">
        <v>-14672</v>
      </c>
      <c r="N15" s="22">
        <v>-14672</v>
      </c>
      <c r="O15" s="22">
        <v>-14672</v>
      </c>
      <c r="P15" s="22">
        <v>-14672</v>
      </c>
      <c r="Q15" s="23"/>
      <c r="R15" s="22"/>
      <c r="S15" s="22"/>
      <c r="T15" s="22"/>
      <c r="U15" s="23">
        <v>-498</v>
      </c>
    </row>
    <row r="16" spans="1:21" ht="11.25">
      <c r="A16" s="5" t="s">
        <v>114</v>
      </c>
      <c r="B16" s="22">
        <v>-23091</v>
      </c>
      <c r="C16" s="22">
        <v>-22847</v>
      </c>
      <c r="D16" s="22">
        <v>-134</v>
      </c>
      <c r="E16" s="23">
        <v>-37173</v>
      </c>
      <c r="F16" s="22">
        <v>-24840</v>
      </c>
      <c r="G16" s="22">
        <v>-24684</v>
      </c>
      <c r="H16" s="22">
        <v>-1166</v>
      </c>
      <c r="I16" s="23">
        <v>-33096</v>
      </c>
      <c r="J16" s="22">
        <v>-22666</v>
      </c>
      <c r="K16" s="22">
        <v>-22420</v>
      </c>
      <c r="L16" s="22">
        <v>-141</v>
      </c>
      <c r="M16" s="23">
        <v>-31579</v>
      </c>
      <c r="N16" s="22">
        <v>-22047</v>
      </c>
      <c r="O16" s="22">
        <v>-21803</v>
      </c>
      <c r="P16" s="22">
        <v>-46</v>
      </c>
      <c r="Q16" s="23">
        <v>-28195</v>
      </c>
      <c r="R16" s="22">
        <v>-21401</v>
      </c>
      <c r="S16" s="22">
        <v>-21128</v>
      </c>
      <c r="T16" s="22">
        <v>-140</v>
      </c>
      <c r="U16" s="23">
        <v>-37896</v>
      </c>
    </row>
    <row r="17" spans="1:21" ht="11.25">
      <c r="A17" s="5" t="s">
        <v>115</v>
      </c>
      <c r="B17" s="22">
        <v>94000</v>
      </c>
      <c r="C17" s="22">
        <v>19000</v>
      </c>
      <c r="D17" s="22">
        <v>223000</v>
      </c>
      <c r="E17" s="23">
        <v>-19000</v>
      </c>
      <c r="F17" s="22">
        <v>37000</v>
      </c>
      <c r="G17" s="22">
        <v>-17000</v>
      </c>
      <c r="H17" s="22">
        <v>198000</v>
      </c>
      <c r="I17" s="23">
        <v>-38000</v>
      </c>
      <c r="J17" s="22">
        <v>-5000</v>
      </c>
      <c r="K17" s="22">
        <v>12000</v>
      </c>
      <c r="L17" s="22">
        <v>185000</v>
      </c>
      <c r="M17" s="23">
        <v>-34000</v>
      </c>
      <c r="N17" s="22">
        <v>-25000</v>
      </c>
      <c r="O17" s="22">
        <v>-47000</v>
      </c>
      <c r="P17" s="22">
        <v>188000</v>
      </c>
      <c r="Q17" s="23">
        <v>-54000</v>
      </c>
      <c r="R17" s="22">
        <v>-7000</v>
      </c>
      <c r="S17" s="22">
        <v>-81000</v>
      </c>
      <c r="T17" s="22">
        <v>179000</v>
      </c>
      <c r="U17" s="23">
        <v>8000</v>
      </c>
    </row>
    <row r="18" spans="1:21" ht="11.25">
      <c r="A18" s="5" t="s">
        <v>116</v>
      </c>
      <c r="B18" s="22">
        <v>400</v>
      </c>
      <c r="C18" s="22">
        <v>23</v>
      </c>
      <c r="D18" s="22">
        <v>739</v>
      </c>
      <c r="E18" s="23">
        <v>-14958</v>
      </c>
      <c r="F18" s="22">
        <v>-13917</v>
      </c>
      <c r="G18" s="22">
        <v>-14533</v>
      </c>
      <c r="H18" s="22">
        <v>-374</v>
      </c>
      <c r="I18" s="23">
        <v>12815</v>
      </c>
      <c r="J18" s="22">
        <v>14341</v>
      </c>
      <c r="K18" s="22">
        <v>13960</v>
      </c>
      <c r="L18" s="22">
        <v>17480</v>
      </c>
      <c r="M18" s="23">
        <v>-7892</v>
      </c>
      <c r="N18" s="22">
        <v>-333</v>
      </c>
      <c r="O18" s="22">
        <v>-755</v>
      </c>
      <c r="P18" s="22">
        <v>320</v>
      </c>
      <c r="Q18" s="23">
        <v>-6219</v>
      </c>
      <c r="R18" s="22">
        <v>-5501</v>
      </c>
      <c r="S18" s="22">
        <v>-5764</v>
      </c>
      <c r="T18" s="22">
        <v>-4363</v>
      </c>
      <c r="U18" s="23">
        <v>3589</v>
      </c>
    </row>
    <row r="19" spans="1:21" ht="11.25">
      <c r="A19" s="5" t="s">
        <v>117</v>
      </c>
      <c r="B19" s="22">
        <v>151410</v>
      </c>
      <c r="C19" s="22"/>
      <c r="D19" s="22">
        <v>110979</v>
      </c>
      <c r="E19" s="23"/>
      <c r="F19" s="22">
        <v>114456</v>
      </c>
      <c r="G19" s="22"/>
      <c r="H19" s="22">
        <v>114456</v>
      </c>
      <c r="I19" s="23"/>
      <c r="J19" s="22">
        <v>110283</v>
      </c>
      <c r="K19" s="22"/>
      <c r="L19" s="22">
        <v>108931</v>
      </c>
      <c r="M19" s="23"/>
      <c r="N19" s="22">
        <v>47205</v>
      </c>
      <c r="O19" s="22"/>
      <c r="P19" s="22">
        <v>47205</v>
      </c>
      <c r="Q19" s="23"/>
      <c r="R19" s="22">
        <v>50268</v>
      </c>
      <c r="S19" s="22"/>
      <c r="T19" s="22">
        <v>78257</v>
      </c>
      <c r="U19" s="23"/>
    </row>
    <row r="20" spans="1:21" ht="11.25">
      <c r="A20" s="5" t="s">
        <v>118</v>
      </c>
      <c r="B20" s="22">
        <v>-26594</v>
      </c>
      <c r="C20" s="22">
        <v>-18148</v>
      </c>
      <c r="D20" s="22">
        <v>-9227</v>
      </c>
      <c r="E20" s="23">
        <v>-41702</v>
      </c>
      <c r="F20" s="22">
        <v>-31497</v>
      </c>
      <c r="G20" s="22">
        <v>-21766</v>
      </c>
      <c r="H20" s="22">
        <v>-11055</v>
      </c>
      <c r="I20" s="23">
        <v>13935</v>
      </c>
      <c r="J20" s="22">
        <v>10081</v>
      </c>
      <c r="K20" s="22">
        <v>4830</v>
      </c>
      <c r="L20" s="22">
        <v>2075</v>
      </c>
      <c r="M20" s="23">
        <v>16356</v>
      </c>
      <c r="N20" s="22">
        <v>11928</v>
      </c>
      <c r="O20" s="22">
        <v>7637</v>
      </c>
      <c r="P20" s="22">
        <v>3780</v>
      </c>
      <c r="Q20" s="23">
        <v>20290</v>
      </c>
      <c r="R20" s="22">
        <v>14987</v>
      </c>
      <c r="S20" s="22">
        <v>9615</v>
      </c>
      <c r="T20" s="22">
        <v>4720</v>
      </c>
      <c r="U20" s="23">
        <v>-22355</v>
      </c>
    </row>
    <row r="21" spans="1:21" ht="11.25">
      <c r="A21" s="5" t="s">
        <v>119</v>
      </c>
      <c r="B21" s="22">
        <v>12347</v>
      </c>
      <c r="C21" s="22">
        <v>6179</v>
      </c>
      <c r="D21" s="22">
        <v>4</v>
      </c>
      <c r="E21" s="23">
        <v>2384</v>
      </c>
      <c r="F21" s="22">
        <v>-4002</v>
      </c>
      <c r="G21" s="22">
        <v>-10383</v>
      </c>
      <c r="H21" s="22">
        <v>-16769</v>
      </c>
      <c r="I21" s="23">
        <v>-31225</v>
      </c>
      <c r="J21" s="22">
        <v>-37667</v>
      </c>
      <c r="K21" s="22">
        <v>-44108</v>
      </c>
      <c r="L21" s="22">
        <v>-50555</v>
      </c>
      <c r="M21" s="23">
        <v>23602</v>
      </c>
      <c r="N21" s="22">
        <v>17999</v>
      </c>
      <c r="O21" s="22">
        <v>12403</v>
      </c>
      <c r="P21" s="22">
        <v>6798</v>
      </c>
      <c r="Q21" s="23">
        <v>-15521</v>
      </c>
      <c r="R21" s="22">
        <v>-22324</v>
      </c>
      <c r="S21" s="22">
        <v>-29127</v>
      </c>
      <c r="T21" s="22">
        <v>-35930</v>
      </c>
      <c r="U21" s="23">
        <v>27759</v>
      </c>
    </row>
    <row r="22" spans="1:21" ht="11.25">
      <c r="A22" s="5" t="s">
        <v>120</v>
      </c>
      <c r="B22" s="22">
        <v>-429107</v>
      </c>
      <c r="C22" s="22">
        <v>-284800</v>
      </c>
      <c r="D22" s="22">
        <v>-829255</v>
      </c>
      <c r="E22" s="23">
        <v>-73907</v>
      </c>
      <c r="F22" s="22">
        <v>-790809</v>
      </c>
      <c r="G22" s="22">
        <v>-320518</v>
      </c>
      <c r="H22" s="22">
        <v>-974877</v>
      </c>
      <c r="I22" s="23">
        <v>-174158</v>
      </c>
      <c r="J22" s="22">
        <v>-740694</v>
      </c>
      <c r="K22" s="22">
        <v>-374468</v>
      </c>
      <c r="L22" s="22">
        <v>-384667</v>
      </c>
      <c r="M22" s="23">
        <v>235884</v>
      </c>
      <c r="N22" s="22">
        <v>-509056</v>
      </c>
      <c r="O22" s="22">
        <v>78009</v>
      </c>
      <c r="P22" s="22">
        <v>-591635</v>
      </c>
      <c r="Q22" s="23">
        <v>389625</v>
      </c>
      <c r="R22" s="22">
        <v>-59026</v>
      </c>
      <c r="S22" s="22">
        <v>396971</v>
      </c>
      <c r="T22" s="22">
        <v>-538980</v>
      </c>
      <c r="U22" s="23">
        <v>479314</v>
      </c>
    </row>
    <row r="23" spans="1:21" ht="11.25">
      <c r="A23" s="5" t="s">
        <v>121</v>
      </c>
      <c r="B23" s="22"/>
      <c r="C23" s="22"/>
      <c r="D23" s="22"/>
      <c r="E23" s="23">
        <v>13224</v>
      </c>
      <c r="F23" s="22">
        <v>13224</v>
      </c>
      <c r="G23" s="22">
        <v>13224</v>
      </c>
      <c r="H23" s="22"/>
      <c r="I23" s="23">
        <v>-11522</v>
      </c>
      <c r="J23" s="22">
        <v>-11522</v>
      </c>
      <c r="K23" s="22">
        <v>-11522</v>
      </c>
      <c r="L23" s="22">
        <v>-14356</v>
      </c>
      <c r="M23" s="23">
        <v>6159</v>
      </c>
      <c r="N23" s="22"/>
      <c r="O23" s="22"/>
      <c r="P23" s="22"/>
      <c r="Q23" s="23">
        <v>9685</v>
      </c>
      <c r="R23" s="22">
        <v>9685</v>
      </c>
      <c r="S23" s="22">
        <v>9685</v>
      </c>
      <c r="T23" s="22">
        <v>9685</v>
      </c>
      <c r="U23" s="23">
        <v>-9685</v>
      </c>
    </row>
    <row r="24" spans="1:21" ht="11.25">
      <c r="A24" s="5" t="s">
        <v>122</v>
      </c>
      <c r="B24" s="22">
        <v>-171308</v>
      </c>
      <c r="C24" s="22">
        <v>106155</v>
      </c>
      <c r="D24" s="22">
        <v>175490</v>
      </c>
      <c r="E24" s="23">
        <v>-331477</v>
      </c>
      <c r="F24" s="22">
        <v>-60854</v>
      </c>
      <c r="G24" s="22">
        <v>230656</v>
      </c>
      <c r="H24" s="22">
        <v>183690</v>
      </c>
      <c r="I24" s="23">
        <v>-155388</v>
      </c>
      <c r="J24" s="22">
        <v>-287166</v>
      </c>
      <c r="K24" s="22">
        <v>7242</v>
      </c>
      <c r="L24" s="22">
        <v>112933</v>
      </c>
      <c r="M24" s="23">
        <v>-224899</v>
      </c>
      <c r="N24" s="22">
        <v>-33518</v>
      </c>
      <c r="O24" s="22">
        <v>151208</v>
      </c>
      <c r="P24" s="22">
        <v>189299</v>
      </c>
      <c r="Q24" s="23">
        <v>729290</v>
      </c>
      <c r="R24" s="22">
        <v>441450</v>
      </c>
      <c r="S24" s="22">
        <v>380717</v>
      </c>
      <c r="T24" s="22">
        <v>173794</v>
      </c>
      <c r="U24" s="23">
        <v>-240518</v>
      </c>
    </row>
    <row r="25" spans="1:21" ht="11.25">
      <c r="A25" s="5" t="s">
        <v>123</v>
      </c>
      <c r="B25" s="22">
        <v>152951</v>
      </c>
      <c r="C25" s="22">
        <v>76098</v>
      </c>
      <c r="D25" s="22">
        <v>64751</v>
      </c>
      <c r="E25" s="23">
        <v>11677</v>
      </c>
      <c r="F25" s="22">
        <v>174233</v>
      </c>
      <c r="G25" s="22">
        <v>109090</v>
      </c>
      <c r="H25" s="22">
        <v>94783</v>
      </c>
      <c r="I25" s="23">
        <v>-44344</v>
      </c>
      <c r="J25" s="22">
        <v>129813</v>
      </c>
      <c r="K25" s="22">
        <v>79983</v>
      </c>
      <c r="L25" s="22">
        <v>58445</v>
      </c>
      <c r="M25" s="23">
        <v>50042</v>
      </c>
      <c r="N25" s="22">
        <v>150395</v>
      </c>
      <c r="O25" s="22">
        <v>103271</v>
      </c>
      <c r="P25" s="22">
        <v>87253</v>
      </c>
      <c r="Q25" s="23">
        <v>-13762</v>
      </c>
      <c r="R25" s="22">
        <v>117562</v>
      </c>
      <c r="S25" s="22">
        <v>93255</v>
      </c>
      <c r="T25" s="22">
        <v>79110</v>
      </c>
      <c r="U25" s="23">
        <v>-81902</v>
      </c>
    </row>
    <row r="26" spans="1:21" ht="11.25">
      <c r="A26" s="5" t="s">
        <v>124</v>
      </c>
      <c r="B26" s="22">
        <v>-198482</v>
      </c>
      <c r="C26" s="22">
        <v>-307587</v>
      </c>
      <c r="D26" s="22">
        <v>201908</v>
      </c>
      <c r="E26" s="23">
        <v>325862</v>
      </c>
      <c r="F26" s="22">
        <v>98667</v>
      </c>
      <c r="G26" s="22">
        <v>-226611</v>
      </c>
      <c r="H26" s="22">
        <v>301719</v>
      </c>
      <c r="I26" s="23">
        <v>-233938</v>
      </c>
      <c r="J26" s="22">
        <v>-90235</v>
      </c>
      <c r="K26" s="22">
        <v>-461458</v>
      </c>
      <c r="L26" s="22">
        <v>64871</v>
      </c>
      <c r="M26" s="23">
        <v>625998</v>
      </c>
      <c r="N26" s="22">
        <v>392928</v>
      </c>
      <c r="O26" s="22">
        <v>25330</v>
      </c>
      <c r="P26" s="22">
        <v>412534</v>
      </c>
      <c r="Q26" s="23">
        <v>-692678</v>
      </c>
      <c r="R26" s="22">
        <v>-813815</v>
      </c>
      <c r="S26" s="22">
        <v>-894363</v>
      </c>
      <c r="T26" s="22">
        <v>76124</v>
      </c>
      <c r="U26" s="23">
        <v>-183224</v>
      </c>
    </row>
    <row r="27" spans="1:21" ht="11.25">
      <c r="A27" s="5" t="s">
        <v>125</v>
      </c>
      <c r="B27" s="22">
        <v>-133610</v>
      </c>
      <c r="C27" s="22">
        <v>-48173</v>
      </c>
      <c r="D27" s="22">
        <v>-67355</v>
      </c>
      <c r="E27" s="23">
        <v>-14103</v>
      </c>
      <c r="F27" s="22">
        <v>-57316</v>
      </c>
      <c r="G27" s="22">
        <v>-57672</v>
      </c>
      <c r="H27" s="22">
        <v>-110708</v>
      </c>
      <c r="I27" s="23">
        <v>22204</v>
      </c>
      <c r="J27" s="22">
        <v>-133501</v>
      </c>
      <c r="K27" s="22">
        <v>-153739</v>
      </c>
      <c r="L27" s="22">
        <v>-212466</v>
      </c>
      <c r="M27" s="23">
        <v>54274</v>
      </c>
      <c r="N27" s="22">
        <v>-99982</v>
      </c>
      <c r="O27" s="22">
        <v>-117081</v>
      </c>
      <c r="P27" s="22">
        <v>-160651</v>
      </c>
      <c r="Q27" s="23">
        <v>110284</v>
      </c>
      <c r="R27" s="22">
        <v>-112776</v>
      </c>
      <c r="S27" s="22">
        <v>-132473</v>
      </c>
      <c r="T27" s="22">
        <v>-141660</v>
      </c>
      <c r="U27" s="23">
        <v>-62628</v>
      </c>
    </row>
    <row r="28" spans="1:21" ht="11.25">
      <c r="A28" s="5" t="s">
        <v>126</v>
      </c>
      <c r="B28" s="22">
        <v>22829</v>
      </c>
      <c r="C28" s="22">
        <v>27259</v>
      </c>
      <c r="D28" s="22">
        <v>53077</v>
      </c>
      <c r="E28" s="23">
        <v>-5</v>
      </c>
      <c r="F28" s="22">
        <v>30097</v>
      </c>
      <c r="G28" s="22">
        <v>39144</v>
      </c>
      <c r="H28" s="22">
        <v>57694</v>
      </c>
      <c r="I28" s="23">
        <v>1368</v>
      </c>
      <c r="J28" s="22">
        <v>13568</v>
      </c>
      <c r="K28" s="22">
        <v>17428</v>
      </c>
      <c r="L28" s="22">
        <v>47962</v>
      </c>
      <c r="M28" s="23">
        <v>-6992</v>
      </c>
      <c r="N28" s="22">
        <v>16628</v>
      </c>
      <c r="O28" s="22">
        <v>16441</v>
      </c>
      <c r="P28" s="22">
        <v>47636</v>
      </c>
      <c r="Q28" s="23">
        <v>41054</v>
      </c>
      <c r="R28" s="22">
        <v>47810</v>
      </c>
      <c r="S28" s="22">
        <v>50018</v>
      </c>
      <c r="T28" s="22">
        <v>77473</v>
      </c>
      <c r="U28" s="23">
        <v>-76942</v>
      </c>
    </row>
    <row r="29" spans="1:21" ht="11.25">
      <c r="A29" s="5" t="s">
        <v>64</v>
      </c>
      <c r="B29" s="22">
        <v>-63354</v>
      </c>
      <c r="C29" s="22">
        <v>-26669</v>
      </c>
      <c r="D29" s="22">
        <v>-75071</v>
      </c>
      <c r="E29" s="23">
        <v>39537</v>
      </c>
      <c r="F29" s="22">
        <v>-53406</v>
      </c>
      <c r="G29" s="22">
        <v>5047</v>
      </c>
      <c r="H29" s="22">
        <v>-27352</v>
      </c>
      <c r="I29" s="23">
        <v>-21573</v>
      </c>
      <c r="J29" s="22">
        <v>-106805</v>
      </c>
      <c r="K29" s="22">
        <v>-25533</v>
      </c>
      <c r="L29" s="22">
        <v>-118991</v>
      </c>
      <c r="M29" s="23">
        <v>79762</v>
      </c>
      <c r="N29" s="22">
        <v>47312</v>
      </c>
      <c r="O29" s="22">
        <v>-29574</v>
      </c>
      <c r="P29" s="22">
        <v>-30680</v>
      </c>
      <c r="Q29" s="23">
        <v>-49088</v>
      </c>
      <c r="R29" s="22">
        <v>-48962</v>
      </c>
      <c r="S29" s="22">
        <v>-17385</v>
      </c>
      <c r="T29" s="22">
        <v>-47160</v>
      </c>
      <c r="U29" s="23">
        <v>-74348</v>
      </c>
    </row>
    <row r="30" spans="1:21" ht="11.25">
      <c r="A30" s="5" t="s">
        <v>127</v>
      </c>
      <c r="B30" s="22">
        <v>135801</v>
      </c>
      <c r="C30" s="22">
        <v>161820</v>
      </c>
      <c r="D30" s="22">
        <v>92789</v>
      </c>
      <c r="E30" s="23">
        <v>683906</v>
      </c>
      <c r="F30" s="22">
        <v>371183</v>
      </c>
      <c r="G30" s="22">
        <v>403428</v>
      </c>
      <c r="H30" s="22">
        <v>112197</v>
      </c>
      <c r="I30" s="23">
        <v>81103</v>
      </c>
      <c r="J30" s="22">
        <v>-170266</v>
      </c>
      <c r="K30" s="22">
        <v>-372038</v>
      </c>
      <c r="L30" s="22">
        <v>76033</v>
      </c>
      <c r="M30" s="23">
        <v>1488666</v>
      </c>
      <c r="N30" s="22">
        <v>922835</v>
      </c>
      <c r="O30" s="22">
        <v>832815</v>
      </c>
      <c r="P30" s="22">
        <v>478245</v>
      </c>
      <c r="Q30" s="23">
        <v>109262</v>
      </c>
      <c r="R30" s="22">
        <v>-472716</v>
      </c>
      <c r="S30" s="22">
        <v>-179485</v>
      </c>
      <c r="T30" s="22">
        <v>-115590</v>
      </c>
      <c r="U30" s="23">
        <v>104072</v>
      </c>
    </row>
    <row r="31" spans="1:21" ht="11.25">
      <c r="A31" s="5" t="s">
        <v>128</v>
      </c>
      <c r="B31" s="22">
        <v>23091</v>
      </c>
      <c r="C31" s="22">
        <v>22847</v>
      </c>
      <c r="D31" s="22">
        <v>134</v>
      </c>
      <c r="E31" s="23">
        <v>37173</v>
      </c>
      <c r="F31" s="22">
        <v>24840</v>
      </c>
      <c r="G31" s="22">
        <v>24684</v>
      </c>
      <c r="H31" s="22">
        <v>1166</v>
      </c>
      <c r="I31" s="23">
        <v>33096</v>
      </c>
      <c r="J31" s="22">
        <v>22666</v>
      </c>
      <c r="K31" s="22">
        <v>22420</v>
      </c>
      <c r="L31" s="22">
        <v>141</v>
      </c>
      <c r="M31" s="23">
        <v>31579</v>
      </c>
      <c r="N31" s="22">
        <v>22047</v>
      </c>
      <c r="O31" s="22">
        <v>21803</v>
      </c>
      <c r="P31" s="22">
        <v>46</v>
      </c>
      <c r="Q31" s="23">
        <v>28195</v>
      </c>
      <c r="R31" s="22">
        <v>21401</v>
      </c>
      <c r="S31" s="22">
        <v>21128</v>
      </c>
      <c r="T31" s="22">
        <v>140</v>
      </c>
      <c r="U31" s="23">
        <v>37896</v>
      </c>
    </row>
    <row r="32" spans="1:21" ht="11.25">
      <c r="A32" s="5" t="s">
        <v>129</v>
      </c>
      <c r="B32" s="22">
        <v>-340040</v>
      </c>
      <c r="C32" s="22">
        <v>-190302</v>
      </c>
      <c r="D32" s="22">
        <v>-189545</v>
      </c>
      <c r="E32" s="23">
        <v>-346879</v>
      </c>
      <c r="F32" s="22">
        <v>-341092</v>
      </c>
      <c r="G32" s="22">
        <v>-225002</v>
      </c>
      <c r="H32" s="22">
        <v>-222454</v>
      </c>
      <c r="I32" s="23">
        <v>-17567</v>
      </c>
      <c r="J32" s="22">
        <v>-14041</v>
      </c>
      <c r="K32" s="22">
        <v>-16820</v>
      </c>
      <c r="L32" s="22">
        <v>-14632</v>
      </c>
      <c r="M32" s="23">
        <v>-25624</v>
      </c>
      <c r="N32" s="22">
        <v>-24884</v>
      </c>
      <c r="O32" s="22">
        <v>-22684</v>
      </c>
      <c r="P32" s="22">
        <v>-19432</v>
      </c>
      <c r="Q32" s="23">
        <v>-84437</v>
      </c>
      <c r="R32" s="22">
        <v>-82095</v>
      </c>
      <c r="S32" s="22">
        <v>-4110</v>
      </c>
      <c r="T32" s="22">
        <v>-5103</v>
      </c>
      <c r="U32" s="23">
        <v>-210926</v>
      </c>
    </row>
    <row r="33" spans="1:21" ht="12" thickBot="1">
      <c r="A33" s="4" t="s">
        <v>130</v>
      </c>
      <c r="B33" s="24">
        <v>-181147</v>
      </c>
      <c r="C33" s="24">
        <v>-5635</v>
      </c>
      <c r="D33" s="24">
        <v>-96622</v>
      </c>
      <c r="E33" s="25">
        <v>380504</v>
      </c>
      <c r="F33" s="24">
        <v>54930</v>
      </c>
      <c r="G33" s="24">
        <v>203110</v>
      </c>
      <c r="H33" s="24">
        <v>-109090</v>
      </c>
      <c r="I33" s="25">
        <v>99469</v>
      </c>
      <c r="J33" s="24">
        <v>-161642</v>
      </c>
      <c r="K33" s="24">
        <v>-363643</v>
      </c>
      <c r="L33" s="24">
        <v>64366</v>
      </c>
      <c r="M33" s="25">
        <v>1446926</v>
      </c>
      <c r="N33" s="24">
        <v>872303</v>
      </c>
      <c r="O33" s="24">
        <v>785636</v>
      </c>
      <c r="P33" s="24">
        <v>396060</v>
      </c>
      <c r="Q33" s="25">
        <v>48386</v>
      </c>
      <c r="R33" s="24">
        <v>-537207</v>
      </c>
      <c r="S33" s="24">
        <v>-164672</v>
      </c>
      <c r="T33" s="24">
        <v>-122409</v>
      </c>
      <c r="U33" s="25">
        <v>-72842</v>
      </c>
    </row>
    <row r="34" spans="1:21" ht="12" thickTop="1">
      <c r="A34" s="5" t="s">
        <v>131</v>
      </c>
      <c r="B34" s="22">
        <v>-11528</v>
      </c>
      <c r="C34" s="22">
        <v>-7667</v>
      </c>
      <c r="D34" s="22">
        <v>-3773</v>
      </c>
      <c r="E34" s="23">
        <v>-15266</v>
      </c>
      <c r="F34" s="22">
        <v>-11419</v>
      </c>
      <c r="G34" s="22">
        <v>-7612</v>
      </c>
      <c r="H34" s="22">
        <v>-3784</v>
      </c>
      <c r="I34" s="23">
        <v>-15774</v>
      </c>
      <c r="J34" s="22">
        <v>-11796</v>
      </c>
      <c r="K34" s="22">
        <v>-7881</v>
      </c>
      <c r="L34" s="22">
        <v>-3780</v>
      </c>
      <c r="M34" s="23">
        <v>-65024</v>
      </c>
      <c r="N34" s="22">
        <v>-61095</v>
      </c>
      <c r="O34" s="22">
        <v>-7838</v>
      </c>
      <c r="P34" s="22">
        <v>-3780</v>
      </c>
      <c r="Q34" s="23">
        <v>-15488</v>
      </c>
      <c r="R34" s="22">
        <v>-11638</v>
      </c>
      <c r="S34" s="22">
        <v>-7591</v>
      </c>
      <c r="T34" s="22">
        <v>-3774</v>
      </c>
      <c r="U34" s="23">
        <v>-63763</v>
      </c>
    </row>
    <row r="35" spans="1:21" ht="11.25">
      <c r="A35" s="5" t="s">
        <v>132</v>
      </c>
      <c r="B35" s="22"/>
      <c r="C35" s="22"/>
      <c r="D35" s="22"/>
      <c r="E35" s="23">
        <v>90149</v>
      </c>
      <c r="F35" s="22">
        <v>90156</v>
      </c>
      <c r="G35" s="22">
        <v>90156</v>
      </c>
      <c r="H35" s="22">
        <v>90156</v>
      </c>
      <c r="I35" s="23">
        <v>41040</v>
      </c>
      <c r="J35" s="22"/>
      <c r="K35" s="22"/>
      <c r="L35" s="22"/>
      <c r="M35" s="23">
        <v>49780</v>
      </c>
      <c r="N35" s="22">
        <v>49780</v>
      </c>
      <c r="O35" s="22">
        <v>49780</v>
      </c>
      <c r="P35" s="22">
        <v>49780</v>
      </c>
      <c r="Q35" s="23"/>
      <c r="R35" s="22"/>
      <c r="S35" s="22"/>
      <c r="T35" s="22"/>
      <c r="U35" s="23">
        <v>50500</v>
      </c>
    </row>
    <row r="36" spans="1:21" ht="11.25">
      <c r="A36" s="5" t="s">
        <v>133</v>
      </c>
      <c r="B36" s="22">
        <v>-42486</v>
      </c>
      <c r="C36" s="22">
        <v>-22657</v>
      </c>
      <c r="D36" s="22">
        <v>-13229</v>
      </c>
      <c r="E36" s="23">
        <v>-125227</v>
      </c>
      <c r="F36" s="22">
        <v>-21898</v>
      </c>
      <c r="G36" s="22">
        <v>-20878</v>
      </c>
      <c r="H36" s="22">
        <v>-14141</v>
      </c>
      <c r="I36" s="23">
        <v>-139957</v>
      </c>
      <c r="J36" s="22">
        <v>-103387</v>
      </c>
      <c r="K36" s="22">
        <v>-51993</v>
      </c>
      <c r="L36" s="22">
        <v>-20397</v>
      </c>
      <c r="M36" s="23">
        <v>-12763</v>
      </c>
      <c r="N36" s="22">
        <v>-10233</v>
      </c>
      <c r="O36" s="22">
        <v>-7200</v>
      </c>
      <c r="P36" s="22">
        <v>-2750</v>
      </c>
      <c r="Q36" s="23">
        <v>-70868</v>
      </c>
      <c r="R36" s="22">
        <v>-69545</v>
      </c>
      <c r="S36" s="22">
        <v>-54245</v>
      </c>
      <c r="T36" s="22">
        <v>-38565</v>
      </c>
      <c r="U36" s="23">
        <v>-65474</v>
      </c>
    </row>
    <row r="37" spans="1:21" ht="11.25">
      <c r="A37" s="5" t="s">
        <v>134</v>
      </c>
      <c r="B37" s="22">
        <v>-6220</v>
      </c>
      <c r="C37" s="22">
        <v>-4113</v>
      </c>
      <c r="D37" s="22">
        <v>-1690</v>
      </c>
      <c r="E37" s="23">
        <v>-6055</v>
      </c>
      <c r="F37" s="22">
        <v>-4105</v>
      </c>
      <c r="G37" s="22">
        <v>-2605</v>
      </c>
      <c r="H37" s="22">
        <v>-2605</v>
      </c>
      <c r="I37" s="23">
        <v>-10363</v>
      </c>
      <c r="J37" s="22">
        <v>-9863</v>
      </c>
      <c r="K37" s="22">
        <v>-7238</v>
      </c>
      <c r="L37" s="22">
        <v>-3024</v>
      </c>
      <c r="M37" s="23">
        <v>-29418</v>
      </c>
      <c r="N37" s="22">
        <v>-15962</v>
      </c>
      <c r="O37" s="22">
        <v>-11452</v>
      </c>
      <c r="P37" s="22">
        <v>-3997</v>
      </c>
      <c r="Q37" s="23">
        <v>-16932</v>
      </c>
      <c r="R37" s="22">
        <v>-13854</v>
      </c>
      <c r="S37" s="22">
        <v>-7305</v>
      </c>
      <c r="T37" s="22">
        <v>-5620</v>
      </c>
      <c r="U37" s="23">
        <v>-27338</v>
      </c>
    </row>
    <row r="38" spans="1:21" ht="11.25">
      <c r="A38" s="5" t="s">
        <v>135</v>
      </c>
      <c r="B38" s="22">
        <v>5943</v>
      </c>
      <c r="C38" s="22">
        <v>4404</v>
      </c>
      <c r="D38" s="22">
        <v>1523</v>
      </c>
      <c r="E38" s="23">
        <v>12209</v>
      </c>
      <c r="F38" s="22">
        <v>9572</v>
      </c>
      <c r="G38" s="22">
        <v>7580</v>
      </c>
      <c r="H38" s="22">
        <v>3236</v>
      </c>
      <c r="I38" s="23">
        <v>14705</v>
      </c>
      <c r="J38" s="22">
        <v>10253</v>
      </c>
      <c r="K38" s="22">
        <v>7594</v>
      </c>
      <c r="L38" s="22">
        <v>2719</v>
      </c>
      <c r="M38" s="23">
        <v>25701</v>
      </c>
      <c r="N38" s="22">
        <v>12322</v>
      </c>
      <c r="O38" s="22">
        <v>9182</v>
      </c>
      <c r="P38" s="22">
        <v>3485</v>
      </c>
      <c r="Q38" s="23">
        <v>24286</v>
      </c>
      <c r="R38" s="22">
        <v>16314</v>
      </c>
      <c r="S38" s="22">
        <v>12374</v>
      </c>
      <c r="T38" s="22">
        <v>4398</v>
      </c>
      <c r="U38" s="23">
        <v>31137</v>
      </c>
    </row>
    <row r="39" spans="1:21" ht="11.25">
      <c r="A39" s="5" t="s">
        <v>136</v>
      </c>
      <c r="B39" s="22">
        <v>-28599</v>
      </c>
      <c r="C39" s="22">
        <v>-22063</v>
      </c>
      <c r="D39" s="22">
        <v>-5532</v>
      </c>
      <c r="E39" s="23">
        <v>-11330</v>
      </c>
      <c r="F39" s="22">
        <v>-11330</v>
      </c>
      <c r="G39" s="22">
        <v>-7725</v>
      </c>
      <c r="H39" s="22"/>
      <c r="I39" s="23">
        <v>-18411</v>
      </c>
      <c r="J39" s="22">
        <v>-18411</v>
      </c>
      <c r="K39" s="22">
        <v>-6806</v>
      </c>
      <c r="L39" s="22"/>
      <c r="M39" s="23">
        <v>-10311</v>
      </c>
      <c r="N39" s="22"/>
      <c r="O39" s="22"/>
      <c r="P39" s="22"/>
      <c r="Q39" s="23"/>
      <c r="R39" s="22"/>
      <c r="S39" s="22"/>
      <c r="T39" s="22"/>
      <c r="U39" s="23"/>
    </row>
    <row r="40" spans="1:21" ht="11.25">
      <c r="A40" s="5" t="s">
        <v>137</v>
      </c>
      <c r="B40" s="22">
        <v>3768</v>
      </c>
      <c r="C40" s="22">
        <v>3768</v>
      </c>
      <c r="D40" s="22">
        <v>3768</v>
      </c>
      <c r="E40" s="23">
        <v>558</v>
      </c>
      <c r="F40" s="22">
        <v>558</v>
      </c>
      <c r="G40" s="22">
        <v>558</v>
      </c>
      <c r="H40" s="22">
        <v>250</v>
      </c>
      <c r="I40" s="23">
        <v>21526</v>
      </c>
      <c r="J40" s="22">
        <v>21526</v>
      </c>
      <c r="K40" s="22">
        <v>21339</v>
      </c>
      <c r="L40" s="22"/>
      <c r="M40" s="23">
        <v>64031</v>
      </c>
      <c r="N40" s="22"/>
      <c r="O40" s="22"/>
      <c r="P40" s="22"/>
      <c r="Q40" s="23"/>
      <c r="R40" s="22"/>
      <c r="S40" s="22"/>
      <c r="T40" s="22"/>
      <c r="U40" s="23"/>
    </row>
    <row r="41" spans="1:21" ht="11.25">
      <c r="A41" s="5" t="s">
        <v>64</v>
      </c>
      <c r="B41" s="22">
        <v>20</v>
      </c>
      <c r="C41" s="22">
        <v>18</v>
      </c>
      <c r="D41" s="22">
        <v>0</v>
      </c>
      <c r="E41" s="23">
        <v>1567</v>
      </c>
      <c r="F41" s="22">
        <v>1994</v>
      </c>
      <c r="G41" s="22">
        <v>1993</v>
      </c>
      <c r="H41" s="22">
        <v>303</v>
      </c>
      <c r="I41" s="23">
        <v>1029</v>
      </c>
      <c r="J41" s="22">
        <v>1895</v>
      </c>
      <c r="K41" s="22">
        <v>1648</v>
      </c>
      <c r="L41" s="22">
        <v>98</v>
      </c>
      <c r="M41" s="23">
        <v>1159</v>
      </c>
      <c r="N41" s="22">
        <v>-5341</v>
      </c>
      <c r="O41" s="22">
        <v>2604</v>
      </c>
      <c r="P41" s="22">
        <v>587</v>
      </c>
      <c r="Q41" s="23">
        <v>1745</v>
      </c>
      <c r="R41" s="22">
        <v>19161</v>
      </c>
      <c r="S41" s="22">
        <v>11391</v>
      </c>
      <c r="T41" s="22">
        <v>362</v>
      </c>
      <c r="U41" s="23">
        <v>-230</v>
      </c>
    </row>
    <row r="42" spans="1:21" ht="12" thickBot="1">
      <c r="A42" s="4" t="s">
        <v>138</v>
      </c>
      <c r="B42" s="24">
        <v>-79102</v>
      </c>
      <c r="C42" s="24">
        <v>-48310</v>
      </c>
      <c r="D42" s="24">
        <v>-18933</v>
      </c>
      <c r="E42" s="25">
        <v>-52968</v>
      </c>
      <c r="F42" s="24">
        <v>53527</v>
      </c>
      <c r="G42" s="24">
        <v>61466</v>
      </c>
      <c r="H42" s="24">
        <v>73414</v>
      </c>
      <c r="I42" s="25">
        <v>-115926</v>
      </c>
      <c r="J42" s="24">
        <v>-114600</v>
      </c>
      <c r="K42" s="24">
        <v>-43336</v>
      </c>
      <c r="L42" s="24">
        <v>-24383</v>
      </c>
      <c r="M42" s="25">
        <v>8021</v>
      </c>
      <c r="N42" s="24">
        <v>-30530</v>
      </c>
      <c r="O42" s="24">
        <v>35075</v>
      </c>
      <c r="P42" s="24">
        <v>43325</v>
      </c>
      <c r="Q42" s="25">
        <v>-49521</v>
      </c>
      <c r="R42" s="24">
        <v>-59562</v>
      </c>
      <c r="S42" s="24">
        <v>-45376</v>
      </c>
      <c r="T42" s="24">
        <v>-43198</v>
      </c>
      <c r="U42" s="25">
        <v>-49703</v>
      </c>
    </row>
    <row r="43" spans="1:21" ht="12" thickTop="1">
      <c r="A43" s="5" t="s">
        <v>139</v>
      </c>
      <c r="B43" s="22">
        <v>-180149</v>
      </c>
      <c r="C43" s="22">
        <v>-93216</v>
      </c>
      <c r="D43" s="22">
        <v>-87162</v>
      </c>
      <c r="E43" s="23">
        <v>-184832</v>
      </c>
      <c r="F43" s="22">
        <v>-179222</v>
      </c>
      <c r="G43" s="22">
        <v>-91153</v>
      </c>
      <c r="H43" s="22">
        <v>-85096</v>
      </c>
      <c r="I43" s="23">
        <v>-166252</v>
      </c>
      <c r="J43" s="22">
        <v>-161428</v>
      </c>
      <c r="K43" s="22">
        <v>-92606</v>
      </c>
      <c r="L43" s="22">
        <v>-86084</v>
      </c>
      <c r="M43" s="23">
        <v>-111888</v>
      </c>
      <c r="N43" s="22">
        <v>-108240</v>
      </c>
      <c r="O43" s="22">
        <v>-55937</v>
      </c>
      <c r="P43" s="22">
        <v>-51575</v>
      </c>
      <c r="Q43" s="23">
        <v>-185672</v>
      </c>
      <c r="R43" s="22">
        <v>-178899</v>
      </c>
      <c r="S43" s="22">
        <v>-92330</v>
      </c>
      <c r="T43" s="22">
        <v>-85293</v>
      </c>
      <c r="U43" s="23">
        <v>-187134</v>
      </c>
    </row>
    <row r="44" spans="1:21" ht="11.25">
      <c r="A44" s="5" t="s">
        <v>140</v>
      </c>
      <c r="B44" s="22">
        <v>-1445</v>
      </c>
      <c r="C44" s="22">
        <v>-986</v>
      </c>
      <c r="D44" s="22">
        <v>-535</v>
      </c>
      <c r="E44" s="23">
        <v>-951</v>
      </c>
      <c r="F44" s="22">
        <v>-834</v>
      </c>
      <c r="G44" s="22">
        <v>-566</v>
      </c>
      <c r="H44" s="22">
        <v>-89</v>
      </c>
      <c r="I44" s="23">
        <v>-32472</v>
      </c>
      <c r="J44" s="22">
        <v>-32357</v>
      </c>
      <c r="K44" s="22">
        <v>-32120</v>
      </c>
      <c r="L44" s="22">
        <v>-128</v>
      </c>
      <c r="M44" s="23">
        <v>-734</v>
      </c>
      <c r="N44" s="22">
        <v>-574</v>
      </c>
      <c r="O44" s="22">
        <v>-343</v>
      </c>
      <c r="P44" s="22">
        <v>-259</v>
      </c>
      <c r="Q44" s="23">
        <v>-5846</v>
      </c>
      <c r="R44" s="22">
        <v>-3708</v>
      </c>
      <c r="S44" s="22">
        <v>-1288</v>
      </c>
      <c r="T44" s="22">
        <v>-532</v>
      </c>
      <c r="U44" s="23">
        <v>-11106</v>
      </c>
    </row>
    <row r="45" spans="1:21" ht="11.25">
      <c r="A45" s="5" t="s">
        <v>64</v>
      </c>
      <c r="B45" s="22">
        <v>-22543</v>
      </c>
      <c r="C45" s="22">
        <v>-13760</v>
      </c>
      <c r="D45" s="22">
        <v>-6461</v>
      </c>
      <c r="E45" s="23">
        <v>-22191</v>
      </c>
      <c r="F45" s="22">
        <v>-16335</v>
      </c>
      <c r="G45" s="22">
        <v>-10678</v>
      </c>
      <c r="H45" s="22">
        <v>-5076</v>
      </c>
      <c r="I45" s="23">
        <v>-13781</v>
      </c>
      <c r="J45" s="22">
        <v>-9175</v>
      </c>
      <c r="K45" s="22">
        <v>-5017</v>
      </c>
      <c r="L45" s="22">
        <v>-2508</v>
      </c>
      <c r="M45" s="23">
        <v>-10034</v>
      </c>
      <c r="N45" s="22">
        <v>-7525</v>
      </c>
      <c r="O45" s="22">
        <v>-5017</v>
      </c>
      <c r="P45" s="22">
        <v>-2508</v>
      </c>
      <c r="Q45" s="23">
        <v>-2536</v>
      </c>
      <c r="R45" s="22">
        <v>-892</v>
      </c>
      <c r="S45" s="22">
        <v>-223</v>
      </c>
      <c r="T45" s="22"/>
      <c r="U45" s="23"/>
    </row>
    <row r="46" spans="1:21" ht="12" thickBot="1">
      <c r="A46" s="4" t="s">
        <v>141</v>
      </c>
      <c r="B46" s="24">
        <v>-204138</v>
      </c>
      <c r="C46" s="24">
        <v>-107964</v>
      </c>
      <c r="D46" s="24">
        <v>-94159</v>
      </c>
      <c r="E46" s="25">
        <v>-207974</v>
      </c>
      <c r="F46" s="24">
        <v>-196393</v>
      </c>
      <c r="G46" s="24">
        <v>-102399</v>
      </c>
      <c r="H46" s="24">
        <v>-90262</v>
      </c>
      <c r="I46" s="25">
        <v>-212506</v>
      </c>
      <c r="J46" s="24">
        <v>-202960</v>
      </c>
      <c r="K46" s="24">
        <v>-129743</v>
      </c>
      <c r="L46" s="24">
        <v>-88721</v>
      </c>
      <c r="M46" s="25">
        <v>-422656</v>
      </c>
      <c r="N46" s="24">
        <v>-416340</v>
      </c>
      <c r="O46" s="24">
        <v>-361297</v>
      </c>
      <c r="P46" s="24">
        <v>-354344</v>
      </c>
      <c r="Q46" s="25">
        <v>105944</v>
      </c>
      <c r="R46" s="24">
        <v>416500</v>
      </c>
      <c r="S46" s="24">
        <v>206157</v>
      </c>
      <c r="T46" s="24">
        <v>214174</v>
      </c>
      <c r="U46" s="25">
        <v>-198240</v>
      </c>
    </row>
    <row r="47" spans="1:21" ht="12" thickTop="1">
      <c r="A47" s="6" t="s">
        <v>142</v>
      </c>
      <c r="B47" s="22">
        <v>-464388</v>
      </c>
      <c r="C47" s="22">
        <v>-161909</v>
      </c>
      <c r="D47" s="22">
        <v>-209715</v>
      </c>
      <c r="E47" s="23">
        <v>119561</v>
      </c>
      <c r="F47" s="22">
        <v>-87935</v>
      </c>
      <c r="G47" s="22">
        <v>162178</v>
      </c>
      <c r="H47" s="22">
        <v>-125937</v>
      </c>
      <c r="I47" s="23">
        <v>-228964</v>
      </c>
      <c r="J47" s="22">
        <v>-479203</v>
      </c>
      <c r="K47" s="22">
        <v>-536724</v>
      </c>
      <c r="L47" s="22">
        <v>-48738</v>
      </c>
      <c r="M47" s="23">
        <v>1032291</v>
      </c>
      <c r="N47" s="22">
        <v>425432</v>
      </c>
      <c r="O47" s="22">
        <v>459414</v>
      </c>
      <c r="P47" s="22">
        <v>85041</v>
      </c>
      <c r="Q47" s="23">
        <v>104809</v>
      </c>
      <c r="R47" s="22">
        <v>-180269</v>
      </c>
      <c r="S47" s="22">
        <v>-3890</v>
      </c>
      <c r="T47" s="22">
        <v>48566</v>
      </c>
      <c r="U47" s="23">
        <v>-320787</v>
      </c>
    </row>
    <row r="48" spans="1:21" ht="11.25">
      <c r="A48" s="6" t="s">
        <v>143</v>
      </c>
      <c r="B48" s="22">
        <v>1748951</v>
      </c>
      <c r="C48" s="22">
        <v>1748951</v>
      </c>
      <c r="D48" s="22">
        <v>1748951</v>
      </c>
      <c r="E48" s="23">
        <v>1629390</v>
      </c>
      <c r="F48" s="22">
        <v>1629390</v>
      </c>
      <c r="G48" s="22">
        <v>1629390</v>
      </c>
      <c r="H48" s="22">
        <v>1629390</v>
      </c>
      <c r="I48" s="23">
        <v>1858354</v>
      </c>
      <c r="J48" s="22">
        <v>1858354</v>
      </c>
      <c r="K48" s="22">
        <v>1858354</v>
      </c>
      <c r="L48" s="22">
        <v>1858354</v>
      </c>
      <c r="M48" s="23">
        <v>826062</v>
      </c>
      <c r="N48" s="22">
        <v>826062</v>
      </c>
      <c r="O48" s="22">
        <v>826062</v>
      </c>
      <c r="P48" s="22">
        <v>826062</v>
      </c>
      <c r="Q48" s="23">
        <v>721252</v>
      </c>
      <c r="R48" s="22">
        <v>721252</v>
      </c>
      <c r="S48" s="22">
        <v>721252</v>
      </c>
      <c r="T48" s="22">
        <v>721252</v>
      </c>
      <c r="U48" s="23">
        <v>1042039</v>
      </c>
    </row>
    <row r="49" spans="1:21" ht="12" thickBot="1">
      <c r="A49" s="6" t="s">
        <v>143</v>
      </c>
      <c r="B49" s="22">
        <v>1284562</v>
      </c>
      <c r="C49" s="22">
        <v>1587042</v>
      </c>
      <c r="D49" s="22">
        <v>1539236</v>
      </c>
      <c r="E49" s="23">
        <v>1748951</v>
      </c>
      <c r="F49" s="22">
        <v>1541454</v>
      </c>
      <c r="G49" s="22">
        <v>1791568</v>
      </c>
      <c r="H49" s="22">
        <v>1503452</v>
      </c>
      <c r="I49" s="23">
        <v>1629390</v>
      </c>
      <c r="J49" s="22">
        <v>1379150</v>
      </c>
      <c r="K49" s="22">
        <v>1321630</v>
      </c>
      <c r="L49" s="22">
        <v>1809615</v>
      </c>
      <c r="M49" s="23">
        <v>1858354</v>
      </c>
      <c r="N49" s="22">
        <v>1251494</v>
      </c>
      <c r="O49" s="22">
        <v>1285477</v>
      </c>
      <c r="P49" s="22">
        <v>911104</v>
      </c>
      <c r="Q49" s="23">
        <v>826062</v>
      </c>
      <c r="R49" s="22">
        <v>540983</v>
      </c>
      <c r="S49" s="22">
        <v>717361</v>
      </c>
      <c r="T49" s="22">
        <v>769818</v>
      </c>
      <c r="U49" s="23">
        <v>721252</v>
      </c>
    </row>
    <row r="50" spans="1:21" ht="12" thickTop="1">
      <c r="A50" s="7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2" ht="11.25">
      <c r="A52" s="19" t="s">
        <v>100</v>
      </c>
    </row>
    <row r="53" ht="11.25">
      <c r="A53" s="19" t="s">
        <v>101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U5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9" t="s">
        <v>96</v>
      </c>
      <c r="B2" s="13">
        <v>8040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" thickBot="1">
      <c r="A3" s="10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9" t="s">
        <v>9</v>
      </c>
      <c r="B4" s="14" t="str">
        <f>HYPERLINK("http://www.kabupro.jp/mark/20131114/S1000FWC.htm","四半期報告書")</f>
        <v>四半期報告書</v>
      </c>
      <c r="C4" s="14" t="str">
        <f>HYPERLINK("http://www.kabupro.jp/mark/20130809/S000E77P.htm","四半期報告書")</f>
        <v>四半期報告書</v>
      </c>
      <c r="D4" s="14" t="str">
        <f>HYPERLINK("http://www.kabupro.jp/mark/20130514/S000DD8T.htm","四半期報告書")</f>
        <v>四半期報告書</v>
      </c>
      <c r="E4" s="14" t="str">
        <f>HYPERLINK("http://www.kabupro.jp/mark/20131114/S1000FWC.htm","四半期報告書")</f>
        <v>四半期報告書</v>
      </c>
      <c r="F4" s="14" t="str">
        <f>HYPERLINK("http://www.kabupro.jp/mark/20121114/S000C96B.htm","四半期報告書")</f>
        <v>四半期報告書</v>
      </c>
      <c r="G4" s="14" t="str">
        <f>HYPERLINK("http://www.kabupro.jp/mark/20120809/S000BMQQ.htm","四半期報告書")</f>
        <v>四半期報告書</v>
      </c>
      <c r="H4" s="14" t="str">
        <f>HYPERLINK("http://www.kabupro.jp/mark/20120514/S000AU9W.htm","四半期報告書")</f>
        <v>四半期報告書</v>
      </c>
      <c r="I4" s="14" t="str">
        <f>HYPERLINK("http://www.kabupro.jp/mark/20130328/S000D493.htm","有価証券報告書")</f>
        <v>有価証券報告書</v>
      </c>
      <c r="J4" s="14" t="str">
        <f>HYPERLINK("http://www.kabupro.jp/mark/20111114/S0009O2T.htm","四半期報告書")</f>
        <v>四半期報告書</v>
      </c>
      <c r="K4" s="14" t="str">
        <f>HYPERLINK("http://www.kabupro.jp/mark/20110810/S00092WS.htm","四半期報告書")</f>
        <v>四半期報告書</v>
      </c>
      <c r="L4" s="14" t="str">
        <f>HYPERLINK("http://www.kabupro.jp/mark/20110513/S0008AHB.htm","四半期報告書")</f>
        <v>四半期報告書</v>
      </c>
      <c r="M4" s="14" t="str">
        <f>HYPERLINK("http://www.kabupro.jp/mark/20120329/S000AKJS.htm","有価証券報告書")</f>
        <v>有価証券報告書</v>
      </c>
      <c r="N4" s="14" t="str">
        <f>HYPERLINK("http://www.kabupro.jp/mark/20101115/S000723L.htm","四半期報告書")</f>
        <v>四半期報告書</v>
      </c>
      <c r="O4" s="14" t="str">
        <f>HYPERLINK("http://www.kabupro.jp/mark/20100810/S0006I4E.htm","四半期報告書")</f>
        <v>四半期報告書</v>
      </c>
      <c r="P4" s="14" t="str">
        <f>HYPERLINK("http://www.kabupro.jp/mark/20100514/S0005O2O.htm","四半期報告書")</f>
        <v>四半期報告書</v>
      </c>
      <c r="Q4" s="14" t="str">
        <f>HYPERLINK("http://www.kabupro.jp/mark/20110330/S000825S.htm","有価証券報告書")</f>
        <v>有価証券報告書</v>
      </c>
      <c r="R4" s="14" t="str">
        <f>HYPERLINK("http://www.kabupro.jp/mark/20091113/S0004HGQ.htm","四半期報告書")</f>
        <v>四半期報告書</v>
      </c>
      <c r="S4" s="14" t="str">
        <f>HYPERLINK("http://www.kabupro.jp/mark/20090807/S0003TFC.htm","四半期報告書")</f>
        <v>四半期報告書</v>
      </c>
      <c r="T4" s="14" t="str">
        <f>HYPERLINK("http://www.kabupro.jp/mark/20090514/S00031LI.htm","四半期報告書")</f>
        <v>四半期報告書</v>
      </c>
      <c r="U4" s="14" t="str">
        <f>HYPERLINK("http://www.kabupro.jp/mark/20100329/S0005F0P.htm","有価証券報告書")</f>
        <v>有価証券報告書</v>
      </c>
    </row>
    <row r="5" spans="1:21" ht="12" thickBot="1">
      <c r="A5" s="10" t="s">
        <v>10</v>
      </c>
      <c r="B5" s="1" t="s">
        <v>16</v>
      </c>
      <c r="C5" s="1" t="s">
        <v>19</v>
      </c>
      <c r="D5" s="1" t="s">
        <v>21</v>
      </c>
      <c r="E5" s="1" t="s">
        <v>16</v>
      </c>
      <c r="F5" s="1" t="s">
        <v>25</v>
      </c>
      <c r="G5" s="1" t="s">
        <v>27</v>
      </c>
      <c r="H5" s="1" t="s">
        <v>29</v>
      </c>
      <c r="I5" s="1" t="s">
        <v>31</v>
      </c>
      <c r="J5" s="1" t="s">
        <v>33</v>
      </c>
      <c r="K5" s="1" t="s">
        <v>35</v>
      </c>
      <c r="L5" s="1" t="s">
        <v>37</v>
      </c>
      <c r="M5" s="1" t="s">
        <v>39</v>
      </c>
      <c r="N5" s="1" t="s">
        <v>41</v>
      </c>
      <c r="O5" s="1" t="s">
        <v>43</v>
      </c>
      <c r="P5" s="1" t="s">
        <v>45</v>
      </c>
      <c r="Q5" s="1" t="s">
        <v>47</v>
      </c>
      <c r="R5" s="1" t="s">
        <v>49</v>
      </c>
      <c r="S5" s="1" t="s">
        <v>51</v>
      </c>
      <c r="T5" s="1" t="s">
        <v>53</v>
      </c>
      <c r="U5" s="1" t="s">
        <v>55</v>
      </c>
    </row>
    <row r="6" spans="1:21" ht="12.75" thickBot="1" thickTop="1">
      <c r="A6" s="9" t="s">
        <v>11</v>
      </c>
      <c r="B6" s="17" t="s">
        <v>99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" thickTop="1">
      <c r="A7" s="11" t="s">
        <v>12</v>
      </c>
      <c r="B7" s="13" t="s">
        <v>17</v>
      </c>
      <c r="C7" s="13" t="s">
        <v>17</v>
      </c>
      <c r="D7" s="13" t="s">
        <v>17</v>
      </c>
      <c r="E7" s="15" t="s">
        <v>23</v>
      </c>
      <c r="F7" s="13" t="s">
        <v>17</v>
      </c>
      <c r="G7" s="13" t="s">
        <v>17</v>
      </c>
      <c r="H7" s="13" t="s">
        <v>17</v>
      </c>
      <c r="I7" s="15" t="s">
        <v>23</v>
      </c>
      <c r="J7" s="13" t="s">
        <v>17</v>
      </c>
      <c r="K7" s="13" t="s">
        <v>17</v>
      </c>
      <c r="L7" s="13" t="s">
        <v>17</v>
      </c>
      <c r="M7" s="15" t="s">
        <v>23</v>
      </c>
      <c r="N7" s="13" t="s">
        <v>17</v>
      </c>
      <c r="O7" s="13" t="s">
        <v>17</v>
      </c>
      <c r="P7" s="13" t="s">
        <v>17</v>
      </c>
      <c r="Q7" s="15" t="s">
        <v>23</v>
      </c>
      <c r="R7" s="13" t="s">
        <v>17</v>
      </c>
      <c r="S7" s="13" t="s">
        <v>17</v>
      </c>
      <c r="T7" s="13" t="s">
        <v>17</v>
      </c>
      <c r="U7" s="15" t="s">
        <v>23</v>
      </c>
    </row>
    <row r="8" spans="1:21" ht="11.25">
      <c r="A8" s="12" t="s">
        <v>13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</row>
    <row r="9" spans="1:21" ht="11.25">
      <c r="A9" s="12" t="s">
        <v>14</v>
      </c>
      <c r="B9" s="1" t="s">
        <v>18</v>
      </c>
      <c r="C9" s="1" t="s">
        <v>20</v>
      </c>
      <c r="D9" s="1" t="s">
        <v>22</v>
      </c>
      <c r="E9" s="16" t="s">
        <v>24</v>
      </c>
      <c r="F9" s="1" t="s">
        <v>26</v>
      </c>
      <c r="G9" s="1" t="s">
        <v>28</v>
      </c>
      <c r="H9" s="1" t="s">
        <v>30</v>
      </c>
      <c r="I9" s="16" t="s">
        <v>32</v>
      </c>
      <c r="J9" s="1" t="s">
        <v>34</v>
      </c>
      <c r="K9" s="1" t="s">
        <v>36</v>
      </c>
      <c r="L9" s="1" t="s">
        <v>38</v>
      </c>
      <c r="M9" s="16" t="s">
        <v>40</v>
      </c>
      <c r="N9" s="1" t="s">
        <v>42</v>
      </c>
      <c r="O9" s="1" t="s">
        <v>44</v>
      </c>
      <c r="P9" s="1" t="s">
        <v>46</v>
      </c>
      <c r="Q9" s="16" t="s">
        <v>48</v>
      </c>
      <c r="R9" s="1" t="s">
        <v>50</v>
      </c>
      <c r="S9" s="1" t="s">
        <v>52</v>
      </c>
      <c r="T9" s="1" t="s">
        <v>54</v>
      </c>
      <c r="U9" s="16" t="s">
        <v>56</v>
      </c>
    </row>
    <row r="10" spans="1:21" ht="12" thickBot="1">
      <c r="A10" s="12" t="s">
        <v>15</v>
      </c>
      <c r="B10" s="1" t="s">
        <v>58</v>
      </c>
      <c r="C10" s="1" t="s">
        <v>58</v>
      </c>
      <c r="D10" s="1" t="s">
        <v>58</v>
      </c>
      <c r="E10" s="16" t="s">
        <v>58</v>
      </c>
      <c r="F10" s="1" t="s">
        <v>58</v>
      </c>
      <c r="G10" s="1" t="s">
        <v>58</v>
      </c>
      <c r="H10" s="1" t="s">
        <v>58</v>
      </c>
      <c r="I10" s="16" t="s">
        <v>58</v>
      </c>
      <c r="J10" s="1" t="s">
        <v>58</v>
      </c>
      <c r="K10" s="1" t="s">
        <v>58</v>
      </c>
      <c r="L10" s="1" t="s">
        <v>58</v>
      </c>
      <c r="M10" s="16" t="s">
        <v>58</v>
      </c>
      <c r="N10" s="1" t="s">
        <v>58</v>
      </c>
      <c r="O10" s="1" t="s">
        <v>58</v>
      </c>
      <c r="P10" s="1" t="s">
        <v>58</v>
      </c>
      <c r="Q10" s="16" t="s">
        <v>58</v>
      </c>
      <c r="R10" s="1" t="s">
        <v>58</v>
      </c>
      <c r="S10" s="1" t="s">
        <v>58</v>
      </c>
      <c r="T10" s="1" t="s">
        <v>58</v>
      </c>
      <c r="U10" s="16" t="s">
        <v>58</v>
      </c>
    </row>
    <row r="11" spans="1:21" ht="12" thickTop="1">
      <c r="A11" s="8" t="s">
        <v>57</v>
      </c>
      <c r="B11" s="20">
        <v>1284562</v>
      </c>
      <c r="C11" s="20">
        <v>1587042</v>
      </c>
      <c r="D11" s="20">
        <v>1539236</v>
      </c>
      <c r="E11" s="21">
        <v>1748951</v>
      </c>
      <c r="F11" s="20">
        <v>1541454</v>
      </c>
      <c r="G11" s="20">
        <v>1791568</v>
      </c>
      <c r="H11" s="20">
        <v>1503452</v>
      </c>
      <c r="I11" s="21">
        <v>1629390</v>
      </c>
      <c r="J11" s="20">
        <v>1379150</v>
      </c>
      <c r="K11" s="20">
        <v>1321630</v>
      </c>
      <c r="L11" s="20">
        <v>1809615</v>
      </c>
      <c r="M11" s="21">
        <v>1858354</v>
      </c>
      <c r="N11" s="20">
        <v>1251494</v>
      </c>
      <c r="O11" s="20">
        <v>1285477</v>
      </c>
      <c r="P11" s="20">
        <v>911104</v>
      </c>
      <c r="Q11" s="21">
        <v>826062</v>
      </c>
      <c r="R11" s="20">
        <v>540983</v>
      </c>
      <c r="S11" s="20">
        <v>717361</v>
      </c>
      <c r="T11" s="20">
        <v>769818</v>
      </c>
      <c r="U11" s="21">
        <v>721252</v>
      </c>
    </row>
    <row r="12" spans="1:21" ht="11.25">
      <c r="A12" s="2" t="s">
        <v>59</v>
      </c>
      <c r="B12" s="22">
        <v>3589750</v>
      </c>
      <c r="C12" s="22">
        <v>3471751</v>
      </c>
      <c r="D12" s="22">
        <v>3855592</v>
      </c>
      <c r="E12" s="23">
        <v>3151220</v>
      </c>
      <c r="F12" s="22">
        <v>4404902</v>
      </c>
      <c r="G12" s="22">
        <v>3934611</v>
      </c>
      <c r="H12" s="22">
        <v>4588970</v>
      </c>
      <c r="I12" s="23"/>
      <c r="J12" s="22">
        <v>4180629</v>
      </c>
      <c r="K12" s="22">
        <v>3814403</v>
      </c>
      <c r="L12" s="22">
        <v>3824602</v>
      </c>
      <c r="M12" s="23"/>
      <c r="N12" s="22">
        <v>4184875</v>
      </c>
      <c r="O12" s="22">
        <v>3597809</v>
      </c>
      <c r="P12" s="22">
        <v>4267454</v>
      </c>
      <c r="Q12" s="23"/>
      <c r="R12" s="22">
        <v>4124471</v>
      </c>
      <c r="S12" s="22">
        <v>3668473</v>
      </c>
      <c r="T12" s="22">
        <v>4604425</v>
      </c>
      <c r="U12" s="23"/>
    </row>
    <row r="13" spans="1:21" ht="11.25">
      <c r="A13" s="2" t="s">
        <v>60</v>
      </c>
      <c r="B13" s="22">
        <v>527358</v>
      </c>
      <c r="C13" s="22">
        <v>501049</v>
      </c>
      <c r="D13" s="22">
        <v>661663</v>
      </c>
      <c r="E13" s="23">
        <v>536779</v>
      </c>
      <c r="F13" s="22"/>
      <c r="G13" s="22"/>
      <c r="H13" s="22"/>
      <c r="I13" s="23">
        <v>410964</v>
      </c>
      <c r="J13" s="22"/>
      <c r="K13" s="22"/>
      <c r="L13" s="22"/>
      <c r="M13" s="23"/>
      <c r="N13" s="22"/>
      <c r="O13" s="22"/>
      <c r="P13" s="22"/>
      <c r="Q13" s="23"/>
      <c r="R13" s="22"/>
      <c r="S13" s="22"/>
      <c r="T13" s="22"/>
      <c r="U13" s="23"/>
    </row>
    <row r="14" spans="1:21" ht="11.25">
      <c r="A14" s="2" t="s">
        <v>61</v>
      </c>
      <c r="B14" s="22">
        <v>4089739</v>
      </c>
      <c r="C14" s="22">
        <v>3789066</v>
      </c>
      <c r="D14" s="22">
        <v>3683316</v>
      </c>
      <c r="E14" s="23">
        <v>3885698</v>
      </c>
      <c r="F14" s="22">
        <v>3658443</v>
      </c>
      <c r="G14" s="22">
        <v>3337553</v>
      </c>
      <c r="H14" s="22">
        <v>3357872</v>
      </c>
      <c r="I14" s="23">
        <v>3556364</v>
      </c>
      <c r="J14" s="22">
        <v>3710736</v>
      </c>
      <c r="K14" s="22">
        <v>3412526</v>
      </c>
      <c r="L14" s="22">
        <v>3273710</v>
      </c>
      <c r="M14" s="23">
        <v>3371402</v>
      </c>
      <c r="N14" s="22">
        <v>3226975</v>
      </c>
      <c r="O14" s="22">
        <v>3066995</v>
      </c>
      <c r="P14" s="22">
        <v>3029227</v>
      </c>
      <c r="Q14" s="23">
        <v>3205503</v>
      </c>
      <c r="R14" s="22">
        <v>3541727</v>
      </c>
      <c r="S14" s="22">
        <v>3512408</v>
      </c>
      <c r="T14" s="22">
        <v>3743068</v>
      </c>
      <c r="U14" s="23"/>
    </row>
    <row r="15" spans="1:21" ht="11.25">
      <c r="A15" s="2" t="s">
        <v>62</v>
      </c>
      <c r="B15" s="22">
        <v>131646</v>
      </c>
      <c r="C15" s="22">
        <v>155764</v>
      </c>
      <c r="D15" s="22">
        <v>191319</v>
      </c>
      <c r="E15" s="23">
        <v>166320</v>
      </c>
      <c r="F15" s="22">
        <v>119562</v>
      </c>
      <c r="G15" s="22">
        <v>150700</v>
      </c>
      <c r="H15" s="22">
        <v>176856</v>
      </c>
      <c r="I15" s="23">
        <v>161000</v>
      </c>
      <c r="J15" s="22">
        <v>139693</v>
      </c>
      <c r="K15" s="22">
        <v>145793</v>
      </c>
      <c r="L15" s="22">
        <v>178924</v>
      </c>
      <c r="M15" s="23">
        <v>190718</v>
      </c>
      <c r="N15" s="22">
        <v>144613</v>
      </c>
      <c r="O15" s="22">
        <v>122716</v>
      </c>
      <c r="P15" s="22">
        <v>121620</v>
      </c>
      <c r="Q15" s="23">
        <v>135612</v>
      </c>
      <c r="R15" s="22">
        <v>85984</v>
      </c>
      <c r="S15" s="22">
        <v>176582</v>
      </c>
      <c r="T15" s="22">
        <v>152038</v>
      </c>
      <c r="U15" s="23">
        <v>203848</v>
      </c>
    </row>
    <row r="16" spans="1:21" ht="11.25">
      <c r="A16" s="2" t="s">
        <v>63</v>
      </c>
      <c r="B16" s="22">
        <v>4028</v>
      </c>
      <c r="C16" s="22">
        <v>3119</v>
      </c>
      <c r="D16" s="22">
        <v>3979</v>
      </c>
      <c r="E16" s="23">
        <v>2087</v>
      </c>
      <c r="F16" s="22">
        <v>5476</v>
      </c>
      <c r="G16" s="22">
        <v>3717</v>
      </c>
      <c r="H16" s="22">
        <v>4208</v>
      </c>
      <c r="I16" s="23">
        <v>5263</v>
      </c>
      <c r="J16" s="22">
        <v>3975</v>
      </c>
      <c r="K16" s="22">
        <v>1677</v>
      </c>
      <c r="L16" s="22">
        <v>1671</v>
      </c>
      <c r="M16" s="23">
        <v>5118</v>
      </c>
      <c r="N16" s="22">
        <v>4269</v>
      </c>
      <c r="O16" s="22">
        <v>1419</v>
      </c>
      <c r="P16" s="22">
        <v>2192</v>
      </c>
      <c r="Q16" s="23">
        <v>1223</v>
      </c>
      <c r="R16" s="22">
        <v>2467</v>
      </c>
      <c r="S16" s="22">
        <v>1921</v>
      </c>
      <c r="T16" s="22">
        <v>2728</v>
      </c>
      <c r="U16" s="23">
        <v>396</v>
      </c>
    </row>
    <row r="17" spans="1:21" ht="11.25">
      <c r="A17" s="2" t="s">
        <v>64</v>
      </c>
      <c r="B17" s="22">
        <v>306328</v>
      </c>
      <c r="C17" s="22">
        <v>306734</v>
      </c>
      <c r="D17" s="22">
        <v>418797</v>
      </c>
      <c r="E17" s="23">
        <v>379124</v>
      </c>
      <c r="F17" s="22">
        <v>268431</v>
      </c>
      <c r="G17" s="22">
        <v>277847</v>
      </c>
      <c r="H17" s="22">
        <v>386045</v>
      </c>
      <c r="I17" s="23">
        <v>20099</v>
      </c>
      <c r="J17" s="22">
        <v>266391</v>
      </c>
      <c r="K17" s="22">
        <v>279043</v>
      </c>
      <c r="L17" s="22">
        <v>401423</v>
      </c>
      <c r="M17" s="23">
        <v>23517</v>
      </c>
      <c r="N17" s="22">
        <v>248826</v>
      </c>
      <c r="O17" s="22">
        <v>285566</v>
      </c>
      <c r="P17" s="22">
        <v>387863</v>
      </c>
      <c r="Q17" s="23">
        <v>96633</v>
      </c>
      <c r="R17" s="22">
        <v>334287</v>
      </c>
      <c r="S17" s="22">
        <v>300961</v>
      </c>
      <c r="T17" s="22">
        <v>384342</v>
      </c>
      <c r="U17" s="23">
        <v>26517</v>
      </c>
    </row>
    <row r="18" spans="1:21" ht="11.25">
      <c r="A18" s="2" t="s">
        <v>65</v>
      </c>
      <c r="B18" s="22">
        <v>-5365</v>
      </c>
      <c r="C18" s="22">
        <v>-4989</v>
      </c>
      <c r="D18" s="22">
        <v>-5706</v>
      </c>
      <c r="E18" s="23">
        <v>-4963</v>
      </c>
      <c r="F18" s="22">
        <v>-6003</v>
      </c>
      <c r="G18" s="22">
        <v>-5387</v>
      </c>
      <c r="H18" s="22">
        <v>-6224</v>
      </c>
      <c r="I18" s="23">
        <v>-6253</v>
      </c>
      <c r="J18" s="22">
        <v>-7549</v>
      </c>
      <c r="K18" s="22">
        <v>-6891</v>
      </c>
      <c r="L18" s="22">
        <v>-7294</v>
      </c>
      <c r="M18" s="23">
        <v>-3921</v>
      </c>
      <c r="N18" s="22">
        <v>-5041</v>
      </c>
      <c r="O18" s="22">
        <v>-4342</v>
      </c>
      <c r="P18" s="22">
        <v>-5142</v>
      </c>
      <c r="Q18" s="23">
        <v>-4539</v>
      </c>
      <c r="R18" s="22">
        <v>-4977</v>
      </c>
      <c r="S18" s="22">
        <v>-4439</v>
      </c>
      <c r="T18" s="22">
        <v>-5557</v>
      </c>
      <c r="U18" s="23"/>
    </row>
    <row r="19" spans="1:21" ht="11.25">
      <c r="A19" s="2" t="s">
        <v>66</v>
      </c>
      <c r="B19" s="22">
        <v>9928050</v>
      </c>
      <c r="C19" s="22">
        <v>9809540</v>
      </c>
      <c r="D19" s="22">
        <v>10348200</v>
      </c>
      <c r="E19" s="23">
        <v>9865220</v>
      </c>
      <c r="F19" s="22">
        <v>9992267</v>
      </c>
      <c r="G19" s="22">
        <v>9490612</v>
      </c>
      <c r="H19" s="22">
        <v>10011181</v>
      </c>
      <c r="I19" s="23">
        <v>9368929</v>
      </c>
      <c r="J19" s="22">
        <v>9673028</v>
      </c>
      <c r="K19" s="22">
        <v>8968183</v>
      </c>
      <c r="L19" s="22">
        <v>9482654</v>
      </c>
      <c r="M19" s="23">
        <v>9222326</v>
      </c>
      <c r="N19" s="22">
        <v>9056013</v>
      </c>
      <c r="O19" s="22">
        <v>8355643</v>
      </c>
      <c r="P19" s="22">
        <v>8714320</v>
      </c>
      <c r="Q19" s="23">
        <v>8374555</v>
      </c>
      <c r="R19" s="22">
        <v>8624944</v>
      </c>
      <c r="S19" s="22">
        <v>8373269</v>
      </c>
      <c r="T19" s="22">
        <v>9650865</v>
      </c>
      <c r="U19" s="23">
        <v>9267642</v>
      </c>
    </row>
    <row r="20" spans="1:21" ht="11.25">
      <c r="A20" s="3" t="s">
        <v>67</v>
      </c>
      <c r="B20" s="22">
        <v>1987814</v>
      </c>
      <c r="C20" s="22">
        <v>1987814</v>
      </c>
      <c r="D20" s="22">
        <v>1987814</v>
      </c>
      <c r="E20" s="23">
        <v>1987814</v>
      </c>
      <c r="F20" s="22">
        <v>1987814</v>
      </c>
      <c r="G20" s="22">
        <v>1987814</v>
      </c>
      <c r="H20" s="22">
        <v>1987814</v>
      </c>
      <c r="I20" s="23">
        <v>1987814</v>
      </c>
      <c r="J20" s="22">
        <v>1987814</v>
      </c>
      <c r="K20" s="22">
        <v>1987814</v>
      </c>
      <c r="L20" s="22">
        <v>1987814</v>
      </c>
      <c r="M20" s="23">
        <v>1987814</v>
      </c>
      <c r="N20" s="22">
        <v>1987814</v>
      </c>
      <c r="O20" s="22">
        <v>1987814</v>
      </c>
      <c r="P20" s="22">
        <v>1987814</v>
      </c>
      <c r="Q20" s="23">
        <v>1987814</v>
      </c>
      <c r="R20" s="22">
        <v>1987814</v>
      </c>
      <c r="S20" s="22">
        <v>1987814</v>
      </c>
      <c r="T20" s="22">
        <v>1987814</v>
      </c>
      <c r="U20" s="23">
        <v>1987814</v>
      </c>
    </row>
    <row r="21" spans="1:21" ht="11.25">
      <c r="A21" s="3" t="s">
        <v>68</v>
      </c>
      <c r="B21" s="22">
        <v>1280117</v>
      </c>
      <c r="C21" s="22">
        <v>1266969</v>
      </c>
      <c r="D21" s="22">
        <v>1205106</v>
      </c>
      <c r="E21" s="23">
        <v>1203344</v>
      </c>
      <c r="F21" s="22">
        <v>1217733</v>
      </c>
      <c r="G21" s="22">
        <v>1146864</v>
      </c>
      <c r="H21" s="22">
        <v>1159383</v>
      </c>
      <c r="I21" s="23"/>
      <c r="J21" s="22">
        <v>1179665</v>
      </c>
      <c r="K21" s="22">
        <v>1156419</v>
      </c>
      <c r="L21" s="22">
        <v>1127197</v>
      </c>
      <c r="M21" s="23"/>
      <c r="N21" s="22">
        <v>1116404</v>
      </c>
      <c r="O21" s="22">
        <v>1116094</v>
      </c>
      <c r="P21" s="22">
        <v>1132442</v>
      </c>
      <c r="Q21" s="23"/>
      <c r="R21" s="22"/>
      <c r="S21" s="22"/>
      <c r="T21" s="22"/>
      <c r="U21" s="23"/>
    </row>
    <row r="22" spans="1:21" ht="11.25">
      <c r="A22" s="3" t="s">
        <v>69</v>
      </c>
      <c r="B22" s="22">
        <v>3267931</v>
      </c>
      <c r="C22" s="22">
        <v>3254783</v>
      </c>
      <c r="D22" s="22">
        <v>3192920</v>
      </c>
      <c r="E22" s="23">
        <v>3191158</v>
      </c>
      <c r="F22" s="22">
        <v>3205547</v>
      </c>
      <c r="G22" s="22">
        <v>3134678</v>
      </c>
      <c r="H22" s="22">
        <v>3147197</v>
      </c>
      <c r="I22" s="23">
        <v>3170295</v>
      </c>
      <c r="J22" s="22">
        <v>3167479</v>
      </c>
      <c r="K22" s="22">
        <v>3144233</v>
      </c>
      <c r="L22" s="22">
        <v>3115012</v>
      </c>
      <c r="M22" s="23">
        <v>3088232</v>
      </c>
      <c r="N22" s="22">
        <v>3104219</v>
      </c>
      <c r="O22" s="22">
        <v>3103908</v>
      </c>
      <c r="P22" s="22">
        <v>3120256</v>
      </c>
      <c r="Q22" s="23">
        <v>3134230</v>
      </c>
      <c r="R22" s="22">
        <v>3126481</v>
      </c>
      <c r="S22" s="22">
        <v>3142866</v>
      </c>
      <c r="T22" s="22">
        <v>3136919</v>
      </c>
      <c r="U22" s="23">
        <v>3206792</v>
      </c>
    </row>
    <row r="23" spans="1:21" ht="11.25">
      <c r="A23" s="2" t="s">
        <v>70</v>
      </c>
      <c r="B23" s="22">
        <v>26338</v>
      </c>
      <c r="C23" s="22">
        <v>27408</v>
      </c>
      <c r="D23" s="22">
        <v>28477</v>
      </c>
      <c r="E23" s="23">
        <v>33140</v>
      </c>
      <c r="F23" s="22">
        <v>34201</v>
      </c>
      <c r="G23" s="22">
        <v>35280</v>
      </c>
      <c r="H23" s="22">
        <v>36366</v>
      </c>
      <c r="I23" s="23">
        <v>37201</v>
      </c>
      <c r="J23" s="22">
        <v>38318</v>
      </c>
      <c r="K23" s="22">
        <v>33166</v>
      </c>
      <c r="L23" s="22">
        <v>33746</v>
      </c>
      <c r="M23" s="23">
        <v>34551</v>
      </c>
      <c r="N23" s="22">
        <v>35358</v>
      </c>
      <c r="O23" s="22">
        <v>36106</v>
      </c>
      <c r="P23" s="22">
        <v>36907</v>
      </c>
      <c r="Q23" s="23">
        <v>24382</v>
      </c>
      <c r="R23" s="22">
        <v>24208</v>
      </c>
      <c r="S23" s="22">
        <v>24311</v>
      </c>
      <c r="T23" s="22">
        <v>24508</v>
      </c>
      <c r="U23" s="23">
        <v>24642</v>
      </c>
    </row>
    <row r="24" spans="1:21" ht="11.25">
      <c r="A24" s="3" t="s">
        <v>71</v>
      </c>
      <c r="B24" s="22">
        <v>2073077</v>
      </c>
      <c r="C24" s="22">
        <v>2043143</v>
      </c>
      <c r="D24" s="22">
        <v>1938950</v>
      </c>
      <c r="E24" s="23">
        <v>1558907</v>
      </c>
      <c r="F24" s="22">
        <v>1396624</v>
      </c>
      <c r="G24" s="22">
        <v>1447034</v>
      </c>
      <c r="H24" s="22">
        <v>1582584</v>
      </c>
      <c r="I24" s="23">
        <v>1499905</v>
      </c>
      <c r="J24" s="22">
        <v>1551651</v>
      </c>
      <c r="K24" s="22">
        <v>1582946</v>
      </c>
      <c r="L24" s="22">
        <v>1545315</v>
      </c>
      <c r="M24" s="23">
        <v>1644240</v>
      </c>
      <c r="N24" s="22">
        <v>1509606</v>
      </c>
      <c r="O24" s="22">
        <v>1509749</v>
      </c>
      <c r="P24" s="22">
        <v>1696627</v>
      </c>
      <c r="Q24" s="23">
        <v>1492162</v>
      </c>
      <c r="R24" s="22">
        <v>1614782</v>
      </c>
      <c r="S24" s="22">
        <v>1673387</v>
      </c>
      <c r="T24" s="22"/>
      <c r="U24" s="23">
        <v>1497881</v>
      </c>
    </row>
    <row r="25" spans="1:21" ht="11.25">
      <c r="A25" s="3" t="s">
        <v>72</v>
      </c>
      <c r="B25" s="22">
        <v>1588069</v>
      </c>
      <c r="C25" s="22">
        <v>1591714</v>
      </c>
      <c r="D25" s="22">
        <v>1595336</v>
      </c>
      <c r="E25" s="23">
        <v>1599005</v>
      </c>
      <c r="F25" s="22">
        <v>1602938</v>
      </c>
      <c r="G25" s="22">
        <v>1606871</v>
      </c>
      <c r="H25" s="22">
        <v>1609229</v>
      </c>
      <c r="I25" s="23">
        <v>1612510</v>
      </c>
      <c r="J25" s="22">
        <v>1615706</v>
      </c>
      <c r="K25" s="22">
        <v>1619321</v>
      </c>
      <c r="L25" s="22">
        <v>1626565</v>
      </c>
      <c r="M25" s="23"/>
      <c r="N25" s="22">
        <v>1627954</v>
      </c>
      <c r="O25" s="22">
        <v>1630096</v>
      </c>
      <c r="P25" s="22">
        <v>1633906</v>
      </c>
      <c r="Q25" s="23"/>
      <c r="R25" s="22"/>
      <c r="S25" s="22"/>
      <c r="T25" s="22"/>
      <c r="U25" s="23"/>
    </row>
    <row r="26" spans="1:21" ht="11.25">
      <c r="A26" s="3" t="s">
        <v>64</v>
      </c>
      <c r="B26" s="22">
        <v>379693</v>
      </c>
      <c r="C26" s="22">
        <v>380105</v>
      </c>
      <c r="D26" s="22">
        <v>398625</v>
      </c>
      <c r="E26" s="23">
        <v>502417</v>
      </c>
      <c r="F26" s="22">
        <v>554542</v>
      </c>
      <c r="G26" s="22">
        <v>532620</v>
      </c>
      <c r="H26" s="22">
        <v>503261</v>
      </c>
      <c r="I26" s="23">
        <v>2625</v>
      </c>
      <c r="J26" s="22">
        <v>534012</v>
      </c>
      <c r="K26" s="22">
        <v>512851</v>
      </c>
      <c r="L26" s="22">
        <v>547031</v>
      </c>
      <c r="M26" s="23">
        <v>3654</v>
      </c>
      <c r="N26" s="22">
        <v>641382</v>
      </c>
      <c r="O26" s="22">
        <v>718209</v>
      </c>
      <c r="P26" s="22">
        <v>720599</v>
      </c>
      <c r="Q26" s="23">
        <v>4813</v>
      </c>
      <c r="R26" s="22">
        <v>616477</v>
      </c>
      <c r="S26" s="22">
        <v>626557</v>
      </c>
      <c r="T26" s="22">
        <v>2105024</v>
      </c>
      <c r="U26" s="23">
        <v>6559</v>
      </c>
    </row>
    <row r="27" spans="1:21" ht="11.25">
      <c r="A27" s="3" t="s">
        <v>65</v>
      </c>
      <c r="B27" s="22">
        <v>-950</v>
      </c>
      <c r="C27" s="22">
        <v>-949</v>
      </c>
      <c r="D27" s="22">
        <v>-948</v>
      </c>
      <c r="E27" s="23">
        <v>-952</v>
      </c>
      <c r="F27" s="22">
        <v>-953</v>
      </c>
      <c r="G27" s="22">
        <v>-953</v>
      </c>
      <c r="H27" s="22">
        <v>-14274</v>
      </c>
      <c r="I27" s="23">
        <v>-14620</v>
      </c>
      <c r="J27" s="22">
        <v>-14850</v>
      </c>
      <c r="K27" s="22">
        <v>-15128</v>
      </c>
      <c r="L27" s="22">
        <v>-18245</v>
      </c>
      <c r="M27" s="23">
        <v>-4137</v>
      </c>
      <c r="N27" s="22">
        <v>-10576</v>
      </c>
      <c r="O27" s="22">
        <v>-10853</v>
      </c>
      <c r="P27" s="22">
        <v>-11129</v>
      </c>
      <c r="Q27" s="23">
        <v>-11412</v>
      </c>
      <c r="R27" s="22">
        <v>-11692</v>
      </c>
      <c r="S27" s="22">
        <v>-11967</v>
      </c>
      <c r="T27" s="22">
        <v>-12250</v>
      </c>
      <c r="U27" s="23">
        <v>-22170</v>
      </c>
    </row>
    <row r="28" spans="1:21" ht="11.25">
      <c r="A28" s="3" t="s">
        <v>73</v>
      </c>
      <c r="B28" s="22">
        <v>4039890</v>
      </c>
      <c r="C28" s="22">
        <v>4014014</v>
      </c>
      <c r="D28" s="22">
        <v>3931963</v>
      </c>
      <c r="E28" s="23">
        <v>3659378</v>
      </c>
      <c r="F28" s="22">
        <v>3553152</v>
      </c>
      <c r="G28" s="22">
        <v>3585573</v>
      </c>
      <c r="H28" s="22">
        <v>3680800</v>
      </c>
      <c r="I28" s="23">
        <v>3640986</v>
      </c>
      <c r="J28" s="22">
        <v>3686519</v>
      </c>
      <c r="K28" s="22">
        <v>3699991</v>
      </c>
      <c r="L28" s="22">
        <v>3700667</v>
      </c>
      <c r="M28" s="23">
        <v>3874061</v>
      </c>
      <c r="N28" s="22">
        <v>3768367</v>
      </c>
      <c r="O28" s="22">
        <v>3847202</v>
      </c>
      <c r="P28" s="22">
        <v>4040003</v>
      </c>
      <c r="Q28" s="23">
        <v>3964397</v>
      </c>
      <c r="R28" s="22">
        <v>3861361</v>
      </c>
      <c r="S28" s="22">
        <v>3933893</v>
      </c>
      <c r="T28" s="22">
        <v>3742824</v>
      </c>
      <c r="U28" s="23">
        <v>3809371</v>
      </c>
    </row>
    <row r="29" spans="1:21" ht="11.25">
      <c r="A29" s="2" t="s">
        <v>74</v>
      </c>
      <c r="B29" s="22">
        <v>7334160</v>
      </c>
      <c r="C29" s="22">
        <v>7296206</v>
      </c>
      <c r="D29" s="22">
        <v>7153362</v>
      </c>
      <c r="E29" s="23">
        <v>6883676</v>
      </c>
      <c r="F29" s="22">
        <v>6792902</v>
      </c>
      <c r="G29" s="22">
        <v>6755532</v>
      </c>
      <c r="H29" s="22">
        <v>6864364</v>
      </c>
      <c r="I29" s="23">
        <v>6848483</v>
      </c>
      <c r="J29" s="22">
        <v>6892318</v>
      </c>
      <c r="K29" s="22">
        <v>6877392</v>
      </c>
      <c r="L29" s="22">
        <v>6849425</v>
      </c>
      <c r="M29" s="23">
        <v>6996845</v>
      </c>
      <c r="N29" s="22">
        <v>6907945</v>
      </c>
      <c r="O29" s="22">
        <v>6987216</v>
      </c>
      <c r="P29" s="22">
        <v>7197166</v>
      </c>
      <c r="Q29" s="23">
        <v>7123009</v>
      </c>
      <c r="R29" s="22">
        <v>7012052</v>
      </c>
      <c r="S29" s="22">
        <v>7101071</v>
      </c>
      <c r="T29" s="22">
        <v>6904251</v>
      </c>
      <c r="U29" s="23">
        <v>7040806</v>
      </c>
    </row>
    <row r="30" spans="1:21" ht="12" thickBot="1">
      <c r="A30" s="4" t="s">
        <v>75</v>
      </c>
      <c r="B30" s="24">
        <v>17262211</v>
      </c>
      <c r="C30" s="24">
        <v>17105746</v>
      </c>
      <c r="D30" s="24">
        <v>17501562</v>
      </c>
      <c r="E30" s="25">
        <v>16748897</v>
      </c>
      <c r="F30" s="24">
        <v>16785169</v>
      </c>
      <c r="G30" s="24">
        <v>16246145</v>
      </c>
      <c r="H30" s="24">
        <v>16875546</v>
      </c>
      <c r="I30" s="25">
        <v>16217412</v>
      </c>
      <c r="J30" s="24">
        <v>16565347</v>
      </c>
      <c r="K30" s="24">
        <v>15845575</v>
      </c>
      <c r="L30" s="24">
        <v>16332079</v>
      </c>
      <c r="M30" s="25">
        <v>16219172</v>
      </c>
      <c r="N30" s="24">
        <v>15963959</v>
      </c>
      <c r="O30" s="24">
        <v>15342859</v>
      </c>
      <c r="P30" s="24">
        <v>15911487</v>
      </c>
      <c r="Q30" s="25">
        <v>15497565</v>
      </c>
      <c r="R30" s="24">
        <v>15636997</v>
      </c>
      <c r="S30" s="24">
        <v>15474341</v>
      </c>
      <c r="T30" s="24">
        <v>16555117</v>
      </c>
      <c r="U30" s="25">
        <v>16308448</v>
      </c>
    </row>
    <row r="31" spans="1:21" ht="12" thickTop="1">
      <c r="A31" s="2" t="s">
        <v>76</v>
      </c>
      <c r="B31" s="22">
        <v>650379</v>
      </c>
      <c r="C31" s="22">
        <v>514173</v>
      </c>
      <c r="D31" s="22">
        <v>756714</v>
      </c>
      <c r="E31" s="23">
        <v>1696676</v>
      </c>
      <c r="F31" s="22">
        <v>2870672</v>
      </c>
      <c r="G31" s="22">
        <v>2545392</v>
      </c>
      <c r="H31" s="22">
        <v>3073723</v>
      </c>
      <c r="I31" s="23"/>
      <c r="J31" s="22">
        <v>2915707</v>
      </c>
      <c r="K31" s="22">
        <v>2544484</v>
      </c>
      <c r="L31" s="22">
        <v>3070814</v>
      </c>
      <c r="M31" s="23"/>
      <c r="N31" s="22">
        <v>2772873</v>
      </c>
      <c r="O31" s="22">
        <v>2405275</v>
      </c>
      <c r="P31" s="22">
        <v>2792479</v>
      </c>
      <c r="Q31" s="23"/>
      <c r="R31" s="22">
        <v>2258806</v>
      </c>
      <c r="S31" s="22">
        <v>2178259</v>
      </c>
      <c r="T31" s="22">
        <v>3148747</v>
      </c>
      <c r="U31" s="23"/>
    </row>
    <row r="32" spans="1:21" ht="11.25">
      <c r="A32" s="2" t="s">
        <v>77</v>
      </c>
      <c r="B32" s="22">
        <v>2249004</v>
      </c>
      <c r="C32" s="22">
        <v>2276106</v>
      </c>
      <c r="D32" s="22">
        <v>2543060</v>
      </c>
      <c r="E32" s="23">
        <v>1401189</v>
      </c>
      <c r="F32" s="22"/>
      <c r="G32" s="22"/>
      <c r="H32" s="22"/>
      <c r="I32" s="23"/>
      <c r="J32" s="22"/>
      <c r="K32" s="22"/>
      <c r="L32" s="22"/>
      <c r="M32" s="23"/>
      <c r="N32" s="22"/>
      <c r="O32" s="22"/>
      <c r="P32" s="22"/>
      <c r="Q32" s="23"/>
      <c r="R32" s="22"/>
      <c r="S32" s="22"/>
      <c r="T32" s="22"/>
      <c r="U32" s="23"/>
    </row>
    <row r="33" spans="1:21" ht="11.25">
      <c r="A33" s="2" t="s">
        <v>78</v>
      </c>
      <c r="B33" s="22">
        <v>211316</v>
      </c>
      <c r="C33" s="22">
        <v>251261</v>
      </c>
      <c r="D33" s="22">
        <v>203997</v>
      </c>
      <c r="E33" s="23">
        <v>208543</v>
      </c>
      <c r="F33" s="22">
        <v>309835</v>
      </c>
      <c r="G33" s="22">
        <v>277541</v>
      </c>
      <c r="H33" s="22">
        <v>226206</v>
      </c>
      <c r="I33" s="23">
        <v>241616</v>
      </c>
      <c r="J33" s="22">
        <v>314936</v>
      </c>
      <c r="K33" s="22">
        <v>121395</v>
      </c>
      <c r="L33" s="22">
        <v>105664</v>
      </c>
      <c r="M33" s="23">
        <v>32381</v>
      </c>
      <c r="N33" s="22">
        <v>21264</v>
      </c>
      <c r="O33" s="22">
        <v>24176</v>
      </c>
      <c r="P33" s="22">
        <v>13346</v>
      </c>
      <c r="Q33" s="23">
        <v>35748</v>
      </c>
      <c r="R33" s="22"/>
      <c r="S33" s="22">
        <v>30511</v>
      </c>
      <c r="T33" s="22">
        <v>49411</v>
      </c>
      <c r="U33" s="23">
        <v>34111</v>
      </c>
    </row>
    <row r="34" spans="1:21" ht="11.25">
      <c r="A34" s="2" t="s">
        <v>79</v>
      </c>
      <c r="B34" s="22">
        <v>151410</v>
      </c>
      <c r="C34" s="22"/>
      <c r="D34" s="22">
        <v>110979</v>
      </c>
      <c r="E34" s="23"/>
      <c r="F34" s="22">
        <v>114456</v>
      </c>
      <c r="G34" s="22"/>
      <c r="H34" s="22">
        <v>114456</v>
      </c>
      <c r="I34" s="23"/>
      <c r="J34" s="22">
        <v>110283</v>
      </c>
      <c r="K34" s="22"/>
      <c r="L34" s="22">
        <v>108931</v>
      </c>
      <c r="M34" s="23"/>
      <c r="N34" s="22">
        <v>47205</v>
      </c>
      <c r="O34" s="22"/>
      <c r="P34" s="22">
        <v>47205</v>
      </c>
      <c r="Q34" s="23"/>
      <c r="R34" s="22">
        <v>50268</v>
      </c>
      <c r="S34" s="22"/>
      <c r="T34" s="22">
        <v>78257</v>
      </c>
      <c r="U34" s="23"/>
    </row>
    <row r="35" spans="1:21" ht="11.25">
      <c r="A35" s="2" t="s">
        <v>80</v>
      </c>
      <c r="B35" s="22">
        <v>493000</v>
      </c>
      <c r="C35" s="22">
        <v>418000</v>
      </c>
      <c r="D35" s="22">
        <v>622000</v>
      </c>
      <c r="E35" s="23">
        <v>399000</v>
      </c>
      <c r="F35" s="22">
        <v>455000</v>
      </c>
      <c r="G35" s="22">
        <v>401000</v>
      </c>
      <c r="H35" s="22">
        <v>616000</v>
      </c>
      <c r="I35" s="23">
        <v>418000</v>
      </c>
      <c r="J35" s="22">
        <v>451000</v>
      </c>
      <c r="K35" s="22">
        <v>468000</v>
      </c>
      <c r="L35" s="22">
        <v>641000</v>
      </c>
      <c r="M35" s="23">
        <v>456000</v>
      </c>
      <c r="N35" s="22">
        <v>465000</v>
      </c>
      <c r="O35" s="22">
        <v>443000</v>
      </c>
      <c r="P35" s="22">
        <v>678000</v>
      </c>
      <c r="Q35" s="23">
        <v>490000</v>
      </c>
      <c r="R35" s="22">
        <v>537000</v>
      </c>
      <c r="S35" s="22">
        <v>463000</v>
      </c>
      <c r="T35" s="22">
        <v>723000</v>
      </c>
      <c r="U35" s="23">
        <v>544000</v>
      </c>
    </row>
    <row r="36" spans="1:21" ht="11.25">
      <c r="A36" s="2" t="s">
        <v>64</v>
      </c>
      <c r="B36" s="22">
        <v>779234</v>
      </c>
      <c r="C36" s="22">
        <v>881787</v>
      </c>
      <c r="D36" s="22">
        <v>804990</v>
      </c>
      <c r="E36" s="23">
        <v>869382</v>
      </c>
      <c r="F36" s="22">
        <v>870062</v>
      </c>
      <c r="G36" s="22">
        <v>824268</v>
      </c>
      <c r="H36" s="22">
        <v>767955</v>
      </c>
      <c r="I36" s="23">
        <v>14172</v>
      </c>
      <c r="J36" s="22">
        <v>653627</v>
      </c>
      <c r="K36" s="22">
        <v>736235</v>
      </c>
      <c r="L36" s="22">
        <v>614100</v>
      </c>
      <c r="M36" s="23">
        <v>27039</v>
      </c>
      <c r="N36" s="22">
        <v>698530</v>
      </c>
      <c r="O36" s="22">
        <v>595059</v>
      </c>
      <c r="P36" s="22">
        <v>594651</v>
      </c>
      <c r="Q36" s="23">
        <v>8128</v>
      </c>
      <c r="R36" s="22">
        <v>622583</v>
      </c>
      <c r="S36" s="22">
        <v>644421</v>
      </c>
      <c r="T36" s="22">
        <v>646807</v>
      </c>
      <c r="U36" s="23">
        <v>66825</v>
      </c>
    </row>
    <row r="37" spans="1:21" ht="11.25">
      <c r="A37" s="2" t="s">
        <v>81</v>
      </c>
      <c r="B37" s="22">
        <v>4534346</v>
      </c>
      <c r="C37" s="22">
        <v>4341328</v>
      </c>
      <c r="D37" s="22">
        <v>5041742</v>
      </c>
      <c r="E37" s="23">
        <v>4574792</v>
      </c>
      <c r="F37" s="22">
        <v>4620026</v>
      </c>
      <c r="G37" s="22">
        <v>4048202</v>
      </c>
      <c r="H37" s="22">
        <v>4798342</v>
      </c>
      <c r="I37" s="23">
        <v>4280874</v>
      </c>
      <c r="J37" s="22">
        <v>4445554</v>
      </c>
      <c r="K37" s="22">
        <v>3870114</v>
      </c>
      <c r="L37" s="22">
        <v>4540510</v>
      </c>
      <c r="M37" s="23">
        <v>4331577</v>
      </c>
      <c r="N37" s="22">
        <v>4004873</v>
      </c>
      <c r="O37" s="22">
        <v>3467510</v>
      </c>
      <c r="P37" s="22">
        <v>4125681</v>
      </c>
      <c r="Q37" s="23">
        <v>4038393</v>
      </c>
      <c r="R37" s="22">
        <v>4068658</v>
      </c>
      <c r="S37" s="22">
        <v>3616191</v>
      </c>
      <c r="T37" s="22">
        <v>4946223</v>
      </c>
      <c r="U37" s="23">
        <v>4418824</v>
      </c>
    </row>
    <row r="38" spans="1:21" ht="11.25">
      <c r="A38" s="2" t="s">
        <v>82</v>
      </c>
      <c r="B38" s="22">
        <v>529011</v>
      </c>
      <c r="C38" s="22">
        <v>537457</v>
      </c>
      <c r="D38" s="22">
        <v>546377</v>
      </c>
      <c r="E38" s="23">
        <v>555605</v>
      </c>
      <c r="F38" s="22">
        <v>565810</v>
      </c>
      <c r="G38" s="22">
        <v>575541</v>
      </c>
      <c r="H38" s="22">
        <v>586252</v>
      </c>
      <c r="I38" s="23">
        <v>597308</v>
      </c>
      <c r="J38" s="22">
        <v>593454</v>
      </c>
      <c r="K38" s="22">
        <v>588203</v>
      </c>
      <c r="L38" s="22">
        <v>585448</v>
      </c>
      <c r="M38" s="23">
        <v>583373</v>
      </c>
      <c r="N38" s="22">
        <v>578945</v>
      </c>
      <c r="O38" s="22">
        <v>574653</v>
      </c>
      <c r="P38" s="22">
        <v>570796</v>
      </c>
      <c r="Q38" s="23">
        <v>567016</v>
      </c>
      <c r="R38" s="22">
        <v>561713</v>
      </c>
      <c r="S38" s="22">
        <v>556341</v>
      </c>
      <c r="T38" s="22">
        <v>551446</v>
      </c>
      <c r="U38" s="23">
        <v>546725</v>
      </c>
    </row>
    <row r="39" spans="1:21" ht="11.25">
      <c r="A39" s="2" t="s">
        <v>83</v>
      </c>
      <c r="B39" s="22">
        <v>170182</v>
      </c>
      <c r="C39" s="22">
        <v>164014</v>
      </c>
      <c r="D39" s="22">
        <v>157839</v>
      </c>
      <c r="E39" s="23">
        <v>157835</v>
      </c>
      <c r="F39" s="22">
        <v>151449</v>
      </c>
      <c r="G39" s="22">
        <v>145068</v>
      </c>
      <c r="H39" s="22">
        <v>138682</v>
      </c>
      <c r="I39" s="23">
        <v>155451</v>
      </c>
      <c r="J39" s="22">
        <v>149009</v>
      </c>
      <c r="K39" s="22">
        <v>142568</v>
      </c>
      <c r="L39" s="22">
        <v>136121</v>
      </c>
      <c r="M39" s="23">
        <v>186676</v>
      </c>
      <c r="N39" s="22">
        <v>181073</v>
      </c>
      <c r="O39" s="22">
        <v>175477</v>
      </c>
      <c r="P39" s="22">
        <v>169872</v>
      </c>
      <c r="Q39" s="23">
        <v>163074</v>
      </c>
      <c r="R39" s="22">
        <v>156271</v>
      </c>
      <c r="S39" s="22">
        <v>149468</v>
      </c>
      <c r="T39" s="22">
        <v>142665</v>
      </c>
      <c r="U39" s="23">
        <v>178595</v>
      </c>
    </row>
    <row r="40" spans="1:21" ht="11.25">
      <c r="A40" s="2" t="s">
        <v>84</v>
      </c>
      <c r="B40" s="22">
        <v>38863</v>
      </c>
      <c r="C40" s="22">
        <v>38689</v>
      </c>
      <c r="D40" s="22">
        <v>38514</v>
      </c>
      <c r="E40" s="23">
        <v>38339</v>
      </c>
      <c r="F40" s="22">
        <v>38168</v>
      </c>
      <c r="G40" s="22">
        <v>37996</v>
      </c>
      <c r="H40" s="22">
        <v>37824</v>
      </c>
      <c r="I40" s="23">
        <v>37653</v>
      </c>
      <c r="J40" s="22">
        <v>37484</v>
      </c>
      <c r="K40" s="22">
        <v>37316</v>
      </c>
      <c r="L40" s="22">
        <v>37147</v>
      </c>
      <c r="M40" s="23"/>
      <c r="N40" s="22"/>
      <c r="O40" s="22"/>
      <c r="P40" s="22"/>
      <c r="Q40" s="23"/>
      <c r="R40" s="22"/>
      <c r="S40" s="22"/>
      <c r="T40" s="22"/>
      <c r="U40" s="23"/>
    </row>
    <row r="41" spans="1:21" ht="11.25">
      <c r="A41" s="2" t="s">
        <v>64</v>
      </c>
      <c r="B41" s="22">
        <v>128343</v>
      </c>
      <c r="C41" s="22">
        <v>121920</v>
      </c>
      <c r="D41" s="22">
        <v>95984</v>
      </c>
      <c r="E41" s="23">
        <v>97209</v>
      </c>
      <c r="F41" s="22">
        <v>95481</v>
      </c>
      <c r="G41" s="22">
        <v>97748</v>
      </c>
      <c r="H41" s="22">
        <v>94064</v>
      </c>
      <c r="I41" s="23">
        <v>50433</v>
      </c>
      <c r="J41" s="22">
        <v>92454</v>
      </c>
      <c r="K41" s="22">
        <v>72982</v>
      </c>
      <c r="L41" s="22">
        <v>53491</v>
      </c>
      <c r="M41" s="23">
        <v>55251</v>
      </c>
      <c r="N41" s="22">
        <v>85326</v>
      </c>
      <c r="O41" s="22">
        <v>76914</v>
      </c>
      <c r="P41" s="22">
        <v>79422</v>
      </c>
      <c r="Q41" s="23">
        <v>71499</v>
      </c>
      <c r="R41" s="22">
        <v>81311</v>
      </c>
      <c r="S41" s="22">
        <v>81980</v>
      </c>
      <c r="T41" s="22">
        <v>71499</v>
      </c>
      <c r="U41" s="23">
        <v>71499</v>
      </c>
    </row>
    <row r="42" spans="1:21" ht="11.25">
      <c r="A42" s="2" t="s">
        <v>85</v>
      </c>
      <c r="B42" s="22">
        <v>866401</v>
      </c>
      <c r="C42" s="22">
        <v>862081</v>
      </c>
      <c r="D42" s="22">
        <v>838715</v>
      </c>
      <c r="E42" s="23">
        <v>848990</v>
      </c>
      <c r="F42" s="22">
        <v>850909</v>
      </c>
      <c r="G42" s="22">
        <v>856354</v>
      </c>
      <c r="H42" s="22">
        <v>856823</v>
      </c>
      <c r="I42" s="23">
        <v>889553</v>
      </c>
      <c r="J42" s="22">
        <v>872403</v>
      </c>
      <c r="K42" s="22">
        <v>841070</v>
      </c>
      <c r="L42" s="22">
        <v>812208</v>
      </c>
      <c r="M42" s="23">
        <v>852867</v>
      </c>
      <c r="N42" s="22">
        <v>845344</v>
      </c>
      <c r="O42" s="22">
        <v>827044</v>
      </c>
      <c r="P42" s="22">
        <v>820091</v>
      </c>
      <c r="Q42" s="23">
        <v>825360</v>
      </c>
      <c r="R42" s="22">
        <v>799295</v>
      </c>
      <c r="S42" s="22">
        <v>787790</v>
      </c>
      <c r="T42" s="22">
        <v>765610</v>
      </c>
      <c r="U42" s="23">
        <v>796819</v>
      </c>
    </row>
    <row r="43" spans="1:21" ht="12" thickBot="1">
      <c r="A43" s="4" t="s">
        <v>86</v>
      </c>
      <c r="B43" s="24">
        <v>5400747</v>
      </c>
      <c r="C43" s="24">
        <v>5203409</v>
      </c>
      <c r="D43" s="24">
        <v>5880457</v>
      </c>
      <c r="E43" s="25">
        <v>5423782</v>
      </c>
      <c r="F43" s="24">
        <v>5470935</v>
      </c>
      <c r="G43" s="24">
        <v>4904557</v>
      </c>
      <c r="H43" s="24">
        <v>5655165</v>
      </c>
      <c r="I43" s="25">
        <v>5170427</v>
      </c>
      <c r="J43" s="24">
        <v>5317957</v>
      </c>
      <c r="K43" s="24">
        <v>4711185</v>
      </c>
      <c r="L43" s="24">
        <v>5352718</v>
      </c>
      <c r="M43" s="25">
        <v>5184444</v>
      </c>
      <c r="N43" s="24">
        <v>4850218</v>
      </c>
      <c r="O43" s="24">
        <v>4294555</v>
      </c>
      <c r="P43" s="24">
        <v>4945773</v>
      </c>
      <c r="Q43" s="25">
        <v>4863754</v>
      </c>
      <c r="R43" s="24">
        <v>4867954</v>
      </c>
      <c r="S43" s="24">
        <v>4403981</v>
      </c>
      <c r="T43" s="24">
        <v>5711833</v>
      </c>
      <c r="U43" s="25">
        <v>5215644</v>
      </c>
    </row>
    <row r="44" spans="1:21" ht="12" thickTop="1">
      <c r="A44" s="2" t="s">
        <v>87</v>
      </c>
      <c r="B44" s="22">
        <v>4049077</v>
      </c>
      <c r="C44" s="22">
        <v>4049077</v>
      </c>
      <c r="D44" s="22">
        <v>4049077</v>
      </c>
      <c r="E44" s="23">
        <v>4049077</v>
      </c>
      <c r="F44" s="22">
        <v>4049077</v>
      </c>
      <c r="G44" s="22">
        <v>4049077</v>
      </c>
      <c r="H44" s="22">
        <v>4049077</v>
      </c>
      <c r="I44" s="23">
        <v>4049077</v>
      </c>
      <c r="J44" s="22">
        <v>4049077</v>
      </c>
      <c r="K44" s="22">
        <v>4049077</v>
      </c>
      <c r="L44" s="22">
        <v>4049077</v>
      </c>
      <c r="M44" s="23">
        <v>4049077</v>
      </c>
      <c r="N44" s="22">
        <v>4049077</v>
      </c>
      <c r="O44" s="22">
        <v>4049077</v>
      </c>
      <c r="P44" s="22">
        <v>4049077</v>
      </c>
      <c r="Q44" s="23">
        <v>4049077</v>
      </c>
      <c r="R44" s="22">
        <v>4049077</v>
      </c>
      <c r="S44" s="22">
        <v>4049077</v>
      </c>
      <c r="T44" s="22">
        <v>4049077</v>
      </c>
      <c r="U44" s="23">
        <v>4049077</v>
      </c>
    </row>
    <row r="45" spans="1:21" ht="11.25">
      <c r="A45" s="2" t="s">
        <v>88</v>
      </c>
      <c r="B45" s="22">
        <v>3732777</v>
      </c>
      <c r="C45" s="22">
        <v>3732777</v>
      </c>
      <c r="D45" s="22">
        <v>3732777</v>
      </c>
      <c r="E45" s="23">
        <v>3732777</v>
      </c>
      <c r="F45" s="22">
        <v>3732777</v>
      </c>
      <c r="G45" s="22">
        <v>3732777</v>
      </c>
      <c r="H45" s="22">
        <v>3732777</v>
      </c>
      <c r="I45" s="23">
        <v>3732777</v>
      </c>
      <c r="J45" s="22">
        <v>3732777</v>
      </c>
      <c r="K45" s="22">
        <v>3732777</v>
      </c>
      <c r="L45" s="22">
        <v>3732777</v>
      </c>
      <c r="M45" s="23">
        <v>3732777</v>
      </c>
      <c r="N45" s="22">
        <v>3732777</v>
      </c>
      <c r="O45" s="22">
        <v>3732777</v>
      </c>
      <c r="P45" s="22">
        <v>3732777</v>
      </c>
      <c r="Q45" s="23">
        <v>3732777</v>
      </c>
      <c r="R45" s="22">
        <v>3732777</v>
      </c>
      <c r="S45" s="22">
        <v>3732777</v>
      </c>
      <c r="T45" s="22">
        <v>3732777</v>
      </c>
      <c r="U45" s="23">
        <v>3732777</v>
      </c>
    </row>
    <row r="46" spans="1:21" ht="11.25">
      <c r="A46" s="2" t="s">
        <v>89</v>
      </c>
      <c r="B46" s="22">
        <v>3985373</v>
      </c>
      <c r="C46" s="22">
        <v>4042193</v>
      </c>
      <c r="D46" s="22">
        <v>3825759</v>
      </c>
      <c r="E46" s="23">
        <v>3781135</v>
      </c>
      <c r="F46" s="22">
        <v>3879770</v>
      </c>
      <c r="G46" s="22">
        <v>3867024</v>
      </c>
      <c r="H46" s="22">
        <v>3650324</v>
      </c>
      <c r="I46" s="23">
        <v>3553313</v>
      </c>
      <c r="J46" s="22">
        <v>3728982</v>
      </c>
      <c r="K46" s="22">
        <v>3589894</v>
      </c>
      <c r="L46" s="22">
        <v>3422633</v>
      </c>
      <c r="M46" s="23">
        <v>3418203</v>
      </c>
      <c r="N46" s="22">
        <v>3578649</v>
      </c>
      <c r="O46" s="22">
        <v>3483224</v>
      </c>
      <c r="P46" s="22">
        <v>3279941</v>
      </c>
      <c r="Q46" s="23">
        <v>3086078</v>
      </c>
      <c r="R46" s="22">
        <v>3163321</v>
      </c>
      <c r="S46" s="22">
        <v>3464560</v>
      </c>
      <c r="T46" s="22">
        <v>3372970</v>
      </c>
      <c r="U46" s="23">
        <v>3600925</v>
      </c>
    </row>
    <row r="47" spans="1:21" ht="11.25">
      <c r="A47" s="2" t="s">
        <v>90</v>
      </c>
      <c r="B47" s="22">
        <v>-339929</v>
      </c>
      <c r="C47" s="22">
        <v>-339470</v>
      </c>
      <c r="D47" s="22">
        <v>-339019</v>
      </c>
      <c r="E47" s="23">
        <v>-338484</v>
      </c>
      <c r="F47" s="22">
        <v>-338367</v>
      </c>
      <c r="G47" s="22">
        <v>-338099</v>
      </c>
      <c r="H47" s="22">
        <v>-337622</v>
      </c>
      <c r="I47" s="23">
        <v>-337532</v>
      </c>
      <c r="J47" s="22">
        <v>-337417</v>
      </c>
      <c r="K47" s="22">
        <v>-337180</v>
      </c>
      <c r="L47" s="22">
        <v>-305188</v>
      </c>
      <c r="M47" s="23">
        <v>-305059</v>
      </c>
      <c r="N47" s="22">
        <v>-304900</v>
      </c>
      <c r="O47" s="22">
        <v>-304669</v>
      </c>
      <c r="P47" s="22">
        <v>-304585</v>
      </c>
      <c r="Q47" s="23">
        <v>-304325</v>
      </c>
      <c r="R47" s="22">
        <v>-302187</v>
      </c>
      <c r="S47" s="22">
        <v>-299767</v>
      </c>
      <c r="T47" s="22">
        <v>-299011</v>
      </c>
      <c r="U47" s="23">
        <v>-298479</v>
      </c>
    </row>
    <row r="48" spans="1:21" ht="11.25">
      <c r="A48" s="2" t="s">
        <v>91</v>
      </c>
      <c r="B48" s="22">
        <v>11427299</v>
      </c>
      <c r="C48" s="22">
        <v>11484578</v>
      </c>
      <c r="D48" s="22">
        <v>11268594</v>
      </c>
      <c r="E48" s="23">
        <v>11224506</v>
      </c>
      <c r="F48" s="22">
        <v>11323257</v>
      </c>
      <c r="G48" s="22">
        <v>11310780</v>
      </c>
      <c r="H48" s="22">
        <v>11094556</v>
      </c>
      <c r="I48" s="23">
        <v>10997635</v>
      </c>
      <c r="J48" s="22">
        <v>11173420</v>
      </c>
      <c r="K48" s="22">
        <v>11034569</v>
      </c>
      <c r="L48" s="22">
        <v>10899301</v>
      </c>
      <c r="M48" s="23">
        <v>10894998</v>
      </c>
      <c r="N48" s="22">
        <v>11055604</v>
      </c>
      <c r="O48" s="22">
        <v>10960409</v>
      </c>
      <c r="P48" s="22">
        <v>10757211</v>
      </c>
      <c r="Q48" s="23">
        <v>10563608</v>
      </c>
      <c r="R48" s="22">
        <v>10642988</v>
      </c>
      <c r="S48" s="22">
        <v>10946647</v>
      </c>
      <c r="T48" s="22">
        <v>10855814</v>
      </c>
      <c r="U48" s="23">
        <v>11084300</v>
      </c>
    </row>
    <row r="49" spans="1:21" ht="11.25">
      <c r="A49" s="2" t="s">
        <v>92</v>
      </c>
      <c r="B49" s="22">
        <v>434164</v>
      </c>
      <c r="C49" s="22">
        <v>417758</v>
      </c>
      <c r="D49" s="22">
        <v>352509</v>
      </c>
      <c r="E49" s="23">
        <v>100608</v>
      </c>
      <c r="F49" s="22">
        <v>-9023</v>
      </c>
      <c r="G49" s="22">
        <v>30807</v>
      </c>
      <c r="H49" s="22">
        <v>125823</v>
      </c>
      <c r="I49" s="23">
        <v>49349</v>
      </c>
      <c r="J49" s="22">
        <v>73969</v>
      </c>
      <c r="K49" s="22">
        <v>99819</v>
      </c>
      <c r="L49" s="22">
        <v>80059</v>
      </c>
      <c r="M49" s="23">
        <v>139729</v>
      </c>
      <c r="N49" s="22">
        <v>58136</v>
      </c>
      <c r="O49" s="22">
        <v>87894</v>
      </c>
      <c r="P49" s="22">
        <v>208502</v>
      </c>
      <c r="Q49" s="23">
        <v>70202</v>
      </c>
      <c r="R49" s="22">
        <v>126053</v>
      </c>
      <c r="S49" s="22">
        <v>123711</v>
      </c>
      <c r="T49" s="22">
        <v>-12530</v>
      </c>
      <c r="U49" s="23">
        <v>8503</v>
      </c>
    </row>
    <row r="50" spans="1:21" ht="11.25">
      <c r="A50" s="2" t="s">
        <v>93</v>
      </c>
      <c r="B50" s="22">
        <v>434164</v>
      </c>
      <c r="C50" s="22">
        <v>417758</v>
      </c>
      <c r="D50" s="22">
        <v>352509</v>
      </c>
      <c r="E50" s="23">
        <v>100608</v>
      </c>
      <c r="F50" s="22">
        <v>-9023</v>
      </c>
      <c r="G50" s="22">
        <v>30807</v>
      </c>
      <c r="H50" s="22">
        <v>125823</v>
      </c>
      <c r="I50" s="23">
        <v>49349</v>
      </c>
      <c r="J50" s="22">
        <v>73969</v>
      </c>
      <c r="K50" s="22">
        <v>99819</v>
      </c>
      <c r="L50" s="22">
        <v>80059</v>
      </c>
      <c r="M50" s="23">
        <v>139729</v>
      </c>
      <c r="N50" s="22">
        <v>58136</v>
      </c>
      <c r="O50" s="22">
        <v>87894</v>
      </c>
      <c r="P50" s="22">
        <v>208502</v>
      </c>
      <c r="Q50" s="23">
        <v>70202</v>
      </c>
      <c r="R50" s="22">
        <v>126053</v>
      </c>
      <c r="S50" s="22">
        <v>123711</v>
      </c>
      <c r="T50" s="22">
        <v>-12530</v>
      </c>
      <c r="U50" s="23">
        <v>8503</v>
      </c>
    </row>
    <row r="51" spans="1:21" ht="11.25">
      <c r="A51" s="5" t="s">
        <v>94</v>
      </c>
      <c r="B51" s="22">
        <v>11861463</v>
      </c>
      <c r="C51" s="22">
        <v>11902337</v>
      </c>
      <c r="D51" s="22">
        <v>11621104</v>
      </c>
      <c r="E51" s="23">
        <v>11325114</v>
      </c>
      <c r="F51" s="22">
        <v>11314234</v>
      </c>
      <c r="G51" s="22">
        <v>11341588</v>
      </c>
      <c r="H51" s="22">
        <v>11220380</v>
      </c>
      <c r="I51" s="23">
        <v>11046985</v>
      </c>
      <c r="J51" s="22">
        <v>11247389</v>
      </c>
      <c r="K51" s="22">
        <v>11134389</v>
      </c>
      <c r="L51" s="22">
        <v>10979360</v>
      </c>
      <c r="M51" s="23">
        <v>11034728</v>
      </c>
      <c r="N51" s="22">
        <v>11113740</v>
      </c>
      <c r="O51" s="22">
        <v>11048304</v>
      </c>
      <c r="P51" s="22">
        <v>10965713</v>
      </c>
      <c r="Q51" s="23">
        <v>10633810</v>
      </c>
      <c r="R51" s="22">
        <v>10769042</v>
      </c>
      <c r="S51" s="22">
        <v>11070359</v>
      </c>
      <c r="T51" s="22">
        <v>10843283</v>
      </c>
      <c r="U51" s="23">
        <v>11092804</v>
      </c>
    </row>
    <row r="52" spans="1:21" ht="12" thickBot="1">
      <c r="A52" s="6" t="s">
        <v>95</v>
      </c>
      <c r="B52" s="22">
        <v>17262211</v>
      </c>
      <c r="C52" s="22">
        <v>17105746</v>
      </c>
      <c r="D52" s="22">
        <v>17501562</v>
      </c>
      <c r="E52" s="23">
        <v>16748897</v>
      </c>
      <c r="F52" s="22">
        <v>16785169</v>
      </c>
      <c r="G52" s="22">
        <v>16246145</v>
      </c>
      <c r="H52" s="22">
        <v>16875546</v>
      </c>
      <c r="I52" s="23">
        <v>16217412</v>
      </c>
      <c r="J52" s="22">
        <v>16565347</v>
      </c>
      <c r="K52" s="22">
        <v>15845575</v>
      </c>
      <c r="L52" s="22">
        <v>16332079</v>
      </c>
      <c r="M52" s="23">
        <v>16219172</v>
      </c>
      <c r="N52" s="22">
        <v>15963959</v>
      </c>
      <c r="O52" s="22">
        <v>15342859</v>
      </c>
      <c r="P52" s="22">
        <v>15911487</v>
      </c>
      <c r="Q52" s="23">
        <v>15497565</v>
      </c>
      <c r="R52" s="22">
        <v>15636997</v>
      </c>
      <c r="S52" s="22">
        <v>15474341</v>
      </c>
      <c r="T52" s="22">
        <v>16555117</v>
      </c>
      <c r="U52" s="23">
        <v>16308448</v>
      </c>
    </row>
    <row r="53" spans="1:21" ht="12" thickTop="1">
      <c r="A53" s="7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5" ht="11.25">
      <c r="A55" s="19" t="s">
        <v>100</v>
      </c>
    </row>
    <row r="56" ht="11.25">
      <c r="A56" s="19" t="s">
        <v>101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2013-11-14T02:31:19Z</dcterms:created>
  <dcterms:modified xsi:type="dcterms:W3CDTF">2013-11-14T02:31:31Z</dcterms:modified>
  <cp:category/>
  <cp:version/>
  <cp:contentType/>
  <cp:contentStatus/>
</cp:coreProperties>
</file>