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<sst xmlns="http://schemas.openxmlformats.org/spreadsheetml/2006/main" count="630" uniqueCount="239">
  <si>
    <t>受取利息及び受取配当金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</si>
  <si>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</si>
  <si>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</si>
  <si>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</si>
  <si>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</si>
  <si>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</si>
  <si>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</si>
  <si>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</si>
  <si>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</si>
  <si>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固定資産の取得による支出</t>
  </si>
  <si>
    <t>固定資産の売却による収入</t>
  </si>
  <si>
    <t>投資有価証券の取得による支出</t>
  </si>
  <si>
    <t>投資有価証券の売却による収入</t>
  </si>
  <si>
    <t>貸付けによる支出</t>
  </si>
  <si>
    <t>貸付金の回収による収入</t>
  </si>
  <si>
    <t>差入保証金の回収による収入</t>
  </si>
  <si>
    <t>投資活動によるキャッシュ・フロー</t>
  </si>
  <si>
    <t>短期借入金の純増減額（△は減少）</t>
  </si>
  <si>
    <t>長期借入金の返済による支出</t>
  </si>
  <si>
    <t>社債の償還による支出</t>
  </si>
  <si>
    <t>リース債務の返済による支出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</si>
  <si>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</si>
  <si>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</si>
  <si>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</si>
  <si>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</si>
  <si>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</si>
  <si>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</si>
  <si>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</si>
  <si>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</si>
  <si>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</si>
  <si>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</si>
  <si>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</si>
  <si>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</si>
  <si>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</si>
  <si>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</si>
  <si>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</si>
  <si>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</si>
  <si>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2013/06/17</t>
  </si>
  <si>
    <t>通期</t>
  </si>
  <si>
    <t>2013/03/20</t>
  </si>
  <si>
    <t>2012/03/20</t>
  </si>
  <si>
    <t>2012/06/14</t>
  </si>
  <si>
    <t>2011/03/20</t>
  </si>
  <si>
    <t>2011/06/16</t>
  </si>
  <si>
    <t>2010/03/20</t>
  </si>
  <si>
    <t>2010/06/17</t>
  </si>
  <si>
    <t>2009/03/20</t>
  </si>
  <si>
    <t>現金及び預金</t>
  </si>
  <si>
    <t>千円</t>
  </si>
  <si>
    <t>売掛金</t>
  </si>
  <si>
    <t>商品</t>
  </si>
  <si>
    <t>貯蔵品</t>
  </si>
  <si>
    <t>前渡金</t>
  </si>
  <si>
    <t>前払費用</t>
  </si>
  <si>
    <t>短期貸付金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</si>
  <si>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</si>
  <si>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</si>
  <si>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</si>
  <si>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</si>
  <si>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</si>
  <si>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</si>
  <si>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</si>
  <si>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</si>
  <si>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</si>
  <si>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</si>
  <si>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</si>
  <si>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工具、器具及び備品</t>
  </si>
  <si>
    <t>工具、器具及び備品（純額）</t>
  </si>
  <si>
    <t>土地</t>
  </si>
  <si>
    <t>リース資産</t>
  </si>
  <si>
    <t>有形固定資産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</si>
  <si>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</si>
  <si>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</si>
  <si>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</si>
  <si>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</si>
  <si>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</si>
  <si>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</si>
  <si>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破産更生債権等</t>
  </si>
  <si>
    <t>長期前払費用</t>
  </si>
  <si>
    <t>差入保証金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</si>
  <si>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</si>
  <si>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</si>
  <si>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</si>
  <si>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</si>
  <si>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</si>
  <si>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</si>
  <si>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1年内償還予定の社債</t>
  </si>
  <si>
    <t>リース債務</t>
  </si>
  <si>
    <t>資産除去債務</t>
  </si>
  <si>
    <t>未払金</t>
  </si>
  <si>
    <t>未払法人税等</t>
  </si>
  <si>
    <t>未払消費税等</t>
  </si>
  <si>
    <t>未払費用</t>
  </si>
  <si>
    <t>前受金</t>
  </si>
  <si>
    <t>預り金</t>
  </si>
  <si>
    <t>流動負債</t>
  </si>
  <si>
    <t>社債</t>
  </si>
  <si>
    <t>長期借入金</t>
  </si>
  <si>
    <t>退職給付引当金</t>
  </si>
  <si>
    <t>役員退職慰労引当金</t>
  </si>
  <si>
    <t>長期預り保証金</t>
  </si>
  <si>
    <t>繰延税金負債</t>
  </si>
  <si>
    <t>固定負債</t>
  </si>
  <si>
    <t>負債</t>
  </si>
  <si>
    <t>資本金</t>
  </si>
  <si>
    <t>資本準備金</t>
  </si>
  <si>
    <t>その他資本剰余金</t>
  </si>
  <si>
    <t>資本剰余金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</si>
  <si>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</si>
  <si>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</si>
  <si>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</si>
  <si>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</si>
  <si>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</si>
  <si>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</si>
  <si>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</si>
  <si>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</si>
  <si>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</si>
  <si>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</si>
  <si>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</si>
  <si>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</si>
  <si>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株式会社プロルート丸光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</si>
  <si>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</si>
  <si>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</si>
  <si>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</si>
  <si>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2012/03/21</t>
  </si>
  <si>
    <t>2011/03/21</t>
  </si>
  <si>
    <t>2010/03/21</t>
  </si>
  <si>
    <t>2009/03/21</t>
  </si>
  <si>
    <t>2008/03/21</t>
  </si>
  <si>
    <t>商品売上高</t>
  </si>
  <si>
    <t>売上高</t>
  </si>
  <si>
    <t>商品期首たな卸高</t>
  </si>
  <si>
    <t>当期商品仕入高</t>
  </si>
  <si>
    <t>合計</t>
  </si>
  <si>
    <t>商品期末たな卸高</t>
  </si>
  <si>
    <t>売上原価</t>
  </si>
  <si>
    <t>売上総利益</t>
  </si>
  <si>
    <t>荷造運搬費</t>
  </si>
  <si>
    <t>販売促進費</t>
  </si>
  <si>
    <t>旅費</t>
  </si>
  <si>
    <t>広告宣伝費</t>
  </si>
  <si>
    <t>陳列装飾費</t>
  </si>
  <si>
    <t>役員報酬</t>
  </si>
  <si>
    <t>給料</t>
  </si>
  <si>
    <t>賞与</t>
  </si>
  <si>
    <t>（うち退職給付費用）</t>
  </si>
  <si>
    <t>（うち役員退職慰労引当金繰入額）</t>
  </si>
  <si>
    <t>福利厚生費</t>
  </si>
  <si>
    <t>教育研修費</t>
  </si>
  <si>
    <t>交通費</t>
  </si>
  <si>
    <t>交際費</t>
  </si>
  <si>
    <t>通信費</t>
  </si>
  <si>
    <t>事務用品費</t>
  </si>
  <si>
    <t>事業所税</t>
  </si>
  <si>
    <t>租税公課</t>
  </si>
  <si>
    <t>水道光熱費</t>
  </si>
  <si>
    <t>衛生費</t>
  </si>
  <si>
    <t>減価償却費</t>
  </si>
  <si>
    <t>修繕費</t>
  </si>
  <si>
    <t>保険料</t>
  </si>
  <si>
    <t>賃借料</t>
  </si>
  <si>
    <t>業務委託費</t>
  </si>
  <si>
    <t>雑費</t>
  </si>
  <si>
    <t>販売費・一般管理費</t>
  </si>
  <si>
    <t>営業利益</t>
  </si>
  <si>
    <t>受取利息</t>
  </si>
  <si>
    <t>受取配当金</t>
  </si>
  <si>
    <t>受取賃貸料</t>
  </si>
  <si>
    <t>金利スワップ解約損戻入額</t>
  </si>
  <si>
    <t>貸倒引当金戻入額</t>
  </si>
  <si>
    <t>雑収益</t>
  </si>
  <si>
    <t>営業外収益</t>
  </si>
  <si>
    <t>支払利息</t>
  </si>
  <si>
    <t>社債利息</t>
  </si>
  <si>
    <t>支払手数料</t>
  </si>
  <si>
    <t>雑損失</t>
  </si>
  <si>
    <t>営業外費用</t>
  </si>
  <si>
    <t>経常利益</t>
  </si>
  <si>
    <t>賞与引当金戻入額</t>
  </si>
  <si>
    <t>役員退職慰労引当金戻入額</t>
  </si>
  <si>
    <t>投資有価証券売却益</t>
  </si>
  <si>
    <t>特別利益</t>
  </si>
  <si>
    <t>固定資産除却損</t>
  </si>
  <si>
    <t>投資有価証券評価損</t>
  </si>
  <si>
    <t>減損損失</t>
  </si>
  <si>
    <t>子会社支援損</t>
  </si>
  <si>
    <t>資産除去債務会計基準の適用に伴う影響額</t>
  </si>
  <si>
    <t>貸倒引当金繰入額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</si>
  <si>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</si>
  <si>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</si>
  <si>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</si>
  <si>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</si>
  <si>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</si>
  <si>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</si>
  <si>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</si>
  <si>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2014/02/03</t>
  </si>
  <si>
    <t>四半期</t>
  </si>
  <si>
    <t>2013/12/20</t>
  </si>
  <si>
    <t>2013/11/05</t>
  </si>
  <si>
    <t>2013/09/20</t>
  </si>
  <si>
    <t>2013/08/05</t>
  </si>
  <si>
    <t>2013/06/20</t>
  </si>
  <si>
    <t>2013/02/04</t>
  </si>
  <si>
    <t>2012/12/20</t>
  </si>
  <si>
    <t>2012/11/05</t>
  </si>
  <si>
    <t>2012/09/20</t>
  </si>
  <si>
    <t>2012/08/03</t>
  </si>
  <si>
    <t>2012/06/20</t>
  </si>
  <si>
    <t>2012/02/02</t>
  </si>
  <si>
    <t>2011/12/20</t>
  </si>
  <si>
    <t>2011/11/02</t>
  </si>
  <si>
    <t>2011/09/20</t>
  </si>
  <si>
    <t>2011/08/03</t>
  </si>
  <si>
    <t>2011/06/20</t>
  </si>
  <si>
    <t>2011/02/02</t>
  </si>
  <si>
    <t>2010/12/20</t>
  </si>
  <si>
    <t>2010/11/04</t>
  </si>
  <si>
    <t>2010/09/20</t>
  </si>
  <si>
    <t>2010/08/04</t>
  </si>
  <si>
    <t>2010/06/20</t>
  </si>
  <si>
    <t>2010/02/03</t>
  </si>
  <si>
    <t>2009/12/20</t>
  </si>
  <si>
    <t>2009/11/04</t>
  </si>
  <si>
    <t>2009/09/20</t>
  </si>
  <si>
    <t>2009/08/04</t>
  </si>
  <si>
    <t>2009/06/20</t>
  </si>
  <si>
    <t>受取手形及び営業未収入金</t>
  </si>
  <si>
    <t>建物及び構築物（純額）</t>
  </si>
  <si>
    <t>機械装置及び運搬具（純額）</t>
  </si>
  <si>
    <t>建設仮勘定</t>
  </si>
  <si>
    <t>のれん</t>
  </si>
  <si>
    <t>支払手形及び買掛金</t>
  </si>
  <si>
    <t>連結・貸借対照表</t>
  </si>
  <si>
    <t>累積四半期</t>
  </si>
  <si>
    <t>2013/03/21</t>
  </si>
  <si>
    <t>のれん償却額</t>
  </si>
  <si>
    <t>投資有価証券売却損益（△は益）</t>
  </si>
  <si>
    <t>貸倒引当金の増減額（△は減少）</t>
  </si>
  <si>
    <t>退職給付引当金の増減額（△は減少）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</si>
</sst>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U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118</v>
      </c>
      <c r="B2" s="14">
        <v>8256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119</v>
      </c>
      <c r="B3" s="1" t="s">
        <v>120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30</v>
      </c>
      <c r="B4" s="15" t="str">
        <f>HYPERLINK("http://www.kabupro.jp/mark/20140203/S10011BD.htm","四半期報告書")</f>
        <v>四半期報告書</v>
      </c>
      <c r="C4" s="15" t="str">
        <f>HYPERLINK("http://www.kabupro.jp/mark/20131105/S1000B09.htm","四半期報告書")</f>
        <v>四半期報告書</v>
      </c>
      <c r="D4" s="15" t="str">
        <f>HYPERLINK("http://www.kabupro.jp/mark/20130805/S000E4RB.htm","四半期報告書")</f>
        <v>四半期報告書</v>
      </c>
      <c r="E4" s="15" t="str">
        <f>HYPERLINK("http://www.kabupro.jp/mark/20130617/S000DKBY.htm","有価証券報告書")</f>
        <v>有価証券報告書</v>
      </c>
      <c r="F4" s="15" t="str">
        <f>HYPERLINK("http://www.kabupro.jp/mark/20140203/S10011BD.htm","四半期報告書")</f>
        <v>四半期報告書</v>
      </c>
      <c r="G4" s="15" t="str">
        <f>HYPERLINK("http://www.kabupro.jp/mark/20131105/S1000B09.htm","四半期報告書")</f>
        <v>四半期報告書</v>
      </c>
      <c r="H4" s="15" t="str">
        <f>HYPERLINK("http://www.kabupro.jp/mark/20130805/S000E4RB.htm","四半期報告書")</f>
        <v>四半期報告書</v>
      </c>
      <c r="I4" s="15" t="str">
        <f>HYPERLINK("http://www.kabupro.jp/mark/20130617/S000DKBY.htm","有価証券報告書")</f>
        <v>有価証券報告書</v>
      </c>
      <c r="J4" s="15" t="str">
        <f>HYPERLINK("http://www.kabupro.jp/mark/20130204/S000CPWM.htm","四半期報告書")</f>
        <v>四半期報告書</v>
      </c>
      <c r="K4" s="15" t="str">
        <f>HYPERLINK("http://www.kabupro.jp/mark/20121105/S000C5FA.htm","四半期報告書")</f>
        <v>四半期報告書</v>
      </c>
      <c r="L4" s="15" t="str">
        <f>HYPERLINK("http://www.kabupro.jp/mark/20120803/S000BKPR.htm","四半期報告書")</f>
        <v>四半期報告書</v>
      </c>
      <c r="M4" s="15" t="str">
        <f>HYPERLINK("http://www.kabupro.jp/mark/20120614/S000B0IR.htm","有価証券報告書")</f>
        <v>有価証券報告書</v>
      </c>
      <c r="N4" s="15" t="str">
        <f>HYPERLINK("http://www.kabupro.jp/mark/20120202/S000A65D.htm","四半期報告書")</f>
        <v>四半期報告書</v>
      </c>
      <c r="O4" s="15" t="str">
        <f>HYPERLINK("http://www.kabupro.jp/mark/20111102/S0009L53.htm","四半期報告書")</f>
        <v>四半期報告書</v>
      </c>
      <c r="P4" s="15" t="str">
        <f>HYPERLINK("http://www.kabupro.jp/mark/20110803/S00090E6.htm","四半期報告書")</f>
        <v>四半期報告書</v>
      </c>
      <c r="Q4" s="15" t="str">
        <f>HYPERLINK("http://www.kabupro.jp/mark/20110616/S0008HB2.htm","有価証券報告書")</f>
        <v>有価証券報告書</v>
      </c>
      <c r="R4" s="15" t="str">
        <f>HYPERLINK("http://www.kabupro.jp/mark/20110202/S0007MMT.htm","四半期報告書")</f>
        <v>四半期報告書</v>
      </c>
      <c r="S4" s="15" t="str">
        <f>HYPERLINK("http://www.kabupro.jp/mark/20101104/S000717K.htm","四半期報告書")</f>
        <v>四半期報告書</v>
      </c>
      <c r="T4" s="15" t="str">
        <f>HYPERLINK("http://www.kabupro.jp/mark/20100804/S0006G1M.htm","四半期報告書")</f>
        <v>四半期報告書</v>
      </c>
      <c r="U4" s="15" t="str">
        <f>HYPERLINK("http://www.kabupro.jp/mark/20100617/S0005WPJ.htm","有価証券報告書")</f>
        <v>有価証券報告書</v>
      </c>
    </row>
    <row r="5" spans="1:21" ht="14.25" thickBot="1">
      <c r="A5" s="11" t="s">
        <v>31</v>
      </c>
      <c r="B5" s="1" t="s">
        <v>195</v>
      </c>
      <c r="C5" s="1" t="s">
        <v>198</v>
      </c>
      <c r="D5" s="1" t="s">
        <v>200</v>
      </c>
      <c r="E5" s="1" t="s">
        <v>37</v>
      </c>
      <c r="F5" s="1" t="s">
        <v>195</v>
      </c>
      <c r="G5" s="1" t="s">
        <v>198</v>
      </c>
      <c r="H5" s="1" t="s">
        <v>200</v>
      </c>
      <c r="I5" s="1" t="s">
        <v>37</v>
      </c>
      <c r="J5" s="1" t="s">
        <v>202</v>
      </c>
      <c r="K5" s="1" t="s">
        <v>204</v>
      </c>
      <c r="L5" s="1" t="s">
        <v>206</v>
      </c>
      <c r="M5" s="1" t="s">
        <v>41</v>
      </c>
      <c r="N5" s="1" t="s">
        <v>208</v>
      </c>
      <c r="O5" s="1" t="s">
        <v>210</v>
      </c>
      <c r="P5" s="1" t="s">
        <v>212</v>
      </c>
      <c r="Q5" s="1" t="s">
        <v>43</v>
      </c>
      <c r="R5" s="1" t="s">
        <v>214</v>
      </c>
      <c r="S5" s="1" t="s">
        <v>216</v>
      </c>
      <c r="T5" s="1" t="s">
        <v>218</v>
      </c>
      <c r="U5" s="1" t="s">
        <v>45</v>
      </c>
    </row>
    <row r="6" spans="1:21" ht="15" thickBot="1" thickTop="1">
      <c r="A6" s="10" t="s">
        <v>32</v>
      </c>
      <c r="B6" s="18" t="s">
        <v>29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33</v>
      </c>
      <c r="B7" s="14" t="s">
        <v>233</v>
      </c>
      <c r="C7" s="14" t="s">
        <v>233</v>
      </c>
      <c r="D7" s="14" t="s">
        <v>233</v>
      </c>
      <c r="E7" s="16" t="s">
        <v>38</v>
      </c>
      <c r="F7" s="14" t="s">
        <v>233</v>
      </c>
      <c r="G7" s="14" t="s">
        <v>233</v>
      </c>
      <c r="H7" s="14" t="s">
        <v>233</v>
      </c>
      <c r="I7" s="16" t="s">
        <v>38</v>
      </c>
      <c r="J7" s="14" t="s">
        <v>233</v>
      </c>
      <c r="K7" s="14" t="s">
        <v>233</v>
      </c>
      <c r="L7" s="14" t="s">
        <v>233</v>
      </c>
      <c r="M7" s="16" t="s">
        <v>38</v>
      </c>
      <c r="N7" s="14" t="s">
        <v>233</v>
      </c>
      <c r="O7" s="14" t="s">
        <v>233</v>
      </c>
      <c r="P7" s="14" t="s">
        <v>233</v>
      </c>
      <c r="Q7" s="16" t="s">
        <v>38</v>
      </c>
      <c r="R7" s="14" t="s">
        <v>233</v>
      </c>
      <c r="S7" s="14" t="s">
        <v>233</v>
      </c>
      <c r="T7" s="14" t="s">
        <v>233</v>
      </c>
      <c r="U7" s="16" t="s">
        <v>38</v>
      </c>
    </row>
    <row r="8" spans="1:21" ht="13.5">
      <c r="A8" s="13" t="s">
        <v>34</v>
      </c>
      <c r="B8" s="1" t="s">
        <v>234</v>
      </c>
      <c r="C8" s="1" t="s">
        <v>234</v>
      </c>
      <c r="D8" s="1" t="s">
        <v>234</v>
      </c>
      <c r="E8" s="17" t="s">
        <v>124</v>
      </c>
      <c r="F8" s="1" t="s">
        <v>124</v>
      </c>
      <c r="G8" s="1" t="s">
        <v>124</v>
      </c>
      <c r="H8" s="1" t="s">
        <v>124</v>
      </c>
      <c r="I8" s="17" t="s">
        <v>125</v>
      </c>
      <c r="J8" s="1" t="s">
        <v>125</v>
      </c>
      <c r="K8" s="1" t="s">
        <v>125</v>
      </c>
      <c r="L8" s="1" t="s">
        <v>125</v>
      </c>
      <c r="M8" s="17" t="s">
        <v>126</v>
      </c>
      <c r="N8" s="1" t="s">
        <v>126</v>
      </c>
      <c r="O8" s="1" t="s">
        <v>126</v>
      </c>
      <c r="P8" s="1" t="s">
        <v>126</v>
      </c>
      <c r="Q8" s="17" t="s">
        <v>127</v>
      </c>
      <c r="R8" s="1" t="s">
        <v>127</v>
      </c>
      <c r="S8" s="1" t="s">
        <v>127</v>
      </c>
      <c r="T8" s="1" t="s">
        <v>127</v>
      </c>
      <c r="U8" s="17" t="s">
        <v>128</v>
      </c>
    </row>
    <row r="9" spans="1:21" ht="13.5">
      <c r="A9" s="13" t="s">
        <v>35</v>
      </c>
      <c r="B9" s="1" t="s">
        <v>197</v>
      </c>
      <c r="C9" s="1" t="s">
        <v>199</v>
      </c>
      <c r="D9" s="1" t="s">
        <v>201</v>
      </c>
      <c r="E9" s="17" t="s">
        <v>39</v>
      </c>
      <c r="F9" s="1" t="s">
        <v>203</v>
      </c>
      <c r="G9" s="1" t="s">
        <v>205</v>
      </c>
      <c r="H9" s="1" t="s">
        <v>207</v>
      </c>
      <c r="I9" s="17" t="s">
        <v>40</v>
      </c>
      <c r="J9" s="1" t="s">
        <v>209</v>
      </c>
      <c r="K9" s="1" t="s">
        <v>211</v>
      </c>
      <c r="L9" s="1" t="s">
        <v>213</v>
      </c>
      <c r="M9" s="17" t="s">
        <v>42</v>
      </c>
      <c r="N9" s="1" t="s">
        <v>215</v>
      </c>
      <c r="O9" s="1" t="s">
        <v>217</v>
      </c>
      <c r="P9" s="1" t="s">
        <v>219</v>
      </c>
      <c r="Q9" s="17" t="s">
        <v>44</v>
      </c>
      <c r="R9" s="1" t="s">
        <v>221</v>
      </c>
      <c r="S9" s="1" t="s">
        <v>223</v>
      </c>
      <c r="T9" s="1" t="s">
        <v>225</v>
      </c>
      <c r="U9" s="17" t="s">
        <v>46</v>
      </c>
    </row>
    <row r="10" spans="1:21" ht="14.25" thickBot="1">
      <c r="A10" s="13" t="s">
        <v>36</v>
      </c>
      <c r="B10" s="1" t="s">
        <v>48</v>
      </c>
      <c r="C10" s="1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  <c r="R10" s="1" t="s">
        <v>48</v>
      </c>
      <c r="S10" s="1" t="s">
        <v>48</v>
      </c>
      <c r="T10" s="1" t="s">
        <v>48</v>
      </c>
      <c r="U10" s="17" t="s">
        <v>48</v>
      </c>
    </row>
    <row r="11" spans="1:21" ht="14.25" thickTop="1">
      <c r="A11" s="30" t="s">
        <v>130</v>
      </c>
      <c r="B11" s="27">
        <v>13727919</v>
      </c>
      <c r="C11" s="27">
        <v>8551408</v>
      </c>
      <c r="D11" s="27">
        <v>4804314</v>
      </c>
      <c r="E11" s="21">
        <v>17762863</v>
      </c>
      <c r="F11" s="27">
        <v>14333331</v>
      </c>
      <c r="G11" s="27">
        <v>8698592</v>
      </c>
      <c r="H11" s="27">
        <v>4935526</v>
      </c>
      <c r="I11" s="21">
        <v>19819717</v>
      </c>
      <c r="J11" s="27">
        <v>16130852</v>
      </c>
      <c r="K11" s="27">
        <v>10107860</v>
      </c>
      <c r="L11" s="27">
        <v>5646893</v>
      </c>
      <c r="M11" s="21">
        <v>23841542</v>
      </c>
      <c r="N11" s="27">
        <v>19322551</v>
      </c>
      <c r="O11" s="27">
        <v>11982373</v>
      </c>
      <c r="P11" s="27">
        <v>6748938</v>
      </c>
      <c r="Q11" s="21">
        <v>26644422</v>
      </c>
      <c r="R11" s="27">
        <v>21297022</v>
      </c>
      <c r="S11" s="27">
        <v>13642382</v>
      </c>
      <c r="T11" s="27">
        <v>7519360</v>
      </c>
      <c r="U11" s="21">
        <v>31727842</v>
      </c>
    </row>
    <row r="12" spans="1:21" ht="13.5">
      <c r="A12" s="7" t="s">
        <v>135</v>
      </c>
      <c r="B12" s="28">
        <v>10689475</v>
      </c>
      <c r="C12" s="28">
        <v>6633102</v>
      </c>
      <c r="D12" s="28">
        <v>3719920</v>
      </c>
      <c r="E12" s="22">
        <v>13829147</v>
      </c>
      <c r="F12" s="28">
        <v>11135781</v>
      </c>
      <c r="G12" s="28">
        <v>6734875</v>
      </c>
      <c r="H12" s="28">
        <v>3826109</v>
      </c>
      <c r="I12" s="22">
        <v>15745687</v>
      </c>
      <c r="J12" s="28">
        <v>12721491</v>
      </c>
      <c r="K12" s="28">
        <v>7975928</v>
      </c>
      <c r="L12" s="28">
        <v>4429503</v>
      </c>
      <c r="M12" s="22">
        <v>18892510</v>
      </c>
      <c r="N12" s="28">
        <v>15305874</v>
      </c>
      <c r="O12" s="28">
        <v>9438997</v>
      </c>
      <c r="P12" s="28">
        <v>5301385</v>
      </c>
      <c r="Q12" s="22">
        <v>20715637</v>
      </c>
      <c r="R12" s="28">
        <v>16531634</v>
      </c>
      <c r="S12" s="28">
        <v>10584540</v>
      </c>
      <c r="T12" s="28">
        <v>5859639</v>
      </c>
      <c r="U12" s="22">
        <v>24594596</v>
      </c>
    </row>
    <row r="13" spans="1:21" ht="13.5">
      <c r="A13" s="7" t="s">
        <v>136</v>
      </c>
      <c r="B13" s="28">
        <v>3038443</v>
      </c>
      <c r="C13" s="28">
        <v>1918306</v>
      </c>
      <c r="D13" s="28">
        <v>1084394</v>
      </c>
      <c r="E13" s="22">
        <v>3933716</v>
      </c>
      <c r="F13" s="28">
        <v>3197550</v>
      </c>
      <c r="G13" s="28">
        <v>1963717</v>
      </c>
      <c r="H13" s="28">
        <v>1109416</v>
      </c>
      <c r="I13" s="22">
        <v>4074029</v>
      </c>
      <c r="J13" s="28">
        <v>3409360</v>
      </c>
      <c r="K13" s="28">
        <v>2131932</v>
      </c>
      <c r="L13" s="28">
        <v>1217390</v>
      </c>
      <c r="M13" s="22">
        <v>4949032</v>
      </c>
      <c r="N13" s="28">
        <v>4016676</v>
      </c>
      <c r="O13" s="28">
        <v>2543375</v>
      </c>
      <c r="P13" s="28">
        <v>1447552</v>
      </c>
      <c r="Q13" s="22">
        <v>5928784</v>
      </c>
      <c r="R13" s="28">
        <v>4765388</v>
      </c>
      <c r="S13" s="28">
        <v>3057842</v>
      </c>
      <c r="T13" s="28">
        <v>1659721</v>
      </c>
      <c r="U13" s="22">
        <v>7133245</v>
      </c>
    </row>
    <row r="14" spans="1:21" ht="13.5">
      <c r="A14" s="7" t="s">
        <v>163</v>
      </c>
      <c r="B14" s="28">
        <v>2865807</v>
      </c>
      <c r="C14" s="28">
        <v>1889175</v>
      </c>
      <c r="D14" s="28">
        <v>956302</v>
      </c>
      <c r="E14" s="22">
        <v>3809198</v>
      </c>
      <c r="F14" s="28">
        <v>2915499</v>
      </c>
      <c r="G14" s="28">
        <v>1904355</v>
      </c>
      <c r="H14" s="28">
        <v>976870</v>
      </c>
      <c r="I14" s="22">
        <v>4568336</v>
      </c>
      <c r="J14" s="28">
        <v>3510204</v>
      </c>
      <c r="K14" s="28">
        <v>2364178</v>
      </c>
      <c r="L14" s="28">
        <v>1217122</v>
      </c>
      <c r="M14" s="22">
        <v>5517869</v>
      </c>
      <c r="N14" s="28">
        <v>4285584</v>
      </c>
      <c r="O14" s="28">
        <v>2689671</v>
      </c>
      <c r="P14" s="28">
        <v>1395742</v>
      </c>
      <c r="Q14" s="22">
        <v>5669019</v>
      </c>
      <c r="R14" s="28">
        <v>4354971</v>
      </c>
      <c r="S14" s="28">
        <v>2905800</v>
      </c>
      <c r="T14" s="28">
        <v>1508195</v>
      </c>
      <c r="U14" s="22">
        <v>6303588</v>
      </c>
    </row>
    <row r="15" spans="1:21" ht="14.25" thickBot="1">
      <c r="A15" s="25" t="s">
        <v>164</v>
      </c>
      <c r="B15" s="29">
        <v>172636</v>
      </c>
      <c r="C15" s="29">
        <v>29130</v>
      </c>
      <c r="D15" s="29">
        <v>128091</v>
      </c>
      <c r="E15" s="23">
        <v>124517</v>
      </c>
      <c r="F15" s="29">
        <v>282051</v>
      </c>
      <c r="G15" s="29">
        <v>59361</v>
      </c>
      <c r="H15" s="29">
        <v>132546</v>
      </c>
      <c r="I15" s="23">
        <v>-494306</v>
      </c>
      <c r="J15" s="29">
        <v>-100844</v>
      </c>
      <c r="K15" s="29">
        <v>-232246</v>
      </c>
      <c r="L15" s="29">
        <v>267</v>
      </c>
      <c r="M15" s="23">
        <v>-568837</v>
      </c>
      <c r="N15" s="29">
        <v>-268907</v>
      </c>
      <c r="O15" s="29">
        <v>-146296</v>
      </c>
      <c r="P15" s="29">
        <v>51810</v>
      </c>
      <c r="Q15" s="23">
        <v>259765</v>
      </c>
      <c r="R15" s="29">
        <v>410416</v>
      </c>
      <c r="S15" s="29">
        <v>152042</v>
      </c>
      <c r="T15" s="29">
        <v>151525</v>
      </c>
      <c r="U15" s="23">
        <v>829657</v>
      </c>
    </row>
    <row r="16" spans="1:21" ht="14.25" thickTop="1">
      <c r="A16" s="6" t="s">
        <v>165</v>
      </c>
      <c r="B16" s="28">
        <v>63</v>
      </c>
      <c r="C16" s="28">
        <v>52</v>
      </c>
      <c r="D16" s="28">
        <v>8</v>
      </c>
      <c r="E16" s="22">
        <v>110</v>
      </c>
      <c r="F16" s="28">
        <v>56</v>
      </c>
      <c r="G16" s="28">
        <v>42</v>
      </c>
      <c r="H16" s="28">
        <v>8</v>
      </c>
      <c r="I16" s="22">
        <v>99</v>
      </c>
      <c r="J16" s="28">
        <v>62</v>
      </c>
      <c r="K16" s="28">
        <v>58</v>
      </c>
      <c r="L16" s="28">
        <v>5</v>
      </c>
      <c r="M16" s="22">
        <v>227</v>
      </c>
      <c r="N16" s="28">
        <v>154</v>
      </c>
      <c r="O16" s="28">
        <v>145</v>
      </c>
      <c r="P16" s="28">
        <v>5</v>
      </c>
      <c r="Q16" s="22">
        <v>8488</v>
      </c>
      <c r="R16" s="28">
        <v>6265</v>
      </c>
      <c r="S16" s="28">
        <v>4231</v>
      </c>
      <c r="T16" s="28">
        <v>2296</v>
      </c>
      <c r="U16" s="22">
        <v>9033</v>
      </c>
    </row>
    <row r="17" spans="1:21" ht="13.5">
      <c r="A17" s="6" t="s">
        <v>166</v>
      </c>
      <c r="B17" s="28">
        <v>2891</v>
      </c>
      <c r="C17" s="28">
        <v>2368</v>
      </c>
      <c r="D17" s="28">
        <v>1591</v>
      </c>
      <c r="E17" s="22">
        <v>2882</v>
      </c>
      <c r="F17" s="28">
        <v>2882</v>
      </c>
      <c r="G17" s="28">
        <v>2407</v>
      </c>
      <c r="H17" s="28">
        <v>1672</v>
      </c>
      <c r="I17" s="22">
        <v>6791</v>
      </c>
      <c r="J17" s="28">
        <v>6791</v>
      </c>
      <c r="K17" s="28">
        <v>4675</v>
      </c>
      <c r="L17" s="28">
        <v>2516</v>
      </c>
      <c r="M17" s="22">
        <v>6311</v>
      </c>
      <c r="N17" s="28">
        <v>6311</v>
      </c>
      <c r="O17" s="28">
        <v>4684</v>
      </c>
      <c r="P17" s="28">
        <v>2241</v>
      </c>
      <c r="Q17" s="22">
        <v>5757</v>
      </c>
      <c r="R17" s="28">
        <v>5757</v>
      </c>
      <c r="S17" s="28">
        <v>4185</v>
      </c>
      <c r="T17" s="28">
        <v>2262</v>
      </c>
      <c r="U17" s="22">
        <v>6906</v>
      </c>
    </row>
    <row r="18" spans="1:21" ht="13.5">
      <c r="A18" s="6" t="s">
        <v>167</v>
      </c>
      <c r="B18" s="28">
        <v>8536</v>
      </c>
      <c r="C18" s="28">
        <v>5851</v>
      </c>
      <c r="D18" s="28">
        <v>3423</v>
      </c>
      <c r="E18" s="22">
        <v>12370</v>
      </c>
      <c r="F18" s="28">
        <v>9314</v>
      </c>
      <c r="G18" s="28">
        <v>6475</v>
      </c>
      <c r="H18" s="28">
        <v>3559</v>
      </c>
      <c r="I18" s="22">
        <v>12779</v>
      </c>
      <c r="J18" s="28">
        <v>9567</v>
      </c>
      <c r="K18" s="28">
        <v>6559</v>
      </c>
      <c r="L18" s="28">
        <v>3367</v>
      </c>
      <c r="M18" s="22">
        <v>13997</v>
      </c>
      <c r="N18" s="28">
        <v>10391</v>
      </c>
      <c r="O18" s="28">
        <v>6821</v>
      </c>
      <c r="P18" s="28">
        <v>3705</v>
      </c>
      <c r="Q18" s="22">
        <v>13128</v>
      </c>
      <c r="R18" s="28">
        <v>9817</v>
      </c>
      <c r="S18" s="28">
        <v>6517</v>
      </c>
      <c r="T18" s="28">
        <v>3532</v>
      </c>
      <c r="U18" s="22">
        <v>16652</v>
      </c>
    </row>
    <row r="19" spans="1:21" ht="13.5">
      <c r="A19" s="6" t="s">
        <v>168</v>
      </c>
      <c r="B19" s="28"/>
      <c r="C19" s="28"/>
      <c r="D19" s="28"/>
      <c r="E19" s="22">
        <v>20129</v>
      </c>
      <c r="F19" s="28">
        <v>20129</v>
      </c>
      <c r="G19" s="28">
        <v>20129</v>
      </c>
      <c r="H19" s="28">
        <v>20129</v>
      </c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</row>
    <row r="20" spans="1:21" ht="13.5">
      <c r="A20" s="6" t="s">
        <v>56</v>
      </c>
      <c r="B20" s="28">
        <v>7408</v>
      </c>
      <c r="C20" s="28">
        <v>5223</v>
      </c>
      <c r="D20" s="28">
        <v>3137</v>
      </c>
      <c r="E20" s="22">
        <v>29151</v>
      </c>
      <c r="F20" s="28">
        <v>23875</v>
      </c>
      <c r="G20" s="28">
        <v>17563</v>
      </c>
      <c r="H20" s="28">
        <v>11185</v>
      </c>
      <c r="I20" s="22">
        <v>14506</v>
      </c>
      <c r="J20" s="28">
        <v>11219</v>
      </c>
      <c r="K20" s="28">
        <v>7487</v>
      </c>
      <c r="L20" s="28">
        <v>3423</v>
      </c>
      <c r="M20" s="22">
        <v>20027</v>
      </c>
      <c r="N20" s="28">
        <v>17915</v>
      </c>
      <c r="O20" s="28">
        <v>10398</v>
      </c>
      <c r="P20" s="28">
        <v>6496</v>
      </c>
      <c r="Q20" s="22">
        <v>23694</v>
      </c>
      <c r="R20" s="28">
        <v>15690</v>
      </c>
      <c r="S20" s="28">
        <v>8844</v>
      </c>
      <c r="T20" s="28">
        <v>4145</v>
      </c>
      <c r="U20" s="22">
        <v>21349</v>
      </c>
    </row>
    <row r="21" spans="1:21" ht="13.5">
      <c r="A21" s="6" t="s">
        <v>171</v>
      </c>
      <c r="B21" s="28">
        <v>18900</v>
      </c>
      <c r="C21" s="28">
        <v>13495</v>
      </c>
      <c r="D21" s="28">
        <v>8161</v>
      </c>
      <c r="E21" s="22">
        <v>64644</v>
      </c>
      <c r="F21" s="28">
        <v>56258</v>
      </c>
      <c r="G21" s="28">
        <v>46618</v>
      </c>
      <c r="H21" s="28">
        <v>36555</v>
      </c>
      <c r="I21" s="22">
        <v>34177</v>
      </c>
      <c r="J21" s="28">
        <v>27641</v>
      </c>
      <c r="K21" s="28">
        <v>18781</v>
      </c>
      <c r="L21" s="28">
        <v>9313</v>
      </c>
      <c r="M21" s="22">
        <v>46454</v>
      </c>
      <c r="N21" s="28">
        <v>40662</v>
      </c>
      <c r="O21" s="28">
        <v>27938</v>
      </c>
      <c r="P21" s="28">
        <v>12448</v>
      </c>
      <c r="Q21" s="22">
        <v>51068</v>
      </c>
      <c r="R21" s="28">
        <v>37529</v>
      </c>
      <c r="S21" s="28">
        <v>23779</v>
      </c>
      <c r="T21" s="28">
        <v>12236</v>
      </c>
      <c r="U21" s="22">
        <v>53942</v>
      </c>
    </row>
    <row r="22" spans="1:21" ht="13.5">
      <c r="A22" s="6" t="s">
        <v>172</v>
      </c>
      <c r="B22" s="28">
        <v>107045</v>
      </c>
      <c r="C22" s="28">
        <v>71179</v>
      </c>
      <c r="D22" s="28">
        <v>35332</v>
      </c>
      <c r="E22" s="22">
        <v>139780</v>
      </c>
      <c r="F22" s="28">
        <v>105562</v>
      </c>
      <c r="G22" s="28">
        <v>67155</v>
      </c>
      <c r="H22" s="28">
        <v>35271</v>
      </c>
      <c r="I22" s="22">
        <v>148739</v>
      </c>
      <c r="J22" s="28">
        <v>112893</v>
      </c>
      <c r="K22" s="28">
        <v>75946</v>
      </c>
      <c r="L22" s="28">
        <v>38598</v>
      </c>
      <c r="M22" s="22">
        <v>161956</v>
      </c>
      <c r="N22" s="28">
        <v>124565</v>
      </c>
      <c r="O22" s="28">
        <v>84963</v>
      </c>
      <c r="P22" s="28">
        <v>41423</v>
      </c>
      <c r="Q22" s="22">
        <v>162014</v>
      </c>
      <c r="R22" s="28">
        <v>121529</v>
      </c>
      <c r="S22" s="28">
        <v>81486</v>
      </c>
      <c r="T22" s="28">
        <v>41056</v>
      </c>
      <c r="U22" s="22">
        <v>153161</v>
      </c>
    </row>
    <row r="23" spans="1:21" ht="13.5">
      <c r="A23" s="6" t="s">
        <v>174</v>
      </c>
      <c r="B23" s="28">
        <v>125</v>
      </c>
      <c r="C23" s="28">
        <v>125</v>
      </c>
      <c r="D23" s="28"/>
      <c r="E23" s="22">
        <v>12798</v>
      </c>
      <c r="F23" s="28">
        <v>12672</v>
      </c>
      <c r="G23" s="28">
        <v>2172</v>
      </c>
      <c r="H23" s="28">
        <v>2044</v>
      </c>
      <c r="I23" s="22">
        <v>23170</v>
      </c>
      <c r="J23" s="28">
        <v>18203</v>
      </c>
      <c r="K23" s="28">
        <v>12244</v>
      </c>
      <c r="L23" s="28">
        <v>6190</v>
      </c>
      <c r="M23" s="22">
        <v>19698</v>
      </c>
      <c r="N23" s="28">
        <v>13208</v>
      </c>
      <c r="O23" s="28">
        <v>6424</v>
      </c>
      <c r="P23" s="28"/>
      <c r="Q23" s="22">
        <v>21701</v>
      </c>
      <c r="R23" s="28">
        <v>19500</v>
      </c>
      <c r="S23" s="28">
        <v>19500</v>
      </c>
      <c r="T23" s="28">
        <v>19500</v>
      </c>
      <c r="U23" s="22"/>
    </row>
    <row r="24" spans="1:21" ht="13.5">
      <c r="A24" s="6" t="s">
        <v>56</v>
      </c>
      <c r="B24" s="28">
        <v>12973</v>
      </c>
      <c r="C24" s="28">
        <v>6179</v>
      </c>
      <c r="D24" s="28">
        <v>3576</v>
      </c>
      <c r="E24" s="22">
        <v>13089</v>
      </c>
      <c r="F24" s="28">
        <v>10212</v>
      </c>
      <c r="G24" s="28">
        <v>8498</v>
      </c>
      <c r="H24" s="28">
        <v>4660</v>
      </c>
      <c r="I24" s="22">
        <v>22129</v>
      </c>
      <c r="J24" s="28">
        <v>20312</v>
      </c>
      <c r="K24" s="28">
        <v>17437</v>
      </c>
      <c r="L24" s="28">
        <v>6695</v>
      </c>
      <c r="M24" s="22">
        <v>14553</v>
      </c>
      <c r="N24" s="28">
        <v>11299</v>
      </c>
      <c r="O24" s="28">
        <v>5864</v>
      </c>
      <c r="P24" s="28">
        <v>3519</v>
      </c>
      <c r="Q24" s="22">
        <v>6590</v>
      </c>
      <c r="R24" s="28">
        <v>5038</v>
      </c>
      <c r="S24" s="28">
        <v>2967</v>
      </c>
      <c r="T24" s="28">
        <v>1391</v>
      </c>
      <c r="U24" s="22">
        <v>5385</v>
      </c>
    </row>
    <row r="25" spans="1:21" ht="13.5">
      <c r="A25" s="6" t="s">
        <v>176</v>
      </c>
      <c r="B25" s="28">
        <v>120145</v>
      </c>
      <c r="C25" s="28">
        <v>77484</v>
      </c>
      <c r="D25" s="28">
        <v>38908</v>
      </c>
      <c r="E25" s="22">
        <v>165668</v>
      </c>
      <c r="F25" s="28">
        <v>128446</v>
      </c>
      <c r="G25" s="28">
        <v>77826</v>
      </c>
      <c r="H25" s="28">
        <v>41976</v>
      </c>
      <c r="I25" s="22">
        <v>194040</v>
      </c>
      <c r="J25" s="28">
        <v>151409</v>
      </c>
      <c r="K25" s="28">
        <v>105628</v>
      </c>
      <c r="L25" s="28">
        <v>51484</v>
      </c>
      <c r="M25" s="22">
        <v>221776</v>
      </c>
      <c r="N25" s="28">
        <v>174641</v>
      </c>
      <c r="O25" s="28">
        <v>122820</v>
      </c>
      <c r="P25" s="28">
        <v>44942</v>
      </c>
      <c r="Q25" s="22">
        <v>214173</v>
      </c>
      <c r="R25" s="28">
        <v>152975</v>
      </c>
      <c r="S25" s="28">
        <v>106756</v>
      </c>
      <c r="T25" s="28">
        <v>61947</v>
      </c>
      <c r="U25" s="22">
        <v>158546</v>
      </c>
    </row>
    <row r="26" spans="1:21" ht="14.25" thickBot="1">
      <c r="A26" s="25" t="s">
        <v>177</v>
      </c>
      <c r="B26" s="29">
        <v>71391</v>
      </c>
      <c r="C26" s="29">
        <v>-34857</v>
      </c>
      <c r="D26" s="29">
        <v>97344</v>
      </c>
      <c r="E26" s="23">
        <v>23493</v>
      </c>
      <c r="F26" s="29">
        <v>209863</v>
      </c>
      <c r="G26" s="29">
        <v>28153</v>
      </c>
      <c r="H26" s="29">
        <v>127125</v>
      </c>
      <c r="I26" s="23">
        <v>-654169</v>
      </c>
      <c r="J26" s="29">
        <v>-224611</v>
      </c>
      <c r="K26" s="29">
        <v>-319093</v>
      </c>
      <c r="L26" s="29">
        <v>-41903</v>
      </c>
      <c r="M26" s="23">
        <v>-744159</v>
      </c>
      <c r="N26" s="29">
        <v>-402887</v>
      </c>
      <c r="O26" s="29">
        <v>-241179</v>
      </c>
      <c r="P26" s="29">
        <v>19316</v>
      </c>
      <c r="Q26" s="23">
        <v>96659</v>
      </c>
      <c r="R26" s="29">
        <v>294970</v>
      </c>
      <c r="S26" s="29">
        <v>69064</v>
      </c>
      <c r="T26" s="29">
        <v>101813</v>
      </c>
      <c r="U26" s="23">
        <v>725052</v>
      </c>
    </row>
    <row r="27" spans="1:21" ht="14.25" thickTop="1">
      <c r="A27" s="6" t="s">
        <v>180</v>
      </c>
      <c r="B27" s="28"/>
      <c r="C27" s="28"/>
      <c r="D27" s="28"/>
      <c r="E27" s="22">
        <v>42</v>
      </c>
      <c r="F27" s="28">
        <v>42</v>
      </c>
      <c r="G27" s="28">
        <v>42</v>
      </c>
      <c r="H27" s="28">
        <v>42</v>
      </c>
      <c r="I27" s="22">
        <v>27705</v>
      </c>
      <c r="J27" s="28">
        <v>10606</v>
      </c>
      <c r="K27" s="28">
        <v>8036</v>
      </c>
      <c r="L27" s="28"/>
      <c r="M27" s="22"/>
      <c r="N27" s="28"/>
      <c r="O27" s="28"/>
      <c r="P27" s="28"/>
      <c r="Q27" s="22"/>
      <c r="R27" s="28"/>
      <c r="S27" s="28"/>
      <c r="T27" s="28"/>
      <c r="U27" s="22"/>
    </row>
    <row r="28" spans="1:21" ht="13.5">
      <c r="A28" s="6" t="s">
        <v>181</v>
      </c>
      <c r="B28" s="28"/>
      <c r="C28" s="28"/>
      <c r="D28" s="28"/>
      <c r="E28" s="22">
        <v>42</v>
      </c>
      <c r="F28" s="28">
        <v>42</v>
      </c>
      <c r="G28" s="28">
        <v>42</v>
      </c>
      <c r="H28" s="28">
        <v>42</v>
      </c>
      <c r="I28" s="22">
        <v>255195</v>
      </c>
      <c r="J28" s="28">
        <v>227366</v>
      </c>
      <c r="K28" s="28">
        <v>224795</v>
      </c>
      <c r="L28" s="28">
        <v>214711</v>
      </c>
      <c r="M28" s="22">
        <v>30368</v>
      </c>
      <c r="N28" s="28">
        <v>30318</v>
      </c>
      <c r="O28" s="28">
        <v>30318</v>
      </c>
      <c r="P28" s="28">
        <v>30318</v>
      </c>
      <c r="Q28" s="22">
        <v>159376</v>
      </c>
      <c r="R28" s="28">
        <v>159376</v>
      </c>
      <c r="S28" s="28">
        <v>117687</v>
      </c>
      <c r="T28" s="28">
        <v>102886</v>
      </c>
      <c r="U28" s="22">
        <v>14139</v>
      </c>
    </row>
    <row r="29" spans="1:21" ht="13.5">
      <c r="A29" s="6" t="s">
        <v>182</v>
      </c>
      <c r="B29" s="28"/>
      <c r="C29" s="28"/>
      <c r="D29" s="28"/>
      <c r="E29" s="22">
        <v>430</v>
      </c>
      <c r="F29" s="28">
        <v>430</v>
      </c>
      <c r="G29" s="28">
        <v>358</v>
      </c>
      <c r="H29" s="28">
        <v>358</v>
      </c>
      <c r="I29" s="22"/>
      <c r="J29" s="28"/>
      <c r="K29" s="28"/>
      <c r="L29" s="28"/>
      <c r="M29" s="22">
        <v>624</v>
      </c>
      <c r="N29" s="28">
        <v>613</v>
      </c>
      <c r="O29" s="28">
        <v>613</v>
      </c>
      <c r="P29" s="28">
        <v>441</v>
      </c>
      <c r="Q29" s="22">
        <v>3576</v>
      </c>
      <c r="R29" s="28">
        <v>2213</v>
      </c>
      <c r="S29" s="28">
        <v>2213</v>
      </c>
      <c r="T29" s="28">
        <v>410</v>
      </c>
      <c r="U29" s="22">
        <v>8096</v>
      </c>
    </row>
    <row r="30" spans="1:21" ht="13.5">
      <c r="A30" s="6" t="s">
        <v>188</v>
      </c>
      <c r="B30" s="28"/>
      <c r="C30" s="28"/>
      <c r="D30" s="28"/>
      <c r="E30" s="22">
        <v>430</v>
      </c>
      <c r="F30" s="28">
        <v>430</v>
      </c>
      <c r="G30" s="28">
        <v>358</v>
      </c>
      <c r="H30" s="28">
        <v>358</v>
      </c>
      <c r="I30" s="22">
        <v>2173119</v>
      </c>
      <c r="J30" s="28">
        <v>24632</v>
      </c>
      <c r="K30" s="28">
        <v>23484</v>
      </c>
      <c r="L30" s="28">
        <v>22977</v>
      </c>
      <c r="M30" s="22">
        <v>48816</v>
      </c>
      <c r="N30" s="28">
        <v>32531</v>
      </c>
      <c r="O30" s="28">
        <v>31578</v>
      </c>
      <c r="P30" s="28">
        <v>4159</v>
      </c>
      <c r="Q30" s="22">
        <v>24771</v>
      </c>
      <c r="R30" s="28">
        <v>23407</v>
      </c>
      <c r="S30" s="28">
        <v>6046</v>
      </c>
      <c r="T30" s="28">
        <v>3243</v>
      </c>
      <c r="U30" s="22">
        <v>41811</v>
      </c>
    </row>
    <row r="31" spans="1:21" ht="13.5">
      <c r="A31" s="7" t="s">
        <v>189</v>
      </c>
      <c r="B31" s="28">
        <v>71391</v>
      </c>
      <c r="C31" s="28">
        <v>-34857</v>
      </c>
      <c r="D31" s="28">
        <v>97344</v>
      </c>
      <c r="E31" s="22">
        <v>23105</v>
      </c>
      <c r="F31" s="28">
        <v>209475</v>
      </c>
      <c r="G31" s="28">
        <v>27837</v>
      </c>
      <c r="H31" s="28">
        <v>126809</v>
      </c>
      <c r="I31" s="22">
        <v>-2572093</v>
      </c>
      <c r="J31" s="28">
        <v>-21878</v>
      </c>
      <c r="K31" s="28">
        <v>-117781</v>
      </c>
      <c r="L31" s="28">
        <v>149831</v>
      </c>
      <c r="M31" s="22">
        <v>-762607</v>
      </c>
      <c r="N31" s="28">
        <v>-405100</v>
      </c>
      <c r="O31" s="28">
        <v>-242439</v>
      </c>
      <c r="P31" s="28">
        <v>45475</v>
      </c>
      <c r="Q31" s="22">
        <v>231265</v>
      </c>
      <c r="R31" s="28">
        <v>430939</v>
      </c>
      <c r="S31" s="28">
        <v>180706</v>
      </c>
      <c r="T31" s="28">
        <v>201456</v>
      </c>
      <c r="U31" s="22">
        <v>697380</v>
      </c>
    </row>
    <row r="32" spans="1:21" ht="13.5">
      <c r="A32" s="7" t="s">
        <v>190</v>
      </c>
      <c r="B32" s="28">
        <v>15502</v>
      </c>
      <c r="C32" s="28">
        <v>4148</v>
      </c>
      <c r="D32" s="28">
        <v>8814</v>
      </c>
      <c r="E32" s="22">
        <v>6526</v>
      </c>
      <c r="F32" s="28">
        <v>5014</v>
      </c>
      <c r="G32" s="28">
        <v>3343</v>
      </c>
      <c r="H32" s="28">
        <v>1671</v>
      </c>
      <c r="I32" s="22">
        <v>6846</v>
      </c>
      <c r="J32" s="28">
        <v>4853</v>
      </c>
      <c r="K32" s="28">
        <v>3235</v>
      </c>
      <c r="L32" s="28">
        <v>1617</v>
      </c>
      <c r="M32" s="22">
        <v>6890</v>
      </c>
      <c r="N32" s="28">
        <v>5408</v>
      </c>
      <c r="O32" s="28">
        <v>3650</v>
      </c>
      <c r="P32" s="28">
        <v>1802</v>
      </c>
      <c r="Q32" s="22">
        <v>7557</v>
      </c>
      <c r="R32" s="28">
        <v>45812</v>
      </c>
      <c r="S32" s="28">
        <v>73258</v>
      </c>
      <c r="T32" s="28">
        <v>41675</v>
      </c>
      <c r="U32" s="22">
        <v>315258</v>
      </c>
    </row>
    <row r="33" spans="1:21" ht="13.5">
      <c r="A33" s="7" t="s">
        <v>191</v>
      </c>
      <c r="B33" s="28">
        <v>-110</v>
      </c>
      <c r="C33" s="28">
        <v>-73</v>
      </c>
      <c r="D33" s="28">
        <v>-36</v>
      </c>
      <c r="E33" s="22">
        <v>-296</v>
      </c>
      <c r="F33" s="28">
        <v>-259</v>
      </c>
      <c r="G33" s="28">
        <v>-223</v>
      </c>
      <c r="H33" s="28">
        <v>-186</v>
      </c>
      <c r="I33" s="22">
        <v>2026</v>
      </c>
      <c r="J33" s="28">
        <v>2571</v>
      </c>
      <c r="K33" s="28">
        <v>2646</v>
      </c>
      <c r="L33" s="28">
        <v>2721</v>
      </c>
      <c r="M33" s="22">
        <v>449037</v>
      </c>
      <c r="N33" s="28">
        <v>-5854</v>
      </c>
      <c r="O33" s="28">
        <v>-61638</v>
      </c>
      <c r="P33" s="28">
        <v>33607</v>
      </c>
      <c r="Q33" s="22">
        <v>59469</v>
      </c>
      <c r="R33" s="28">
        <v>165810</v>
      </c>
      <c r="S33" s="28">
        <v>18420</v>
      </c>
      <c r="T33" s="28">
        <v>48870</v>
      </c>
      <c r="U33" s="22">
        <v>28603</v>
      </c>
    </row>
    <row r="34" spans="1:21" ht="13.5">
      <c r="A34" s="7" t="s">
        <v>192</v>
      </c>
      <c r="B34" s="28">
        <v>15391</v>
      </c>
      <c r="C34" s="28">
        <v>4074</v>
      </c>
      <c r="D34" s="28">
        <v>8777</v>
      </c>
      <c r="E34" s="22">
        <v>6229</v>
      </c>
      <c r="F34" s="28">
        <v>4754</v>
      </c>
      <c r="G34" s="28">
        <v>3119</v>
      </c>
      <c r="H34" s="28">
        <v>1485</v>
      </c>
      <c r="I34" s="22">
        <v>8872</v>
      </c>
      <c r="J34" s="28">
        <v>7424</v>
      </c>
      <c r="K34" s="28">
        <v>5881</v>
      </c>
      <c r="L34" s="28">
        <v>4339</v>
      </c>
      <c r="M34" s="22">
        <v>455928</v>
      </c>
      <c r="N34" s="28">
        <v>-445</v>
      </c>
      <c r="O34" s="28">
        <v>-57988</v>
      </c>
      <c r="P34" s="28">
        <v>35409</v>
      </c>
      <c r="Q34" s="22">
        <v>67026</v>
      </c>
      <c r="R34" s="28">
        <v>211622</v>
      </c>
      <c r="S34" s="28">
        <v>91678</v>
      </c>
      <c r="T34" s="28">
        <v>90545</v>
      </c>
      <c r="U34" s="22">
        <v>343861</v>
      </c>
    </row>
    <row r="35" spans="1:21" ht="13.5">
      <c r="A35" s="7" t="s">
        <v>27</v>
      </c>
      <c r="B35" s="28">
        <v>56000</v>
      </c>
      <c r="C35" s="28">
        <v>-38932</v>
      </c>
      <c r="D35" s="28">
        <v>88567</v>
      </c>
      <c r="E35" s="22">
        <v>16876</v>
      </c>
      <c r="F35" s="28">
        <v>204720</v>
      </c>
      <c r="G35" s="28">
        <v>24717</v>
      </c>
      <c r="H35" s="28">
        <v>125324</v>
      </c>
      <c r="I35" s="22">
        <v>-2580966</v>
      </c>
      <c r="J35" s="28">
        <v>-29303</v>
      </c>
      <c r="K35" s="28">
        <v>-123663</v>
      </c>
      <c r="L35" s="28">
        <v>145491</v>
      </c>
      <c r="M35" s="22"/>
      <c r="N35" s="28"/>
      <c r="O35" s="28"/>
      <c r="P35" s="28"/>
      <c r="Q35" s="22"/>
      <c r="R35" s="28"/>
      <c r="S35" s="28"/>
      <c r="T35" s="28"/>
      <c r="U35" s="22"/>
    </row>
    <row r="36" spans="1:21" ht="13.5">
      <c r="A36" s="7" t="s">
        <v>28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>
        <v>-9731</v>
      </c>
      <c r="N36" s="28">
        <v>-9731</v>
      </c>
      <c r="O36" s="28">
        <v>-994</v>
      </c>
      <c r="P36" s="28">
        <v>-966</v>
      </c>
      <c r="Q36" s="22">
        <v>-268</v>
      </c>
      <c r="R36" s="28"/>
      <c r="S36" s="28"/>
      <c r="T36" s="28"/>
      <c r="U36" s="22"/>
    </row>
    <row r="37" spans="1:21" ht="14.25" thickBot="1">
      <c r="A37" s="7" t="s">
        <v>193</v>
      </c>
      <c r="B37" s="28">
        <v>56000</v>
      </c>
      <c r="C37" s="28">
        <v>-38932</v>
      </c>
      <c r="D37" s="28">
        <v>88567</v>
      </c>
      <c r="E37" s="22">
        <v>16876</v>
      </c>
      <c r="F37" s="28">
        <v>204720</v>
      </c>
      <c r="G37" s="28">
        <v>24717</v>
      </c>
      <c r="H37" s="28">
        <v>125324</v>
      </c>
      <c r="I37" s="22">
        <v>-2580966</v>
      </c>
      <c r="J37" s="28">
        <v>-29303</v>
      </c>
      <c r="K37" s="28">
        <v>-123663</v>
      </c>
      <c r="L37" s="28">
        <v>145491</v>
      </c>
      <c r="M37" s="22">
        <v>-1208804</v>
      </c>
      <c r="N37" s="28">
        <v>-394922</v>
      </c>
      <c r="O37" s="28">
        <v>-183456</v>
      </c>
      <c r="P37" s="28">
        <v>11032</v>
      </c>
      <c r="Q37" s="22">
        <v>164507</v>
      </c>
      <c r="R37" s="28">
        <v>219317</v>
      </c>
      <c r="S37" s="28">
        <v>89027</v>
      </c>
      <c r="T37" s="28">
        <v>110911</v>
      </c>
      <c r="U37" s="22">
        <v>353519</v>
      </c>
    </row>
    <row r="38" spans="1:21" ht="14.25" thickTop="1">
      <c r="A38" s="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40" ht="13.5">
      <c r="A40" s="20" t="s">
        <v>122</v>
      </c>
    </row>
    <row r="41" ht="13.5">
      <c r="A41" s="20" t="s">
        <v>123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Q5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7" width="17.625" style="0" customWidth="1"/>
  </cols>
  <sheetData>
    <row r="1" ht="14.25" thickBot="1"/>
    <row r="2" spans="1:17" ht="14.25" thickTop="1">
      <c r="A2" s="10" t="s">
        <v>118</v>
      </c>
      <c r="B2" s="14">
        <v>8256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thickBot="1">
      <c r="A3" s="11" t="s">
        <v>119</v>
      </c>
      <c r="B3" s="1" t="s">
        <v>120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4.25" thickTop="1">
      <c r="A4" s="10" t="s">
        <v>30</v>
      </c>
      <c r="B4" s="15" t="str">
        <f>HYPERLINK("http://www.kabupro.jp/mark/20131105/S1000B09.htm","四半期報告書")</f>
        <v>四半期報告書</v>
      </c>
      <c r="C4" s="15" t="str">
        <f>HYPERLINK("http://www.kabupro.jp/mark/20130617/S000DKBY.htm","有価証券報告書")</f>
        <v>有価証券報告書</v>
      </c>
      <c r="D4" s="15" t="str">
        <f>HYPERLINK("http://www.kabupro.jp/mark/20131105/S1000B09.htm","四半期報告書")</f>
        <v>四半期報告書</v>
      </c>
      <c r="E4" s="15" t="str">
        <f>HYPERLINK("http://www.kabupro.jp/mark/20130617/S000DKBY.htm","有価証券報告書")</f>
        <v>有価証券報告書</v>
      </c>
      <c r="F4" s="15" t="str">
        <f>HYPERLINK("http://www.kabupro.jp/mark/20120202/S000A65D.htm","四半期報告書")</f>
        <v>四半期報告書</v>
      </c>
      <c r="G4" s="15" t="str">
        <f>HYPERLINK("http://www.kabupro.jp/mark/20121105/S000C5FA.htm","四半期報告書")</f>
        <v>四半期報告書</v>
      </c>
      <c r="H4" s="15" t="str">
        <f>HYPERLINK("http://www.kabupro.jp/mark/20110803/S00090E6.htm","四半期報告書")</f>
        <v>四半期報告書</v>
      </c>
      <c r="I4" s="15" t="str">
        <f>HYPERLINK("http://www.kabupro.jp/mark/20120614/S000B0IR.htm","有価証券報告書")</f>
        <v>有価証券報告書</v>
      </c>
      <c r="J4" s="15" t="str">
        <f>HYPERLINK("http://www.kabupro.jp/mark/20120202/S000A65D.htm","四半期報告書")</f>
        <v>四半期報告書</v>
      </c>
      <c r="K4" s="15" t="str">
        <f>HYPERLINK("http://www.kabupro.jp/mark/20111102/S0009L53.htm","四半期報告書")</f>
        <v>四半期報告書</v>
      </c>
      <c r="L4" s="15" t="str">
        <f>HYPERLINK("http://www.kabupro.jp/mark/20110803/S00090E6.htm","四半期報告書")</f>
        <v>四半期報告書</v>
      </c>
      <c r="M4" s="15" t="str">
        <f>HYPERLINK("http://www.kabupro.jp/mark/20110616/S0008HB2.htm","有価証券報告書")</f>
        <v>有価証券報告書</v>
      </c>
      <c r="N4" s="15" t="str">
        <f>HYPERLINK("http://www.kabupro.jp/mark/20110202/S0007MMT.htm","四半期報告書")</f>
        <v>四半期報告書</v>
      </c>
      <c r="O4" s="15" t="str">
        <f>HYPERLINK("http://www.kabupro.jp/mark/20101104/S000717K.htm","四半期報告書")</f>
        <v>四半期報告書</v>
      </c>
      <c r="P4" s="15" t="str">
        <f>HYPERLINK("http://www.kabupro.jp/mark/20100804/S0006G1M.htm","四半期報告書")</f>
        <v>四半期報告書</v>
      </c>
      <c r="Q4" s="15" t="str">
        <f>HYPERLINK("http://www.kabupro.jp/mark/20100617/S0005WPJ.htm","有価証券報告書")</f>
        <v>有価証券報告書</v>
      </c>
    </row>
    <row r="5" spans="1:17" ht="14.25" thickBot="1">
      <c r="A5" s="11" t="s">
        <v>31</v>
      </c>
      <c r="B5" s="1" t="s">
        <v>198</v>
      </c>
      <c r="C5" s="1" t="s">
        <v>37</v>
      </c>
      <c r="D5" s="1" t="s">
        <v>198</v>
      </c>
      <c r="E5" s="1" t="s">
        <v>37</v>
      </c>
      <c r="F5" s="1" t="s">
        <v>208</v>
      </c>
      <c r="G5" s="1" t="s">
        <v>204</v>
      </c>
      <c r="H5" s="1" t="s">
        <v>212</v>
      </c>
      <c r="I5" s="1" t="s">
        <v>41</v>
      </c>
      <c r="J5" s="1" t="s">
        <v>208</v>
      </c>
      <c r="K5" s="1" t="s">
        <v>210</v>
      </c>
      <c r="L5" s="1" t="s">
        <v>212</v>
      </c>
      <c r="M5" s="1" t="s">
        <v>43</v>
      </c>
      <c r="N5" s="1" t="s">
        <v>214</v>
      </c>
      <c r="O5" s="1" t="s">
        <v>216</v>
      </c>
      <c r="P5" s="1" t="s">
        <v>218</v>
      </c>
      <c r="Q5" s="1" t="s">
        <v>45</v>
      </c>
    </row>
    <row r="6" spans="1:17" ht="15" thickBot="1" thickTop="1">
      <c r="A6" s="10" t="s">
        <v>32</v>
      </c>
      <c r="B6" s="18" t="s">
        <v>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 thickTop="1">
      <c r="A7" s="12" t="s">
        <v>33</v>
      </c>
      <c r="B7" s="14" t="s">
        <v>233</v>
      </c>
      <c r="C7" s="16" t="s">
        <v>38</v>
      </c>
      <c r="D7" s="14" t="s">
        <v>233</v>
      </c>
      <c r="E7" s="16" t="s">
        <v>38</v>
      </c>
      <c r="F7" s="14" t="s">
        <v>233</v>
      </c>
      <c r="G7" s="14" t="s">
        <v>233</v>
      </c>
      <c r="H7" s="14" t="s">
        <v>233</v>
      </c>
      <c r="I7" s="16" t="s">
        <v>38</v>
      </c>
      <c r="J7" s="14" t="s">
        <v>233</v>
      </c>
      <c r="K7" s="14" t="s">
        <v>233</v>
      </c>
      <c r="L7" s="14" t="s">
        <v>233</v>
      </c>
      <c r="M7" s="16" t="s">
        <v>38</v>
      </c>
      <c r="N7" s="14" t="s">
        <v>233</v>
      </c>
      <c r="O7" s="14" t="s">
        <v>233</v>
      </c>
      <c r="P7" s="14" t="s">
        <v>233</v>
      </c>
      <c r="Q7" s="16" t="s">
        <v>38</v>
      </c>
    </row>
    <row r="8" spans="1:17" ht="13.5">
      <c r="A8" s="13" t="s">
        <v>34</v>
      </c>
      <c r="B8" s="1" t="s">
        <v>234</v>
      </c>
      <c r="C8" s="17" t="s">
        <v>124</v>
      </c>
      <c r="D8" s="1" t="s">
        <v>124</v>
      </c>
      <c r="E8" s="17" t="s">
        <v>125</v>
      </c>
      <c r="F8" s="1" t="s">
        <v>125</v>
      </c>
      <c r="G8" s="1" t="s">
        <v>125</v>
      </c>
      <c r="H8" s="1" t="s">
        <v>125</v>
      </c>
      <c r="I8" s="17" t="s">
        <v>126</v>
      </c>
      <c r="J8" s="1" t="s">
        <v>126</v>
      </c>
      <c r="K8" s="1" t="s">
        <v>126</v>
      </c>
      <c r="L8" s="1" t="s">
        <v>126</v>
      </c>
      <c r="M8" s="17" t="s">
        <v>127</v>
      </c>
      <c r="N8" s="1" t="s">
        <v>127</v>
      </c>
      <c r="O8" s="1" t="s">
        <v>127</v>
      </c>
      <c r="P8" s="1" t="s">
        <v>127</v>
      </c>
      <c r="Q8" s="17" t="s">
        <v>128</v>
      </c>
    </row>
    <row r="9" spans="1:17" ht="13.5">
      <c r="A9" s="13" t="s">
        <v>35</v>
      </c>
      <c r="B9" s="1" t="s">
        <v>199</v>
      </c>
      <c r="C9" s="17" t="s">
        <v>39</v>
      </c>
      <c r="D9" s="1" t="s">
        <v>205</v>
      </c>
      <c r="E9" s="17" t="s">
        <v>40</v>
      </c>
      <c r="F9" s="1" t="s">
        <v>209</v>
      </c>
      <c r="G9" s="1" t="s">
        <v>211</v>
      </c>
      <c r="H9" s="1" t="s">
        <v>213</v>
      </c>
      <c r="I9" s="17" t="s">
        <v>42</v>
      </c>
      <c r="J9" s="1" t="s">
        <v>215</v>
      </c>
      <c r="K9" s="1" t="s">
        <v>217</v>
      </c>
      <c r="L9" s="1" t="s">
        <v>219</v>
      </c>
      <c r="M9" s="17" t="s">
        <v>44</v>
      </c>
      <c r="N9" s="1" t="s">
        <v>221</v>
      </c>
      <c r="O9" s="1" t="s">
        <v>223</v>
      </c>
      <c r="P9" s="1" t="s">
        <v>225</v>
      </c>
      <c r="Q9" s="17" t="s">
        <v>46</v>
      </c>
    </row>
    <row r="10" spans="1:17" ht="14.25" thickBot="1">
      <c r="A10" s="13" t="s">
        <v>36</v>
      </c>
      <c r="B10" s="1" t="s">
        <v>48</v>
      </c>
      <c r="C10" s="17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</row>
    <row r="11" spans="1:17" ht="14.25" thickTop="1">
      <c r="A11" s="26" t="s">
        <v>189</v>
      </c>
      <c r="B11" s="27">
        <v>-34857</v>
      </c>
      <c r="C11" s="21">
        <v>23105</v>
      </c>
      <c r="D11" s="27">
        <v>27837</v>
      </c>
      <c r="E11" s="21">
        <v>-2572093</v>
      </c>
      <c r="F11" s="27">
        <v>-21878</v>
      </c>
      <c r="G11" s="27">
        <v>-117781</v>
      </c>
      <c r="H11" s="27">
        <v>149831</v>
      </c>
      <c r="I11" s="21">
        <v>-762607</v>
      </c>
      <c r="J11" s="27">
        <v>-405100</v>
      </c>
      <c r="K11" s="27">
        <v>-242439</v>
      </c>
      <c r="L11" s="27">
        <v>45475</v>
      </c>
      <c r="M11" s="21">
        <v>231265</v>
      </c>
      <c r="N11" s="27">
        <v>430939</v>
      </c>
      <c r="O11" s="27">
        <v>180706</v>
      </c>
      <c r="P11" s="27">
        <v>201456</v>
      </c>
      <c r="Q11" s="21">
        <v>697380</v>
      </c>
    </row>
    <row r="12" spans="1:17" ht="13.5">
      <c r="A12" s="6" t="s">
        <v>157</v>
      </c>
      <c r="B12" s="28">
        <v>137276</v>
      </c>
      <c r="C12" s="22">
        <v>286589</v>
      </c>
      <c r="D12" s="28">
        <v>144312</v>
      </c>
      <c r="E12" s="22">
        <v>340463</v>
      </c>
      <c r="F12" s="28">
        <v>256431</v>
      </c>
      <c r="G12" s="28">
        <v>171626</v>
      </c>
      <c r="H12" s="28">
        <v>86051</v>
      </c>
      <c r="I12" s="22">
        <v>355830</v>
      </c>
      <c r="J12" s="28">
        <v>264216</v>
      </c>
      <c r="K12" s="28">
        <v>172017</v>
      </c>
      <c r="L12" s="28">
        <v>85095</v>
      </c>
      <c r="M12" s="22">
        <v>302537</v>
      </c>
      <c r="N12" s="28">
        <v>229620</v>
      </c>
      <c r="O12" s="28">
        <v>155283</v>
      </c>
      <c r="P12" s="28">
        <v>78683</v>
      </c>
      <c r="Q12" s="22">
        <v>337037</v>
      </c>
    </row>
    <row r="13" spans="1:17" ht="13.5">
      <c r="A13" s="6" t="s">
        <v>235</v>
      </c>
      <c r="B13" s="28">
        <v>11558</v>
      </c>
      <c r="C13" s="22">
        <v>23116</v>
      </c>
      <c r="D13" s="28">
        <v>11558</v>
      </c>
      <c r="E13" s="22">
        <v>23117</v>
      </c>
      <c r="F13" s="28">
        <v>18848</v>
      </c>
      <c r="G13" s="28">
        <v>12564</v>
      </c>
      <c r="H13" s="28">
        <v>6282</v>
      </c>
      <c r="I13" s="22"/>
      <c r="J13" s="28"/>
      <c r="K13" s="28"/>
      <c r="L13" s="28"/>
      <c r="M13" s="22"/>
      <c r="N13" s="28"/>
      <c r="O13" s="28"/>
      <c r="P13" s="28"/>
      <c r="Q13" s="22"/>
    </row>
    <row r="14" spans="1:17" ht="13.5">
      <c r="A14" s="6" t="s">
        <v>182</v>
      </c>
      <c r="B14" s="28"/>
      <c r="C14" s="22">
        <v>430</v>
      </c>
      <c r="D14" s="28">
        <v>358</v>
      </c>
      <c r="E14" s="22"/>
      <c r="F14" s="28"/>
      <c r="G14" s="28"/>
      <c r="H14" s="28"/>
      <c r="I14" s="22">
        <v>624</v>
      </c>
      <c r="J14" s="28">
        <v>613</v>
      </c>
      <c r="K14" s="28">
        <v>613</v>
      </c>
      <c r="L14" s="28">
        <v>441</v>
      </c>
      <c r="M14" s="22">
        <v>3576</v>
      </c>
      <c r="N14" s="28">
        <v>2213</v>
      </c>
      <c r="O14" s="28">
        <v>2213</v>
      </c>
      <c r="P14" s="28">
        <v>410</v>
      </c>
      <c r="Q14" s="22">
        <v>8096</v>
      </c>
    </row>
    <row r="15" spans="1:17" ht="13.5">
      <c r="A15" s="6" t="s">
        <v>236</v>
      </c>
      <c r="B15" s="28"/>
      <c r="C15" s="22">
        <v>-42</v>
      </c>
      <c r="D15" s="28">
        <v>-42</v>
      </c>
      <c r="E15" s="22">
        <v>-27705</v>
      </c>
      <c r="F15" s="28">
        <v>-10606</v>
      </c>
      <c r="G15" s="28">
        <v>-8036</v>
      </c>
      <c r="H15" s="28"/>
      <c r="I15" s="22"/>
      <c r="J15" s="28"/>
      <c r="K15" s="28"/>
      <c r="L15" s="28"/>
      <c r="M15" s="22"/>
      <c r="N15" s="28"/>
      <c r="O15" s="28"/>
      <c r="P15" s="28"/>
      <c r="Q15" s="22"/>
    </row>
    <row r="16" spans="1:17" ht="13.5">
      <c r="A16" s="6" t="s">
        <v>237</v>
      </c>
      <c r="B16" s="28">
        <v>20431</v>
      </c>
      <c r="C16" s="22">
        <v>-13707</v>
      </c>
      <c r="D16" s="28">
        <v>-750</v>
      </c>
      <c r="E16" s="22">
        <v>-125350</v>
      </c>
      <c r="F16" s="28">
        <v>-124680</v>
      </c>
      <c r="G16" s="28">
        <v>-124800</v>
      </c>
      <c r="H16" s="28">
        <v>-124650</v>
      </c>
      <c r="I16" s="22">
        <v>209057</v>
      </c>
      <c r="J16" s="28">
        <v>209377</v>
      </c>
      <c r="K16" s="28">
        <v>-3040</v>
      </c>
      <c r="L16" s="28">
        <v>-82</v>
      </c>
      <c r="M16" s="22">
        <v>-6781</v>
      </c>
      <c r="N16" s="28">
        <v>6255</v>
      </c>
      <c r="O16" s="28">
        <v>2151</v>
      </c>
      <c r="P16" s="28">
        <v>-323</v>
      </c>
      <c r="Q16" s="22">
        <v>-678</v>
      </c>
    </row>
    <row r="17" spans="1:17" ht="13.5">
      <c r="A17" s="6" t="s">
        <v>238</v>
      </c>
      <c r="B17" s="28">
        <v>19458</v>
      </c>
      <c r="C17" s="22">
        <v>24085</v>
      </c>
      <c r="D17" s="28">
        <v>18443</v>
      </c>
      <c r="E17" s="22">
        <v>-20504</v>
      </c>
      <c r="F17" s="28">
        <v>-18554</v>
      </c>
      <c r="G17" s="28">
        <v>-22589</v>
      </c>
      <c r="H17" s="28">
        <v>-41625</v>
      </c>
      <c r="I17" s="22">
        <v>13512</v>
      </c>
      <c r="J17" s="28">
        <v>-1167</v>
      </c>
      <c r="K17" s="28">
        <v>-6917</v>
      </c>
      <c r="L17" s="28">
        <v>-2002</v>
      </c>
      <c r="M17" s="22">
        <v>-205191</v>
      </c>
      <c r="N17" s="28">
        <v>-210349</v>
      </c>
      <c r="O17" s="28">
        <v>34256</v>
      </c>
      <c r="P17" s="28">
        <v>20600</v>
      </c>
      <c r="Q17" s="22">
        <v>41351</v>
      </c>
    </row>
    <row r="18" spans="1:17" ht="13.5">
      <c r="A18" s="6" t="s">
        <v>0</v>
      </c>
      <c r="B18" s="28">
        <v>-2421</v>
      </c>
      <c r="C18" s="22">
        <v>-2993</v>
      </c>
      <c r="D18" s="28">
        <v>-2449</v>
      </c>
      <c r="E18" s="22">
        <v>-6891</v>
      </c>
      <c r="F18" s="28">
        <v>-6854</v>
      </c>
      <c r="G18" s="28">
        <v>-4734</v>
      </c>
      <c r="H18" s="28">
        <v>-2521</v>
      </c>
      <c r="I18" s="22">
        <v>-6539</v>
      </c>
      <c r="J18" s="28">
        <v>-6466</v>
      </c>
      <c r="K18" s="28">
        <v>-4829</v>
      </c>
      <c r="L18" s="28">
        <v>-2246</v>
      </c>
      <c r="M18" s="22">
        <v>-14245</v>
      </c>
      <c r="N18" s="28">
        <v>-12022</v>
      </c>
      <c r="O18" s="28">
        <v>-8417</v>
      </c>
      <c r="P18" s="28">
        <v>-4558</v>
      </c>
      <c r="Q18" s="22">
        <v>-15939</v>
      </c>
    </row>
    <row r="19" spans="1:17" ht="13.5">
      <c r="A19" s="6" t="s">
        <v>172</v>
      </c>
      <c r="B19" s="28">
        <v>71179</v>
      </c>
      <c r="C19" s="22">
        <v>139780</v>
      </c>
      <c r="D19" s="28">
        <v>67155</v>
      </c>
      <c r="E19" s="22">
        <v>148739</v>
      </c>
      <c r="F19" s="28">
        <v>112893</v>
      </c>
      <c r="G19" s="28">
        <v>75946</v>
      </c>
      <c r="H19" s="28">
        <v>38598</v>
      </c>
      <c r="I19" s="22">
        <v>161956</v>
      </c>
      <c r="J19" s="28">
        <v>124565</v>
      </c>
      <c r="K19" s="28">
        <v>84963</v>
      </c>
      <c r="L19" s="28">
        <v>41423</v>
      </c>
      <c r="M19" s="22">
        <v>162014</v>
      </c>
      <c r="N19" s="28">
        <v>121529</v>
      </c>
      <c r="O19" s="28">
        <v>81486</v>
      </c>
      <c r="P19" s="28">
        <v>41056</v>
      </c>
      <c r="Q19" s="22">
        <v>153161</v>
      </c>
    </row>
    <row r="20" spans="1:17" ht="13.5">
      <c r="A20" s="6" t="s">
        <v>1</v>
      </c>
      <c r="B20" s="28">
        <v>-196662</v>
      </c>
      <c r="C20" s="22">
        <v>91991</v>
      </c>
      <c r="D20" s="28">
        <v>6154</v>
      </c>
      <c r="E20" s="22">
        <v>328736</v>
      </c>
      <c r="F20" s="28">
        <v>-390280</v>
      </c>
      <c r="G20" s="28">
        <v>-59575</v>
      </c>
      <c r="H20" s="28">
        <v>-420830</v>
      </c>
      <c r="I20" s="22">
        <v>418562</v>
      </c>
      <c r="J20" s="28">
        <v>-472820</v>
      </c>
      <c r="K20" s="28">
        <v>-188743</v>
      </c>
      <c r="L20" s="28">
        <v>-517033</v>
      </c>
      <c r="M20" s="22">
        <v>15799</v>
      </c>
      <c r="N20" s="28">
        <v>-607776</v>
      </c>
      <c r="O20" s="28">
        <v>-529500</v>
      </c>
      <c r="P20" s="28">
        <v>-558003</v>
      </c>
      <c r="Q20" s="22">
        <v>467545</v>
      </c>
    </row>
    <row r="21" spans="1:17" ht="13.5">
      <c r="A21" s="6" t="s">
        <v>2</v>
      </c>
      <c r="B21" s="28">
        <v>-238202</v>
      </c>
      <c r="C21" s="22">
        <v>45332</v>
      </c>
      <c r="D21" s="28">
        <v>-176445</v>
      </c>
      <c r="E21" s="22">
        <v>309284</v>
      </c>
      <c r="F21" s="28">
        <v>113730</v>
      </c>
      <c r="G21" s="28">
        <v>-18999</v>
      </c>
      <c r="H21" s="28">
        <v>-31588</v>
      </c>
      <c r="I21" s="22">
        <v>243507</v>
      </c>
      <c r="J21" s="28">
        <v>186810</v>
      </c>
      <c r="K21" s="28">
        <v>-8529</v>
      </c>
      <c r="L21" s="28">
        <v>-38075</v>
      </c>
      <c r="M21" s="22">
        <v>133163</v>
      </c>
      <c r="N21" s="28">
        <v>21968</v>
      </c>
      <c r="O21" s="28">
        <v>-77451</v>
      </c>
      <c r="P21" s="28">
        <v>-69686</v>
      </c>
      <c r="Q21" s="22">
        <v>10138</v>
      </c>
    </row>
    <row r="22" spans="1:17" ht="13.5">
      <c r="A22" s="6" t="s">
        <v>3</v>
      </c>
      <c r="B22" s="28">
        <v>222042</v>
      </c>
      <c r="C22" s="22">
        <v>8647</v>
      </c>
      <c r="D22" s="28">
        <v>155434</v>
      </c>
      <c r="E22" s="22">
        <v>-160552</v>
      </c>
      <c r="F22" s="28">
        <v>50668</v>
      </c>
      <c r="G22" s="28">
        <v>122109</v>
      </c>
      <c r="H22" s="28">
        <v>2400</v>
      </c>
      <c r="I22" s="22">
        <v>-222116</v>
      </c>
      <c r="J22" s="28">
        <v>27882</v>
      </c>
      <c r="K22" s="28">
        <v>32779</v>
      </c>
      <c r="L22" s="28">
        <v>-62193</v>
      </c>
      <c r="M22" s="22">
        <v>-36321</v>
      </c>
      <c r="N22" s="28">
        <v>68387</v>
      </c>
      <c r="O22" s="28">
        <v>272932</v>
      </c>
      <c r="P22" s="28">
        <v>92468</v>
      </c>
      <c r="Q22" s="22">
        <v>-230867</v>
      </c>
    </row>
    <row r="23" spans="1:17" ht="13.5">
      <c r="A23" s="6" t="s">
        <v>56</v>
      </c>
      <c r="B23" s="28">
        <v>-44069</v>
      </c>
      <c r="C23" s="22">
        <v>-211514</v>
      </c>
      <c r="D23" s="28">
        <v>-189363</v>
      </c>
      <c r="E23" s="22">
        <v>-6490</v>
      </c>
      <c r="F23" s="28">
        <v>-3124</v>
      </c>
      <c r="G23" s="28">
        <v>-14177</v>
      </c>
      <c r="H23" s="28">
        <v>124868</v>
      </c>
      <c r="I23" s="22">
        <v>-291677</v>
      </c>
      <c r="J23" s="28">
        <v>81118</v>
      </c>
      <c r="K23" s="28">
        <v>214651</v>
      </c>
      <c r="L23" s="28">
        <v>183651</v>
      </c>
      <c r="M23" s="22">
        <v>-20173</v>
      </c>
      <c r="N23" s="28">
        <v>78650</v>
      </c>
      <c r="O23" s="28">
        <v>32647</v>
      </c>
      <c r="P23" s="28">
        <v>148819</v>
      </c>
      <c r="Q23" s="22">
        <v>15718</v>
      </c>
    </row>
    <row r="24" spans="1:17" ht="13.5">
      <c r="A24" s="6" t="s">
        <v>4</v>
      </c>
      <c r="B24" s="28">
        <v>-34265</v>
      </c>
      <c r="C24" s="22">
        <v>414821</v>
      </c>
      <c r="D24" s="28">
        <v>62204</v>
      </c>
      <c r="E24" s="22">
        <v>246617</v>
      </c>
      <c r="F24" s="28">
        <v>-92591</v>
      </c>
      <c r="G24" s="28">
        <v>-13667</v>
      </c>
      <c r="H24" s="28">
        <v>-259539</v>
      </c>
      <c r="I24" s="22">
        <v>135493</v>
      </c>
      <c r="J24" s="28">
        <v>-43937</v>
      </c>
      <c r="K24" s="28">
        <v>43910</v>
      </c>
      <c r="L24" s="28">
        <v>-321872</v>
      </c>
      <c r="M24" s="22">
        <v>506483</v>
      </c>
      <c r="N24" s="28">
        <v>8462</v>
      </c>
      <c r="O24" s="28">
        <v>91744</v>
      </c>
      <c r="P24" s="28">
        <v>-161015</v>
      </c>
      <c r="Q24" s="22">
        <v>1491968</v>
      </c>
    </row>
    <row r="25" spans="1:17" ht="13.5">
      <c r="A25" s="6" t="s">
        <v>5</v>
      </c>
      <c r="B25" s="28">
        <v>2421</v>
      </c>
      <c r="C25" s="22">
        <v>2993</v>
      </c>
      <c r="D25" s="28">
        <v>2449</v>
      </c>
      <c r="E25" s="22">
        <v>6891</v>
      </c>
      <c r="F25" s="28">
        <v>6854</v>
      </c>
      <c r="G25" s="28">
        <v>4734</v>
      </c>
      <c r="H25" s="28">
        <v>2521</v>
      </c>
      <c r="I25" s="22">
        <v>6539</v>
      </c>
      <c r="J25" s="28">
        <v>6466</v>
      </c>
      <c r="K25" s="28">
        <v>4829</v>
      </c>
      <c r="L25" s="28">
        <v>2246</v>
      </c>
      <c r="M25" s="22">
        <v>14245</v>
      </c>
      <c r="N25" s="28">
        <v>12022</v>
      </c>
      <c r="O25" s="28">
        <v>8417</v>
      </c>
      <c r="P25" s="28">
        <v>4558</v>
      </c>
      <c r="Q25" s="22">
        <v>15939</v>
      </c>
    </row>
    <row r="26" spans="1:17" ht="13.5">
      <c r="A26" s="6" t="s">
        <v>6</v>
      </c>
      <c r="B26" s="28">
        <v>-72388</v>
      </c>
      <c r="C26" s="22">
        <v>-142083</v>
      </c>
      <c r="D26" s="28">
        <v>-68758</v>
      </c>
      <c r="E26" s="22">
        <v>-149303</v>
      </c>
      <c r="F26" s="28">
        <v>-107205</v>
      </c>
      <c r="G26" s="28">
        <v>-76101</v>
      </c>
      <c r="H26" s="28">
        <v>-31511</v>
      </c>
      <c r="I26" s="22">
        <v>-164167</v>
      </c>
      <c r="J26" s="28">
        <v>-118325</v>
      </c>
      <c r="K26" s="28">
        <v>-82263</v>
      </c>
      <c r="L26" s="28">
        <v>-37068</v>
      </c>
      <c r="M26" s="22">
        <v>-156306</v>
      </c>
      <c r="N26" s="28">
        <v>-118323</v>
      </c>
      <c r="O26" s="28">
        <v>-78495</v>
      </c>
      <c r="P26" s="28">
        <v>-37811</v>
      </c>
      <c r="Q26" s="22">
        <v>-153699</v>
      </c>
    </row>
    <row r="27" spans="1:17" ht="13.5">
      <c r="A27" s="6" t="s">
        <v>7</v>
      </c>
      <c r="B27" s="28">
        <v>-6685</v>
      </c>
      <c r="C27" s="22">
        <v>-6686</v>
      </c>
      <c r="D27" s="28">
        <v>-6685</v>
      </c>
      <c r="E27" s="22">
        <v>-6890</v>
      </c>
      <c r="F27" s="28">
        <v>-6890</v>
      </c>
      <c r="G27" s="28">
        <v>-6890</v>
      </c>
      <c r="H27" s="28">
        <v>-6890</v>
      </c>
      <c r="I27" s="22">
        <v>-4184</v>
      </c>
      <c r="J27" s="28">
        <v>-4184</v>
      </c>
      <c r="K27" s="28">
        <v>-4184</v>
      </c>
      <c r="L27" s="28">
        <v>-4184</v>
      </c>
      <c r="M27" s="22">
        <v>-230399</v>
      </c>
      <c r="N27" s="28">
        <v>-223679</v>
      </c>
      <c r="O27" s="28">
        <v>-62275</v>
      </c>
      <c r="P27" s="28">
        <v>-62275</v>
      </c>
      <c r="Q27" s="22">
        <v>-727014</v>
      </c>
    </row>
    <row r="28" spans="1:17" ht="14.25" thickBot="1">
      <c r="A28" s="5" t="s">
        <v>8</v>
      </c>
      <c r="B28" s="29">
        <v>-110918</v>
      </c>
      <c r="C28" s="23">
        <v>269045</v>
      </c>
      <c r="D28" s="29">
        <v>-10790</v>
      </c>
      <c r="E28" s="23">
        <v>97314</v>
      </c>
      <c r="F28" s="29">
        <v>-199832</v>
      </c>
      <c r="G28" s="29">
        <v>-91924</v>
      </c>
      <c r="H28" s="29">
        <v>-295419</v>
      </c>
      <c r="I28" s="23">
        <v>123179</v>
      </c>
      <c r="J28" s="29">
        <v>-10481</v>
      </c>
      <c r="K28" s="29">
        <v>111791</v>
      </c>
      <c r="L28" s="29">
        <v>-360879</v>
      </c>
      <c r="M28" s="23">
        <v>134023</v>
      </c>
      <c r="N28" s="29">
        <v>-321518</v>
      </c>
      <c r="O28" s="29">
        <v>-40608</v>
      </c>
      <c r="P28" s="29">
        <v>-256544</v>
      </c>
      <c r="Q28" s="23">
        <v>627194</v>
      </c>
    </row>
    <row r="29" spans="1:17" ht="14.25" thickTop="1">
      <c r="A29" s="6" t="s">
        <v>9</v>
      </c>
      <c r="B29" s="28">
        <v>-24900</v>
      </c>
      <c r="C29" s="22">
        <v>-6269</v>
      </c>
      <c r="D29" s="28">
        <v>-3353</v>
      </c>
      <c r="E29" s="22">
        <v>-12483</v>
      </c>
      <c r="F29" s="28">
        <v>-12431</v>
      </c>
      <c r="G29" s="28">
        <v>-11389</v>
      </c>
      <c r="H29" s="28">
        <v>-6936</v>
      </c>
      <c r="I29" s="22">
        <v>-103667</v>
      </c>
      <c r="J29" s="28">
        <v>-78468</v>
      </c>
      <c r="K29" s="28">
        <v>-65445</v>
      </c>
      <c r="L29" s="28">
        <v>-27878</v>
      </c>
      <c r="M29" s="22">
        <v>-79670</v>
      </c>
      <c r="N29" s="28">
        <v>-76938</v>
      </c>
      <c r="O29" s="28">
        <v>-72817</v>
      </c>
      <c r="P29" s="28">
        <v>-47297</v>
      </c>
      <c r="Q29" s="22">
        <v>-58129</v>
      </c>
    </row>
    <row r="30" spans="1:17" ht="13.5">
      <c r="A30" s="6" t="s">
        <v>10</v>
      </c>
      <c r="B30" s="28"/>
      <c r="C30" s="22">
        <v>2000000</v>
      </c>
      <c r="D30" s="28">
        <v>2000000</v>
      </c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>
        <v>217400</v>
      </c>
    </row>
    <row r="31" spans="1:17" ht="13.5">
      <c r="A31" s="6" t="s">
        <v>11</v>
      </c>
      <c r="B31" s="28">
        <v>-789</v>
      </c>
      <c r="C31" s="22">
        <v>-1613</v>
      </c>
      <c r="D31" s="28">
        <v>-831</v>
      </c>
      <c r="E31" s="22">
        <v>-1617</v>
      </c>
      <c r="F31" s="28">
        <v>-1227</v>
      </c>
      <c r="G31" s="28">
        <v>-822</v>
      </c>
      <c r="H31" s="28">
        <v>-432</v>
      </c>
      <c r="I31" s="22">
        <v>-1702</v>
      </c>
      <c r="J31" s="28">
        <v>-1312</v>
      </c>
      <c r="K31" s="28">
        <v>-912</v>
      </c>
      <c r="L31" s="28">
        <v>-523</v>
      </c>
      <c r="M31" s="22">
        <v>-13319</v>
      </c>
      <c r="N31" s="28">
        <v>-13029</v>
      </c>
      <c r="O31" s="28">
        <v>-934</v>
      </c>
      <c r="P31" s="28">
        <v>-544</v>
      </c>
      <c r="Q31" s="22">
        <v>-2679</v>
      </c>
    </row>
    <row r="32" spans="1:17" ht="13.5">
      <c r="A32" s="6" t="s">
        <v>12</v>
      </c>
      <c r="B32" s="28"/>
      <c r="C32" s="22">
        <v>231</v>
      </c>
      <c r="D32" s="28">
        <v>231</v>
      </c>
      <c r="E32" s="22">
        <v>161591</v>
      </c>
      <c r="F32" s="28">
        <v>64599</v>
      </c>
      <c r="G32" s="28">
        <v>57831</v>
      </c>
      <c r="H32" s="28"/>
      <c r="I32" s="22"/>
      <c r="J32" s="28"/>
      <c r="K32" s="28"/>
      <c r="L32" s="28"/>
      <c r="M32" s="22"/>
      <c r="N32" s="28"/>
      <c r="O32" s="28"/>
      <c r="P32" s="28"/>
      <c r="Q32" s="22">
        <v>386</v>
      </c>
    </row>
    <row r="33" spans="1:17" ht="13.5">
      <c r="A33" s="6" t="s">
        <v>13</v>
      </c>
      <c r="B33" s="28">
        <v>-1200</v>
      </c>
      <c r="C33" s="22">
        <v>-1790</v>
      </c>
      <c r="D33" s="28">
        <v>-1790</v>
      </c>
      <c r="E33" s="22">
        <v>-550</v>
      </c>
      <c r="F33" s="28">
        <v>-200</v>
      </c>
      <c r="G33" s="28">
        <v>-200</v>
      </c>
      <c r="H33" s="28"/>
      <c r="I33" s="22">
        <v>-900</v>
      </c>
      <c r="J33" s="28">
        <v>-750</v>
      </c>
      <c r="K33" s="28">
        <v>-750</v>
      </c>
      <c r="L33" s="28"/>
      <c r="M33" s="22">
        <v>-81150</v>
      </c>
      <c r="N33" s="28">
        <v>-81150</v>
      </c>
      <c r="O33" s="28">
        <v>-1065</v>
      </c>
      <c r="P33" s="28"/>
      <c r="Q33" s="22"/>
    </row>
    <row r="34" spans="1:17" ht="13.5">
      <c r="A34" s="6" t="s">
        <v>14</v>
      </c>
      <c r="B34" s="28">
        <v>410</v>
      </c>
      <c r="C34" s="22">
        <v>800</v>
      </c>
      <c r="D34" s="28">
        <v>380</v>
      </c>
      <c r="E34" s="22">
        <v>665</v>
      </c>
      <c r="F34" s="28">
        <v>485</v>
      </c>
      <c r="G34" s="28">
        <v>335</v>
      </c>
      <c r="H34" s="28">
        <v>175</v>
      </c>
      <c r="I34" s="22">
        <v>900</v>
      </c>
      <c r="J34" s="28">
        <v>625</v>
      </c>
      <c r="K34" s="28">
        <v>370</v>
      </c>
      <c r="L34" s="28">
        <v>165</v>
      </c>
      <c r="M34" s="22">
        <v>276415</v>
      </c>
      <c r="N34" s="28">
        <v>18250</v>
      </c>
      <c r="O34" s="28">
        <v>12000</v>
      </c>
      <c r="P34" s="28">
        <v>6000</v>
      </c>
      <c r="Q34" s="22">
        <v>24000</v>
      </c>
    </row>
    <row r="35" spans="1:17" ht="13.5">
      <c r="A35" s="6" t="s">
        <v>15</v>
      </c>
      <c r="B35" s="28">
        <v>1596</v>
      </c>
      <c r="C35" s="22">
        <v>50780</v>
      </c>
      <c r="D35" s="28">
        <v>50780</v>
      </c>
      <c r="E35" s="22">
        <v>215461</v>
      </c>
      <c r="F35" s="28">
        <v>214461</v>
      </c>
      <c r="G35" s="28">
        <v>199505</v>
      </c>
      <c r="H35" s="28"/>
      <c r="I35" s="22">
        <v>54386</v>
      </c>
      <c r="J35" s="28">
        <v>21863</v>
      </c>
      <c r="K35" s="28">
        <v>6435</v>
      </c>
      <c r="L35" s="28">
        <v>2204</v>
      </c>
      <c r="M35" s="22">
        <v>64503</v>
      </c>
      <c r="N35" s="28">
        <v>25039</v>
      </c>
      <c r="O35" s="28">
        <v>7966</v>
      </c>
      <c r="P35" s="28">
        <v>7916</v>
      </c>
      <c r="Q35" s="22">
        <v>14748</v>
      </c>
    </row>
    <row r="36" spans="1:17" ht="14.25" thickBot="1">
      <c r="A36" s="5" t="s">
        <v>16</v>
      </c>
      <c r="B36" s="29">
        <v>-24883</v>
      </c>
      <c r="C36" s="23">
        <v>2042054</v>
      </c>
      <c r="D36" s="29">
        <v>2045415</v>
      </c>
      <c r="E36" s="23">
        <v>122310</v>
      </c>
      <c r="F36" s="29">
        <v>24930</v>
      </c>
      <c r="G36" s="29">
        <v>25592</v>
      </c>
      <c r="H36" s="29">
        <v>-197950</v>
      </c>
      <c r="I36" s="23">
        <v>-106259</v>
      </c>
      <c r="J36" s="29">
        <v>-113418</v>
      </c>
      <c r="K36" s="29">
        <v>-115614</v>
      </c>
      <c r="L36" s="29">
        <v>-33032</v>
      </c>
      <c r="M36" s="23">
        <v>-146993</v>
      </c>
      <c r="N36" s="29">
        <v>-129617</v>
      </c>
      <c r="O36" s="29">
        <v>-54840</v>
      </c>
      <c r="P36" s="29">
        <v>-33925</v>
      </c>
      <c r="Q36" s="23">
        <v>196100</v>
      </c>
    </row>
    <row r="37" spans="1:17" ht="14.25" thickTop="1">
      <c r="A37" s="6" t="s">
        <v>17</v>
      </c>
      <c r="B37" s="28">
        <v>640142</v>
      </c>
      <c r="C37" s="22">
        <v>-153673</v>
      </c>
      <c r="D37" s="28">
        <v>-793815</v>
      </c>
      <c r="E37" s="22">
        <v>1050000</v>
      </c>
      <c r="F37" s="28">
        <v>1000000</v>
      </c>
      <c r="G37" s="28">
        <v>800000</v>
      </c>
      <c r="H37" s="28">
        <v>1300000</v>
      </c>
      <c r="I37" s="22">
        <v>200000</v>
      </c>
      <c r="J37" s="28">
        <v>100000</v>
      </c>
      <c r="K37" s="28">
        <v>-200000</v>
      </c>
      <c r="L37" s="28">
        <v>900000</v>
      </c>
      <c r="M37" s="22">
        <v>-4430000</v>
      </c>
      <c r="N37" s="28">
        <v>-3830000</v>
      </c>
      <c r="O37" s="28">
        <v>-3400000</v>
      </c>
      <c r="P37" s="28">
        <v>-3500000</v>
      </c>
      <c r="Q37" s="22"/>
    </row>
    <row r="38" spans="1:17" ht="13.5">
      <c r="A38" s="6" t="s">
        <v>18</v>
      </c>
      <c r="B38" s="28">
        <v>-483142</v>
      </c>
      <c r="C38" s="22">
        <v>-1406184</v>
      </c>
      <c r="D38" s="28">
        <v>-923042</v>
      </c>
      <c r="E38" s="22">
        <v>-1216384</v>
      </c>
      <c r="F38" s="28">
        <v>-907213</v>
      </c>
      <c r="G38" s="28">
        <v>-596442</v>
      </c>
      <c r="H38" s="28">
        <v>-294071</v>
      </c>
      <c r="I38" s="22">
        <v>-1109884</v>
      </c>
      <c r="J38" s="28">
        <v>-832413</v>
      </c>
      <c r="K38" s="28">
        <v>-554942</v>
      </c>
      <c r="L38" s="28">
        <v>-277471</v>
      </c>
      <c r="M38" s="22">
        <v>-936027</v>
      </c>
      <c r="N38" s="28">
        <v>-658556</v>
      </c>
      <c r="O38" s="28">
        <v>-417085</v>
      </c>
      <c r="P38" s="28">
        <v>-175614</v>
      </c>
      <c r="Q38" s="22">
        <v>-693600</v>
      </c>
    </row>
    <row r="39" spans="1:17" ht="13.5">
      <c r="A39" s="6" t="s">
        <v>19</v>
      </c>
      <c r="B39" s="28">
        <v>-157000</v>
      </c>
      <c r="C39" s="22">
        <v>-314000</v>
      </c>
      <c r="D39" s="28">
        <v>-157000</v>
      </c>
      <c r="E39" s="22">
        <v>-314000</v>
      </c>
      <c r="F39" s="28">
        <v>-157000</v>
      </c>
      <c r="G39" s="28">
        <v>-157000</v>
      </c>
      <c r="H39" s="28"/>
      <c r="I39" s="22">
        <v>-242000</v>
      </c>
      <c r="J39" s="28">
        <v>-85000</v>
      </c>
      <c r="K39" s="28">
        <v>-85000</v>
      </c>
      <c r="L39" s="28"/>
      <c r="M39" s="22"/>
      <c r="N39" s="28"/>
      <c r="O39" s="28"/>
      <c r="P39" s="28"/>
      <c r="Q39" s="22"/>
    </row>
    <row r="40" spans="1:17" ht="13.5">
      <c r="A40" s="6" t="s">
        <v>20</v>
      </c>
      <c r="B40" s="28">
        <v>-36261</v>
      </c>
      <c r="C40" s="22">
        <v>-72634</v>
      </c>
      <c r="D40" s="28">
        <v>-36373</v>
      </c>
      <c r="E40" s="22">
        <v>-78562</v>
      </c>
      <c r="F40" s="28">
        <v>-59991</v>
      </c>
      <c r="G40" s="28">
        <v>-39867</v>
      </c>
      <c r="H40" s="28">
        <v>-19552</v>
      </c>
      <c r="I40" s="22">
        <v>-62680</v>
      </c>
      <c r="J40" s="28">
        <v>-42993</v>
      </c>
      <c r="K40" s="28">
        <v>-25032</v>
      </c>
      <c r="L40" s="28">
        <v>-10362</v>
      </c>
      <c r="M40" s="22"/>
      <c r="N40" s="28"/>
      <c r="O40" s="28"/>
      <c r="P40" s="28"/>
      <c r="Q40" s="22"/>
    </row>
    <row r="41" spans="1:17" ht="13.5">
      <c r="A41" s="6" t="s">
        <v>21</v>
      </c>
      <c r="B41" s="28">
        <v>-22</v>
      </c>
      <c r="C41" s="22">
        <v>-77</v>
      </c>
      <c r="D41" s="28">
        <v>-47</v>
      </c>
      <c r="E41" s="22">
        <v>-185619</v>
      </c>
      <c r="F41" s="28">
        <v>-185619</v>
      </c>
      <c r="G41" s="28">
        <v>-185598</v>
      </c>
      <c r="H41" s="28">
        <v>-143771</v>
      </c>
      <c r="I41" s="22">
        <v>-44739</v>
      </c>
      <c r="J41" s="28">
        <v>-44739</v>
      </c>
      <c r="K41" s="28">
        <v>-37974</v>
      </c>
      <c r="L41" s="28">
        <v>-29110</v>
      </c>
      <c r="M41" s="22">
        <v>-12960</v>
      </c>
      <c r="N41" s="28">
        <v>-12960</v>
      </c>
      <c r="O41" s="28">
        <v>-12960</v>
      </c>
      <c r="P41" s="28">
        <v>-5194</v>
      </c>
      <c r="Q41" s="22">
        <v>-26687</v>
      </c>
    </row>
    <row r="42" spans="1:17" ht="14.25" thickBot="1">
      <c r="A42" s="5" t="s">
        <v>22</v>
      </c>
      <c r="B42" s="29">
        <v>-36283</v>
      </c>
      <c r="C42" s="23">
        <v>-1946569</v>
      </c>
      <c r="D42" s="29">
        <v>-1910277</v>
      </c>
      <c r="E42" s="23">
        <v>-298223</v>
      </c>
      <c r="F42" s="29">
        <v>136518</v>
      </c>
      <c r="G42" s="29">
        <v>167434</v>
      </c>
      <c r="H42" s="29">
        <v>788947</v>
      </c>
      <c r="I42" s="23">
        <v>-439934</v>
      </c>
      <c r="J42" s="29">
        <v>-85776</v>
      </c>
      <c r="K42" s="29">
        <v>-83579</v>
      </c>
      <c r="L42" s="29">
        <v>402425</v>
      </c>
      <c r="M42" s="23">
        <v>359490</v>
      </c>
      <c r="N42" s="29">
        <v>226961</v>
      </c>
      <c r="O42" s="29">
        <v>-101567</v>
      </c>
      <c r="P42" s="29">
        <v>47669</v>
      </c>
      <c r="Q42" s="23">
        <v>-993125</v>
      </c>
    </row>
    <row r="43" spans="1:17" ht="14.25" thickTop="1">
      <c r="A43" s="7" t="s">
        <v>23</v>
      </c>
      <c r="B43" s="28">
        <v>-275</v>
      </c>
      <c r="C43" s="22">
        <v>404</v>
      </c>
      <c r="D43" s="28">
        <v>-260</v>
      </c>
      <c r="E43" s="22">
        <v>385</v>
      </c>
      <c r="F43" s="28">
        <v>-1847</v>
      </c>
      <c r="G43" s="28">
        <v>-1567</v>
      </c>
      <c r="H43" s="28"/>
      <c r="I43" s="22"/>
      <c r="J43" s="28"/>
      <c r="K43" s="28"/>
      <c r="L43" s="28"/>
      <c r="M43" s="22"/>
      <c r="N43" s="28"/>
      <c r="O43" s="28"/>
      <c r="P43" s="28"/>
      <c r="Q43" s="22"/>
    </row>
    <row r="44" spans="1:17" ht="13.5">
      <c r="A44" s="7" t="s">
        <v>24</v>
      </c>
      <c r="B44" s="28">
        <v>-172361</v>
      </c>
      <c r="C44" s="22">
        <v>364934</v>
      </c>
      <c r="D44" s="28">
        <v>124086</v>
      </c>
      <c r="E44" s="22">
        <v>-78212</v>
      </c>
      <c r="F44" s="28">
        <v>-40231</v>
      </c>
      <c r="G44" s="28">
        <v>99536</v>
      </c>
      <c r="H44" s="28">
        <v>295577</v>
      </c>
      <c r="I44" s="22">
        <v>-423014</v>
      </c>
      <c r="J44" s="28">
        <v>-209676</v>
      </c>
      <c r="K44" s="28">
        <v>-87401</v>
      </c>
      <c r="L44" s="28">
        <v>8513</v>
      </c>
      <c r="M44" s="22">
        <v>346521</v>
      </c>
      <c r="N44" s="28">
        <v>-224174</v>
      </c>
      <c r="O44" s="28">
        <v>-197016</v>
      </c>
      <c r="P44" s="28">
        <v>-242801</v>
      </c>
      <c r="Q44" s="22">
        <v>-169830</v>
      </c>
    </row>
    <row r="45" spans="1:17" ht="13.5">
      <c r="A45" s="7" t="s">
        <v>25</v>
      </c>
      <c r="B45" s="28">
        <v>1020702</v>
      </c>
      <c r="C45" s="22">
        <v>655767</v>
      </c>
      <c r="D45" s="28">
        <v>655767</v>
      </c>
      <c r="E45" s="22">
        <v>733980</v>
      </c>
      <c r="F45" s="28">
        <v>733980</v>
      </c>
      <c r="G45" s="28">
        <v>733980</v>
      </c>
      <c r="H45" s="28">
        <v>733980</v>
      </c>
      <c r="I45" s="22">
        <v>1156994</v>
      </c>
      <c r="J45" s="28">
        <v>1156994</v>
      </c>
      <c r="K45" s="28">
        <v>1156994</v>
      </c>
      <c r="L45" s="28">
        <v>1156994</v>
      </c>
      <c r="M45" s="22">
        <v>810473</v>
      </c>
      <c r="N45" s="28">
        <v>810473</v>
      </c>
      <c r="O45" s="28">
        <v>810473</v>
      </c>
      <c r="P45" s="28">
        <v>810473</v>
      </c>
      <c r="Q45" s="22">
        <v>980303</v>
      </c>
    </row>
    <row r="46" spans="1:17" ht="14.25" thickBot="1">
      <c r="A46" s="7" t="s">
        <v>25</v>
      </c>
      <c r="B46" s="28">
        <v>848341</v>
      </c>
      <c r="C46" s="22">
        <v>1020702</v>
      </c>
      <c r="D46" s="28">
        <v>779854</v>
      </c>
      <c r="E46" s="22">
        <v>655767</v>
      </c>
      <c r="F46" s="28">
        <v>693748</v>
      </c>
      <c r="G46" s="28">
        <v>833516</v>
      </c>
      <c r="H46" s="28">
        <v>1029557</v>
      </c>
      <c r="I46" s="22">
        <v>733980</v>
      </c>
      <c r="J46" s="28">
        <v>947317</v>
      </c>
      <c r="K46" s="28">
        <v>1069592</v>
      </c>
      <c r="L46" s="28">
        <v>1165508</v>
      </c>
      <c r="M46" s="22">
        <v>1156994</v>
      </c>
      <c r="N46" s="28">
        <v>586298</v>
      </c>
      <c r="O46" s="28">
        <v>613456</v>
      </c>
      <c r="P46" s="28">
        <v>567672</v>
      </c>
      <c r="Q46" s="22">
        <v>810473</v>
      </c>
    </row>
    <row r="47" spans="1:17" ht="14.25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9" ht="13.5">
      <c r="A49" s="20" t="s">
        <v>122</v>
      </c>
    </row>
    <row r="50" ht="13.5">
      <c r="A50" s="20" t="s">
        <v>123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U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1" width="17.625" style="0" customWidth="1"/>
  </cols>
  <sheetData>
    <row r="1" ht="14.25" thickBot="1"/>
    <row r="2" spans="1:21" ht="14.25" thickTop="1">
      <c r="A2" s="10" t="s">
        <v>118</v>
      </c>
      <c r="B2" s="14">
        <v>8256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4.25" thickBot="1">
      <c r="A3" s="11" t="s">
        <v>119</v>
      </c>
      <c r="B3" s="1" t="s">
        <v>120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thickTop="1">
      <c r="A4" s="10" t="s">
        <v>30</v>
      </c>
      <c r="B4" s="15" t="str">
        <f>HYPERLINK("http://www.kabupro.jp/mark/20140203/S10011BD.htm","四半期報告書")</f>
        <v>四半期報告書</v>
      </c>
      <c r="C4" s="15" t="str">
        <f>HYPERLINK("http://www.kabupro.jp/mark/20131105/S1000B09.htm","四半期報告書")</f>
        <v>四半期報告書</v>
      </c>
      <c r="D4" s="15" t="str">
        <f>HYPERLINK("http://www.kabupro.jp/mark/20130805/S000E4RB.htm","四半期報告書")</f>
        <v>四半期報告書</v>
      </c>
      <c r="E4" s="15" t="str">
        <f>HYPERLINK("http://www.kabupro.jp/mark/20140203/S10011BD.htm","四半期報告書")</f>
        <v>四半期報告書</v>
      </c>
      <c r="F4" s="15" t="str">
        <f>HYPERLINK("http://www.kabupro.jp/mark/20130204/S000CPWM.htm","四半期報告書")</f>
        <v>四半期報告書</v>
      </c>
      <c r="G4" s="15" t="str">
        <f>HYPERLINK("http://www.kabupro.jp/mark/20121105/S000C5FA.htm","四半期報告書")</f>
        <v>四半期報告書</v>
      </c>
      <c r="H4" s="15" t="str">
        <f>HYPERLINK("http://www.kabupro.jp/mark/20120803/S000BKPR.htm","四半期報告書")</f>
        <v>四半期報告書</v>
      </c>
      <c r="I4" s="15" t="str">
        <f>HYPERLINK("http://www.kabupro.jp/mark/20130617/S000DKBY.htm","有価証券報告書")</f>
        <v>有価証券報告書</v>
      </c>
      <c r="J4" s="15" t="str">
        <f>HYPERLINK("http://www.kabupro.jp/mark/20120202/S000A65D.htm","四半期報告書")</f>
        <v>四半期報告書</v>
      </c>
      <c r="K4" s="15" t="str">
        <f>HYPERLINK("http://www.kabupro.jp/mark/20111102/S0009L53.htm","四半期報告書")</f>
        <v>四半期報告書</v>
      </c>
      <c r="L4" s="15" t="str">
        <f>HYPERLINK("http://www.kabupro.jp/mark/20110803/S00090E6.htm","四半期報告書")</f>
        <v>四半期報告書</v>
      </c>
      <c r="M4" s="15" t="str">
        <f>HYPERLINK("http://www.kabupro.jp/mark/20120614/S000B0IR.htm","有価証券報告書")</f>
        <v>有価証券報告書</v>
      </c>
      <c r="N4" s="15" t="str">
        <f>HYPERLINK("http://www.kabupro.jp/mark/20110202/S0007MMT.htm","四半期報告書")</f>
        <v>四半期報告書</v>
      </c>
      <c r="O4" s="15" t="str">
        <f>HYPERLINK("http://www.kabupro.jp/mark/20101104/S000717K.htm","四半期報告書")</f>
        <v>四半期報告書</v>
      </c>
      <c r="P4" s="15" t="str">
        <f>HYPERLINK("http://www.kabupro.jp/mark/20100804/S0006G1M.htm","四半期報告書")</f>
        <v>四半期報告書</v>
      </c>
      <c r="Q4" s="15" t="str">
        <f>HYPERLINK("http://www.kabupro.jp/mark/20110616/S0008HB2.htm","有価証券報告書")</f>
        <v>有価証券報告書</v>
      </c>
      <c r="R4" s="15" t="str">
        <f>HYPERLINK("http://www.kabupro.jp/mark/20100203/S000512H.htm","四半期報告書")</f>
        <v>四半期報告書</v>
      </c>
      <c r="S4" s="15" t="str">
        <f>HYPERLINK("http://www.kabupro.jp/mark/20091104/S0004FSM.htm","四半期報告書")</f>
        <v>四半期報告書</v>
      </c>
      <c r="T4" s="15" t="str">
        <f>HYPERLINK("http://www.kabupro.jp/mark/20090804/S0003S8D.htm","四半期報告書")</f>
        <v>四半期報告書</v>
      </c>
      <c r="U4" s="15" t="str">
        <f>HYPERLINK("http://www.kabupro.jp/mark/20100617/S0005WPJ.htm","有価証券報告書")</f>
        <v>有価証券報告書</v>
      </c>
    </row>
    <row r="5" spans="1:21" ht="14.25" thickBot="1">
      <c r="A5" s="11" t="s">
        <v>31</v>
      </c>
      <c r="B5" s="1" t="s">
        <v>195</v>
      </c>
      <c r="C5" s="1" t="s">
        <v>198</v>
      </c>
      <c r="D5" s="1" t="s">
        <v>200</v>
      </c>
      <c r="E5" s="1" t="s">
        <v>195</v>
      </c>
      <c r="F5" s="1" t="s">
        <v>202</v>
      </c>
      <c r="G5" s="1" t="s">
        <v>204</v>
      </c>
      <c r="H5" s="1" t="s">
        <v>206</v>
      </c>
      <c r="I5" s="1" t="s">
        <v>37</v>
      </c>
      <c r="J5" s="1" t="s">
        <v>208</v>
      </c>
      <c r="K5" s="1" t="s">
        <v>210</v>
      </c>
      <c r="L5" s="1" t="s">
        <v>212</v>
      </c>
      <c r="M5" s="1" t="s">
        <v>41</v>
      </c>
      <c r="N5" s="1" t="s">
        <v>214</v>
      </c>
      <c r="O5" s="1" t="s">
        <v>216</v>
      </c>
      <c r="P5" s="1" t="s">
        <v>218</v>
      </c>
      <c r="Q5" s="1" t="s">
        <v>43</v>
      </c>
      <c r="R5" s="1" t="s">
        <v>220</v>
      </c>
      <c r="S5" s="1" t="s">
        <v>222</v>
      </c>
      <c r="T5" s="1" t="s">
        <v>224</v>
      </c>
      <c r="U5" s="1" t="s">
        <v>45</v>
      </c>
    </row>
    <row r="6" spans="1:21" ht="15" thickBot="1" thickTop="1">
      <c r="A6" s="10" t="s">
        <v>32</v>
      </c>
      <c r="B6" s="18" t="s">
        <v>232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25" thickTop="1">
      <c r="A7" s="12" t="s">
        <v>33</v>
      </c>
      <c r="B7" s="14" t="s">
        <v>196</v>
      </c>
      <c r="C7" s="14" t="s">
        <v>196</v>
      </c>
      <c r="D7" s="14" t="s">
        <v>196</v>
      </c>
      <c r="E7" s="16" t="s">
        <v>38</v>
      </c>
      <c r="F7" s="14" t="s">
        <v>196</v>
      </c>
      <c r="G7" s="14" t="s">
        <v>196</v>
      </c>
      <c r="H7" s="14" t="s">
        <v>196</v>
      </c>
      <c r="I7" s="16" t="s">
        <v>38</v>
      </c>
      <c r="J7" s="14" t="s">
        <v>196</v>
      </c>
      <c r="K7" s="14" t="s">
        <v>196</v>
      </c>
      <c r="L7" s="14" t="s">
        <v>196</v>
      </c>
      <c r="M7" s="16" t="s">
        <v>38</v>
      </c>
      <c r="N7" s="14" t="s">
        <v>196</v>
      </c>
      <c r="O7" s="14" t="s">
        <v>196</v>
      </c>
      <c r="P7" s="14" t="s">
        <v>196</v>
      </c>
      <c r="Q7" s="16" t="s">
        <v>38</v>
      </c>
      <c r="R7" s="14" t="s">
        <v>196</v>
      </c>
      <c r="S7" s="14" t="s">
        <v>196</v>
      </c>
      <c r="T7" s="14" t="s">
        <v>196</v>
      </c>
      <c r="U7" s="16" t="s">
        <v>38</v>
      </c>
    </row>
    <row r="8" spans="1:21" ht="13.5">
      <c r="A8" s="13" t="s">
        <v>34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3.5">
      <c r="A9" s="13" t="s">
        <v>35</v>
      </c>
      <c r="B9" s="1" t="s">
        <v>197</v>
      </c>
      <c r="C9" s="1" t="s">
        <v>199</v>
      </c>
      <c r="D9" s="1" t="s">
        <v>201</v>
      </c>
      <c r="E9" s="17" t="s">
        <v>39</v>
      </c>
      <c r="F9" s="1" t="s">
        <v>203</v>
      </c>
      <c r="G9" s="1" t="s">
        <v>205</v>
      </c>
      <c r="H9" s="1" t="s">
        <v>207</v>
      </c>
      <c r="I9" s="17" t="s">
        <v>40</v>
      </c>
      <c r="J9" s="1" t="s">
        <v>209</v>
      </c>
      <c r="K9" s="1" t="s">
        <v>211</v>
      </c>
      <c r="L9" s="1" t="s">
        <v>213</v>
      </c>
      <c r="M9" s="17" t="s">
        <v>42</v>
      </c>
      <c r="N9" s="1" t="s">
        <v>215</v>
      </c>
      <c r="O9" s="1" t="s">
        <v>217</v>
      </c>
      <c r="P9" s="1" t="s">
        <v>219</v>
      </c>
      <c r="Q9" s="17" t="s">
        <v>44</v>
      </c>
      <c r="R9" s="1" t="s">
        <v>221</v>
      </c>
      <c r="S9" s="1" t="s">
        <v>223</v>
      </c>
      <c r="T9" s="1" t="s">
        <v>225</v>
      </c>
      <c r="U9" s="17" t="s">
        <v>46</v>
      </c>
    </row>
    <row r="10" spans="1:21" ht="14.25" thickBot="1">
      <c r="A10" s="13" t="s">
        <v>36</v>
      </c>
      <c r="B10" s="1" t="s">
        <v>48</v>
      </c>
      <c r="C10" s="1" t="s">
        <v>48</v>
      </c>
      <c r="D10" s="1" t="s">
        <v>48</v>
      </c>
      <c r="E10" s="17" t="s">
        <v>48</v>
      </c>
      <c r="F10" s="1" t="s">
        <v>48</v>
      </c>
      <c r="G10" s="1" t="s">
        <v>48</v>
      </c>
      <c r="H10" s="1" t="s">
        <v>48</v>
      </c>
      <c r="I10" s="17" t="s">
        <v>48</v>
      </c>
      <c r="J10" s="1" t="s">
        <v>48</v>
      </c>
      <c r="K10" s="1" t="s">
        <v>48</v>
      </c>
      <c r="L10" s="1" t="s">
        <v>48</v>
      </c>
      <c r="M10" s="17" t="s">
        <v>48</v>
      </c>
      <c r="N10" s="1" t="s">
        <v>48</v>
      </c>
      <c r="O10" s="1" t="s">
        <v>48</v>
      </c>
      <c r="P10" s="1" t="s">
        <v>48</v>
      </c>
      <c r="Q10" s="17" t="s">
        <v>48</v>
      </c>
      <c r="R10" s="1" t="s">
        <v>48</v>
      </c>
      <c r="S10" s="1" t="s">
        <v>48</v>
      </c>
      <c r="T10" s="1" t="s">
        <v>48</v>
      </c>
      <c r="U10" s="17" t="s">
        <v>48</v>
      </c>
    </row>
    <row r="11" spans="1:21" ht="14.25" thickTop="1">
      <c r="A11" s="9" t="s">
        <v>47</v>
      </c>
      <c r="B11" s="27">
        <v>638467</v>
      </c>
      <c r="C11" s="27">
        <v>848341</v>
      </c>
      <c r="D11" s="27">
        <v>736920</v>
      </c>
      <c r="E11" s="21">
        <v>1020702</v>
      </c>
      <c r="F11" s="27">
        <v>990613</v>
      </c>
      <c r="G11" s="27">
        <v>779854</v>
      </c>
      <c r="H11" s="27">
        <v>741609</v>
      </c>
      <c r="I11" s="21">
        <v>655767</v>
      </c>
      <c r="J11" s="27">
        <v>693748</v>
      </c>
      <c r="K11" s="27">
        <v>833516</v>
      </c>
      <c r="L11" s="27">
        <v>1029557</v>
      </c>
      <c r="M11" s="21">
        <v>733980</v>
      </c>
      <c r="N11" s="27">
        <v>947317</v>
      </c>
      <c r="O11" s="27">
        <v>1069592</v>
      </c>
      <c r="P11" s="27">
        <v>1165508</v>
      </c>
      <c r="Q11" s="21">
        <v>1156994</v>
      </c>
      <c r="R11" s="27">
        <v>586298</v>
      </c>
      <c r="S11" s="27">
        <v>613456</v>
      </c>
      <c r="T11" s="27">
        <v>567672</v>
      </c>
      <c r="U11" s="21">
        <v>810473</v>
      </c>
    </row>
    <row r="12" spans="1:21" ht="13.5">
      <c r="A12" s="2" t="s">
        <v>226</v>
      </c>
      <c r="B12" s="28">
        <v>1948716</v>
      </c>
      <c r="C12" s="28">
        <v>1601191</v>
      </c>
      <c r="D12" s="28">
        <v>1771317</v>
      </c>
      <c r="E12" s="22">
        <v>1404528</v>
      </c>
      <c r="F12" s="28">
        <v>2036018</v>
      </c>
      <c r="G12" s="28">
        <v>1490365</v>
      </c>
      <c r="H12" s="28">
        <v>1731838</v>
      </c>
      <c r="I12" s="22">
        <v>1496520</v>
      </c>
      <c r="J12" s="28">
        <v>2215537</v>
      </c>
      <c r="K12" s="28">
        <v>1934832</v>
      </c>
      <c r="L12" s="28">
        <v>2296087</v>
      </c>
      <c r="M12" s="22">
        <v>1735079</v>
      </c>
      <c r="N12" s="28"/>
      <c r="O12" s="28"/>
      <c r="P12" s="28"/>
      <c r="Q12" s="22"/>
      <c r="R12" s="28"/>
      <c r="S12" s="28"/>
      <c r="T12" s="28"/>
      <c r="U12" s="22"/>
    </row>
    <row r="13" spans="1:21" ht="13.5">
      <c r="A13" s="2" t="s">
        <v>50</v>
      </c>
      <c r="B13" s="28">
        <v>925338</v>
      </c>
      <c r="C13" s="28">
        <v>1011727</v>
      </c>
      <c r="D13" s="28">
        <v>949225</v>
      </c>
      <c r="E13" s="22">
        <v>773614</v>
      </c>
      <c r="F13" s="28">
        <v>876852</v>
      </c>
      <c r="G13" s="28">
        <v>994595</v>
      </c>
      <c r="H13" s="28">
        <v>925318</v>
      </c>
      <c r="I13" s="22">
        <v>819625</v>
      </c>
      <c r="J13" s="28">
        <v>1018124</v>
      </c>
      <c r="K13" s="28">
        <v>1147878</v>
      </c>
      <c r="L13" s="28">
        <v>1162819</v>
      </c>
      <c r="M13" s="22">
        <v>1041965</v>
      </c>
      <c r="N13" s="28">
        <v>1098314</v>
      </c>
      <c r="O13" s="28">
        <v>1292980</v>
      </c>
      <c r="P13" s="28">
        <v>1321808</v>
      </c>
      <c r="Q13" s="22">
        <v>1284720</v>
      </c>
      <c r="R13" s="28">
        <v>1082746</v>
      </c>
      <c r="S13" s="28">
        <v>1182219</v>
      </c>
      <c r="T13" s="28">
        <v>1174123</v>
      </c>
      <c r="U13" s="22">
        <v>1104029</v>
      </c>
    </row>
    <row r="14" spans="1:21" ht="13.5">
      <c r="A14" s="2" t="s">
        <v>56</v>
      </c>
      <c r="B14" s="28">
        <v>58559</v>
      </c>
      <c r="C14" s="28">
        <v>50327</v>
      </c>
      <c r="D14" s="28">
        <v>51948</v>
      </c>
      <c r="E14" s="22">
        <v>50193</v>
      </c>
      <c r="F14" s="28">
        <v>61545</v>
      </c>
      <c r="G14" s="28">
        <v>57115</v>
      </c>
      <c r="H14" s="28">
        <v>83784</v>
      </c>
      <c r="I14" s="22">
        <v>75220</v>
      </c>
      <c r="J14" s="28">
        <v>66824</v>
      </c>
      <c r="K14" s="28">
        <v>86030</v>
      </c>
      <c r="L14" s="28">
        <v>311377</v>
      </c>
      <c r="M14" s="22">
        <v>107862</v>
      </c>
      <c r="N14" s="28">
        <v>128441</v>
      </c>
      <c r="O14" s="28">
        <v>76799</v>
      </c>
      <c r="P14" s="28">
        <v>264732</v>
      </c>
      <c r="Q14" s="22">
        <v>243317</v>
      </c>
      <c r="R14" s="28">
        <v>278360</v>
      </c>
      <c r="S14" s="28">
        <v>89262</v>
      </c>
      <c r="T14" s="28">
        <v>113439</v>
      </c>
      <c r="U14" s="22">
        <v>62432</v>
      </c>
    </row>
    <row r="15" spans="1:21" ht="13.5">
      <c r="A15" s="2" t="s">
        <v>57</v>
      </c>
      <c r="B15" s="28">
        <v>-6980</v>
      </c>
      <c r="C15" s="28">
        <v>-2100</v>
      </c>
      <c r="D15" s="28"/>
      <c r="E15" s="22"/>
      <c r="F15" s="28"/>
      <c r="G15" s="28">
        <v>0</v>
      </c>
      <c r="H15" s="28"/>
      <c r="I15" s="22">
        <v>-750</v>
      </c>
      <c r="J15" s="28">
        <v>-1420</v>
      </c>
      <c r="K15" s="28">
        <v>-1300</v>
      </c>
      <c r="L15" s="28">
        <v>-1450</v>
      </c>
      <c r="M15" s="22">
        <v>-1100</v>
      </c>
      <c r="N15" s="28">
        <v>-1420</v>
      </c>
      <c r="O15" s="28">
        <v>-1270</v>
      </c>
      <c r="P15" s="28">
        <v>-4228</v>
      </c>
      <c r="Q15" s="22">
        <v>-1507</v>
      </c>
      <c r="R15" s="28">
        <v>-13440</v>
      </c>
      <c r="S15" s="28">
        <v>-13440</v>
      </c>
      <c r="T15" s="28">
        <v>-12576</v>
      </c>
      <c r="U15" s="22">
        <v>-12234</v>
      </c>
    </row>
    <row r="16" spans="1:21" ht="13.5">
      <c r="A16" s="2" t="s">
        <v>58</v>
      </c>
      <c r="B16" s="28">
        <v>3564102</v>
      </c>
      <c r="C16" s="28">
        <v>3509487</v>
      </c>
      <c r="D16" s="28">
        <v>3509411</v>
      </c>
      <c r="E16" s="22">
        <v>3249039</v>
      </c>
      <c r="F16" s="28">
        <v>3965030</v>
      </c>
      <c r="G16" s="28">
        <v>3321932</v>
      </c>
      <c r="H16" s="28">
        <v>3482550</v>
      </c>
      <c r="I16" s="22">
        <v>3053592</v>
      </c>
      <c r="J16" s="28">
        <v>3992814</v>
      </c>
      <c r="K16" s="28">
        <v>4000957</v>
      </c>
      <c r="L16" s="28">
        <v>4798392</v>
      </c>
      <c r="M16" s="22">
        <v>3622706</v>
      </c>
      <c r="N16" s="28">
        <v>4941718</v>
      </c>
      <c r="O16" s="28">
        <v>4981360</v>
      </c>
      <c r="P16" s="28">
        <v>5521444</v>
      </c>
      <c r="Q16" s="22">
        <v>4978379</v>
      </c>
      <c r="R16" s="28">
        <v>4742439</v>
      </c>
      <c r="S16" s="28">
        <v>4650118</v>
      </c>
      <c r="T16" s="28">
        <v>4624215</v>
      </c>
      <c r="U16" s="22">
        <v>4252720</v>
      </c>
    </row>
    <row r="17" spans="1:21" ht="13.5">
      <c r="A17" s="3" t="s">
        <v>227</v>
      </c>
      <c r="B17" s="28">
        <v>2310848</v>
      </c>
      <c r="C17" s="28">
        <v>2348971</v>
      </c>
      <c r="D17" s="28">
        <v>2387218</v>
      </c>
      <c r="E17" s="22">
        <v>2423632</v>
      </c>
      <c r="F17" s="28">
        <v>2462700</v>
      </c>
      <c r="G17" s="28">
        <v>2501780</v>
      </c>
      <c r="H17" s="28">
        <v>2540192</v>
      </c>
      <c r="I17" s="22">
        <v>2782711</v>
      </c>
      <c r="J17" s="28">
        <v>3047435</v>
      </c>
      <c r="K17" s="28">
        <v>3095863</v>
      </c>
      <c r="L17" s="28">
        <v>3143345</v>
      </c>
      <c r="M17" s="22">
        <v>3185682</v>
      </c>
      <c r="N17" s="28">
        <v>3233727</v>
      </c>
      <c r="O17" s="28">
        <v>3271932</v>
      </c>
      <c r="P17" s="28">
        <v>3308013</v>
      </c>
      <c r="Q17" s="22">
        <v>3361708</v>
      </c>
      <c r="R17" s="28">
        <v>3412890</v>
      </c>
      <c r="S17" s="28">
        <v>3470751</v>
      </c>
      <c r="T17" s="28">
        <v>3523221</v>
      </c>
      <c r="U17" s="22">
        <v>3577342</v>
      </c>
    </row>
    <row r="18" spans="1:21" ht="13.5">
      <c r="A18" s="3" t="s">
        <v>228</v>
      </c>
      <c r="B18" s="28">
        <v>25875</v>
      </c>
      <c r="C18" s="28">
        <v>27424</v>
      </c>
      <c r="D18" s="28">
        <v>28402</v>
      </c>
      <c r="E18" s="22">
        <v>22888</v>
      </c>
      <c r="F18" s="28">
        <v>25039</v>
      </c>
      <c r="G18" s="28">
        <v>25052</v>
      </c>
      <c r="H18" s="28">
        <v>27287</v>
      </c>
      <c r="I18" s="22">
        <v>29776</v>
      </c>
      <c r="J18" s="28">
        <v>32273</v>
      </c>
      <c r="K18" s="28">
        <v>34651</v>
      </c>
      <c r="L18" s="28">
        <v>37010</v>
      </c>
      <c r="M18" s="22">
        <v>35569</v>
      </c>
      <c r="N18" s="28">
        <v>37887</v>
      </c>
      <c r="O18" s="28">
        <v>40205</v>
      </c>
      <c r="P18" s="28">
        <v>42524</v>
      </c>
      <c r="Q18" s="22">
        <v>44842</v>
      </c>
      <c r="R18" s="28">
        <v>46720</v>
      </c>
      <c r="S18" s="28">
        <v>48597</v>
      </c>
      <c r="T18" s="28">
        <v>50475</v>
      </c>
      <c r="U18" s="22">
        <v>53487</v>
      </c>
    </row>
    <row r="19" spans="1:21" ht="13.5">
      <c r="A19" s="3" t="s">
        <v>67</v>
      </c>
      <c r="B19" s="28">
        <v>69846</v>
      </c>
      <c r="C19" s="28">
        <v>75811</v>
      </c>
      <c r="D19" s="28">
        <v>83934</v>
      </c>
      <c r="E19" s="22">
        <v>86607</v>
      </c>
      <c r="F19" s="28">
        <v>97026</v>
      </c>
      <c r="G19" s="28">
        <v>107772</v>
      </c>
      <c r="H19" s="28">
        <v>118657</v>
      </c>
      <c r="I19" s="22">
        <v>129808</v>
      </c>
      <c r="J19" s="28">
        <v>141719</v>
      </c>
      <c r="K19" s="28">
        <v>154439</v>
      </c>
      <c r="L19" s="28">
        <v>167200</v>
      </c>
      <c r="M19" s="22">
        <v>178920</v>
      </c>
      <c r="N19" s="28">
        <v>188256</v>
      </c>
      <c r="O19" s="28">
        <v>195914</v>
      </c>
      <c r="P19" s="28">
        <v>199307</v>
      </c>
      <c r="Q19" s="22">
        <v>215544</v>
      </c>
      <c r="R19" s="28">
        <v>231528</v>
      </c>
      <c r="S19" s="28">
        <v>250817</v>
      </c>
      <c r="T19" s="28">
        <v>267302</v>
      </c>
      <c r="U19" s="22">
        <v>278929</v>
      </c>
    </row>
    <row r="20" spans="1:21" ht="13.5">
      <c r="A20" s="3" t="s">
        <v>68</v>
      </c>
      <c r="B20" s="28">
        <v>6340178</v>
      </c>
      <c r="C20" s="28">
        <v>6340178</v>
      </c>
      <c r="D20" s="28">
        <v>6340178</v>
      </c>
      <c r="E20" s="22">
        <v>6340178</v>
      </c>
      <c r="F20" s="28">
        <v>6340178</v>
      </c>
      <c r="G20" s="28">
        <v>6340178</v>
      </c>
      <c r="H20" s="28">
        <v>6340178</v>
      </c>
      <c r="I20" s="22">
        <v>8079811</v>
      </c>
      <c r="J20" s="28">
        <v>9944960</v>
      </c>
      <c r="K20" s="28">
        <v>9944960</v>
      </c>
      <c r="L20" s="28">
        <v>9944960</v>
      </c>
      <c r="M20" s="22">
        <v>9944960</v>
      </c>
      <c r="N20" s="28">
        <v>9944960</v>
      </c>
      <c r="O20" s="28">
        <v>9944960</v>
      </c>
      <c r="P20" s="28">
        <v>9944960</v>
      </c>
      <c r="Q20" s="22">
        <v>9944960</v>
      </c>
      <c r="R20" s="28">
        <v>9944960</v>
      </c>
      <c r="S20" s="28">
        <v>9944960</v>
      </c>
      <c r="T20" s="28">
        <v>9944960</v>
      </c>
      <c r="U20" s="22">
        <v>9944960</v>
      </c>
    </row>
    <row r="21" spans="1:21" ht="13.5">
      <c r="A21" s="3" t="s">
        <v>229</v>
      </c>
      <c r="B21" s="28">
        <v>30416</v>
      </c>
      <c r="C21" s="28"/>
      <c r="D21" s="28"/>
      <c r="E21" s="22"/>
      <c r="F21" s="28"/>
      <c r="G21" s="28"/>
      <c r="H21" s="28"/>
      <c r="I21" s="22"/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</row>
    <row r="22" spans="1:21" ht="13.5">
      <c r="A22" s="3" t="s">
        <v>69</v>
      </c>
      <c r="B22" s="28">
        <v>42420</v>
      </c>
      <c r="C22" s="28">
        <v>48804</v>
      </c>
      <c r="D22" s="28">
        <v>55188</v>
      </c>
      <c r="E22" s="22">
        <v>61572</v>
      </c>
      <c r="F22" s="28">
        <v>67839</v>
      </c>
      <c r="G22" s="28">
        <v>74106</v>
      </c>
      <c r="H22" s="28">
        <v>80374</v>
      </c>
      <c r="I22" s="22">
        <v>87573</v>
      </c>
      <c r="J22" s="28">
        <v>89423</v>
      </c>
      <c r="K22" s="28">
        <v>97467</v>
      </c>
      <c r="L22" s="28">
        <v>105511</v>
      </c>
      <c r="M22" s="22">
        <v>102308</v>
      </c>
      <c r="N22" s="28">
        <v>109808</v>
      </c>
      <c r="O22" s="28">
        <v>75485</v>
      </c>
      <c r="P22" s="28">
        <v>80418</v>
      </c>
      <c r="Q22" s="22"/>
      <c r="R22" s="28"/>
      <c r="S22" s="28"/>
      <c r="T22" s="28"/>
      <c r="U22" s="22"/>
    </row>
    <row r="23" spans="1:21" ht="13.5">
      <c r="A23" s="3" t="s">
        <v>70</v>
      </c>
      <c r="B23" s="28">
        <v>8819585</v>
      </c>
      <c r="C23" s="28">
        <v>8841189</v>
      </c>
      <c r="D23" s="28">
        <v>8894922</v>
      </c>
      <c r="E23" s="22">
        <v>8934879</v>
      </c>
      <c r="F23" s="28">
        <v>8992784</v>
      </c>
      <c r="G23" s="28">
        <v>9048890</v>
      </c>
      <c r="H23" s="28">
        <v>9106690</v>
      </c>
      <c r="I23" s="22">
        <v>11109681</v>
      </c>
      <c r="J23" s="28">
        <v>13255811</v>
      </c>
      <c r="K23" s="28">
        <v>13327381</v>
      </c>
      <c r="L23" s="28">
        <v>13398028</v>
      </c>
      <c r="M23" s="22">
        <v>13447441</v>
      </c>
      <c r="N23" s="28">
        <v>13514640</v>
      </c>
      <c r="O23" s="28">
        <v>13528499</v>
      </c>
      <c r="P23" s="28">
        <v>13575224</v>
      </c>
      <c r="Q23" s="22">
        <v>13567055</v>
      </c>
      <c r="R23" s="28">
        <v>13636099</v>
      </c>
      <c r="S23" s="28">
        <v>13715126</v>
      </c>
      <c r="T23" s="28">
        <v>13785959</v>
      </c>
      <c r="U23" s="22">
        <v>13854719</v>
      </c>
    </row>
    <row r="24" spans="1:21" ht="13.5">
      <c r="A24" s="3" t="s">
        <v>230</v>
      </c>
      <c r="B24" s="28">
        <v>98085</v>
      </c>
      <c r="C24" s="28">
        <v>103864</v>
      </c>
      <c r="D24" s="28">
        <v>109643</v>
      </c>
      <c r="E24" s="22">
        <v>115422</v>
      </c>
      <c r="F24" s="28">
        <v>121201</v>
      </c>
      <c r="G24" s="28">
        <v>126981</v>
      </c>
      <c r="H24" s="28">
        <v>132760</v>
      </c>
      <c r="I24" s="22">
        <v>138539</v>
      </c>
      <c r="J24" s="28">
        <v>156883</v>
      </c>
      <c r="K24" s="28">
        <v>163165</v>
      </c>
      <c r="L24" s="28">
        <v>169448</v>
      </c>
      <c r="M24" s="22"/>
      <c r="N24" s="28"/>
      <c r="O24" s="28"/>
      <c r="P24" s="28"/>
      <c r="Q24" s="22"/>
      <c r="R24" s="28"/>
      <c r="S24" s="28"/>
      <c r="T24" s="28"/>
      <c r="U24" s="22"/>
    </row>
    <row r="25" spans="1:21" ht="13.5">
      <c r="A25" s="3" t="s">
        <v>56</v>
      </c>
      <c r="B25" s="28">
        <v>108465</v>
      </c>
      <c r="C25" s="28">
        <v>99581</v>
      </c>
      <c r="D25" s="28">
        <v>110723</v>
      </c>
      <c r="E25" s="22">
        <v>117795</v>
      </c>
      <c r="F25" s="28">
        <v>130845</v>
      </c>
      <c r="G25" s="28">
        <v>143963</v>
      </c>
      <c r="H25" s="28">
        <v>155614</v>
      </c>
      <c r="I25" s="22"/>
      <c r="J25" s="28">
        <v>181904</v>
      </c>
      <c r="K25" s="28">
        <v>195111</v>
      </c>
      <c r="L25" s="28">
        <v>208417</v>
      </c>
      <c r="M25" s="22">
        <v>2</v>
      </c>
      <c r="N25" s="28"/>
      <c r="O25" s="28"/>
      <c r="P25" s="28"/>
      <c r="Q25" s="22">
        <v>102</v>
      </c>
      <c r="R25" s="28"/>
      <c r="S25" s="28"/>
      <c r="T25" s="28"/>
      <c r="U25" s="22">
        <v>202</v>
      </c>
    </row>
    <row r="26" spans="1:21" ht="13.5">
      <c r="A26" s="3" t="s">
        <v>73</v>
      </c>
      <c r="B26" s="28">
        <v>206550</v>
      </c>
      <c r="C26" s="28">
        <v>203446</v>
      </c>
      <c r="D26" s="28">
        <v>220367</v>
      </c>
      <c r="E26" s="22">
        <v>233218</v>
      </c>
      <c r="F26" s="28">
        <v>252047</v>
      </c>
      <c r="G26" s="28">
        <v>270944</v>
      </c>
      <c r="H26" s="28">
        <v>288375</v>
      </c>
      <c r="I26" s="22">
        <v>307236</v>
      </c>
      <c r="J26" s="28">
        <v>338787</v>
      </c>
      <c r="K26" s="28">
        <v>358277</v>
      </c>
      <c r="L26" s="28">
        <v>377865</v>
      </c>
      <c r="M26" s="22">
        <v>216973</v>
      </c>
      <c r="N26" s="28">
        <v>231039</v>
      </c>
      <c r="O26" s="28">
        <v>193977</v>
      </c>
      <c r="P26" s="28">
        <v>197981</v>
      </c>
      <c r="Q26" s="22">
        <v>37954</v>
      </c>
      <c r="R26" s="28">
        <v>64037</v>
      </c>
      <c r="S26" s="28">
        <v>64552</v>
      </c>
      <c r="T26" s="28">
        <v>46985</v>
      </c>
      <c r="U26" s="22">
        <v>47637</v>
      </c>
    </row>
    <row r="27" spans="1:21" ht="13.5">
      <c r="A27" s="3" t="s">
        <v>74</v>
      </c>
      <c r="B27" s="28">
        <v>236172</v>
      </c>
      <c r="C27" s="28">
        <v>224574</v>
      </c>
      <c r="D27" s="28">
        <v>204641</v>
      </c>
      <c r="E27" s="22">
        <v>191483</v>
      </c>
      <c r="F27" s="28">
        <v>147873</v>
      </c>
      <c r="G27" s="28">
        <v>139213</v>
      </c>
      <c r="H27" s="28">
        <v>135935</v>
      </c>
      <c r="I27" s="22">
        <v>146971</v>
      </c>
      <c r="J27" s="28">
        <v>217060</v>
      </c>
      <c r="K27" s="28">
        <v>227255</v>
      </c>
      <c r="L27" s="28">
        <v>278227</v>
      </c>
      <c r="M27" s="22">
        <v>279783</v>
      </c>
      <c r="N27" s="28">
        <v>315548</v>
      </c>
      <c r="O27" s="28">
        <v>313266</v>
      </c>
      <c r="P27" s="28">
        <v>341720</v>
      </c>
      <c r="Q27" s="22">
        <v>359400</v>
      </c>
      <c r="R27" s="28">
        <v>350540</v>
      </c>
      <c r="S27" s="28">
        <v>369770</v>
      </c>
      <c r="T27" s="28">
        <v>381824</v>
      </c>
      <c r="U27" s="22">
        <v>367102</v>
      </c>
    </row>
    <row r="28" spans="1:21" ht="13.5">
      <c r="A28" s="3" t="s">
        <v>79</v>
      </c>
      <c r="B28" s="28">
        <v>316872</v>
      </c>
      <c r="C28" s="28">
        <v>316872</v>
      </c>
      <c r="D28" s="28">
        <v>318404</v>
      </c>
      <c r="E28" s="22">
        <v>318469</v>
      </c>
      <c r="F28" s="28">
        <v>318385</v>
      </c>
      <c r="G28" s="28">
        <v>318385</v>
      </c>
      <c r="H28" s="28">
        <v>369165</v>
      </c>
      <c r="I28" s="22">
        <v>369165</v>
      </c>
      <c r="J28" s="28">
        <v>369165</v>
      </c>
      <c r="K28" s="28">
        <v>298075</v>
      </c>
      <c r="L28" s="28">
        <v>285121</v>
      </c>
      <c r="M28" s="22">
        <v>490627</v>
      </c>
      <c r="N28" s="28">
        <v>547846</v>
      </c>
      <c r="O28" s="28">
        <v>569209</v>
      </c>
      <c r="P28" s="28">
        <v>536043</v>
      </c>
      <c r="Q28" s="22">
        <v>537247</v>
      </c>
      <c r="R28" s="28">
        <v>587857</v>
      </c>
      <c r="S28" s="28">
        <v>592057</v>
      </c>
      <c r="T28" s="28">
        <v>619490</v>
      </c>
      <c r="U28" s="22">
        <v>641963</v>
      </c>
    </row>
    <row r="29" spans="1:21" ht="13.5">
      <c r="A29" s="3" t="s">
        <v>56</v>
      </c>
      <c r="B29" s="28">
        <v>44447</v>
      </c>
      <c r="C29" s="28">
        <v>45998</v>
      </c>
      <c r="D29" s="28">
        <v>28927</v>
      </c>
      <c r="E29" s="22">
        <v>30188</v>
      </c>
      <c r="F29" s="28">
        <v>33881</v>
      </c>
      <c r="G29" s="28">
        <v>47646</v>
      </c>
      <c r="H29" s="28">
        <v>49135</v>
      </c>
      <c r="I29" s="22">
        <v>50626</v>
      </c>
      <c r="J29" s="28">
        <v>52102</v>
      </c>
      <c r="K29" s="28">
        <v>53588</v>
      </c>
      <c r="L29" s="28">
        <v>55085</v>
      </c>
      <c r="M29" s="22">
        <v>515904</v>
      </c>
      <c r="N29" s="28">
        <v>256159</v>
      </c>
      <c r="O29" s="28">
        <v>44537</v>
      </c>
      <c r="P29" s="28">
        <v>45164</v>
      </c>
      <c r="Q29" s="22">
        <v>48614</v>
      </c>
      <c r="R29" s="28">
        <v>203625</v>
      </c>
      <c r="S29" s="28">
        <v>209908</v>
      </c>
      <c r="T29" s="28">
        <v>214953</v>
      </c>
      <c r="U29" s="22">
        <v>52854</v>
      </c>
    </row>
    <row r="30" spans="1:21" ht="13.5">
      <c r="A30" s="3" t="s">
        <v>57</v>
      </c>
      <c r="B30" s="28">
        <v>-18041</v>
      </c>
      <c r="C30" s="28">
        <v>-18331</v>
      </c>
      <c r="D30" s="28"/>
      <c r="E30" s="22"/>
      <c r="F30" s="28">
        <v>-2432</v>
      </c>
      <c r="G30" s="28">
        <v>-12957</v>
      </c>
      <c r="H30" s="28">
        <v>-12957</v>
      </c>
      <c r="I30" s="22">
        <v>-12957</v>
      </c>
      <c r="J30" s="28">
        <v>-12957</v>
      </c>
      <c r="K30" s="28">
        <v>-12957</v>
      </c>
      <c r="L30" s="28">
        <v>-12957</v>
      </c>
      <c r="M30" s="22">
        <v>-350225</v>
      </c>
      <c r="N30" s="28">
        <v>-350225</v>
      </c>
      <c r="O30" s="28">
        <v>-137957</v>
      </c>
      <c r="P30" s="28">
        <v>-137957</v>
      </c>
      <c r="Q30" s="22">
        <v>-140761</v>
      </c>
      <c r="R30" s="28">
        <v>-141865</v>
      </c>
      <c r="S30" s="28">
        <v>-137761</v>
      </c>
      <c r="T30" s="28">
        <v>-136149</v>
      </c>
      <c r="U30" s="22">
        <v>-136815</v>
      </c>
    </row>
    <row r="31" spans="1:21" ht="13.5">
      <c r="A31" s="3" t="s">
        <v>80</v>
      </c>
      <c r="B31" s="28">
        <v>579450</v>
      </c>
      <c r="C31" s="28">
        <v>569113</v>
      </c>
      <c r="D31" s="28">
        <v>551973</v>
      </c>
      <c r="E31" s="22">
        <v>540141</v>
      </c>
      <c r="F31" s="28">
        <v>497707</v>
      </c>
      <c r="G31" s="28">
        <v>492287</v>
      </c>
      <c r="H31" s="28">
        <v>541279</v>
      </c>
      <c r="I31" s="22">
        <v>553806</v>
      </c>
      <c r="J31" s="28">
        <v>625370</v>
      </c>
      <c r="K31" s="28">
        <v>565961</v>
      </c>
      <c r="L31" s="28">
        <v>605477</v>
      </c>
      <c r="M31" s="22">
        <v>936090</v>
      </c>
      <c r="N31" s="28">
        <v>1057573</v>
      </c>
      <c r="O31" s="28">
        <v>1078431</v>
      </c>
      <c r="P31" s="28">
        <v>1074569</v>
      </c>
      <c r="Q31" s="22">
        <v>1094134</v>
      </c>
      <c r="R31" s="28">
        <v>1286388</v>
      </c>
      <c r="S31" s="28">
        <v>1417887</v>
      </c>
      <c r="T31" s="28">
        <v>1466015</v>
      </c>
      <c r="U31" s="22">
        <v>1475988</v>
      </c>
    </row>
    <row r="32" spans="1:21" ht="13.5">
      <c r="A32" s="2" t="s">
        <v>81</v>
      </c>
      <c r="B32" s="28">
        <v>9605586</v>
      </c>
      <c r="C32" s="28">
        <v>9613748</v>
      </c>
      <c r="D32" s="28">
        <v>9667263</v>
      </c>
      <c r="E32" s="22">
        <v>9708238</v>
      </c>
      <c r="F32" s="28">
        <v>9742539</v>
      </c>
      <c r="G32" s="28">
        <v>9812122</v>
      </c>
      <c r="H32" s="28">
        <v>9936344</v>
      </c>
      <c r="I32" s="22">
        <v>11970724</v>
      </c>
      <c r="J32" s="28">
        <v>14219969</v>
      </c>
      <c r="K32" s="28">
        <v>14251619</v>
      </c>
      <c r="L32" s="28">
        <v>14381371</v>
      </c>
      <c r="M32" s="22">
        <v>14600504</v>
      </c>
      <c r="N32" s="28">
        <v>14803253</v>
      </c>
      <c r="O32" s="28">
        <v>14800908</v>
      </c>
      <c r="P32" s="28">
        <v>14847775</v>
      </c>
      <c r="Q32" s="22">
        <v>14699144</v>
      </c>
      <c r="R32" s="28">
        <v>14986525</v>
      </c>
      <c r="S32" s="28">
        <v>15197566</v>
      </c>
      <c r="T32" s="28">
        <v>15298960</v>
      </c>
      <c r="U32" s="22">
        <v>15378345</v>
      </c>
    </row>
    <row r="33" spans="1:21" ht="14.25" thickBot="1">
      <c r="A33" s="5" t="s">
        <v>82</v>
      </c>
      <c r="B33" s="29">
        <v>13169688</v>
      </c>
      <c r="C33" s="29">
        <v>13123236</v>
      </c>
      <c r="D33" s="29">
        <v>13176675</v>
      </c>
      <c r="E33" s="23">
        <v>12957277</v>
      </c>
      <c r="F33" s="29">
        <v>13707569</v>
      </c>
      <c r="G33" s="29">
        <v>13134054</v>
      </c>
      <c r="H33" s="29">
        <v>13418894</v>
      </c>
      <c r="I33" s="23">
        <v>15024316</v>
      </c>
      <c r="J33" s="29">
        <v>18212784</v>
      </c>
      <c r="K33" s="29">
        <v>18252577</v>
      </c>
      <c r="L33" s="29">
        <v>19179763</v>
      </c>
      <c r="M33" s="23">
        <v>18223211</v>
      </c>
      <c r="N33" s="29">
        <v>19744971</v>
      </c>
      <c r="O33" s="29">
        <v>19782269</v>
      </c>
      <c r="P33" s="29">
        <v>20369219</v>
      </c>
      <c r="Q33" s="23">
        <v>19677523</v>
      </c>
      <c r="R33" s="29">
        <v>19728965</v>
      </c>
      <c r="S33" s="29">
        <v>19847684</v>
      </c>
      <c r="T33" s="29">
        <v>19923176</v>
      </c>
      <c r="U33" s="23">
        <v>19631066</v>
      </c>
    </row>
    <row r="34" spans="1:21" ht="14.25" thickTop="1">
      <c r="A34" s="2" t="s">
        <v>231</v>
      </c>
      <c r="B34" s="28">
        <v>712857</v>
      </c>
      <c r="C34" s="28">
        <v>804576</v>
      </c>
      <c r="D34" s="28">
        <v>723471</v>
      </c>
      <c r="E34" s="22">
        <v>582533</v>
      </c>
      <c r="F34" s="28">
        <v>742989</v>
      </c>
      <c r="G34" s="28">
        <v>729321</v>
      </c>
      <c r="H34" s="28">
        <v>650839</v>
      </c>
      <c r="I34" s="22">
        <v>573886</v>
      </c>
      <c r="J34" s="28">
        <v>785107</v>
      </c>
      <c r="K34" s="28">
        <v>856548</v>
      </c>
      <c r="L34" s="28">
        <v>736839</v>
      </c>
      <c r="M34" s="22">
        <v>742295</v>
      </c>
      <c r="N34" s="28"/>
      <c r="O34" s="28"/>
      <c r="P34" s="28"/>
      <c r="Q34" s="22"/>
      <c r="R34" s="28"/>
      <c r="S34" s="28"/>
      <c r="T34" s="28"/>
      <c r="U34" s="22"/>
    </row>
    <row r="35" spans="1:21" ht="13.5">
      <c r="A35" s="2" t="s">
        <v>84</v>
      </c>
      <c r="B35" s="28">
        <v>4978039</v>
      </c>
      <c r="C35" s="28">
        <v>4736468</v>
      </c>
      <c r="D35" s="28">
        <v>4337897</v>
      </c>
      <c r="E35" s="22">
        <v>4096326</v>
      </c>
      <c r="F35" s="28">
        <v>4047755</v>
      </c>
      <c r="G35" s="28">
        <v>3456184</v>
      </c>
      <c r="H35" s="28">
        <v>3309100</v>
      </c>
      <c r="I35" s="22">
        <v>4250000</v>
      </c>
      <c r="J35" s="28">
        <v>4200000</v>
      </c>
      <c r="K35" s="28">
        <v>4000000</v>
      </c>
      <c r="L35" s="28">
        <v>4500000</v>
      </c>
      <c r="M35" s="22">
        <v>3200000</v>
      </c>
      <c r="N35" s="28">
        <v>3100000</v>
      </c>
      <c r="O35" s="28">
        <v>2800000</v>
      </c>
      <c r="P35" s="28">
        <v>3900000</v>
      </c>
      <c r="Q35" s="22">
        <v>3000000</v>
      </c>
      <c r="R35" s="28">
        <v>3600000</v>
      </c>
      <c r="S35" s="28">
        <v>4030000</v>
      </c>
      <c r="T35" s="28">
        <v>3930000</v>
      </c>
      <c r="U35" s="22">
        <v>7430000</v>
      </c>
    </row>
    <row r="36" spans="1:21" ht="13.5">
      <c r="A36" s="2" t="s">
        <v>85</v>
      </c>
      <c r="B36" s="28">
        <v>1058404</v>
      </c>
      <c r="C36" s="28">
        <v>1118364</v>
      </c>
      <c r="D36" s="28">
        <v>1111924</v>
      </c>
      <c r="E36" s="22">
        <v>1120284</v>
      </c>
      <c r="F36" s="28">
        <v>1100404</v>
      </c>
      <c r="G36" s="28">
        <v>1091564</v>
      </c>
      <c r="H36" s="28">
        <v>1079884</v>
      </c>
      <c r="I36" s="22">
        <v>1579484</v>
      </c>
      <c r="J36" s="28">
        <v>1193784</v>
      </c>
      <c r="K36" s="28">
        <v>1241484</v>
      </c>
      <c r="L36" s="28">
        <v>1207884</v>
      </c>
      <c r="M36" s="22">
        <v>1199584</v>
      </c>
      <c r="N36" s="28">
        <v>1109884</v>
      </c>
      <c r="O36" s="28">
        <v>1109884</v>
      </c>
      <c r="P36" s="28">
        <v>1109884</v>
      </c>
      <c r="Q36" s="22">
        <v>1109884</v>
      </c>
      <c r="R36" s="28">
        <v>1109884</v>
      </c>
      <c r="S36" s="28">
        <v>965884</v>
      </c>
      <c r="T36" s="28">
        <v>965884</v>
      </c>
      <c r="U36" s="22">
        <v>463600</v>
      </c>
    </row>
    <row r="37" spans="1:21" ht="13.5">
      <c r="A37" s="2" t="s">
        <v>86</v>
      </c>
      <c r="B37" s="28">
        <v>314000</v>
      </c>
      <c r="C37" s="28">
        <v>314000</v>
      </c>
      <c r="D37" s="28">
        <v>314000</v>
      </c>
      <c r="E37" s="22">
        <v>314000</v>
      </c>
      <c r="F37" s="28">
        <v>314000</v>
      </c>
      <c r="G37" s="28">
        <v>314000</v>
      </c>
      <c r="H37" s="28">
        <v>314000</v>
      </c>
      <c r="I37" s="22">
        <v>314000</v>
      </c>
      <c r="J37" s="28">
        <v>314000</v>
      </c>
      <c r="K37" s="28">
        <v>314000</v>
      </c>
      <c r="L37" s="28">
        <v>314000</v>
      </c>
      <c r="M37" s="22">
        <v>314000</v>
      </c>
      <c r="N37" s="28">
        <v>314000</v>
      </c>
      <c r="O37" s="28">
        <v>314000</v>
      </c>
      <c r="P37" s="28">
        <v>170000</v>
      </c>
      <c r="Q37" s="22">
        <v>170000</v>
      </c>
      <c r="R37" s="28"/>
      <c r="S37" s="28"/>
      <c r="T37" s="28"/>
      <c r="U37" s="22"/>
    </row>
    <row r="38" spans="1:21" ht="13.5">
      <c r="A38" s="2" t="s">
        <v>90</v>
      </c>
      <c r="B38" s="28">
        <v>22555</v>
      </c>
      <c r="C38" s="28">
        <v>10373</v>
      </c>
      <c r="D38" s="28">
        <v>12230</v>
      </c>
      <c r="E38" s="22">
        <v>6711</v>
      </c>
      <c r="F38" s="28">
        <v>4629</v>
      </c>
      <c r="G38" s="28">
        <v>7483</v>
      </c>
      <c r="H38" s="28">
        <v>3897</v>
      </c>
      <c r="I38" s="22">
        <v>13218</v>
      </c>
      <c r="J38" s="28">
        <v>8531</v>
      </c>
      <c r="K38" s="28">
        <v>9511</v>
      </c>
      <c r="L38" s="28">
        <v>5012</v>
      </c>
      <c r="M38" s="22">
        <v>11435</v>
      </c>
      <c r="N38" s="28">
        <v>10285</v>
      </c>
      <c r="O38" s="28">
        <v>11469</v>
      </c>
      <c r="P38" s="28">
        <v>6219</v>
      </c>
      <c r="Q38" s="22">
        <v>15856</v>
      </c>
      <c r="R38" s="28">
        <v>2576</v>
      </c>
      <c r="S38" s="28">
        <v>83161</v>
      </c>
      <c r="T38" s="28">
        <v>46640</v>
      </c>
      <c r="U38" s="22">
        <v>72354</v>
      </c>
    </row>
    <row r="39" spans="1:21" ht="13.5">
      <c r="A39" s="2" t="s">
        <v>92</v>
      </c>
      <c r="B39" s="28">
        <v>279523</v>
      </c>
      <c r="C39" s="28">
        <v>255454</v>
      </c>
      <c r="D39" s="28">
        <v>263952</v>
      </c>
      <c r="E39" s="22">
        <v>241985</v>
      </c>
      <c r="F39" s="28">
        <v>277315</v>
      </c>
      <c r="G39" s="28">
        <v>271372</v>
      </c>
      <c r="H39" s="28">
        <v>272796</v>
      </c>
      <c r="I39" s="22"/>
      <c r="J39" s="28">
        <v>321130</v>
      </c>
      <c r="K39" s="28">
        <v>309036</v>
      </c>
      <c r="L39" s="28">
        <v>427288</v>
      </c>
      <c r="M39" s="22"/>
      <c r="N39" s="28">
        <v>399106</v>
      </c>
      <c r="O39" s="28">
        <v>394244</v>
      </c>
      <c r="P39" s="28">
        <v>499546</v>
      </c>
      <c r="Q39" s="22"/>
      <c r="R39" s="28">
        <v>428491</v>
      </c>
      <c r="S39" s="28">
        <v>408044</v>
      </c>
      <c r="T39" s="28">
        <v>507896</v>
      </c>
      <c r="U39" s="22"/>
    </row>
    <row r="40" spans="1:21" ht="13.5">
      <c r="A40" s="2" t="s">
        <v>56</v>
      </c>
      <c r="B40" s="28">
        <v>155831</v>
      </c>
      <c r="C40" s="28">
        <v>140467</v>
      </c>
      <c r="D40" s="28">
        <v>157695</v>
      </c>
      <c r="E40" s="22">
        <v>186391</v>
      </c>
      <c r="F40" s="28">
        <v>221205</v>
      </c>
      <c r="G40" s="28">
        <v>193973</v>
      </c>
      <c r="H40" s="28">
        <v>207825</v>
      </c>
      <c r="I40" s="22">
        <v>506742</v>
      </c>
      <c r="J40" s="28">
        <v>299586</v>
      </c>
      <c r="K40" s="28">
        <v>311077</v>
      </c>
      <c r="L40" s="28">
        <v>389490</v>
      </c>
      <c r="M40" s="22">
        <v>554023</v>
      </c>
      <c r="N40" s="28">
        <v>407038</v>
      </c>
      <c r="O40" s="28">
        <v>261368</v>
      </c>
      <c r="P40" s="28">
        <v>173764</v>
      </c>
      <c r="Q40" s="22">
        <v>446725</v>
      </c>
      <c r="R40" s="28">
        <v>132833</v>
      </c>
      <c r="S40" s="28">
        <v>119531</v>
      </c>
      <c r="T40" s="28">
        <v>190543</v>
      </c>
      <c r="U40" s="22">
        <v>522812</v>
      </c>
    </row>
    <row r="41" spans="1:21" ht="13.5">
      <c r="A41" s="2" t="s">
        <v>95</v>
      </c>
      <c r="B41" s="28">
        <v>7521212</v>
      </c>
      <c r="C41" s="28">
        <v>7379704</v>
      </c>
      <c r="D41" s="28">
        <v>6921172</v>
      </c>
      <c r="E41" s="22">
        <v>6548232</v>
      </c>
      <c r="F41" s="28">
        <v>6708299</v>
      </c>
      <c r="G41" s="28">
        <v>6063898</v>
      </c>
      <c r="H41" s="28">
        <v>5838342</v>
      </c>
      <c r="I41" s="22">
        <v>7351122</v>
      </c>
      <c r="J41" s="28">
        <v>7122140</v>
      </c>
      <c r="K41" s="28">
        <v>7085622</v>
      </c>
      <c r="L41" s="28">
        <v>7603342</v>
      </c>
      <c r="M41" s="22">
        <v>6204496</v>
      </c>
      <c r="N41" s="28">
        <v>6380256</v>
      </c>
      <c r="O41" s="28">
        <v>5983109</v>
      </c>
      <c r="P41" s="28">
        <v>6824459</v>
      </c>
      <c r="Q41" s="22">
        <v>5831960</v>
      </c>
      <c r="R41" s="28">
        <v>6408328</v>
      </c>
      <c r="S41" s="28">
        <v>7027947</v>
      </c>
      <c r="T41" s="28">
        <v>6825449</v>
      </c>
      <c r="U41" s="22">
        <v>9730805</v>
      </c>
    </row>
    <row r="42" spans="1:21" ht="13.5">
      <c r="A42" s="2" t="s">
        <v>96</v>
      </c>
      <c r="B42" s="28">
        <v>659000</v>
      </c>
      <c r="C42" s="28">
        <v>659000</v>
      </c>
      <c r="D42" s="28">
        <v>816000</v>
      </c>
      <c r="E42" s="22">
        <v>816000</v>
      </c>
      <c r="F42" s="28">
        <v>973000</v>
      </c>
      <c r="G42" s="28">
        <v>973000</v>
      </c>
      <c r="H42" s="28">
        <v>1130000</v>
      </c>
      <c r="I42" s="22">
        <v>1130000</v>
      </c>
      <c r="J42" s="28">
        <v>1287000</v>
      </c>
      <c r="K42" s="28">
        <v>1287000</v>
      </c>
      <c r="L42" s="28">
        <v>1444000</v>
      </c>
      <c r="M42" s="22">
        <v>1444000</v>
      </c>
      <c r="N42" s="28">
        <v>1601000</v>
      </c>
      <c r="O42" s="28">
        <v>1601000</v>
      </c>
      <c r="P42" s="28">
        <v>830000</v>
      </c>
      <c r="Q42" s="22">
        <v>830000</v>
      </c>
      <c r="R42" s="28"/>
      <c r="S42" s="28"/>
      <c r="T42" s="28"/>
      <c r="U42" s="22"/>
    </row>
    <row r="43" spans="1:21" ht="13.5">
      <c r="A43" s="2" t="s">
        <v>97</v>
      </c>
      <c r="B43" s="28">
        <v>1297604</v>
      </c>
      <c r="C43" s="28">
        <v>1479215</v>
      </c>
      <c r="D43" s="28">
        <v>1727226</v>
      </c>
      <c r="E43" s="22">
        <v>1960437</v>
      </c>
      <c r="F43" s="28">
        <v>2221888</v>
      </c>
      <c r="G43" s="28">
        <v>2472299</v>
      </c>
      <c r="H43" s="28">
        <v>2728350</v>
      </c>
      <c r="I43" s="22">
        <v>2907421</v>
      </c>
      <c r="J43" s="28">
        <v>3602292</v>
      </c>
      <c r="K43" s="28">
        <v>3765363</v>
      </c>
      <c r="L43" s="28">
        <v>3701334</v>
      </c>
      <c r="M43" s="22">
        <v>4003705</v>
      </c>
      <c r="N43" s="28">
        <v>4370876</v>
      </c>
      <c r="O43" s="28">
        <v>4648347</v>
      </c>
      <c r="P43" s="28">
        <v>4925818</v>
      </c>
      <c r="Q43" s="22">
        <v>5203289</v>
      </c>
      <c r="R43" s="28">
        <v>5480760</v>
      </c>
      <c r="S43" s="28">
        <v>4866231</v>
      </c>
      <c r="T43" s="28">
        <v>5107702</v>
      </c>
      <c r="U43" s="22">
        <v>1785600</v>
      </c>
    </row>
    <row r="44" spans="1:21" ht="13.5">
      <c r="A44" s="2" t="s">
        <v>98</v>
      </c>
      <c r="B44" s="28">
        <v>746742</v>
      </c>
      <c r="C44" s="28">
        <v>749542</v>
      </c>
      <c r="D44" s="28">
        <v>730368</v>
      </c>
      <c r="E44" s="22">
        <v>730083</v>
      </c>
      <c r="F44" s="28">
        <v>730803</v>
      </c>
      <c r="G44" s="28">
        <v>724442</v>
      </c>
      <c r="H44" s="28">
        <v>707273</v>
      </c>
      <c r="I44" s="22">
        <v>705998</v>
      </c>
      <c r="J44" s="28">
        <v>707948</v>
      </c>
      <c r="K44" s="28">
        <v>703913</v>
      </c>
      <c r="L44" s="28">
        <v>684878</v>
      </c>
      <c r="M44" s="22">
        <v>726503</v>
      </c>
      <c r="N44" s="28">
        <v>711823</v>
      </c>
      <c r="O44" s="28">
        <v>706073</v>
      </c>
      <c r="P44" s="28">
        <v>710988</v>
      </c>
      <c r="Q44" s="22">
        <v>712990</v>
      </c>
      <c r="R44" s="28">
        <v>707832</v>
      </c>
      <c r="S44" s="28">
        <v>952438</v>
      </c>
      <c r="T44" s="28">
        <v>938783</v>
      </c>
      <c r="U44" s="22">
        <v>918182</v>
      </c>
    </row>
    <row r="45" spans="1:21" ht="13.5">
      <c r="A45" s="2" t="s">
        <v>99</v>
      </c>
      <c r="B45" s="28">
        <v>40736</v>
      </c>
      <c r="C45" s="28">
        <v>39906</v>
      </c>
      <c r="D45" s="28">
        <v>39075</v>
      </c>
      <c r="E45" s="22">
        <v>38677</v>
      </c>
      <c r="F45" s="28">
        <v>41258</v>
      </c>
      <c r="G45" s="28">
        <v>40398</v>
      </c>
      <c r="H45" s="28">
        <v>39537</v>
      </c>
      <c r="I45" s="22">
        <v>42629</v>
      </c>
      <c r="J45" s="28">
        <v>40787</v>
      </c>
      <c r="K45" s="28">
        <v>38945</v>
      </c>
      <c r="L45" s="28">
        <v>37103</v>
      </c>
      <c r="M45" s="22">
        <v>103793</v>
      </c>
      <c r="N45" s="28">
        <v>100690</v>
      </c>
      <c r="O45" s="28">
        <v>97226</v>
      </c>
      <c r="P45" s="28">
        <v>93762</v>
      </c>
      <c r="Q45" s="22">
        <v>90298</v>
      </c>
      <c r="R45" s="28">
        <v>86834</v>
      </c>
      <c r="S45" s="28">
        <v>59511</v>
      </c>
      <c r="T45" s="28">
        <v>55720</v>
      </c>
      <c r="U45" s="22">
        <v>52583</v>
      </c>
    </row>
    <row r="46" spans="1:21" ht="13.5">
      <c r="A46" s="2" t="s">
        <v>88</v>
      </c>
      <c r="B46" s="28">
        <v>15232</v>
      </c>
      <c r="C46" s="28">
        <v>15175</v>
      </c>
      <c r="D46" s="28">
        <v>15118</v>
      </c>
      <c r="E46" s="22">
        <v>15061</v>
      </c>
      <c r="F46" s="28">
        <v>15005</v>
      </c>
      <c r="G46" s="28">
        <v>14949</v>
      </c>
      <c r="H46" s="28">
        <v>14894</v>
      </c>
      <c r="I46" s="22">
        <v>14838</v>
      </c>
      <c r="J46" s="28">
        <v>30245</v>
      </c>
      <c r="K46" s="28">
        <v>30117</v>
      </c>
      <c r="L46" s="28">
        <v>29988</v>
      </c>
      <c r="M46" s="22"/>
      <c r="N46" s="28"/>
      <c r="O46" s="28"/>
      <c r="P46" s="28"/>
      <c r="Q46" s="22"/>
      <c r="R46" s="28"/>
      <c r="S46" s="28"/>
      <c r="T46" s="28"/>
      <c r="U46" s="22"/>
    </row>
    <row r="47" spans="1:21" ht="13.5">
      <c r="A47" s="2" t="s">
        <v>56</v>
      </c>
      <c r="B47" s="28">
        <v>171726</v>
      </c>
      <c r="C47" s="28">
        <v>185357</v>
      </c>
      <c r="D47" s="28">
        <v>198569</v>
      </c>
      <c r="E47" s="22">
        <v>212446</v>
      </c>
      <c r="F47" s="28">
        <v>225492</v>
      </c>
      <c r="G47" s="28">
        <v>241880</v>
      </c>
      <c r="H47" s="28">
        <v>259417</v>
      </c>
      <c r="I47" s="22">
        <v>95758</v>
      </c>
      <c r="J47" s="28">
        <v>296782</v>
      </c>
      <c r="K47" s="28">
        <v>316776</v>
      </c>
      <c r="L47" s="28">
        <v>333319</v>
      </c>
      <c r="M47" s="22">
        <v>97131</v>
      </c>
      <c r="N47" s="28">
        <v>338762</v>
      </c>
      <c r="O47" s="28">
        <v>279355</v>
      </c>
      <c r="P47" s="28">
        <v>292866</v>
      </c>
      <c r="Q47" s="22">
        <v>100019</v>
      </c>
      <c r="R47" s="28">
        <v>101405</v>
      </c>
      <c r="S47" s="28">
        <v>101005</v>
      </c>
      <c r="T47" s="28">
        <v>103870</v>
      </c>
      <c r="U47" s="22">
        <v>103021</v>
      </c>
    </row>
    <row r="48" spans="1:21" ht="13.5">
      <c r="A48" s="2" t="s">
        <v>102</v>
      </c>
      <c r="B48" s="28">
        <v>2931041</v>
      </c>
      <c r="C48" s="28">
        <v>3128196</v>
      </c>
      <c r="D48" s="28">
        <v>3526358</v>
      </c>
      <c r="E48" s="22">
        <v>3772706</v>
      </c>
      <c r="F48" s="28">
        <v>4207448</v>
      </c>
      <c r="G48" s="28">
        <v>4466970</v>
      </c>
      <c r="H48" s="28">
        <v>4879472</v>
      </c>
      <c r="I48" s="22">
        <v>5080878</v>
      </c>
      <c r="J48" s="28">
        <v>5965055</v>
      </c>
      <c r="K48" s="28">
        <v>6142114</v>
      </c>
      <c r="L48" s="28">
        <v>6230623</v>
      </c>
      <c r="M48" s="22">
        <v>6614768</v>
      </c>
      <c r="N48" s="28">
        <v>7123152</v>
      </c>
      <c r="O48" s="28">
        <v>7332002</v>
      </c>
      <c r="P48" s="28">
        <v>6853434</v>
      </c>
      <c r="Q48" s="22">
        <v>6936597</v>
      </c>
      <c r="R48" s="28">
        <v>6376832</v>
      </c>
      <c r="S48" s="28">
        <v>5979186</v>
      </c>
      <c r="T48" s="28">
        <v>6206075</v>
      </c>
      <c r="U48" s="22">
        <v>2859387</v>
      </c>
    </row>
    <row r="49" spans="1:21" ht="14.25" thickBot="1">
      <c r="A49" s="5" t="s">
        <v>103</v>
      </c>
      <c r="B49" s="29">
        <v>10452254</v>
      </c>
      <c r="C49" s="29">
        <v>10507901</v>
      </c>
      <c r="D49" s="29">
        <v>10447530</v>
      </c>
      <c r="E49" s="23">
        <v>10320939</v>
      </c>
      <c r="F49" s="29">
        <v>10915747</v>
      </c>
      <c r="G49" s="29">
        <v>10530869</v>
      </c>
      <c r="H49" s="29">
        <v>10717814</v>
      </c>
      <c r="I49" s="23">
        <v>12432001</v>
      </c>
      <c r="J49" s="29">
        <v>13087196</v>
      </c>
      <c r="K49" s="29">
        <v>13227737</v>
      </c>
      <c r="L49" s="29">
        <v>13833965</v>
      </c>
      <c r="M49" s="23">
        <v>12819265</v>
      </c>
      <c r="N49" s="29">
        <v>13503408</v>
      </c>
      <c r="O49" s="29">
        <v>13315112</v>
      </c>
      <c r="P49" s="29">
        <v>13677893</v>
      </c>
      <c r="Q49" s="23">
        <v>12768558</v>
      </c>
      <c r="R49" s="29">
        <v>12785161</v>
      </c>
      <c r="S49" s="29">
        <v>13007134</v>
      </c>
      <c r="T49" s="29">
        <v>13031525</v>
      </c>
      <c r="U49" s="23">
        <v>12590193</v>
      </c>
    </row>
    <row r="50" spans="1:21" ht="14.25" thickTop="1">
      <c r="A50" s="2" t="s">
        <v>104</v>
      </c>
      <c r="B50" s="28">
        <v>1861940</v>
      </c>
      <c r="C50" s="28">
        <v>1861940</v>
      </c>
      <c r="D50" s="28">
        <v>1861940</v>
      </c>
      <c r="E50" s="22">
        <v>1861940</v>
      </c>
      <c r="F50" s="28">
        <v>1861940</v>
      </c>
      <c r="G50" s="28">
        <v>1861940</v>
      </c>
      <c r="H50" s="28">
        <v>1861940</v>
      </c>
      <c r="I50" s="22">
        <v>1861940</v>
      </c>
      <c r="J50" s="28">
        <v>1861940</v>
      </c>
      <c r="K50" s="28">
        <v>1861940</v>
      </c>
      <c r="L50" s="28">
        <v>1861940</v>
      </c>
      <c r="M50" s="22">
        <v>1861940</v>
      </c>
      <c r="N50" s="28">
        <v>1861940</v>
      </c>
      <c r="O50" s="28">
        <v>1861940</v>
      </c>
      <c r="P50" s="28">
        <v>1861940</v>
      </c>
      <c r="Q50" s="22">
        <v>1861940</v>
      </c>
      <c r="R50" s="28">
        <v>1861940</v>
      </c>
      <c r="S50" s="28">
        <v>1861940</v>
      </c>
      <c r="T50" s="28">
        <v>1861940</v>
      </c>
      <c r="U50" s="22">
        <v>1861940</v>
      </c>
    </row>
    <row r="51" spans="1:21" ht="13.5">
      <c r="A51" s="2" t="s">
        <v>107</v>
      </c>
      <c r="B51" s="28">
        <v>1160081</v>
      </c>
      <c r="C51" s="28">
        <v>1160081</v>
      </c>
      <c r="D51" s="28">
        <v>1160081</v>
      </c>
      <c r="E51" s="22">
        <v>1160081</v>
      </c>
      <c r="F51" s="28">
        <v>1160081</v>
      </c>
      <c r="G51" s="28">
        <v>1160081</v>
      </c>
      <c r="H51" s="28">
        <v>1160081</v>
      </c>
      <c r="I51" s="22">
        <v>1456450</v>
      </c>
      <c r="J51" s="28">
        <v>1456450</v>
      </c>
      <c r="K51" s="28">
        <v>1456450</v>
      </c>
      <c r="L51" s="28">
        <v>1456450</v>
      </c>
      <c r="M51" s="22">
        <v>1456450</v>
      </c>
      <c r="N51" s="28">
        <v>1456450</v>
      </c>
      <c r="O51" s="28">
        <v>1456450</v>
      </c>
      <c r="P51" s="28">
        <v>1456450</v>
      </c>
      <c r="Q51" s="22">
        <v>1456450</v>
      </c>
      <c r="R51" s="28">
        <v>1456450</v>
      </c>
      <c r="S51" s="28">
        <v>1456450</v>
      </c>
      <c r="T51" s="28">
        <v>1456450</v>
      </c>
      <c r="U51" s="22">
        <v>1456450</v>
      </c>
    </row>
    <row r="52" spans="1:21" ht="13.5">
      <c r="A52" s="2" t="s">
        <v>110</v>
      </c>
      <c r="B52" s="28">
        <v>-57710</v>
      </c>
      <c r="C52" s="28">
        <v>-152642</v>
      </c>
      <c r="D52" s="28">
        <v>-25142</v>
      </c>
      <c r="E52" s="22">
        <v>-113710</v>
      </c>
      <c r="F52" s="28">
        <v>74133</v>
      </c>
      <c r="G52" s="28">
        <v>-105869</v>
      </c>
      <c r="H52" s="28">
        <v>-5262</v>
      </c>
      <c r="I52" s="22">
        <v>-426955</v>
      </c>
      <c r="J52" s="28">
        <v>2124708</v>
      </c>
      <c r="K52" s="28">
        <v>2030347</v>
      </c>
      <c r="L52" s="28">
        <v>2299503</v>
      </c>
      <c r="M52" s="22">
        <v>2207668</v>
      </c>
      <c r="N52" s="28">
        <v>3021549</v>
      </c>
      <c r="O52" s="28">
        <v>3233015</v>
      </c>
      <c r="P52" s="28">
        <v>3427504</v>
      </c>
      <c r="Q52" s="22">
        <v>3597103</v>
      </c>
      <c r="R52" s="28">
        <v>3651913</v>
      </c>
      <c r="S52" s="28">
        <v>3521623</v>
      </c>
      <c r="T52" s="28">
        <v>3543507</v>
      </c>
      <c r="U52" s="22">
        <v>3704117</v>
      </c>
    </row>
    <row r="53" spans="1:21" ht="13.5">
      <c r="A53" s="2" t="s">
        <v>111</v>
      </c>
      <c r="B53" s="28">
        <v>-364233</v>
      </c>
      <c r="C53" s="28">
        <v>-364233</v>
      </c>
      <c r="D53" s="28">
        <v>-364233</v>
      </c>
      <c r="E53" s="22">
        <v>-364210</v>
      </c>
      <c r="F53" s="28">
        <v>-364210</v>
      </c>
      <c r="G53" s="28">
        <v>-364180</v>
      </c>
      <c r="H53" s="28">
        <v>-364162</v>
      </c>
      <c r="I53" s="22">
        <v>-364133</v>
      </c>
      <c r="J53" s="28">
        <v>-364133</v>
      </c>
      <c r="K53" s="28">
        <v>-364112</v>
      </c>
      <c r="L53" s="28">
        <v>-322285</v>
      </c>
      <c r="M53" s="22">
        <v>-178513</v>
      </c>
      <c r="N53" s="28">
        <v>-178513</v>
      </c>
      <c r="O53" s="28">
        <v>-171748</v>
      </c>
      <c r="P53" s="28">
        <v>-162884</v>
      </c>
      <c r="Q53" s="22">
        <v>-133774</v>
      </c>
      <c r="R53" s="28">
        <v>-133774</v>
      </c>
      <c r="S53" s="28">
        <v>-133774</v>
      </c>
      <c r="T53" s="28">
        <v>-126008</v>
      </c>
      <c r="U53" s="22">
        <v>-120814</v>
      </c>
    </row>
    <row r="54" spans="1:21" ht="13.5">
      <c r="A54" s="2" t="s">
        <v>112</v>
      </c>
      <c r="B54" s="28">
        <v>2600078</v>
      </c>
      <c r="C54" s="28">
        <v>2505145</v>
      </c>
      <c r="D54" s="28">
        <v>2632645</v>
      </c>
      <c r="E54" s="22">
        <v>2544100</v>
      </c>
      <c r="F54" s="28">
        <v>2731944</v>
      </c>
      <c r="G54" s="28">
        <v>2551971</v>
      </c>
      <c r="H54" s="28">
        <v>2652596</v>
      </c>
      <c r="I54" s="22">
        <v>2527301</v>
      </c>
      <c r="J54" s="28">
        <v>5078964</v>
      </c>
      <c r="K54" s="28">
        <v>4984625</v>
      </c>
      <c r="L54" s="28">
        <v>5295607</v>
      </c>
      <c r="M54" s="22">
        <v>5347544</v>
      </c>
      <c r="N54" s="28">
        <v>6161425</v>
      </c>
      <c r="O54" s="28">
        <v>6379656</v>
      </c>
      <c r="P54" s="28">
        <v>6583010</v>
      </c>
      <c r="Q54" s="22">
        <v>6781718</v>
      </c>
      <c r="R54" s="28">
        <v>6836528</v>
      </c>
      <c r="S54" s="28">
        <v>6706239</v>
      </c>
      <c r="T54" s="28">
        <v>6735888</v>
      </c>
      <c r="U54" s="22">
        <v>6901693</v>
      </c>
    </row>
    <row r="55" spans="1:21" ht="13.5">
      <c r="A55" s="2" t="s">
        <v>113</v>
      </c>
      <c r="B55" s="28">
        <v>116621</v>
      </c>
      <c r="C55" s="28">
        <v>109406</v>
      </c>
      <c r="D55" s="28">
        <v>96819</v>
      </c>
      <c r="E55" s="22">
        <v>88600</v>
      </c>
      <c r="F55" s="28">
        <v>58873</v>
      </c>
      <c r="G55" s="28">
        <v>52283</v>
      </c>
      <c r="H55" s="28">
        <v>50186</v>
      </c>
      <c r="I55" s="22">
        <v>59780</v>
      </c>
      <c r="J55" s="28">
        <v>47231</v>
      </c>
      <c r="K55" s="28">
        <v>51910</v>
      </c>
      <c r="L55" s="28">
        <v>54486</v>
      </c>
      <c r="M55" s="22">
        <v>57509</v>
      </c>
      <c r="N55" s="28">
        <v>78851</v>
      </c>
      <c r="O55" s="28">
        <v>80216</v>
      </c>
      <c r="P55" s="28">
        <v>99503</v>
      </c>
      <c r="Q55" s="22">
        <v>117407</v>
      </c>
      <c r="R55" s="28">
        <v>107359</v>
      </c>
      <c r="S55" s="28">
        <v>135278</v>
      </c>
      <c r="T55" s="28">
        <v>155252</v>
      </c>
      <c r="U55" s="22">
        <v>139179</v>
      </c>
    </row>
    <row r="56" spans="1:21" ht="13.5">
      <c r="A56" s="2" t="s">
        <v>114</v>
      </c>
      <c r="B56" s="28">
        <v>734</v>
      </c>
      <c r="C56" s="28">
        <v>783</v>
      </c>
      <c r="D56" s="28">
        <v>-319</v>
      </c>
      <c r="E56" s="22">
        <v>3636</v>
      </c>
      <c r="F56" s="28">
        <v>1004</v>
      </c>
      <c r="G56" s="28">
        <v>-1070</v>
      </c>
      <c r="H56" s="28">
        <v>-1702</v>
      </c>
      <c r="I56" s="22">
        <v>5233</v>
      </c>
      <c r="J56" s="28">
        <v>-608</v>
      </c>
      <c r="K56" s="28">
        <v>-11694</v>
      </c>
      <c r="L56" s="28">
        <v>-4296</v>
      </c>
      <c r="M56" s="22">
        <v>-1108</v>
      </c>
      <c r="N56" s="28">
        <v>1285</v>
      </c>
      <c r="O56" s="28">
        <v>-1454</v>
      </c>
      <c r="P56" s="28">
        <v>47</v>
      </c>
      <c r="Q56" s="22">
        <v>107</v>
      </c>
      <c r="R56" s="28">
        <v>-84</v>
      </c>
      <c r="S56" s="28">
        <v>-967</v>
      </c>
      <c r="T56" s="28">
        <v>509</v>
      </c>
      <c r="U56" s="22"/>
    </row>
    <row r="57" spans="1:21" ht="13.5">
      <c r="A57" s="2" t="s">
        <v>115</v>
      </c>
      <c r="B57" s="28">
        <v>117355</v>
      </c>
      <c r="C57" s="28">
        <v>110189</v>
      </c>
      <c r="D57" s="28">
        <v>96499</v>
      </c>
      <c r="E57" s="22">
        <v>92237</v>
      </c>
      <c r="F57" s="28">
        <v>59877</v>
      </c>
      <c r="G57" s="28">
        <v>51213</v>
      </c>
      <c r="H57" s="28">
        <v>48484</v>
      </c>
      <c r="I57" s="22">
        <v>65014</v>
      </c>
      <c r="J57" s="28">
        <v>46622</v>
      </c>
      <c r="K57" s="28">
        <v>40215</v>
      </c>
      <c r="L57" s="28">
        <v>50190</v>
      </c>
      <c r="M57" s="22">
        <v>56401</v>
      </c>
      <c r="N57" s="28">
        <v>80137</v>
      </c>
      <c r="O57" s="28">
        <v>78762</v>
      </c>
      <c r="P57" s="28">
        <v>99550</v>
      </c>
      <c r="Q57" s="22">
        <v>117515</v>
      </c>
      <c r="R57" s="28">
        <v>107275</v>
      </c>
      <c r="S57" s="28">
        <v>134311</v>
      </c>
      <c r="T57" s="28">
        <v>155761</v>
      </c>
      <c r="U57" s="22">
        <v>139179</v>
      </c>
    </row>
    <row r="58" spans="1:21" ht="13.5">
      <c r="A58" s="6" t="s">
        <v>116</v>
      </c>
      <c r="B58" s="28">
        <v>2717434</v>
      </c>
      <c r="C58" s="28">
        <v>2615334</v>
      </c>
      <c r="D58" s="28">
        <v>2729144</v>
      </c>
      <c r="E58" s="22">
        <v>2636338</v>
      </c>
      <c r="F58" s="28">
        <v>2791822</v>
      </c>
      <c r="G58" s="28">
        <v>2603185</v>
      </c>
      <c r="H58" s="28">
        <v>2701080</v>
      </c>
      <c r="I58" s="22">
        <v>2592315</v>
      </c>
      <c r="J58" s="28">
        <v>5125587</v>
      </c>
      <c r="K58" s="28">
        <v>5024840</v>
      </c>
      <c r="L58" s="28">
        <v>5345797</v>
      </c>
      <c r="M58" s="22">
        <v>5403945</v>
      </c>
      <c r="N58" s="28">
        <v>6241563</v>
      </c>
      <c r="O58" s="28">
        <v>6467156</v>
      </c>
      <c r="P58" s="28">
        <v>6691326</v>
      </c>
      <c r="Q58" s="22">
        <v>6908965</v>
      </c>
      <c r="R58" s="28">
        <v>6943803</v>
      </c>
      <c r="S58" s="28">
        <v>6840550</v>
      </c>
      <c r="T58" s="28">
        <v>6891650</v>
      </c>
      <c r="U58" s="22">
        <v>7040872</v>
      </c>
    </row>
    <row r="59" spans="1:21" ht="14.25" thickBot="1">
      <c r="A59" s="7" t="s">
        <v>117</v>
      </c>
      <c r="B59" s="28">
        <v>13169688</v>
      </c>
      <c r="C59" s="28">
        <v>13123236</v>
      </c>
      <c r="D59" s="28">
        <v>13176675</v>
      </c>
      <c r="E59" s="22">
        <v>12957277</v>
      </c>
      <c r="F59" s="28">
        <v>13707569</v>
      </c>
      <c r="G59" s="28">
        <v>13134054</v>
      </c>
      <c r="H59" s="28">
        <v>13418894</v>
      </c>
      <c r="I59" s="22">
        <v>15024316</v>
      </c>
      <c r="J59" s="28">
        <v>18212784</v>
      </c>
      <c r="K59" s="28">
        <v>18252577</v>
      </c>
      <c r="L59" s="28">
        <v>19179763</v>
      </c>
      <c r="M59" s="22">
        <v>18223211</v>
      </c>
      <c r="N59" s="28">
        <v>19744971</v>
      </c>
      <c r="O59" s="28">
        <v>19782269</v>
      </c>
      <c r="P59" s="28">
        <v>20369219</v>
      </c>
      <c r="Q59" s="22">
        <v>19677523</v>
      </c>
      <c r="R59" s="28">
        <v>19728965</v>
      </c>
      <c r="S59" s="28">
        <v>19847684</v>
      </c>
      <c r="T59" s="28">
        <v>19923176</v>
      </c>
      <c r="U59" s="22">
        <v>19631066</v>
      </c>
    </row>
    <row r="60" spans="1:21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2" ht="13.5">
      <c r="A62" s="20" t="s">
        <v>122</v>
      </c>
    </row>
    <row r="63" ht="13.5">
      <c r="A63" s="20" t="s">
        <v>123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F8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118</v>
      </c>
      <c r="B2" s="14">
        <v>8256</v>
      </c>
      <c r="C2" s="14"/>
      <c r="D2" s="14"/>
      <c r="E2" s="14"/>
      <c r="F2" s="14"/>
    </row>
    <row r="3" spans="1:6" ht="14.25" thickBot="1">
      <c r="A3" s="11" t="s">
        <v>119</v>
      </c>
      <c r="B3" s="1" t="s">
        <v>120</v>
      </c>
      <c r="C3" s="1"/>
      <c r="D3" s="1"/>
      <c r="E3" s="1"/>
      <c r="F3" s="1"/>
    </row>
    <row r="4" spans="1:6" ht="14.25" thickTop="1">
      <c r="A4" s="10" t="s">
        <v>30</v>
      </c>
      <c r="B4" s="15" t="str">
        <f>HYPERLINK("http://www.kabupro.jp/mark/20130617/S000DKBY.htm","有価証券報告書")</f>
        <v>有価証券報告書</v>
      </c>
      <c r="C4" s="15" t="str">
        <f>HYPERLINK("http://www.kabupro.jp/mark/20130617/S000DKBY.htm","有価証券報告書")</f>
        <v>有価証券報告書</v>
      </c>
      <c r="D4" s="15" t="str">
        <f>HYPERLINK("http://www.kabupro.jp/mark/20120614/S000B0IR.htm","有価証券報告書")</f>
        <v>有価証券報告書</v>
      </c>
      <c r="E4" s="15" t="str">
        <f>HYPERLINK("http://www.kabupro.jp/mark/20110616/S0008HB2.htm","有価証券報告書")</f>
        <v>有価証券報告書</v>
      </c>
      <c r="F4" s="15" t="str">
        <f>HYPERLINK("http://www.kabupro.jp/mark/20100617/S0005WPJ.htm","有価証券報告書")</f>
        <v>有価証券報告書</v>
      </c>
    </row>
    <row r="5" spans="1:6" ht="14.25" thickBot="1">
      <c r="A5" s="11" t="s">
        <v>31</v>
      </c>
      <c r="B5" s="1" t="s">
        <v>37</v>
      </c>
      <c r="C5" s="1" t="s">
        <v>37</v>
      </c>
      <c r="D5" s="1" t="s">
        <v>41</v>
      </c>
      <c r="E5" s="1" t="s">
        <v>43</v>
      </c>
      <c r="F5" s="1" t="s">
        <v>45</v>
      </c>
    </row>
    <row r="6" spans="1:6" ht="15" thickBot="1" thickTop="1">
      <c r="A6" s="10" t="s">
        <v>32</v>
      </c>
      <c r="B6" s="18" t="s">
        <v>194</v>
      </c>
      <c r="C6" s="19"/>
      <c r="D6" s="19"/>
      <c r="E6" s="19"/>
      <c r="F6" s="19"/>
    </row>
    <row r="7" spans="1:6" ht="14.25" thickTop="1">
      <c r="A7" s="12" t="s">
        <v>33</v>
      </c>
      <c r="B7" s="16" t="s">
        <v>38</v>
      </c>
      <c r="C7" s="16" t="s">
        <v>38</v>
      </c>
      <c r="D7" s="16" t="s">
        <v>38</v>
      </c>
      <c r="E7" s="16" t="s">
        <v>38</v>
      </c>
      <c r="F7" s="16" t="s">
        <v>38</v>
      </c>
    </row>
    <row r="8" spans="1:6" ht="13.5">
      <c r="A8" s="13" t="s">
        <v>34</v>
      </c>
      <c r="B8" s="17" t="s">
        <v>124</v>
      </c>
      <c r="C8" s="17" t="s">
        <v>125</v>
      </c>
      <c r="D8" s="17" t="s">
        <v>126</v>
      </c>
      <c r="E8" s="17" t="s">
        <v>127</v>
      </c>
      <c r="F8" s="17" t="s">
        <v>128</v>
      </c>
    </row>
    <row r="9" spans="1:6" ht="13.5">
      <c r="A9" s="13" t="s">
        <v>35</v>
      </c>
      <c r="B9" s="17" t="s">
        <v>39</v>
      </c>
      <c r="C9" s="17" t="s">
        <v>40</v>
      </c>
      <c r="D9" s="17" t="s">
        <v>42</v>
      </c>
      <c r="E9" s="17" t="s">
        <v>44</v>
      </c>
      <c r="F9" s="17" t="s">
        <v>46</v>
      </c>
    </row>
    <row r="10" spans="1:6" ht="14.25" thickBot="1">
      <c r="A10" s="13" t="s">
        <v>36</v>
      </c>
      <c r="B10" s="17" t="s">
        <v>48</v>
      </c>
      <c r="C10" s="17" t="s">
        <v>48</v>
      </c>
      <c r="D10" s="17" t="s">
        <v>48</v>
      </c>
      <c r="E10" s="17" t="s">
        <v>48</v>
      </c>
      <c r="F10" s="17" t="s">
        <v>48</v>
      </c>
    </row>
    <row r="11" spans="1:6" ht="14.25" thickTop="1">
      <c r="A11" s="26" t="s">
        <v>129</v>
      </c>
      <c r="B11" s="21">
        <v>17492172</v>
      </c>
      <c r="C11" s="21">
        <v>19273849</v>
      </c>
      <c r="D11" s="21">
        <v>22528554</v>
      </c>
      <c r="E11" s="21">
        <v>25559760</v>
      </c>
      <c r="F11" s="21">
        <v>30446691</v>
      </c>
    </row>
    <row r="12" spans="1:6" ht="13.5">
      <c r="A12" s="6" t="s">
        <v>130</v>
      </c>
      <c r="B12" s="22">
        <v>17492172</v>
      </c>
      <c r="C12" s="22">
        <v>19273849</v>
      </c>
      <c r="D12" s="22">
        <v>22528554</v>
      </c>
      <c r="E12" s="22">
        <v>25559760</v>
      </c>
      <c r="F12" s="22"/>
    </row>
    <row r="13" spans="1:6" ht="13.5">
      <c r="A13" s="6" t="s">
        <v>131</v>
      </c>
      <c r="B13" s="22">
        <v>729398</v>
      </c>
      <c r="C13" s="22">
        <v>1002363</v>
      </c>
      <c r="D13" s="22">
        <v>961342</v>
      </c>
      <c r="E13" s="22">
        <v>1010697</v>
      </c>
      <c r="F13" s="22">
        <v>1006068</v>
      </c>
    </row>
    <row r="14" spans="1:6" ht="13.5">
      <c r="A14" s="6" t="s">
        <v>132</v>
      </c>
      <c r="B14" s="22">
        <v>13753304</v>
      </c>
      <c r="C14" s="22">
        <v>15113841</v>
      </c>
      <c r="D14" s="22">
        <v>17837340</v>
      </c>
      <c r="E14" s="22">
        <v>20022644</v>
      </c>
      <c r="F14" s="22">
        <v>23858315</v>
      </c>
    </row>
    <row r="15" spans="1:6" ht="13.5">
      <c r="A15" s="6" t="s">
        <v>133</v>
      </c>
      <c r="B15" s="22">
        <v>14482703</v>
      </c>
      <c r="C15" s="22">
        <v>16116204</v>
      </c>
      <c r="D15" s="22">
        <v>18798683</v>
      </c>
      <c r="E15" s="22">
        <v>21033342</v>
      </c>
      <c r="F15" s="22">
        <v>24864383</v>
      </c>
    </row>
    <row r="16" spans="1:6" ht="13.5">
      <c r="A16" s="6" t="s">
        <v>134</v>
      </c>
      <c r="B16" s="22">
        <v>718639</v>
      </c>
      <c r="C16" s="22">
        <v>729398</v>
      </c>
      <c r="D16" s="22">
        <v>1002363</v>
      </c>
      <c r="E16" s="22">
        <v>961342</v>
      </c>
      <c r="F16" s="22">
        <v>1010697</v>
      </c>
    </row>
    <row r="17" spans="1:6" ht="13.5">
      <c r="A17" s="6" t="s">
        <v>135</v>
      </c>
      <c r="B17" s="22">
        <v>13764063</v>
      </c>
      <c r="C17" s="22">
        <v>15386806</v>
      </c>
      <c r="D17" s="22">
        <v>17796320</v>
      </c>
      <c r="E17" s="22">
        <v>20071999</v>
      </c>
      <c r="F17" s="22">
        <v>23853686</v>
      </c>
    </row>
    <row r="18" spans="1:6" ht="13.5">
      <c r="A18" s="7" t="s">
        <v>136</v>
      </c>
      <c r="B18" s="22">
        <v>3728108</v>
      </c>
      <c r="C18" s="22">
        <v>3887043</v>
      </c>
      <c r="D18" s="22">
        <v>4732234</v>
      </c>
      <c r="E18" s="22">
        <v>5487761</v>
      </c>
      <c r="F18" s="22">
        <v>6593005</v>
      </c>
    </row>
    <row r="19" spans="1:6" ht="13.5">
      <c r="A19" s="6" t="s">
        <v>137</v>
      </c>
      <c r="B19" s="22">
        <v>390048</v>
      </c>
      <c r="C19" s="22">
        <v>582057</v>
      </c>
      <c r="D19" s="22">
        <v>664614</v>
      </c>
      <c r="E19" s="22">
        <v>689504</v>
      </c>
      <c r="F19" s="22">
        <v>743895</v>
      </c>
    </row>
    <row r="20" spans="1:6" ht="13.5">
      <c r="A20" s="6" t="s">
        <v>138</v>
      </c>
      <c r="B20" s="22">
        <v>11229</v>
      </c>
      <c r="C20" s="22">
        <v>10328</v>
      </c>
      <c r="D20" s="22">
        <v>27662</v>
      </c>
      <c r="E20" s="22">
        <v>29036</v>
      </c>
      <c r="F20" s="22">
        <v>37519</v>
      </c>
    </row>
    <row r="21" spans="1:6" ht="13.5">
      <c r="A21" s="6" t="s">
        <v>139</v>
      </c>
      <c r="B21" s="22">
        <v>93491</v>
      </c>
      <c r="C21" s="22">
        <v>97928</v>
      </c>
      <c r="D21" s="22">
        <v>127027</v>
      </c>
      <c r="E21" s="22">
        <v>123563</v>
      </c>
      <c r="F21" s="22">
        <v>125872</v>
      </c>
    </row>
    <row r="22" spans="1:6" ht="13.5">
      <c r="A22" s="6" t="s">
        <v>140</v>
      </c>
      <c r="B22" s="22">
        <v>106275</v>
      </c>
      <c r="C22" s="22">
        <v>123475</v>
      </c>
      <c r="D22" s="22">
        <v>226766</v>
      </c>
      <c r="E22" s="22">
        <v>229952</v>
      </c>
      <c r="F22" s="22">
        <v>269435</v>
      </c>
    </row>
    <row r="23" spans="1:6" ht="13.5">
      <c r="A23" s="6" t="s">
        <v>141</v>
      </c>
      <c r="B23" s="22">
        <v>21279</v>
      </c>
      <c r="C23" s="22">
        <v>38806</v>
      </c>
      <c r="D23" s="22">
        <v>48047</v>
      </c>
      <c r="E23" s="22">
        <v>49694</v>
      </c>
      <c r="F23" s="22">
        <v>53218</v>
      </c>
    </row>
    <row r="24" spans="1:6" ht="13.5">
      <c r="A24" s="6" t="s">
        <v>142</v>
      </c>
      <c r="B24" s="22">
        <v>54333</v>
      </c>
      <c r="C24" s="22">
        <v>85614</v>
      </c>
      <c r="D24" s="22">
        <v>168451</v>
      </c>
      <c r="E24" s="22">
        <v>183890</v>
      </c>
      <c r="F24" s="22">
        <v>206473</v>
      </c>
    </row>
    <row r="25" spans="1:6" ht="13.5">
      <c r="A25" s="6" t="s">
        <v>143</v>
      </c>
      <c r="B25" s="22">
        <v>1156467</v>
      </c>
      <c r="C25" s="22">
        <v>1379132</v>
      </c>
      <c r="D25" s="22">
        <v>1543220</v>
      </c>
      <c r="E25" s="22">
        <v>1643886</v>
      </c>
      <c r="F25" s="22">
        <v>1761969</v>
      </c>
    </row>
    <row r="26" spans="1:6" ht="13.5">
      <c r="A26" s="6" t="s">
        <v>144</v>
      </c>
      <c r="B26" s="22"/>
      <c r="C26" s="22">
        <v>41899</v>
      </c>
      <c r="D26" s="22">
        <v>95129</v>
      </c>
      <c r="E26" s="22">
        <v>112723</v>
      </c>
      <c r="F26" s="22">
        <v>215507</v>
      </c>
    </row>
    <row r="27" spans="1:6" ht="13.5">
      <c r="A27" s="6" t="s">
        <v>145</v>
      </c>
      <c r="B27" s="22">
        <v>179546</v>
      </c>
      <c r="C27" s="22">
        <v>189195</v>
      </c>
      <c r="D27" s="22">
        <v>199597</v>
      </c>
      <c r="E27" s="22">
        <v>222865</v>
      </c>
      <c r="F27" s="22">
        <v>240766</v>
      </c>
    </row>
    <row r="28" spans="1:6" ht="13.5">
      <c r="A28" s="6" t="s">
        <v>146</v>
      </c>
      <c r="B28" s="22">
        <v>99</v>
      </c>
      <c r="C28" s="22">
        <v>7250</v>
      </c>
      <c r="D28" s="22">
        <v>13494</v>
      </c>
      <c r="E28" s="22">
        <v>37715</v>
      </c>
      <c r="F28" s="22">
        <v>18865</v>
      </c>
    </row>
    <row r="29" spans="1:6" ht="13.5">
      <c r="A29" s="6" t="s">
        <v>147</v>
      </c>
      <c r="B29" s="22">
        <v>179542</v>
      </c>
      <c r="C29" s="22">
        <v>197827</v>
      </c>
      <c r="D29" s="22">
        <v>228444</v>
      </c>
      <c r="E29" s="22">
        <v>228230</v>
      </c>
      <c r="F29" s="22">
        <v>256842</v>
      </c>
    </row>
    <row r="30" spans="1:6" ht="13.5">
      <c r="A30" s="6" t="s">
        <v>148</v>
      </c>
      <c r="B30" s="22">
        <v>1446</v>
      </c>
      <c r="C30" s="22">
        <v>2768</v>
      </c>
      <c r="D30" s="22">
        <v>4271</v>
      </c>
      <c r="E30" s="22">
        <v>8422</v>
      </c>
      <c r="F30" s="22">
        <v>13858</v>
      </c>
    </row>
    <row r="31" spans="1:6" ht="13.5">
      <c r="A31" s="6" t="s">
        <v>149</v>
      </c>
      <c r="B31" s="22">
        <v>78306</v>
      </c>
      <c r="C31" s="22">
        <v>89531</v>
      </c>
      <c r="D31" s="22">
        <v>97381</v>
      </c>
      <c r="E31" s="22">
        <v>102530</v>
      </c>
      <c r="F31" s="22">
        <v>104884</v>
      </c>
    </row>
    <row r="32" spans="1:6" ht="13.5">
      <c r="A32" s="6" t="s">
        <v>150</v>
      </c>
      <c r="B32" s="22">
        <v>3661</v>
      </c>
      <c r="C32" s="22">
        <v>5488</v>
      </c>
      <c r="D32" s="22">
        <v>7492</v>
      </c>
      <c r="E32" s="22">
        <v>10824</v>
      </c>
      <c r="F32" s="22">
        <v>13111</v>
      </c>
    </row>
    <row r="33" spans="1:6" ht="13.5">
      <c r="A33" s="6" t="s">
        <v>151</v>
      </c>
      <c r="B33" s="22">
        <v>40822</v>
      </c>
      <c r="C33" s="22">
        <v>52758</v>
      </c>
      <c r="D33" s="22">
        <v>73379</v>
      </c>
      <c r="E33" s="22">
        <v>72608</v>
      </c>
      <c r="F33" s="22">
        <v>78340</v>
      </c>
    </row>
    <row r="34" spans="1:6" ht="13.5">
      <c r="A34" s="6" t="s">
        <v>152</v>
      </c>
      <c r="B34" s="22">
        <v>44038</v>
      </c>
      <c r="C34" s="22">
        <v>48294</v>
      </c>
      <c r="D34" s="22">
        <v>54013</v>
      </c>
      <c r="E34" s="22">
        <v>54665</v>
      </c>
      <c r="F34" s="22">
        <v>51654</v>
      </c>
    </row>
    <row r="35" spans="1:6" ht="13.5">
      <c r="A35" s="6" t="s">
        <v>153</v>
      </c>
      <c r="B35" s="22">
        <v>20697</v>
      </c>
      <c r="C35" s="22">
        <v>26068</v>
      </c>
      <c r="D35" s="22">
        <v>27316</v>
      </c>
      <c r="E35" s="22">
        <v>28061</v>
      </c>
      <c r="F35" s="22">
        <v>28164</v>
      </c>
    </row>
    <row r="36" spans="1:6" ht="13.5">
      <c r="A36" s="6" t="s">
        <v>154</v>
      </c>
      <c r="B36" s="22">
        <v>114713</v>
      </c>
      <c r="C36" s="22">
        <v>147063</v>
      </c>
      <c r="D36" s="22">
        <v>156604</v>
      </c>
      <c r="E36" s="22">
        <v>150428</v>
      </c>
      <c r="F36" s="22">
        <v>154777</v>
      </c>
    </row>
    <row r="37" spans="1:6" ht="13.5">
      <c r="A37" s="6" t="s">
        <v>155</v>
      </c>
      <c r="B37" s="22">
        <v>105524</v>
      </c>
      <c r="C37" s="22">
        <v>121086</v>
      </c>
      <c r="D37" s="22">
        <v>122902</v>
      </c>
      <c r="E37" s="22">
        <v>123202</v>
      </c>
      <c r="F37" s="22">
        <v>135738</v>
      </c>
    </row>
    <row r="38" spans="1:6" ht="13.5">
      <c r="A38" s="6" t="s">
        <v>156</v>
      </c>
      <c r="B38" s="22">
        <v>52262</v>
      </c>
      <c r="C38" s="22">
        <v>59275</v>
      </c>
      <c r="D38" s="22">
        <v>62542</v>
      </c>
      <c r="E38" s="22">
        <v>65445</v>
      </c>
      <c r="F38" s="22">
        <v>66029</v>
      </c>
    </row>
    <row r="39" spans="1:6" ht="13.5">
      <c r="A39" s="6" t="s">
        <v>157</v>
      </c>
      <c r="B39" s="22">
        <v>273277</v>
      </c>
      <c r="C39" s="22">
        <v>322826</v>
      </c>
      <c r="D39" s="22">
        <v>338720</v>
      </c>
      <c r="E39" s="22">
        <v>289608</v>
      </c>
      <c r="F39" s="22">
        <v>312301</v>
      </c>
    </row>
    <row r="40" spans="1:6" ht="13.5">
      <c r="A40" s="6" t="s">
        <v>158</v>
      </c>
      <c r="B40" s="22">
        <v>119499</v>
      </c>
      <c r="C40" s="22">
        <v>136839</v>
      </c>
      <c r="D40" s="22">
        <v>147200</v>
      </c>
      <c r="E40" s="22">
        <v>135339</v>
      </c>
      <c r="F40" s="22">
        <v>178456</v>
      </c>
    </row>
    <row r="41" spans="1:6" ht="13.5">
      <c r="A41" s="6" t="s">
        <v>159</v>
      </c>
      <c r="B41" s="22">
        <v>15618</v>
      </c>
      <c r="C41" s="22">
        <v>21836</v>
      </c>
      <c r="D41" s="22">
        <v>25696</v>
      </c>
      <c r="E41" s="22">
        <v>27095</v>
      </c>
      <c r="F41" s="22">
        <v>27274</v>
      </c>
    </row>
    <row r="42" spans="1:6" ht="13.5">
      <c r="A42" s="6" t="s">
        <v>160</v>
      </c>
      <c r="B42" s="22">
        <v>182311</v>
      </c>
      <c r="C42" s="22">
        <v>193790</v>
      </c>
      <c r="D42" s="22">
        <v>203335</v>
      </c>
      <c r="E42" s="22">
        <v>234570</v>
      </c>
      <c r="F42" s="22">
        <v>230276</v>
      </c>
    </row>
    <row r="43" spans="1:6" ht="13.5">
      <c r="A43" s="6" t="s">
        <v>161</v>
      </c>
      <c r="B43" s="22">
        <v>241212</v>
      </c>
      <c r="C43" s="22">
        <v>63726</v>
      </c>
      <c r="D43" s="22"/>
      <c r="E43" s="22"/>
      <c r="F43" s="22"/>
    </row>
    <row r="44" spans="1:6" ht="13.5">
      <c r="A44" s="6" t="s">
        <v>162</v>
      </c>
      <c r="B44" s="22">
        <v>78636</v>
      </c>
      <c r="C44" s="22">
        <v>181523</v>
      </c>
      <c r="D44" s="22">
        <v>212172</v>
      </c>
      <c r="E44" s="22">
        <v>232645</v>
      </c>
      <c r="F44" s="22">
        <v>199365</v>
      </c>
    </row>
    <row r="45" spans="1:6" ht="13.5">
      <c r="A45" s="6" t="s">
        <v>163</v>
      </c>
      <c r="B45" s="22">
        <v>3564346</v>
      </c>
      <c r="C45" s="22">
        <v>4226395</v>
      </c>
      <c r="D45" s="22">
        <v>4965612</v>
      </c>
      <c r="E45" s="22">
        <v>5209380</v>
      </c>
      <c r="F45" s="22">
        <v>5725884</v>
      </c>
    </row>
    <row r="46" spans="1:6" ht="14.25" thickBot="1">
      <c r="A46" s="25" t="s">
        <v>164</v>
      </c>
      <c r="B46" s="23">
        <v>163761</v>
      </c>
      <c r="C46" s="23">
        <v>-339352</v>
      </c>
      <c r="D46" s="23">
        <v>-233377</v>
      </c>
      <c r="E46" s="23">
        <v>278380</v>
      </c>
      <c r="F46" s="23">
        <v>867121</v>
      </c>
    </row>
    <row r="47" spans="1:6" ht="14.25" thickTop="1">
      <c r="A47" s="6" t="s">
        <v>165</v>
      </c>
      <c r="B47" s="22">
        <v>1944</v>
      </c>
      <c r="C47" s="22">
        <v>12228</v>
      </c>
      <c r="D47" s="22">
        <v>8728</v>
      </c>
      <c r="E47" s="22">
        <v>11930</v>
      </c>
      <c r="F47" s="22">
        <v>12216</v>
      </c>
    </row>
    <row r="48" spans="1:6" ht="13.5">
      <c r="A48" s="6" t="s">
        <v>166</v>
      </c>
      <c r="B48" s="22">
        <v>2882</v>
      </c>
      <c r="C48" s="22">
        <v>6626</v>
      </c>
      <c r="D48" s="22">
        <v>6311</v>
      </c>
      <c r="E48" s="22">
        <v>5757</v>
      </c>
      <c r="F48" s="22">
        <v>6906</v>
      </c>
    </row>
    <row r="49" spans="1:6" ht="13.5">
      <c r="A49" s="6" t="s">
        <v>167</v>
      </c>
      <c r="B49" s="22">
        <v>12370</v>
      </c>
      <c r="C49" s="22">
        <v>12973</v>
      </c>
      <c r="D49" s="22">
        <v>14595</v>
      </c>
      <c r="E49" s="22">
        <v>13904</v>
      </c>
      <c r="F49" s="22">
        <v>17514</v>
      </c>
    </row>
    <row r="50" spans="1:6" ht="13.5">
      <c r="A50" s="6" t="s">
        <v>168</v>
      </c>
      <c r="B50" s="22">
        <v>20129</v>
      </c>
      <c r="C50" s="22"/>
      <c r="D50" s="22"/>
      <c r="E50" s="22"/>
      <c r="F50" s="22"/>
    </row>
    <row r="51" spans="1:6" ht="13.5">
      <c r="A51" s="6" t="s">
        <v>169</v>
      </c>
      <c r="B51" s="22">
        <v>54000</v>
      </c>
      <c r="C51" s="22"/>
      <c r="D51" s="22"/>
      <c r="E51" s="22"/>
      <c r="F51" s="22"/>
    </row>
    <row r="52" spans="1:6" ht="13.5">
      <c r="A52" s="6" t="s">
        <v>170</v>
      </c>
      <c r="B52" s="22">
        <v>26097</v>
      </c>
      <c r="C52" s="22">
        <v>12723</v>
      </c>
      <c r="D52" s="22">
        <v>24915</v>
      </c>
      <c r="E52" s="22">
        <v>22984</v>
      </c>
      <c r="F52" s="22">
        <v>19899</v>
      </c>
    </row>
    <row r="53" spans="1:6" ht="13.5">
      <c r="A53" s="6" t="s">
        <v>171</v>
      </c>
      <c r="B53" s="22">
        <v>117424</v>
      </c>
      <c r="C53" s="22">
        <v>44552</v>
      </c>
      <c r="D53" s="22">
        <v>54551</v>
      </c>
      <c r="E53" s="22">
        <v>54577</v>
      </c>
      <c r="F53" s="22">
        <v>56535</v>
      </c>
    </row>
    <row r="54" spans="1:6" ht="13.5">
      <c r="A54" s="6" t="s">
        <v>172</v>
      </c>
      <c r="B54" s="22">
        <v>128130</v>
      </c>
      <c r="C54" s="22">
        <v>134342</v>
      </c>
      <c r="D54" s="22">
        <v>144706</v>
      </c>
      <c r="E54" s="22">
        <v>160337</v>
      </c>
      <c r="F54" s="22">
        <v>153161</v>
      </c>
    </row>
    <row r="55" spans="1:6" ht="13.5">
      <c r="A55" s="6" t="s">
        <v>173</v>
      </c>
      <c r="B55" s="22">
        <v>11649</v>
      </c>
      <c r="C55" s="22">
        <v>14397</v>
      </c>
      <c r="D55" s="22">
        <v>17250</v>
      </c>
      <c r="E55" s="22">
        <v>1677</v>
      </c>
      <c r="F55" s="22"/>
    </row>
    <row r="56" spans="1:6" ht="13.5">
      <c r="A56" s="6" t="s">
        <v>174</v>
      </c>
      <c r="B56" s="22">
        <v>12798</v>
      </c>
      <c r="C56" s="22">
        <v>23170</v>
      </c>
      <c r="D56" s="22">
        <v>19698</v>
      </c>
      <c r="E56" s="22">
        <v>21701</v>
      </c>
      <c r="F56" s="22"/>
    </row>
    <row r="57" spans="1:6" ht="13.5">
      <c r="A57" s="6" t="s">
        <v>175</v>
      </c>
      <c r="B57" s="22">
        <v>12710</v>
      </c>
      <c r="C57" s="22">
        <v>17139</v>
      </c>
      <c r="D57" s="22">
        <v>14394</v>
      </c>
      <c r="E57" s="22">
        <v>6457</v>
      </c>
      <c r="F57" s="22">
        <v>5253</v>
      </c>
    </row>
    <row r="58" spans="1:6" ht="13.5">
      <c r="A58" s="6" t="s">
        <v>176</v>
      </c>
      <c r="B58" s="22">
        <v>165289</v>
      </c>
      <c r="C58" s="22">
        <v>189050</v>
      </c>
      <c r="D58" s="22">
        <v>221617</v>
      </c>
      <c r="E58" s="22">
        <v>214040</v>
      </c>
      <c r="F58" s="22">
        <v>158415</v>
      </c>
    </row>
    <row r="59" spans="1:6" ht="14.25" thickBot="1">
      <c r="A59" s="25" t="s">
        <v>177</v>
      </c>
      <c r="B59" s="23">
        <v>115896</v>
      </c>
      <c r="C59" s="23">
        <v>-483850</v>
      </c>
      <c r="D59" s="23">
        <v>-400443</v>
      </c>
      <c r="E59" s="23">
        <v>118917</v>
      </c>
      <c r="F59" s="23">
        <v>765241</v>
      </c>
    </row>
    <row r="60" spans="1:6" ht="14.25" thickTop="1">
      <c r="A60" s="6" t="s">
        <v>178</v>
      </c>
      <c r="B60" s="22"/>
      <c r="C60" s="22">
        <v>19268</v>
      </c>
      <c r="D60" s="22">
        <v>26283</v>
      </c>
      <c r="E60" s="22">
        <v>93743</v>
      </c>
      <c r="F60" s="22">
        <v>9612</v>
      </c>
    </row>
    <row r="61" spans="1:6" ht="13.5">
      <c r="A61" s="6" t="s">
        <v>169</v>
      </c>
      <c r="B61" s="22"/>
      <c r="C61" s="22">
        <v>125350</v>
      </c>
      <c r="D61" s="22"/>
      <c r="E61" s="22"/>
      <c r="F61" s="22">
        <v>678</v>
      </c>
    </row>
    <row r="62" spans="1:6" ht="13.5">
      <c r="A62" s="6" t="s">
        <v>179</v>
      </c>
      <c r="B62" s="22"/>
      <c r="C62" s="22">
        <v>68413</v>
      </c>
      <c r="D62" s="22"/>
      <c r="E62" s="22"/>
      <c r="F62" s="22"/>
    </row>
    <row r="63" spans="1:6" ht="13.5">
      <c r="A63" s="6" t="s">
        <v>180</v>
      </c>
      <c r="B63" s="22">
        <v>42</v>
      </c>
      <c r="C63" s="22">
        <v>27705</v>
      </c>
      <c r="D63" s="22"/>
      <c r="E63" s="22"/>
      <c r="F63" s="22"/>
    </row>
    <row r="64" spans="1:6" ht="13.5">
      <c r="A64" s="6" t="s">
        <v>56</v>
      </c>
      <c r="B64" s="22"/>
      <c r="C64" s="22">
        <v>2029</v>
      </c>
      <c r="D64" s="22">
        <v>4084</v>
      </c>
      <c r="E64" s="22">
        <v>10001</v>
      </c>
      <c r="F64" s="22">
        <v>149</v>
      </c>
    </row>
    <row r="65" spans="1:6" ht="13.5">
      <c r="A65" s="6" t="s">
        <v>181</v>
      </c>
      <c r="B65" s="22">
        <v>42</v>
      </c>
      <c r="C65" s="22">
        <v>242767</v>
      </c>
      <c r="D65" s="22">
        <v>30368</v>
      </c>
      <c r="E65" s="22">
        <v>157433</v>
      </c>
      <c r="F65" s="22">
        <v>12160</v>
      </c>
    </row>
    <row r="66" spans="1:6" ht="13.5">
      <c r="A66" s="6" t="s">
        <v>182</v>
      </c>
      <c r="B66" s="22">
        <v>369</v>
      </c>
      <c r="C66" s="22"/>
      <c r="D66" s="22">
        <v>466</v>
      </c>
      <c r="E66" s="22"/>
      <c r="F66" s="22">
        <v>7115</v>
      </c>
    </row>
    <row r="67" spans="1:6" ht="13.5">
      <c r="A67" s="6" t="s">
        <v>183</v>
      </c>
      <c r="B67" s="22"/>
      <c r="C67" s="22">
        <v>1655</v>
      </c>
      <c r="D67" s="22">
        <v>15762</v>
      </c>
      <c r="E67" s="22">
        <v>4347</v>
      </c>
      <c r="F67" s="22"/>
    </row>
    <row r="68" spans="1:6" ht="13.5">
      <c r="A68" s="6" t="s">
        <v>184</v>
      </c>
      <c r="B68" s="22"/>
      <c r="C68" s="22">
        <v>2083392</v>
      </c>
      <c r="D68" s="22"/>
      <c r="E68" s="22"/>
      <c r="F68" s="22"/>
    </row>
    <row r="69" spans="1:6" ht="13.5">
      <c r="A69" s="6" t="s">
        <v>185</v>
      </c>
      <c r="B69" s="22">
        <v>40000</v>
      </c>
      <c r="C69" s="22">
        <v>270300</v>
      </c>
      <c r="D69" s="22"/>
      <c r="E69" s="22"/>
      <c r="F69" s="22"/>
    </row>
    <row r="70" spans="1:6" ht="13.5">
      <c r="A70" s="6" t="s">
        <v>186</v>
      </c>
      <c r="B70" s="22"/>
      <c r="C70" s="22">
        <v>22977</v>
      </c>
      <c r="D70" s="22"/>
      <c r="E70" s="22"/>
      <c r="F70" s="22"/>
    </row>
    <row r="71" spans="1:6" ht="13.5">
      <c r="A71" s="6" t="s">
        <v>187</v>
      </c>
      <c r="B71" s="22"/>
      <c r="C71" s="22">
        <v>54000</v>
      </c>
      <c r="D71" s="22"/>
      <c r="E71" s="22"/>
      <c r="F71" s="22"/>
    </row>
    <row r="72" spans="1:6" ht="13.5">
      <c r="A72" s="6" t="s">
        <v>56</v>
      </c>
      <c r="B72" s="22"/>
      <c r="C72" s="22">
        <v>25000</v>
      </c>
      <c r="D72" s="22"/>
      <c r="E72" s="22"/>
      <c r="F72" s="22">
        <v>703</v>
      </c>
    </row>
    <row r="73" spans="1:6" ht="13.5">
      <c r="A73" s="6" t="s">
        <v>188</v>
      </c>
      <c r="B73" s="22">
        <v>40369</v>
      </c>
      <c r="C73" s="22">
        <v>2457325</v>
      </c>
      <c r="D73" s="22">
        <v>256090</v>
      </c>
      <c r="E73" s="22">
        <v>4347</v>
      </c>
      <c r="F73" s="22">
        <v>7819</v>
      </c>
    </row>
    <row r="74" spans="1:6" ht="13.5">
      <c r="A74" s="7" t="s">
        <v>189</v>
      </c>
      <c r="B74" s="22">
        <v>75569</v>
      </c>
      <c r="C74" s="22">
        <v>-2698408</v>
      </c>
      <c r="D74" s="22">
        <v>-626165</v>
      </c>
      <c r="E74" s="22">
        <v>272003</v>
      </c>
      <c r="F74" s="22">
        <v>769582</v>
      </c>
    </row>
    <row r="75" spans="1:6" ht="13.5">
      <c r="A75" s="7" t="s">
        <v>190</v>
      </c>
      <c r="B75" s="22">
        <v>5816</v>
      </c>
      <c r="C75" s="22">
        <v>5816</v>
      </c>
      <c r="D75" s="22">
        <v>5816</v>
      </c>
      <c r="E75" s="22">
        <v>5816</v>
      </c>
      <c r="F75" s="22">
        <v>313475</v>
      </c>
    </row>
    <row r="76" spans="1:6" ht="13.5">
      <c r="A76" s="7" t="s">
        <v>191</v>
      </c>
      <c r="B76" s="22">
        <v>-296</v>
      </c>
      <c r="C76" s="22">
        <v>2026</v>
      </c>
      <c r="D76" s="22">
        <v>449037</v>
      </c>
      <c r="E76" s="22">
        <v>59469</v>
      </c>
      <c r="F76" s="22">
        <v>23722</v>
      </c>
    </row>
    <row r="77" spans="1:6" ht="13.5">
      <c r="A77" s="7" t="s">
        <v>192</v>
      </c>
      <c r="B77" s="22">
        <v>5519</v>
      </c>
      <c r="C77" s="22">
        <v>7842</v>
      </c>
      <c r="D77" s="22">
        <v>454853</v>
      </c>
      <c r="E77" s="22">
        <v>65285</v>
      </c>
      <c r="F77" s="22">
        <v>337197</v>
      </c>
    </row>
    <row r="78" spans="1:6" ht="14.25" thickBot="1">
      <c r="A78" s="7" t="s">
        <v>193</v>
      </c>
      <c r="B78" s="22">
        <v>70050</v>
      </c>
      <c r="C78" s="22">
        <v>-2706251</v>
      </c>
      <c r="D78" s="22">
        <v>-1081019</v>
      </c>
      <c r="E78" s="22">
        <v>206718</v>
      </c>
      <c r="F78" s="22">
        <v>432385</v>
      </c>
    </row>
    <row r="79" spans="1:6" ht="14.25" thickTop="1">
      <c r="A79" s="8"/>
      <c r="B79" s="24"/>
      <c r="C79" s="24"/>
      <c r="D79" s="24"/>
      <c r="E79" s="24"/>
      <c r="F79" s="24"/>
    </row>
    <row r="81" ht="13.5">
      <c r="A81" s="20" t="s">
        <v>122</v>
      </c>
    </row>
    <row r="82" ht="13.5">
      <c r="A82" s="20" t="s">
        <v>123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9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118</v>
      </c>
      <c r="B2" s="14">
        <v>8256</v>
      </c>
      <c r="C2" s="14"/>
      <c r="D2" s="14"/>
      <c r="E2" s="14"/>
      <c r="F2" s="14"/>
    </row>
    <row r="3" spans="1:6" ht="14.25" thickBot="1">
      <c r="A3" s="11" t="s">
        <v>119</v>
      </c>
      <c r="B3" s="1" t="s">
        <v>120</v>
      </c>
      <c r="C3" s="1"/>
      <c r="D3" s="1"/>
      <c r="E3" s="1"/>
      <c r="F3" s="1"/>
    </row>
    <row r="4" spans="1:6" ht="14.25" thickTop="1">
      <c r="A4" s="10" t="s">
        <v>30</v>
      </c>
      <c r="B4" s="15" t="str">
        <f>HYPERLINK("http://www.kabupro.jp/mark/20130617/S000DKBY.htm","有価証券報告書")</f>
        <v>有価証券報告書</v>
      </c>
      <c r="C4" s="15" t="str">
        <f>HYPERLINK("http://www.kabupro.jp/mark/20130617/S000DKBY.htm","有価証券報告書")</f>
        <v>有価証券報告書</v>
      </c>
      <c r="D4" s="15" t="str">
        <f>HYPERLINK("http://www.kabupro.jp/mark/20120614/S000B0IR.htm","有価証券報告書")</f>
        <v>有価証券報告書</v>
      </c>
      <c r="E4" s="15" t="str">
        <f>HYPERLINK("http://www.kabupro.jp/mark/20110616/S0008HB2.htm","有価証券報告書")</f>
        <v>有価証券報告書</v>
      </c>
      <c r="F4" s="15" t="str">
        <f>HYPERLINK("http://www.kabupro.jp/mark/20100617/S0005WPJ.htm","有価証券報告書")</f>
        <v>有価証券報告書</v>
      </c>
    </row>
    <row r="5" spans="1:6" ht="14.25" thickBot="1">
      <c r="A5" s="11" t="s">
        <v>31</v>
      </c>
      <c r="B5" s="1" t="s">
        <v>37</v>
      </c>
      <c r="C5" s="1" t="s">
        <v>37</v>
      </c>
      <c r="D5" s="1" t="s">
        <v>41</v>
      </c>
      <c r="E5" s="1" t="s">
        <v>43</v>
      </c>
      <c r="F5" s="1" t="s">
        <v>45</v>
      </c>
    </row>
    <row r="6" spans="1:6" ht="15" thickBot="1" thickTop="1">
      <c r="A6" s="10" t="s">
        <v>32</v>
      </c>
      <c r="B6" s="18" t="s">
        <v>121</v>
      </c>
      <c r="C6" s="19"/>
      <c r="D6" s="19"/>
      <c r="E6" s="19"/>
      <c r="F6" s="19"/>
    </row>
    <row r="7" spans="1:6" ht="14.25" thickTop="1">
      <c r="A7" s="12" t="s">
        <v>33</v>
      </c>
      <c r="B7" s="16" t="s">
        <v>38</v>
      </c>
      <c r="C7" s="16" t="s">
        <v>38</v>
      </c>
      <c r="D7" s="16" t="s">
        <v>38</v>
      </c>
      <c r="E7" s="16" t="s">
        <v>38</v>
      </c>
      <c r="F7" s="16" t="s">
        <v>38</v>
      </c>
    </row>
    <row r="8" spans="1:6" ht="13.5">
      <c r="A8" s="13" t="s">
        <v>34</v>
      </c>
      <c r="B8" s="17"/>
      <c r="C8" s="17"/>
      <c r="D8" s="17"/>
      <c r="E8" s="17"/>
      <c r="F8" s="17"/>
    </row>
    <row r="9" spans="1:6" ht="13.5">
      <c r="A9" s="13" t="s">
        <v>35</v>
      </c>
      <c r="B9" s="17" t="s">
        <v>39</v>
      </c>
      <c r="C9" s="17" t="s">
        <v>40</v>
      </c>
      <c r="D9" s="17" t="s">
        <v>42</v>
      </c>
      <c r="E9" s="17" t="s">
        <v>44</v>
      </c>
      <c r="F9" s="17" t="s">
        <v>46</v>
      </c>
    </row>
    <row r="10" spans="1:6" ht="14.25" thickBot="1">
      <c r="A10" s="13" t="s">
        <v>36</v>
      </c>
      <c r="B10" s="17" t="s">
        <v>48</v>
      </c>
      <c r="C10" s="17" t="s">
        <v>48</v>
      </c>
      <c r="D10" s="17" t="s">
        <v>48</v>
      </c>
      <c r="E10" s="17" t="s">
        <v>48</v>
      </c>
      <c r="F10" s="17" t="s">
        <v>48</v>
      </c>
    </row>
    <row r="11" spans="1:6" ht="14.25" thickTop="1">
      <c r="A11" s="9" t="s">
        <v>47</v>
      </c>
      <c r="B11" s="21">
        <v>893271</v>
      </c>
      <c r="C11" s="21">
        <v>527741</v>
      </c>
      <c r="D11" s="21">
        <v>570313</v>
      </c>
      <c r="E11" s="21">
        <v>744472</v>
      </c>
      <c r="F11" s="21">
        <v>687265</v>
      </c>
    </row>
    <row r="12" spans="1:6" ht="13.5">
      <c r="A12" s="2" t="s">
        <v>49</v>
      </c>
      <c r="B12" s="22">
        <v>1394165</v>
      </c>
      <c r="C12" s="22">
        <v>1455431</v>
      </c>
      <c r="D12" s="22">
        <v>1728838</v>
      </c>
      <c r="E12" s="22">
        <v>2105480</v>
      </c>
      <c r="F12" s="22">
        <v>2134817</v>
      </c>
    </row>
    <row r="13" spans="1:6" ht="13.5">
      <c r="A13" s="2" t="s">
        <v>50</v>
      </c>
      <c r="B13" s="22">
        <v>718639</v>
      </c>
      <c r="C13" s="22">
        <v>729398</v>
      </c>
      <c r="D13" s="22">
        <v>1002363</v>
      </c>
      <c r="E13" s="22">
        <v>961342</v>
      </c>
      <c r="F13" s="22">
        <v>1010697</v>
      </c>
    </row>
    <row r="14" spans="1:6" ht="13.5">
      <c r="A14" s="2" t="s">
        <v>51</v>
      </c>
      <c r="B14" s="22">
        <v>2565</v>
      </c>
      <c r="C14" s="22">
        <v>3069</v>
      </c>
      <c r="D14" s="22">
        <v>3570</v>
      </c>
      <c r="E14" s="22">
        <v>3739</v>
      </c>
      <c r="F14" s="22">
        <v>4501</v>
      </c>
    </row>
    <row r="15" spans="1:6" ht="13.5">
      <c r="A15" s="2" t="s">
        <v>52</v>
      </c>
      <c r="B15" s="22">
        <v>4517</v>
      </c>
      <c r="C15" s="22">
        <v>4951</v>
      </c>
      <c r="D15" s="22">
        <v>5914</v>
      </c>
      <c r="E15" s="22">
        <v>5163</v>
      </c>
      <c r="F15" s="22">
        <v>6533</v>
      </c>
    </row>
    <row r="16" spans="1:6" ht="13.5">
      <c r="A16" s="2" t="s">
        <v>53</v>
      </c>
      <c r="B16" s="22">
        <v>15905</v>
      </c>
      <c r="C16" s="22">
        <v>18581</v>
      </c>
      <c r="D16" s="22">
        <v>23050</v>
      </c>
      <c r="E16" s="22">
        <v>18594</v>
      </c>
      <c r="F16" s="22">
        <v>21009</v>
      </c>
    </row>
    <row r="17" spans="1:6" ht="13.5">
      <c r="A17" s="2" t="s">
        <v>54</v>
      </c>
      <c r="B17" s="22">
        <v>63610</v>
      </c>
      <c r="C17" s="22">
        <v>162620</v>
      </c>
      <c r="D17" s="22">
        <v>29735</v>
      </c>
      <c r="E17" s="22">
        <v>735</v>
      </c>
      <c r="F17" s="22">
        <v>24000</v>
      </c>
    </row>
    <row r="18" spans="1:6" ht="13.5">
      <c r="A18" s="2" t="s">
        <v>55</v>
      </c>
      <c r="B18" s="22">
        <v>2428</v>
      </c>
      <c r="C18" s="22">
        <v>4133</v>
      </c>
      <c r="D18" s="22">
        <v>1555</v>
      </c>
      <c r="E18" s="22">
        <v>913</v>
      </c>
      <c r="F18" s="22">
        <v>1389</v>
      </c>
    </row>
    <row r="19" spans="1:6" ht="13.5">
      <c r="A19" s="2" t="s">
        <v>56</v>
      </c>
      <c r="B19" s="22">
        <v>5240</v>
      </c>
      <c r="C19" s="22">
        <v>3831</v>
      </c>
      <c r="D19" s="22">
        <v>39322</v>
      </c>
      <c r="E19" s="22">
        <v>169053</v>
      </c>
      <c r="F19" s="22">
        <v>5508</v>
      </c>
    </row>
    <row r="20" spans="1:6" ht="13.5">
      <c r="A20" s="2" t="s">
        <v>57</v>
      </c>
      <c r="B20" s="22"/>
      <c r="C20" s="22">
        <v>-54750</v>
      </c>
      <c r="D20" s="22">
        <v>-1100</v>
      </c>
      <c r="E20" s="22">
        <v>-1150</v>
      </c>
      <c r="F20" s="22">
        <v>-12234</v>
      </c>
    </row>
    <row r="21" spans="1:6" ht="13.5">
      <c r="A21" s="2" t="s">
        <v>58</v>
      </c>
      <c r="B21" s="22">
        <v>3100344</v>
      </c>
      <c r="C21" s="22">
        <v>2855009</v>
      </c>
      <c r="D21" s="22">
        <v>3403563</v>
      </c>
      <c r="E21" s="22">
        <v>4143886</v>
      </c>
      <c r="F21" s="22">
        <v>3994421</v>
      </c>
    </row>
    <row r="22" spans="1:6" ht="13.5">
      <c r="A22" s="3" t="s">
        <v>59</v>
      </c>
      <c r="B22" s="22">
        <v>4604643</v>
      </c>
      <c r="C22" s="22">
        <v>6126197</v>
      </c>
      <c r="D22" s="22">
        <v>6325880</v>
      </c>
      <c r="E22" s="22">
        <v>6313529</v>
      </c>
      <c r="F22" s="22">
        <v>6308127</v>
      </c>
    </row>
    <row r="23" spans="1:6" ht="13.5">
      <c r="A23" s="4" t="s">
        <v>60</v>
      </c>
      <c r="B23" s="22">
        <v>-2207176</v>
      </c>
      <c r="C23" s="22">
        <v>-3377625</v>
      </c>
      <c r="D23" s="22">
        <v>-3183782</v>
      </c>
      <c r="E23" s="22">
        <v>-2980171</v>
      </c>
      <c r="F23" s="22">
        <v>-2774748</v>
      </c>
    </row>
    <row r="24" spans="1:6" ht="13.5">
      <c r="A24" s="4" t="s">
        <v>61</v>
      </c>
      <c r="B24" s="22">
        <v>2397467</v>
      </c>
      <c r="C24" s="22">
        <v>2748571</v>
      </c>
      <c r="D24" s="22">
        <v>3142098</v>
      </c>
      <c r="E24" s="22">
        <v>3333358</v>
      </c>
      <c r="F24" s="22">
        <v>3533378</v>
      </c>
    </row>
    <row r="25" spans="1:6" ht="13.5">
      <c r="A25" s="3" t="s">
        <v>62</v>
      </c>
      <c r="B25" s="22">
        <v>122319</v>
      </c>
      <c r="C25" s="22">
        <v>122319</v>
      </c>
      <c r="D25" s="22">
        <v>121919</v>
      </c>
      <c r="E25" s="22">
        <v>121919</v>
      </c>
      <c r="F25" s="22">
        <v>121919</v>
      </c>
    </row>
    <row r="26" spans="1:6" ht="13.5">
      <c r="A26" s="4" t="s">
        <v>60</v>
      </c>
      <c r="B26" s="22">
        <v>-119670</v>
      </c>
      <c r="C26" s="22">
        <v>-118347</v>
      </c>
      <c r="D26" s="22">
        <v>-117035</v>
      </c>
      <c r="E26" s="22">
        <v>-115662</v>
      </c>
      <c r="F26" s="22">
        <v>-114351</v>
      </c>
    </row>
    <row r="27" spans="1:6" ht="13.5">
      <c r="A27" s="4" t="s">
        <v>63</v>
      </c>
      <c r="B27" s="22">
        <v>2649</v>
      </c>
      <c r="C27" s="22">
        <v>3971</v>
      </c>
      <c r="D27" s="22">
        <v>4883</v>
      </c>
      <c r="E27" s="22">
        <v>6257</v>
      </c>
      <c r="F27" s="22">
        <v>7568</v>
      </c>
    </row>
    <row r="28" spans="1:6" ht="13.5">
      <c r="A28" s="3" t="s">
        <v>64</v>
      </c>
      <c r="B28" s="22">
        <v>524405</v>
      </c>
      <c r="C28" s="22">
        <v>522463</v>
      </c>
      <c r="D28" s="22">
        <v>518895</v>
      </c>
      <c r="E28" s="22">
        <v>518895</v>
      </c>
      <c r="F28" s="22">
        <v>518895</v>
      </c>
    </row>
    <row r="29" spans="1:6" ht="13.5">
      <c r="A29" s="4" t="s">
        <v>60</v>
      </c>
      <c r="B29" s="22">
        <v>-501516</v>
      </c>
      <c r="C29" s="22">
        <v>-492687</v>
      </c>
      <c r="D29" s="22">
        <v>-483448</v>
      </c>
      <c r="E29" s="22">
        <v>-474215</v>
      </c>
      <c r="F29" s="22">
        <v>-465611</v>
      </c>
    </row>
    <row r="30" spans="1:6" ht="13.5">
      <c r="A30" s="4" t="s">
        <v>65</v>
      </c>
      <c r="B30" s="22">
        <v>22888</v>
      </c>
      <c r="C30" s="22">
        <v>29776</v>
      </c>
      <c r="D30" s="22">
        <v>35446</v>
      </c>
      <c r="E30" s="22">
        <v>44679</v>
      </c>
      <c r="F30" s="22">
        <v>53283</v>
      </c>
    </row>
    <row r="31" spans="1:6" ht="13.5">
      <c r="A31" s="3" t="s">
        <v>66</v>
      </c>
      <c r="B31" s="22">
        <v>703098</v>
      </c>
      <c r="C31" s="22">
        <v>716514</v>
      </c>
      <c r="D31" s="22">
        <v>715311</v>
      </c>
      <c r="E31" s="22">
        <v>739182</v>
      </c>
      <c r="F31" s="22">
        <v>733249</v>
      </c>
    </row>
    <row r="32" spans="1:6" ht="13.5">
      <c r="A32" s="4" t="s">
        <v>60</v>
      </c>
      <c r="B32" s="22">
        <v>-620426</v>
      </c>
      <c r="C32" s="22">
        <v>-592815</v>
      </c>
      <c r="D32" s="22">
        <v>-546136</v>
      </c>
      <c r="E32" s="22">
        <v>-528961</v>
      </c>
      <c r="F32" s="22">
        <v>-470027</v>
      </c>
    </row>
    <row r="33" spans="1:6" ht="13.5">
      <c r="A33" s="4" t="s">
        <v>67</v>
      </c>
      <c r="B33" s="22">
        <v>82671</v>
      </c>
      <c r="C33" s="22">
        <v>123699</v>
      </c>
      <c r="D33" s="22">
        <v>169174</v>
      </c>
      <c r="E33" s="22">
        <v>210221</v>
      </c>
      <c r="F33" s="22">
        <v>263221</v>
      </c>
    </row>
    <row r="34" spans="1:6" ht="13.5">
      <c r="A34" s="3" t="s">
        <v>68</v>
      </c>
      <c r="B34" s="22">
        <v>6340178</v>
      </c>
      <c r="C34" s="22">
        <v>8079811</v>
      </c>
      <c r="D34" s="22">
        <v>9944960</v>
      </c>
      <c r="E34" s="22">
        <v>9944960</v>
      </c>
      <c r="F34" s="22">
        <v>9944960</v>
      </c>
    </row>
    <row r="35" spans="1:6" ht="13.5">
      <c r="A35" s="3" t="s">
        <v>69</v>
      </c>
      <c r="B35" s="22">
        <v>164274</v>
      </c>
      <c r="C35" s="22">
        <v>164274</v>
      </c>
      <c r="D35" s="22">
        <v>146982</v>
      </c>
      <c r="E35" s="22"/>
      <c r="F35" s="22"/>
    </row>
    <row r="36" spans="1:6" ht="13.5">
      <c r="A36" s="4" t="s">
        <v>60</v>
      </c>
      <c r="B36" s="22">
        <v>-106539</v>
      </c>
      <c r="C36" s="22">
        <v>-82072</v>
      </c>
      <c r="D36" s="22">
        <v>-51580</v>
      </c>
      <c r="E36" s="22"/>
      <c r="F36" s="22"/>
    </row>
    <row r="37" spans="1:6" ht="13.5">
      <c r="A37" s="4" t="s">
        <v>69</v>
      </c>
      <c r="B37" s="22">
        <v>57735</v>
      </c>
      <c r="C37" s="22">
        <v>82201</v>
      </c>
      <c r="D37" s="22">
        <v>95401</v>
      </c>
      <c r="E37" s="22"/>
      <c r="F37" s="22"/>
    </row>
    <row r="38" spans="1:6" ht="13.5">
      <c r="A38" s="3" t="s">
        <v>70</v>
      </c>
      <c r="B38" s="22">
        <v>8903590</v>
      </c>
      <c r="C38" s="22">
        <v>11068032</v>
      </c>
      <c r="D38" s="22">
        <v>13392087</v>
      </c>
      <c r="E38" s="22">
        <v>13539639</v>
      </c>
      <c r="F38" s="22">
        <v>13802616</v>
      </c>
    </row>
    <row r="39" spans="1:6" ht="13.5">
      <c r="A39" s="3" t="s">
        <v>71</v>
      </c>
      <c r="B39" s="22">
        <v>8995</v>
      </c>
      <c r="C39" s="22">
        <v>13958</v>
      </c>
      <c r="D39" s="22">
        <v>18582</v>
      </c>
      <c r="E39" s="22">
        <v>24023</v>
      </c>
      <c r="F39" s="22">
        <v>32571</v>
      </c>
    </row>
    <row r="40" spans="1:6" ht="13.5">
      <c r="A40" s="3" t="s">
        <v>72</v>
      </c>
      <c r="B40" s="22">
        <v>9762</v>
      </c>
      <c r="C40" s="22">
        <v>9762</v>
      </c>
      <c r="D40" s="22">
        <v>9762</v>
      </c>
      <c r="E40" s="22">
        <v>9762</v>
      </c>
      <c r="F40" s="22">
        <v>9762</v>
      </c>
    </row>
    <row r="41" spans="1:6" ht="13.5">
      <c r="A41" s="3" t="s">
        <v>69</v>
      </c>
      <c r="B41" s="22">
        <v>93236</v>
      </c>
      <c r="C41" s="22">
        <v>137236</v>
      </c>
      <c r="D41" s="22">
        <v>181235</v>
      </c>
      <c r="E41" s="22"/>
      <c r="F41" s="22"/>
    </row>
    <row r="42" spans="1:6" ht="13.5">
      <c r="A42" s="3" t="s">
        <v>73</v>
      </c>
      <c r="B42" s="22">
        <v>111994</v>
      </c>
      <c r="C42" s="22">
        <v>160956</v>
      </c>
      <c r="D42" s="22">
        <v>209579</v>
      </c>
      <c r="E42" s="22">
        <v>33785</v>
      </c>
      <c r="F42" s="22">
        <v>42333</v>
      </c>
    </row>
    <row r="43" spans="1:6" ht="13.5">
      <c r="A43" s="3" t="s">
        <v>74</v>
      </c>
      <c r="B43" s="22">
        <v>191483</v>
      </c>
      <c r="C43" s="22">
        <v>146971</v>
      </c>
      <c r="D43" s="22">
        <v>279783</v>
      </c>
      <c r="E43" s="22">
        <v>359400</v>
      </c>
      <c r="F43" s="22">
        <v>367102</v>
      </c>
    </row>
    <row r="44" spans="1:6" ht="13.5">
      <c r="A44" s="3" t="s">
        <v>75</v>
      </c>
      <c r="B44" s="22">
        <v>490561</v>
      </c>
      <c r="C44" s="22">
        <v>490561</v>
      </c>
      <c r="D44" s="22">
        <v>260860</v>
      </c>
      <c r="E44" s="22">
        <v>330722</v>
      </c>
      <c r="F44" s="22">
        <v>240722</v>
      </c>
    </row>
    <row r="45" spans="1:6" ht="13.5">
      <c r="A45" s="3" t="s">
        <v>76</v>
      </c>
      <c r="B45" s="22">
        <v>5759</v>
      </c>
      <c r="C45" s="22">
        <v>5759</v>
      </c>
      <c r="D45" s="22">
        <v>5759</v>
      </c>
      <c r="E45" s="22">
        <v>5739</v>
      </c>
      <c r="F45" s="22">
        <v>5749</v>
      </c>
    </row>
    <row r="46" spans="1:6" ht="13.5">
      <c r="A46" s="3" t="s">
        <v>77</v>
      </c>
      <c r="B46" s="22"/>
      <c r="C46" s="22">
        <v>12957</v>
      </c>
      <c r="D46" s="22">
        <v>12957</v>
      </c>
      <c r="E46" s="22">
        <v>15761</v>
      </c>
      <c r="F46" s="22">
        <v>14815</v>
      </c>
    </row>
    <row r="47" spans="1:6" ht="13.5">
      <c r="A47" s="3" t="s">
        <v>78</v>
      </c>
      <c r="B47" s="22">
        <v>24429</v>
      </c>
      <c r="C47" s="22">
        <v>31909</v>
      </c>
      <c r="D47" s="22">
        <v>37864</v>
      </c>
      <c r="E47" s="22">
        <v>27014</v>
      </c>
      <c r="F47" s="22">
        <v>32189</v>
      </c>
    </row>
    <row r="48" spans="1:6" ht="13.5">
      <c r="A48" s="3" t="s">
        <v>79</v>
      </c>
      <c r="B48" s="22">
        <v>251949</v>
      </c>
      <c r="C48" s="22">
        <v>301865</v>
      </c>
      <c r="D48" s="22">
        <v>407370</v>
      </c>
      <c r="E48" s="22">
        <v>431431</v>
      </c>
      <c r="F48" s="22">
        <v>462338</v>
      </c>
    </row>
    <row r="49" spans="1:6" ht="13.5">
      <c r="A49" s="3" t="s">
        <v>57</v>
      </c>
      <c r="B49" s="22"/>
      <c r="C49" s="22">
        <v>-12957</v>
      </c>
      <c r="D49" s="22">
        <v>-137957</v>
      </c>
      <c r="E49" s="22">
        <v>-140761</v>
      </c>
      <c r="F49" s="22">
        <v>-136815</v>
      </c>
    </row>
    <row r="50" spans="1:6" ht="13.5">
      <c r="A50" s="3" t="s">
        <v>80</v>
      </c>
      <c r="B50" s="22">
        <v>964182</v>
      </c>
      <c r="C50" s="22">
        <v>977067</v>
      </c>
      <c r="D50" s="22">
        <v>1366638</v>
      </c>
      <c r="E50" s="22">
        <v>1988940</v>
      </c>
      <c r="F50" s="22">
        <v>1736985</v>
      </c>
    </row>
    <row r="51" spans="1:6" ht="13.5">
      <c r="A51" s="2" t="s">
        <v>81</v>
      </c>
      <c r="B51" s="22">
        <v>9979767</v>
      </c>
      <c r="C51" s="22">
        <v>12206056</v>
      </c>
      <c r="D51" s="22">
        <v>14968306</v>
      </c>
      <c r="E51" s="22">
        <v>15562365</v>
      </c>
      <c r="F51" s="22">
        <v>15581935</v>
      </c>
    </row>
    <row r="52" spans="1:6" ht="14.25" thickBot="1">
      <c r="A52" s="5" t="s">
        <v>82</v>
      </c>
      <c r="B52" s="23">
        <v>13080112</v>
      </c>
      <c r="C52" s="23">
        <v>15061066</v>
      </c>
      <c r="D52" s="23">
        <v>18371869</v>
      </c>
      <c r="E52" s="23">
        <v>19706251</v>
      </c>
      <c r="F52" s="23">
        <v>19576357</v>
      </c>
    </row>
    <row r="53" spans="1:6" ht="14.25" thickTop="1">
      <c r="A53" s="2" t="s">
        <v>83</v>
      </c>
      <c r="B53" s="22">
        <v>559593</v>
      </c>
      <c r="C53" s="22">
        <v>522513</v>
      </c>
      <c r="D53" s="22">
        <v>700241</v>
      </c>
      <c r="E53" s="22">
        <v>900804</v>
      </c>
      <c r="F53" s="22">
        <v>901715</v>
      </c>
    </row>
    <row r="54" spans="1:6" ht="13.5">
      <c r="A54" s="2" t="s">
        <v>84</v>
      </c>
      <c r="B54" s="22">
        <v>4096326</v>
      </c>
      <c r="C54" s="22">
        <v>4250000</v>
      </c>
      <c r="D54" s="22">
        <v>3200000</v>
      </c>
      <c r="E54" s="22">
        <v>3000000</v>
      </c>
      <c r="F54" s="22">
        <v>7430000</v>
      </c>
    </row>
    <row r="55" spans="1:6" ht="13.5">
      <c r="A55" s="2" t="s">
        <v>85</v>
      </c>
      <c r="B55" s="22">
        <v>1120284</v>
      </c>
      <c r="C55" s="22">
        <v>1579484</v>
      </c>
      <c r="D55" s="22">
        <v>1199584</v>
      </c>
      <c r="E55" s="22">
        <v>1109884</v>
      </c>
      <c r="F55" s="22">
        <v>463600</v>
      </c>
    </row>
    <row r="56" spans="1:6" ht="13.5">
      <c r="A56" s="2" t="s">
        <v>86</v>
      </c>
      <c r="B56" s="22">
        <v>314000</v>
      </c>
      <c r="C56" s="22">
        <v>314000</v>
      </c>
      <c r="D56" s="22">
        <v>314000</v>
      </c>
      <c r="E56" s="22">
        <v>170000</v>
      </c>
      <c r="F56" s="22"/>
    </row>
    <row r="57" spans="1:6" ht="13.5">
      <c r="A57" s="2" t="s">
        <v>87</v>
      </c>
      <c r="B57" s="22">
        <v>70910</v>
      </c>
      <c r="C57" s="22">
        <v>70910</v>
      </c>
      <c r="D57" s="22">
        <v>75046</v>
      </c>
      <c r="E57" s="22"/>
      <c r="F57" s="22"/>
    </row>
    <row r="58" spans="1:6" ht="13.5">
      <c r="A58" s="2" t="s">
        <v>88</v>
      </c>
      <c r="B58" s="22"/>
      <c r="C58" s="22">
        <v>15535</v>
      </c>
      <c r="D58" s="22"/>
      <c r="E58" s="22"/>
      <c r="F58" s="22"/>
    </row>
    <row r="59" spans="1:6" ht="13.5">
      <c r="A59" s="2" t="s">
        <v>89</v>
      </c>
      <c r="B59" s="22">
        <v>759</v>
      </c>
      <c r="C59" s="22">
        <v>5519</v>
      </c>
      <c r="D59" s="22">
        <v>5070</v>
      </c>
      <c r="E59" s="22">
        <v>22628</v>
      </c>
      <c r="F59" s="22">
        <v>70863</v>
      </c>
    </row>
    <row r="60" spans="1:6" ht="13.5">
      <c r="A60" s="2" t="s">
        <v>90</v>
      </c>
      <c r="B60" s="22">
        <v>5841</v>
      </c>
      <c r="C60" s="22">
        <v>10345</v>
      </c>
      <c r="D60" s="22">
        <v>9922</v>
      </c>
      <c r="E60" s="22">
        <v>13222</v>
      </c>
      <c r="F60" s="22">
        <v>69460</v>
      </c>
    </row>
    <row r="61" spans="1:6" ht="13.5">
      <c r="A61" s="2" t="s">
        <v>91</v>
      </c>
      <c r="B61" s="22">
        <v>46625</v>
      </c>
      <c r="C61" s="22">
        <v>25733</v>
      </c>
      <c r="D61" s="22"/>
      <c r="E61" s="22"/>
      <c r="F61" s="22">
        <v>33071</v>
      </c>
    </row>
    <row r="62" spans="1:6" ht="13.5">
      <c r="A62" s="2" t="s">
        <v>92</v>
      </c>
      <c r="B62" s="22">
        <v>230421</v>
      </c>
      <c r="C62" s="22">
        <v>305318</v>
      </c>
      <c r="D62" s="22">
        <v>303010</v>
      </c>
      <c r="E62" s="22">
        <v>343745</v>
      </c>
      <c r="F62" s="22">
        <v>355572</v>
      </c>
    </row>
    <row r="63" spans="1:6" ht="13.5">
      <c r="A63" s="2" t="s">
        <v>93</v>
      </c>
      <c r="B63" s="22">
        <v>27006</v>
      </c>
      <c r="C63" s="22">
        <v>30902</v>
      </c>
      <c r="D63" s="22">
        <v>43935</v>
      </c>
      <c r="E63" s="22">
        <v>34601</v>
      </c>
      <c r="F63" s="22">
        <v>41014</v>
      </c>
    </row>
    <row r="64" spans="1:6" ht="13.5">
      <c r="A64" s="2" t="s">
        <v>94</v>
      </c>
      <c r="B64" s="22">
        <v>1543</v>
      </c>
      <c r="C64" s="22">
        <v>110599</v>
      </c>
      <c r="D64" s="22">
        <v>134336</v>
      </c>
      <c r="E64" s="22">
        <v>1725</v>
      </c>
      <c r="F64" s="22">
        <v>3879</v>
      </c>
    </row>
    <row r="65" spans="1:6" ht="13.5">
      <c r="A65" s="2" t="s">
        <v>56</v>
      </c>
      <c r="B65" s="22">
        <v>21142</v>
      </c>
      <c r="C65" s="22">
        <v>26331</v>
      </c>
      <c r="D65" s="22">
        <v>27316</v>
      </c>
      <c r="E65" s="22">
        <v>28061</v>
      </c>
      <c r="F65" s="22">
        <v>28164</v>
      </c>
    </row>
    <row r="66" spans="1:6" ht="13.5">
      <c r="A66" s="2" t="s">
        <v>95</v>
      </c>
      <c r="B66" s="22">
        <v>6494454</v>
      </c>
      <c r="C66" s="22">
        <v>7267196</v>
      </c>
      <c r="D66" s="22">
        <v>6102587</v>
      </c>
      <c r="E66" s="22">
        <v>5747542</v>
      </c>
      <c r="F66" s="22">
        <v>9598622</v>
      </c>
    </row>
    <row r="67" spans="1:6" ht="13.5">
      <c r="A67" s="2" t="s">
        <v>96</v>
      </c>
      <c r="B67" s="22">
        <v>816000</v>
      </c>
      <c r="C67" s="22">
        <v>1130000</v>
      </c>
      <c r="D67" s="22">
        <v>1444000</v>
      </c>
      <c r="E67" s="22">
        <v>830000</v>
      </c>
      <c r="F67" s="22"/>
    </row>
    <row r="68" spans="1:6" ht="13.5">
      <c r="A68" s="2" t="s">
        <v>97</v>
      </c>
      <c r="B68" s="22">
        <v>1960437</v>
      </c>
      <c r="C68" s="22">
        <v>2907421</v>
      </c>
      <c r="D68" s="22">
        <v>4003705</v>
      </c>
      <c r="E68" s="22">
        <v>5203289</v>
      </c>
      <c r="F68" s="22">
        <v>1785600</v>
      </c>
    </row>
    <row r="69" spans="1:6" ht="13.5">
      <c r="A69" s="2" t="s">
        <v>87</v>
      </c>
      <c r="B69" s="22">
        <v>90881</v>
      </c>
      <c r="C69" s="22">
        <v>161904</v>
      </c>
      <c r="D69" s="22">
        <v>216563</v>
      </c>
      <c r="E69" s="22"/>
      <c r="F69" s="22"/>
    </row>
    <row r="70" spans="1:6" ht="13.5">
      <c r="A70" s="2" t="s">
        <v>98</v>
      </c>
      <c r="B70" s="22">
        <v>730083</v>
      </c>
      <c r="C70" s="22">
        <v>705998</v>
      </c>
      <c r="D70" s="22">
        <v>726503</v>
      </c>
      <c r="E70" s="22">
        <v>712990</v>
      </c>
      <c r="F70" s="22">
        <v>918182</v>
      </c>
    </row>
    <row r="71" spans="1:6" ht="13.5">
      <c r="A71" s="2" t="s">
        <v>99</v>
      </c>
      <c r="B71" s="22">
        <v>38677</v>
      </c>
      <c r="C71" s="22">
        <v>42629</v>
      </c>
      <c r="D71" s="22">
        <v>103793</v>
      </c>
      <c r="E71" s="22">
        <v>90298</v>
      </c>
      <c r="F71" s="22">
        <v>52583</v>
      </c>
    </row>
    <row r="72" spans="1:6" ht="13.5">
      <c r="A72" s="2" t="s">
        <v>88</v>
      </c>
      <c r="B72" s="22">
        <v>15061</v>
      </c>
      <c r="C72" s="22">
        <v>14838</v>
      </c>
      <c r="D72" s="22"/>
      <c r="E72" s="22"/>
      <c r="F72" s="22"/>
    </row>
    <row r="73" spans="1:6" ht="13.5">
      <c r="A73" s="2" t="s">
        <v>100</v>
      </c>
      <c r="B73" s="22">
        <v>86230</v>
      </c>
      <c r="C73" s="22">
        <v>95110</v>
      </c>
      <c r="D73" s="22">
        <v>96360</v>
      </c>
      <c r="E73" s="22">
        <v>94810</v>
      </c>
      <c r="F73" s="22">
        <v>94620</v>
      </c>
    </row>
    <row r="74" spans="1:6" ht="13.5">
      <c r="A74" s="2" t="s">
        <v>101</v>
      </c>
      <c r="B74" s="22">
        <v>32268</v>
      </c>
      <c r="C74" s="22">
        <v>18298</v>
      </c>
      <c r="D74" s="22">
        <v>17431</v>
      </c>
      <c r="E74" s="22"/>
      <c r="F74" s="22"/>
    </row>
    <row r="75" spans="1:6" ht="13.5">
      <c r="A75" s="2" t="s">
        <v>102</v>
      </c>
      <c r="B75" s="22">
        <v>3769640</v>
      </c>
      <c r="C75" s="22">
        <v>5076201</v>
      </c>
      <c r="D75" s="22">
        <v>6608356</v>
      </c>
      <c r="E75" s="22">
        <v>6931388</v>
      </c>
      <c r="F75" s="22">
        <v>2850985</v>
      </c>
    </row>
    <row r="76" spans="1:6" ht="14.25" thickBot="1">
      <c r="A76" s="5" t="s">
        <v>103</v>
      </c>
      <c r="B76" s="23">
        <v>10264095</v>
      </c>
      <c r="C76" s="23">
        <v>12343397</v>
      </c>
      <c r="D76" s="23">
        <v>12710943</v>
      </c>
      <c r="E76" s="23">
        <v>12678930</v>
      </c>
      <c r="F76" s="23">
        <v>12449608</v>
      </c>
    </row>
    <row r="77" spans="1:6" ht="14.25" thickTop="1">
      <c r="A77" s="2" t="s">
        <v>104</v>
      </c>
      <c r="B77" s="22">
        <v>1861940</v>
      </c>
      <c r="C77" s="22">
        <v>1861940</v>
      </c>
      <c r="D77" s="22">
        <v>1861940</v>
      </c>
      <c r="E77" s="22">
        <v>1861940</v>
      </c>
      <c r="F77" s="22">
        <v>1861940</v>
      </c>
    </row>
    <row r="78" spans="1:6" ht="13.5">
      <c r="A78" s="3" t="s">
        <v>105</v>
      </c>
      <c r="B78" s="22">
        <v>465485</v>
      </c>
      <c r="C78" s="22">
        <v>465485</v>
      </c>
      <c r="D78" s="22">
        <v>465485</v>
      </c>
      <c r="E78" s="22">
        <v>465485</v>
      </c>
      <c r="F78" s="22">
        <v>465485</v>
      </c>
    </row>
    <row r="79" spans="1:6" ht="13.5">
      <c r="A79" s="3" t="s">
        <v>106</v>
      </c>
      <c r="B79" s="22">
        <v>694596</v>
      </c>
      <c r="C79" s="22">
        <v>990965</v>
      </c>
      <c r="D79" s="22">
        <v>990965</v>
      </c>
      <c r="E79" s="22">
        <v>990965</v>
      </c>
      <c r="F79" s="22">
        <v>990965</v>
      </c>
    </row>
    <row r="80" spans="1:6" ht="13.5">
      <c r="A80" s="3" t="s">
        <v>107</v>
      </c>
      <c r="B80" s="22">
        <v>1160081</v>
      </c>
      <c r="C80" s="22">
        <v>1456450</v>
      </c>
      <c r="D80" s="22">
        <v>1456450</v>
      </c>
      <c r="E80" s="22">
        <v>1456450</v>
      </c>
      <c r="F80" s="22">
        <v>1456450</v>
      </c>
    </row>
    <row r="81" spans="1:6" ht="13.5">
      <c r="A81" s="4" t="s">
        <v>108</v>
      </c>
      <c r="B81" s="22"/>
      <c r="C81" s="22">
        <v>3400000</v>
      </c>
      <c r="D81" s="22">
        <v>3400000</v>
      </c>
      <c r="E81" s="22">
        <v>3400000</v>
      </c>
      <c r="F81" s="22">
        <v>3300000</v>
      </c>
    </row>
    <row r="82" spans="1:6" ht="13.5">
      <c r="A82" s="4" t="s">
        <v>109</v>
      </c>
      <c r="B82" s="22">
        <v>70050</v>
      </c>
      <c r="C82" s="22">
        <v>-3696368</v>
      </c>
      <c r="D82" s="22">
        <v>-936460</v>
      </c>
      <c r="E82" s="22">
        <v>325190</v>
      </c>
      <c r="F82" s="22">
        <v>489993</v>
      </c>
    </row>
    <row r="83" spans="1:6" ht="13.5">
      <c r="A83" s="3" t="s">
        <v>110</v>
      </c>
      <c r="B83" s="22">
        <v>70050</v>
      </c>
      <c r="C83" s="22">
        <v>-296368</v>
      </c>
      <c r="D83" s="22">
        <v>2463539</v>
      </c>
      <c r="E83" s="22">
        <v>3725190</v>
      </c>
      <c r="F83" s="22">
        <v>3789993</v>
      </c>
    </row>
    <row r="84" spans="1:6" ht="13.5">
      <c r="A84" s="2" t="s">
        <v>111</v>
      </c>
      <c r="B84" s="22">
        <v>-364210</v>
      </c>
      <c r="C84" s="22">
        <v>-364133</v>
      </c>
      <c r="D84" s="22">
        <v>-178513</v>
      </c>
      <c r="E84" s="22">
        <v>-133774</v>
      </c>
      <c r="F84" s="22">
        <v>-120814</v>
      </c>
    </row>
    <row r="85" spans="1:6" ht="13.5">
      <c r="A85" s="2" t="s">
        <v>112</v>
      </c>
      <c r="B85" s="22">
        <v>2727861</v>
      </c>
      <c r="C85" s="22">
        <v>2657888</v>
      </c>
      <c r="D85" s="22">
        <v>5603416</v>
      </c>
      <c r="E85" s="22">
        <v>6909805</v>
      </c>
      <c r="F85" s="22">
        <v>6987569</v>
      </c>
    </row>
    <row r="86" spans="1:6" ht="13.5">
      <c r="A86" s="2" t="s">
        <v>113</v>
      </c>
      <c r="B86" s="22">
        <v>88600</v>
      </c>
      <c r="C86" s="22">
        <v>59780</v>
      </c>
      <c r="D86" s="22">
        <v>57509</v>
      </c>
      <c r="E86" s="22">
        <v>117407</v>
      </c>
      <c r="F86" s="22">
        <v>139179</v>
      </c>
    </row>
    <row r="87" spans="1:6" ht="13.5">
      <c r="A87" s="2" t="s">
        <v>114</v>
      </c>
      <c r="B87" s="22">
        <v>-444</v>
      </c>
      <c r="C87" s="22"/>
      <c r="D87" s="22"/>
      <c r="E87" s="22">
        <v>107</v>
      </c>
      <c r="F87" s="22"/>
    </row>
    <row r="88" spans="1:6" ht="13.5">
      <c r="A88" s="2" t="s">
        <v>115</v>
      </c>
      <c r="B88" s="22">
        <v>88155</v>
      </c>
      <c r="C88" s="22">
        <v>59780</v>
      </c>
      <c r="D88" s="22">
        <v>57509</v>
      </c>
      <c r="E88" s="22">
        <v>117515</v>
      </c>
      <c r="F88" s="22">
        <v>139179</v>
      </c>
    </row>
    <row r="89" spans="1:6" ht="13.5">
      <c r="A89" s="6" t="s">
        <v>116</v>
      </c>
      <c r="B89" s="22">
        <v>2816017</v>
      </c>
      <c r="C89" s="22">
        <v>2717669</v>
      </c>
      <c r="D89" s="22">
        <v>5660925</v>
      </c>
      <c r="E89" s="22">
        <v>7027320</v>
      </c>
      <c r="F89" s="22">
        <v>7126748</v>
      </c>
    </row>
    <row r="90" spans="1:6" ht="14.25" thickBot="1">
      <c r="A90" s="7" t="s">
        <v>117</v>
      </c>
      <c r="B90" s="22">
        <v>13080112</v>
      </c>
      <c r="C90" s="22">
        <v>15061066</v>
      </c>
      <c r="D90" s="22">
        <v>18371869</v>
      </c>
      <c r="E90" s="22">
        <v>19706251</v>
      </c>
      <c r="F90" s="22">
        <v>19576357</v>
      </c>
    </row>
    <row r="91" spans="1:6" ht="14.25" thickTop="1">
      <c r="A91" s="8"/>
      <c r="B91" s="24"/>
      <c r="C91" s="24"/>
      <c r="D91" s="24"/>
      <c r="E91" s="24"/>
      <c r="F91" s="24"/>
    </row>
    <row r="93" ht="13.5">
      <c r="A93" s="20" t="s">
        <v>122</v>
      </c>
    </row>
    <row r="94" ht="13.5">
      <c r="A94" s="20" t="s">
        <v>123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2014-02-03T07:29:08Z</dcterms:created>
  <dcterms:modified xsi:type="dcterms:W3CDTF">2014-02-03T07:29:18Z</dcterms:modified>
  <cp:category/>
  <cp:version/>
  <cp:contentType/>
  <cp:contentStatus/>
</cp:coreProperties>
</file>