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<sst xmlns="http://schemas.openxmlformats.org/spreadsheetml/2006/main" count="649" uniqueCount="238">
  <si>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</si>
  <si>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</si>
  <si>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</si>
  <si>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</si>
  <si>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</si>
  <si>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</si>
  <si>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</si>
  <si>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</si>
  <si>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</si>
  <si>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</si>
  <si>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2007/04/01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</si>
  <si>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</si>
  <si>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</si>
  <si>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</si>
  <si>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</si>
  <si>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</si>
  <si>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</si>
  <si>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</si>
  <si>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受取賃貸料</t>
  </si>
  <si>
    <t>雑収益</t>
  </si>
  <si>
    <t>営業外収益</t>
  </si>
  <si>
    <t>営業外収益</t>
  </si>
  <si>
    <t>賃貸費用</t>
  </si>
  <si>
    <t>賃貸費用</t>
  </si>
  <si>
    <t>雑損失</t>
  </si>
  <si>
    <t>営業外費用</t>
  </si>
  <si>
    <t>経常利益</t>
  </si>
  <si>
    <t>関係会社株式売却益</t>
  </si>
  <si>
    <t>固定資産売却益</t>
  </si>
  <si>
    <t>特別利益</t>
  </si>
  <si>
    <t>固定資産売却損</t>
  </si>
  <si>
    <t>固定資産処分損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</si>
  <si>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</si>
  <si>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</si>
  <si>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</si>
  <si>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</si>
  <si>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</si>
  <si>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</si>
  <si>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たな卸資産</t>
  </si>
  <si>
    <t>繰延税金資産</t>
  </si>
  <si>
    <t>その他</t>
  </si>
  <si>
    <t>建物及び構築物</t>
  </si>
  <si>
    <t>機械装置及び運搬具</t>
  </si>
  <si>
    <t>土地</t>
  </si>
  <si>
    <t>減価償却累計額</t>
  </si>
  <si>
    <t>ソフトウエア</t>
  </si>
  <si>
    <t>電話加入権</t>
  </si>
  <si>
    <t>無形固定資産</t>
  </si>
  <si>
    <t>会員権</t>
  </si>
  <si>
    <t>資産</t>
  </si>
  <si>
    <t>未払法人税等</t>
  </si>
  <si>
    <t>退職給付引当金</t>
  </si>
  <si>
    <t>負債</t>
  </si>
  <si>
    <t>資本剰余金</t>
  </si>
  <si>
    <t>株主資本</t>
  </si>
  <si>
    <t>評価・換算差額等</t>
  </si>
  <si>
    <t>連結・貸借対照表</t>
  </si>
  <si>
    <t>持分法による投資損益（△は益）</t>
  </si>
  <si>
    <t>役員賞与引当金の増減額（△は減少）</t>
  </si>
  <si>
    <t>貸倒引当金の増減額（△は減少）</t>
  </si>
  <si>
    <t>投資有価証券評価損益（△は益）</t>
  </si>
  <si>
    <t>法人税等の支払額</t>
  </si>
  <si>
    <t>有形固定資産の取得による支出</t>
  </si>
  <si>
    <t>投資有価証券の取得による支出</t>
  </si>
  <si>
    <t>連結の範囲の変更を伴う子会社株式の売却による収入</t>
  </si>
  <si>
    <t>長期貸付けによる支出</t>
  </si>
  <si>
    <t>その他</t>
  </si>
  <si>
    <t>長期借入れによる収入</t>
  </si>
  <si>
    <t>少数株主への配当金の支払額</t>
  </si>
  <si>
    <t>連結・キャッシュフロー計算書</t>
  </si>
  <si>
    <t>受取手数料</t>
  </si>
  <si>
    <t>持分法による投資利益</t>
  </si>
  <si>
    <t>営業外費用</t>
  </si>
  <si>
    <t>投資有価証券売却益</t>
  </si>
  <si>
    <t>特別利益</t>
  </si>
  <si>
    <t>投資有価証券評価損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</si>
  <si>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</si>
  <si>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</si>
  <si>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</si>
  <si>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</si>
  <si>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</si>
  <si>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</si>
  <si>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</si>
  <si>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</si>
  <si>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</si>
  <si>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2014/02/13</t>
  </si>
  <si>
    <t>四半期</t>
  </si>
  <si>
    <t>2013/12/31</t>
  </si>
  <si>
    <t>2013/11/14</t>
  </si>
  <si>
    <t>2013/09/30</t>
  </si>
  <si>
    <t>2013/08/13</t>
  </si>
  <si>
    <t>2013/06/30</t>
  </si>
  <si>
    <t>通期</t>
  </si>
  <si>
    <t>2013/03/31</t>
  </si>
  <si>
    <t>2013/02/14</t>
  </si>
  <si>
    <t>2012/12/31</t>
  </si>
  <si>
    <t>2012/11/13</t>
  </si>
  <si>
    <t>2012/09/30</t>
  </si>
  <si>
    <t>2012/08/13</t>
  </si>
  <si>
    <t>2012/06/30</t>
  </si>
  <si>
    <t>2013/06/27</t>
  </si>
  <si>
    <t>2012/03/31</t>
  </si>
  <si>
    <t>2012/02/14</t>
  </si>
  <si>
    <t>2011/12/31</t>
  </si>
  <si>
    <t>2011/11/14</t>
  </si>
  <si>
    <t>2011/09/30</t>
  </si>
  <si>
    <t>2011/08/12</t>
  </si>
  <si>
    <t>2011/06/30</t>
  </si>
  <si>
    <t>2012/06/28</t>
  </si>
  <si>
    <t>2011/03/31</t>
  </si>
  <si>
    <t>2011/02/14</t>
  </si>
  <si>
    <t>2010/12/31</t>
  </si>
  <si>
    <t>2010/11/15</t>
  </si>
  <si>
    <t>2010/09/30</t>
  </si>
  <si>
    <t>2010/08/13</t>
  </si>
  <si>
    <t>2010/06/30</t>
  </si>
  <si>
    <t>2011/06/29</t>
  </si>
  <si>
    <t>2010/03/31</t>
  </si>
  <si>
    <t>2010/02/15</t>
  </si>
  <si>
    <t>2009/12/31</t>
  </si>
  <si>
    <t>2009/11/13</t>
  </si>
  <si>
    <t>2009/09/30</t>
  </si>
  <si>
    <t>2009/08/13</t>
  </si>
  <si>
    <t>2009/06/30</t>
  </si>
  <si>
    <t>2010/06/28</t>
  </si>
  <si>
    <t>2009/03/31</t>
  </si>
  <si>
    <t>2009/02/13</t>
  </si>
  <si>
    <t>2008/12/31</t>
  </si>
  <si>
    <t>2008/11/14</t>
  </si>
  <si>
    <t>2008/09/30</t>
  </si>
  <si>
    <t>2008/06/30</t>
  </si>
  <si>
    <t>2009/06/26</t>
  </si>
  <si>
    <t>2008/03/31</t>
  </si>
  <si>
    <t>現金及び預金</t>
  </si>
  <si>
    <t>千円</t>
  </si>
  <si>
    <t>受取手形及び営業未収入金</t>
  </si>
  <si>
    <t>有価証券</t>
  </si>
  <si>
    <t>商品</t>
  </si>
  <si>
    <t>前払費用</t>
  </si>
  <si>
    <t>繰延税金資産</t>
  </si>
  <si>
    <t>未収還付法人税等</t>
  </si>
  <si>
    <t>その他</t>
  </si>
  <si>
    <t>貸倒引当金</t>
  </si>
  <si>
    <t>流動資産</t>
  </si>
  <si>
    <t>有形固定資産</t>
  </si>
  <si>
    <t>無形固定資産</t>
  </si>
  <si>
    <t>投資有価証券</t>
  </si>
  <si>
    <t>関係会社株式</t>
  </si>
  <si>
    <t>出資金</t>
  </si>
  <si>
    <t>長期貸付金</t>
  </si>
  <si>
    <t>長期貸付金</t>
  </si>
  <si>
    <t>関係会社長期貸付金</t>
  </si>
  <si>
    <t>破産更生債権等</t>
  </si>
  <si>
    <t>繰延税金資産</t>
  </si>
  <si>
    <t>投資その他の資産</t>
  </si>
  <si>
    <t>固定資産</t>
  </si>
  <si>
    <t>資産</t>
  </si>
  <si>
    <t>支払手形及び買掛金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</si>
  <si>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</si>
  <si>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</si>
  <si>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</si>
  <si>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</si>
  <si>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</si>
  <si>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</si>
  <si>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預り金</t>
  </si>
  <si>
    <t>賞与引当金</t>
  </si>
  <si>
    <t>その他</t>
  </si>
  <si>
    <t>流動負債</t>
  </si>
  <si>
    <t>長期借入金</t>
  </si>
  <si>
    <t>退職給付引当金</t>
  </si>
  <si>
    <t>役員退職慰労引当金</t>
  </si>
  <si>
    <t>負ののれん</t>
  </si>
  <si>
    <t>長期預り保証金</t>
  </si>
  <si>
    <t>繰延税金負債</t>
  </si>
  <si>
    <t>固定負債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</si>
  <si>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</si>
  <si>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</si>
  <si>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</si>
  <si>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</si>
  <si>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</si>
  <si>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</si>
  <si>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</si>
  <si>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</si>
  <si>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</si>
  <si>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</si>
  <si>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</si>
  <si>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</si>
  <si>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</si>
  <si>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横浜魚類株式会社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</si>
  <si>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</si>
  <si>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</si>
  <si>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</si>
  <si>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</si>
  <si>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</si>
  <si>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</si>
  <si>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</si>
  <si>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</si>
  <si>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</si>
  <si>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</si>
  <si>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税引前四半期純利益</t>
  </si>
  <si>
    <t>減価償却費</t>
  </si>
  <si>
    <t>減損損失</t>
  </si>
  <si>
    <t>退職給付引当金の増減額（△は減少）</t>
  </si>
  <si>
    <t>役員退職慰労引当金の増減額（△は減少）</t>
  </si>
  <si>
    <t>賞与引当金の増減額（△は減少）</t>
  </si>
  <si>
    <t>貸倒引当金の増減額（△は減少）</t>
  </si>
  <si>
    <t>受取利息及び受取配当金</t>
  </si>
  <si>
    <t>支払利息</t>
  </si>
  <si>
    <t>負ののれん償却額</t>
  </si>
  <si>
    <t>有形固定資産売却損益（△は益）</t>
  </si>
  <si>
    <t>固定資産除却損</t>
  </si>
  <si>
    <t>投資有価証券売却損益（△は益）</t>
  </si>
  <si>
    <t>関係会社株式売却損益（△は益）</t>
  </si>
  <si>
    <t>売上債権の増減額（△は増加）</t>
  </si>
  <si>
    <t>破産更生債権等の増減額（△は増加）</t>
  </si>
  <si>
    <t>たな卸資産の増減額（△は増加）</t>
  </si>
  <si>
    <t>差入保証金の増減額（△は増加）</t>
  </si>
  <si>
    <t>仕入債務の増減額（△は減少）</t>
  </si>
  <si>
    <t>未払金の増減額（△は減少）</t>
  </si>
  <si>
    <t>未払消費税等の増減額（△は減少）</t>
  </si>
  <si>
    <t>その他の流動資産の増減額（△は増加）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</si>
  <si>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</si>
  <si>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</si>
  <si>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</si>
  <si>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</si>
  <si>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</si>
  <si>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</si>
  <si>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</si>
  <si>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</si>
  <si>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</si>
  <si>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</si>
  <si>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</si>
  <si>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</si>
  <si>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関係会社株式の売却による収入</t>
  </si>
  <si>
    <t>短期貸付金の増減額（△は増加）</t>
  </si>
  <si>
    <t>短期貸付金の純増減額（△は増加）</t>
  </si>
  <si>
    <t>長期貸付けによる支出</t>
  </si>
  <si>
    <t>長期貸付金の回収による収入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</si>
</sst>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B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186</v>
      </c>
      <c r="B2" s="13">
        <v>7443</v>
      </c>
    </row>
    <row r="3" spans="1:2" ht="14.25" thickBot="1">
      <c r="A3" s="10" t="s">
        <v>187</v>
      </c>
      <c r="B3" s="1" t="s">
        <v>188</v>
      </c>
    </row>
    <row r="4" spans="1:2" ht="14.25" thickTop="1">
      <c r="A4" s="9" t="s">
        <v>78</v>
      </c>
      <c r="B4" s="14" t="str">
        <f>HYPERLINK("http://www.kabupro.jp/mark/20090626/S0003HM2.htm","有価証券報告書")</f>
        <v>有価証券報告書</v>
      </c>
    </row>
    <row r="5" spans="1:2" ht="14.25" thickBot="1">
      <c r="A5" s="10" t="s">
        <v>79</v>
      </c>
      <c r="B5" s="1" t="s">
        <v>131</v>
      </c>
    </row>
    <row r="6" spans="1:2" ht="15" thickBot="1" thickTop="1">
      <c r="A6" s="9" t="s">
        <v>80</v>
      </c>
      <c r="B6" s="13" t="s">
        <v>77</v>
      </c>
    </row>
    <row r="7" spans="1:2" ht="14.25" thickTop="1">
      <c r="A7" s="11" t="s">
        <v>81</v>
      </c>
      <c r="B7" s="15" t="s">
        <v>92</v>
      </c>
    </row>
    <row r="8" spans="1:2" ht="13.5">
      <c r="A8" s="12" t="s">
        <v>82</v>
      </c>
      <c r="B8" s="16" t="s">
        <v>10</v>
      </c>
    </row>
    <row r="9" spans="1:2" ht="13.5">
      <c r="A9" s="12" t="s">
        <v>83</v>
      </c>
      <c r="B9" s="16" t="s">
        <v>132</v>
      </c>
    </row>
    <row r="10" spans="1:2" ht="14.25" thickBot="1">
      <c r="A10" s="12" t="s">
        <v>84</v>
      </c>
      <c r="B10" s="16" t="s">
        <v>134</v>
      </c>
    </row>
    <row r="11" spans="1:2" ht="14.25" thickTop="1">
      <c r="A11" s="29" t="s">
        <v>11</v>
      </c>
      <c r="B11" s="21">
        <v>61315538</v>
      </c>
    </row>
    <row r="12" spans="1:2" ht="13.5">
      <c r="A12" s="6" t="s">
        <v>12</v>
      </c>
      <c r="B12" s="23">
        <v>57518258</v>
      </c>
    </row>
    <row r="13" spans="1:2" ht="13.5">
      <c r="A13" s="6" t="s">
        <v>13</v>
      </c>
      <c r="B13" s="23">
        <v>3797280</v>
      </c>
    </row>
    <row r="14" spans="1:2" ht="13.5">
      <c r="A14" s="6" t="s">
        <v>14</v>
      </c>
      <c r="B14" s="23">
        <v>3747501</v>
      </c>
    </row>
    <row r="15" spans="1:2" ht="14.25" thickBot="1">
      <c r="A15" s="28" t="s">
        <v>15</v>
      </c>
      <c r="B15" s="25">
        <v>49778</v>
      </c>
    </row>
    <row r="16" spans="1:2" ht="14.25" thickTop="1">
      <c r="A16" s="5" t="s">
        <v>16</v>
      </c>
      <c r="B16" s="23">
        <v>9200</v>
      </c>
    </row>
    <row r="17" spans="1:2" ht="13.5">
      <c r="A17" s="5" t="s">
        <v>17</v>
      </c>
      <c r="B17" s="23">
        <v>8167</v>
      </c>
    </row>
    <row r="18" spans="1:2" ht="13.5">
      <c r="A18" s="5" t="s">
        <v>18</v>
      </c>
      <c r="B18" s="23">
        <v>113982</v>
      </c>
    </row>
    <row r="19" spans="1:2" ht="13.5">
      <c r="A19" s="5" t="s">
        <v>70</v>
      </c>
      <c r="B19" s="23">
        <v>1582</v>
      </c>
    </row>
    <row r="20" spans="1:2" ht="13.5">
      <c r="A20" s="5" t="s">
        <v>71</v>
      </c>
      <c r="B20" s="23">
        <v>23038</v>
      </c>
    </row>
    <row r="21" spans="1:2" ht="13.5">
      <c r="A21" s="5" t="s">
        <v>19</v>
      </c>
      <c r="B21" s="23">
        <v>29647</v>
      </c>
    </row>
    <row r="22" spans="1:2" ht="13.5">
      <c r="A22" s="5" t="s">
        <v>20</v>
      </c>
      <c r="B22" s="23">
        <v>185618</v>
      </c>
    </row>
    <row r="23" spans="1:2" ht="13.5">
      <c r="A23" s="5" t="s">
        <v>207</v>
      </c>
      <c r="B23" s="23">
        <v>57640</v>
      </c>
    </row>
    <row r="24" spans="1:2" ht="13.5">
      <c r="A24" s="5" t="s">
        <v>22</v>
      </c>
      <c r="B24" s="23">
        <v>58174</v>
      </c>
    </row>
    <row r="25" spans="1:2" ht="13.5">
      <c r="A25" s="5" t="s">
        <v>24</v>
      </c>
      <c r="B25" s="23">
        <v>586</v>
      </c>
    </row>
    <row r="26" spans="1:2" ht="13.5">
      <c r="A26" s="5" t="s">
        <v>72</v>
      </c>
      <c r="B26" s="23">
        <v>116401</v>
      </c>
    </row>
    <row r="27" spans="1:2" ht="14.25" thickBot="1">
      <c r="A27" s="28" t="s">
        <v>26</v>
      </c>
      <c r="B27" s="25">
        <v>118995</v>
      </c>
    </row>
    <row r="28" spans="1:2" ht="14.25" thickTop="1">
      <c r="A28" s="5" t="s">
        <v>73</v>
      </c>
      <c r="B28" s="23">
        <v>9333</v>
      </c>
    </row>
    <row r="29" spans="1:2" ht="13.5">
      <c r="A29" s="5" t="s">
        <v>74</v>
      </c>
      <c r="B29" s="23">
        <v>9333</v>
      </c>
    </row>
    <row r="30" spans="1:2" ht="13.5">
      <c r="A30" s="5" t="s">
        <v>210</v>
      </c>
      <c r="B30" s="23">
        <v>2595</v>
      </c>
    </row>
    <row r="31" spans="1:2" ht="13.5">
      <c r="A31" s="5" t="s">
        <v>75</v>
      </c>
      <c r="B31" s="23">
        <v>2739</v>
      </c>
    </row>
    <row r="32" spans="1:2" ht="13.5">
      <c r="A32" s="5" t="s">
        <v>32</v>
      </c>
      <c r="B32" s="23">
        <v>5334</v>
      </c>
    </row>
    <row r="33" spans="1:2" ht="13.5">
      <c r="A33" s="6" t="s">
        <v>199</v>
      </c>
      <c r="B33" s="23">
        <v>122994</v>
      </c>
    </row>
    <row r="34" spans="1:2" ht="13.5">
      <c r="A34" s="6" t="s">
        <v>33</v>
      </c>
      <c r="B34" s="23">
        <v>28018</v>
      </c>
    </row>
    <row r="35" spans="1:2" ht="13.5">
      <c r="A35" s="6" t="s">
        <v>34</v>
      </c>
      <c r="B35" s="23">
        <v>65756</v>
      </c>
    </row>
    <row r="36" spans="1:2" ht="13.5">
      <c r="A36" s="6" t="s">
        <v>35</v>
      </c>
      <c r="B36" s="23">
        <v>93775</v>
      </c>
    </row>
    <row r="37" spans="1:2" ht="13.5">
      <c r="A37" s="6" t="s">
        <v>76</v>
      </c>
      <c r="B37" s="23">
        <v>12288</v>
      </c>
    </row>
    <row r="38" spans="1:2" ht="14.25" thickBot="1">
      <c r="A38" s="6" t="s">
        <v>36</v>
      </c>
      <c r="B38" s="23">
        <v>16930</v>
      </c>
    </row>
    <row r="39" spans="1:2" ht="14.25" thickTop="1">
      <c r="A39" s="7"/>
      <c r="B39" s="26"/>
    </row>
    <row r="41" ht="13.5">
      <c r="A41" s="19" t="s">
        <v>190</v>
      </c>
    </row>
    <row r="42" ht="13.5">
      <c r="A42" s="19" t="s">
        <v>191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B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186</v>
      </c>
      <c r="B2" s="13">
        <v>7443</v>
      </c>
    </row>
    <row r="3" spans="1:2" ht="14.25" thickBot="1">
      <c r="A3" s="10" t="s">
        <v>187</v>
      </c>
      <c r="B3" s="1" t="s">
        <v>188</v>
      </c>
    </row>
    <row r="4" spans="1:2" ht="14.25" thickTop="1">
      <c r="A4" s="9" t="s">
        <v>78</v>
      </c>
      <c r="B4" s="14" t="str">
        <f>HYPERLINK("http://www.kabupro.jp/mark/20090626/S0003HM2.htm","有価証券報告書")</f>
        <v>有価証券報告書</v>
      </c>
    </row>
    <row r="5" spans="1:2" ht="14.25" thickBot="1">
      <c r="A5" s="10" t="s">
        <v>79</v>
      </c>
      <c r="B5" s="1" t="s">
        <v>131</v>
      </c>
    </row>
    <row r="6" spans="1:2" ht="15" thickBot="1" thickTop="1">
      <c r="A6" s="9" t="s">
        <v>80</v>
      </c>
      <c r="B6" s="13" t="s">
        <v>69</v>
      </c>
    </row>
    <row r="7" spans="1:2" ht="14.25" thickTop="1">
      <c r="A7" s="11" t="s">
        <v>81</v>
      </c>
      <c r="B7" s="15" t="s">
        <v>92</v>
      </c>
    </row>
    <row r="8" spans="1:2" ht="13.5">
      <c r="A8" s="12" t="s">
        <v>82</v>
      </c>
      <c r="B8" s="16" t="s">
        <v>10</v>
      </c>
    </row>
    <row r="9" spans="1:2" ht="13.5">
      <c r="A9" s="12" t="s">
        <v>83</v>
      </c>
      <c r="B9" s="16" t="s">
        <v>132</v>
      </c>
    </row>
    <row r="10" spans="1:2" ht="14.25" thickBot="1">
      <c r="A10" s="12" t="s">
        <v>84</v>
      </c>
      <c r="B10" s="16" t="s">
        <v>134</v>
      </c>
    </row>
    <row r="11" spans="1:2" ht="14.25" thickTop="1">
      <c r="A11" s="27" t="s">
        <v>199</v>
      </c>
      <c r="B11" s="21">
        <v>122994</v>
      </c>
    </row>
    <row r="12" spans="1:2" ht="13.5">
      <c r="A12" s="5" t="s">
        <v>200</v>
      </c>
      <c r="B12" s="23">
        <v>130249</v>
      </c>
    </row>
    <row r="13" spans="1:2" ht="13.5">
      <c r="A13" s="5" t="s">
        <v>57</v>
      </c>
      <c r="B13" s="23">
        <v>-23038</v>
      </c>
    </row>
    <row r="14" spans="1:2" ht="13.5">
      <c r="A14" s="5" t="s">
        <v>202</v>
      </c>
      <c r="B14" s="23">
        <v>-64324</v>
      </c>
    </row>
    <row r="15" spans="1:2" ht="13.5">
      <c r="A15" s="5" t="s">
        <v>203</v>
      </c>
      <c r="B15" s="23">
        <v>-40625</v>
      </c>
    </row>
    <row r="16" spans="1:2" ht="13.5">
      <c r="A16" s="5" t="s">
        <v>204</v>
      </c>
      <c r="B16" s="23">
        <v>913</v>
      </c>
    </row>
    <row r="17" spans="1:2" ht="13.5">
      <c r="A17" s="5" t="s">
        <v>58</v>
      </c>
      <c r="B17" s="23">
        <v>-5000</v>
      </c>
    </row>
    <row r="18" spans="1:2" ht="13.5">
      <c r="A18" s="5" t="s">
        <v>59</v>
      </c>
      <c r="B18" s="23">
        <v>-26615</v>
      </c>
    </row>
    <row r="19" spans="1:2" ht="13.5">
      <c r="A19" s="5" t="s">
        <v>206</v>
      </c>
      <c r="B19" s="23">
        <v>-17368</v>
      </c>
    </row>
    <row r="20" spans="1:2" ht="13.5">
      <c r="A20" s="5" t="s">
        <v>207</v>
      </c>
      <c r="B20" s="23">
        <v>57640</v>
      </c>
    </row>
    <row r="21" spans="1:2" ht="13.5">
      <c r="A21" s="5" t="s">
        <v>210</v>
      </c>
      <c r="B21" s="23">
        <v>2595</v>
      </c>
    </row>
    <row r="22" spans="1:2" ht="13.5">
      <c r="A22" s="5" t="s">
        <v>211</v>
      </c>
      <c r="B22" s="23">
        <v>-9333</v>
      </c>
    </row>
    <row r="23" spans="1:2" ht="13.5">
      <c r="A23" s="5" t="s">
        <v>60</v>
      </c>
      <c r="B23" s="23">
        <v>2739</v>
      </c>
    </row>
    <row r="24" spans="1:2" ht="13.5">
      <c r="A24" s="5" t="s">
        <v>213</v>
      </c>
      <c r="B24" s="23">
        <v>738182</v>
      </c>
    </row>
    <row r="25" spans="1:2" ht="13.5">
      <c r="A25" s="5" t="s">
        <v>214</v>
      </c>
      <c r="B25" s="23">
        <v>39994</v>
      </c>
    </row>
    <row r="26" spans="1:2" ht="13.5">
      <c r="A26" s="5" t="s">
        <v>215</v>
      </c>
      <c r="B26" s="23">
        <v>-321389</v>
      </c>
    </row>
    <row r="27" spans="1:2" ht="13.5">
      <c r="A27" s="5" t="s">
        <v>217</v>
      </c>
      <c r="B27" s="23">
        <v>-281773</v>
      </c>
    </row>
    <row r="28" spans="1:2" ht="13.5">
      <c r="A28" s="5" t="s">
        <v>218</v>
      </c>
      <c r="B28" s="23">
        <v>-32969</v>
      </c>
    </row>
    <row r="29" spans="1:2" ht="13.5">
      <c r="A29" s="5" t="s">
        <v>219</v>
      </c>
      <c r="B29" s="23">
        <v>-3922</v>
      </c>
    </row>
    <row r="30" spans="1:2" ht="13.5">
      <c r="A30" s="5" t="s">
        <v>220</v>
      </c>
      <c r="B30" s="23">
        <v>26429</v>
      </c>
    </row>
    <row r="31" spans="1:2" ht="13.5">
      <c r="A31" s="5" t="s">
        <v>221</v>
      </c>
      <c r="B31" s="23">
        <v>-12879</v>
      </c>
    </row>
    <row r="32" spans="1:2" ht="13.5">
      <c r="A32" s="5" t="s">
        <v>141</v>
      </c>
      <c r="B32" s="23">
        <v>83</v>
      </c>
    </row>
    <row r="33" spans="1:2" ht="13.5">
      <c r="A33" s="5" t="s">
        <v>222</v>
      </c>
      <c r="B33" s="23">
        <v>282581</v>
      </c>
    </row>
    <row r="34" spans="1:2" ht="13.5">
      <c r="A34" s="5" t="s">
        <v>223</v>
      </c>
      <c r="B34" s="23">
        <v>32854</v>
      </c>
    </row>
    <row r="35" spans="1:2" ht="13.5">
      <c r="A35" s="5" t="s">
        <v>224</v>
      </c>
      <c r="B35" s="23">
        <v>-60326</v>
      </c>
    </row>
    <row r="36" spans="1:2" ht="13.5">
      <c r="A36" s="5" t="s">
        <v>61</v>
      </c>
      <c r="B36" s="23">
        <v>-57025</v>
      </c>
    </row>
    <row r="37" spans="1:2" ht="14.25" thickBot="1">
      <c r="A37" s="4" t="s">
        <v>226</v>
      </c>
      <c r="B37" s="25">
        <v>198083</v>
      </c>
    </row>
    <row r="38" spans="1:2" ht="14.25" thickTop="1">
      <c r="A38" s="5" t="s">
        <v>62</v>
      </c>
      <c r="B38" s="23">
        <v>-89178</v>
      </c>
    </row>
    <row r="39" spans="1:2" ht="13.5">
      <c r="A39" s="5" t="s">
        <v>230</v>
      </c>
      <c r="B39" s="23">
        <v>-1900</v>
      </c>
    </row>
    <row r="40" spans="1:2" ht="13.5">
      <c r="A40" s="5" t="s">
        <v>63</v>
      </c>
      <c r="B40" s="23">
        <v>-100092</v>
      </c>
    </row>
    <row r="41" spans="1:2" ht="13.5">
      <c r="A41" s="5" t="s">
        <v>232</v>
      </c>
      <c r="B41" s="23">
        <v>1000</v>
      </c>
    </row>
    <row r="42" spans="1:2" ht="13.5">
      <c r="A42" s="5" t="s">
        <v>64</v>
      </c>
      <c r="B42" s="23">
        <v>30147</v>
      </c>
    </row>
    <row r="43" spans="1:2" ht="13.5">
      <c r="A43" s="5" t="s">
        <v>235</v>
      </c>
      <c r="B43" s="23">
        <v>1458</v>
      </c>
    </row>
    <row r="44" spans="1:2" ht="13.5">
      <c r="A44" s="5" t="s">
        <v>65</v>
      </c>
      <c r="B44" s="23">
        <v>-203246</v>
      </c>
    </row>
    <row r="45" spans="1:2" ht="13.5">
      <c r="A45" s="5" t="s">
        <v>237</v>
      </c>
      <c r="B45" s="23">
        <v>56421</v>
      </c>
    </row>
    <row r="46" spans="1:2" ht="13.5">
      <c r="A46" s="5" t="s">
        <v>66</v>
      </c>
      <c r="B46" s="23">
        <v>-20383</v>
      </c>
    </row>
    <row r="47" spans="1:2" ht="14.25" thickBot="1">
      <c r="A47" s="4" t="s">
        <v>0</v>
      </c>
      <c r="B47" s="25">
        <v>-325772</v>
      </c>
    </row>
    <row r="48" spans="1:2" ht="14.25" thickTop="1">
      <c r="A48" s="5" t="s">
        <v>1</v>
      </c>
      <c r="B48" s="23">
        <v>96000</v>
      </c>
    </row>
    <row r="49" spans="1:2" ht="13.5">
      <c r="A49" s="5" t="s">
        <v>67</v>
      </c>
      <c r="B49" s="23">
        <v>553080</v>
      </c>
    </row>
    <row r="50" spans="1:2" ht="13.5">
      <c r="A50" s="5" t="s">
        <v>3</v>
      </c>
      <c r="B50" s="23">
        <v>-556563</v>
      </c>
    </row>
    <row r="51" spans="1:2" ht="13.5">
      <c r="A51" s="5" t="s">
        <v>4</v>
      </c>
      <c r="B51" s="23">
        <v>-549</v>
      </c>
    </row>
    <row r="52" spans="1:2" ht="13.5">
      <c r="A52" s="5" t="s">
        <v>5</v>
      </c>
      <c r="B52" s="23">
        <v>-25249</v>
      </c>
    </row>
    <row r="53" spans="1:2" ht="13.5">
      <c r="A53" s="5" t="s">
        <v>68</v>
      </c>
      <c r="B53" s="23">
        <v>-2025</v>
      </c>
    </row>
    <row r="54" spans="1:2" ht="14.25" thickBot="1">
      <c r="A54" s="4" t="s">
        <v>6</v>
      </c>
      <c r="B54" s="25">
        <v>64693</v>
      </c>
    </row>
    <row r="55" spans="1:2" ht="14.25" thickTop="1">
      <c r="A55" s="6" t="s">
        <v>7</v>
      </c>
      <c r="B55" s="23">
        <v>-62995</v>
      </c>
    </row>
    <row r="56" spans="1:2" ht="13.5">
      <c r="A56" s="6" t="s">
        <v>8</v>
      </c>
      <c r="B56" s="23">
        <v>579726</v>
      </c>
    </row>
    <row r="57" spans="1:2" ht="14.25" thickBot="1">
      <c r="A57" s="6" t="s">
        <v>8</v>
      </c>
      <c r="B57" s="23">
        <v>516730</v>
      </c>
    </row>
    <row r="58" spans="1:2" ht="14.25" thickTop="1">
      <c r="A58" s="7"/>
      <c r="B58" s="26"/>
    </row>
    <row r="60" ht="13.5">
      <c r="A60" s="19" t="s">
        <v>190</v>
      </c>
    </row>
    <row r="61" ht="13.5">
      <c r="A61" s="19" t="s">
        <v>191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9" t="s">
        <v>186</v>
      </c>
      <c r="B2" s="13">
        <v>7443</v>
      </c>
    </row>
    <row r="3" spans="1:2" ht="14.25" thickBot="1">
      <c r="A3" s="10" t="s">
        <v>187</v>
      </c>
      <c r="B3" s="1" t="s">
        <v>188</v>
      </c>
    </row>
    <row r="4" spans="1:2" ht="14.25" thickTop="1">
      <c r="A4" s="9" t="s">
        <v>78</v>
      </c>
      <c r="B4" s="14" t="str">
        <f>HYPERLINK("http://www.kabupro.jp/mark/20090626/S0003HM2.htm","有価証券報告書")</f>
        <v>有価証券報告書</v>
      </c>
    </row>
    <row r="5" spans="1:2" ht="14.25" thickBot="1">
      <c r="A5" s="10" t="s">
        <v>79</v>
      </c>
      <c r="B5" s="1" t="s">
        <v>131</v>
      </c>
    </row>
    <row r="6" spans="1:2" ht="15" thickBot="1" thickTop="1">
      <c r="A6" s="9" t="s">
        <v>80</v>
      </c>
      <c r="B6" s="13" t="s">
        <v>56</v>
      </c>
    </row>
    <row r="7" spans="1:2" ht="14.25" thickTop="1">
      <c r="A7" s="11" t="s">
        <v>81</v>
      </c>
      <c r="B7" s="15" t="s">
        <v>92</v>
      </c>
    </row>
    <row r="8" spans="1:2" ht="13.5">
      <c r="A8" s="12" t="s">
        <v>82</v>
      </c>
      <c r="B8" s="16"/>
    </row>
    <row r="9" spans="1:2" ht="13.5">
      <c r="A9" s="12" t="s">
        <v>83</v>
      </c>
      <c r="B9" s="16" t="s">
        <v>132</v>
      </c>
    </row>
    <row r="10" spans="1:2" ht="14.25" thickBot="1">
      <c r="A10" s="12" t="s">
        <v>84</v>
      </c>
      <c r="B10" s="16" t="s">
        <v>134</v>
      </c>
    </row>
    <row r="11" spans="1:2" ht="14.25" thickTop="1">
      <c r="A11" s="8" t="s">
        <v>133</v>
      </c>
      <c r="B11" s="21">
        <v>516730</v>
      </c>
    </row>
    <row r="12" spans="1:2" ht="13.5">
      <c r="A12" s="2" t="s">
        <v>135</v>
      </c>
      <c r="B12" s="23">
        <v>2266694</v>
      </c>
    </row>
    <row r="13" spans="1:2" ht="13.5">
      <c r="A13" s="2" t="s">
        <v>38</v>
      </c>
      <c r="B13" s="23">
        <v>1019798</v>
      </c>
    </row>
    <row r="14" spans="1:2" ht="13.5">
      <c r="A14" s="2" t="s">
        <v>39</v>
      </c>
      <c r="B14" s="23">
        <v>56351</v>
      </c>
    </row>
    <row r="15" spans="1:2" ht="13.5">
      <c r="A15" s="2" t="s">
        <v>40</v>
      </c>
      <c r="B15" s="23">
        <v>27924</v>
      </c>
    </row>
    <row r="16" spans="1:2" ht="13.5">
      <c r="A16" s="2" t="s">
        <v>142</v>
      </c>
      <c r="B16" s="23">
        <v>-265974</v>
      </c>
    </row>
    <row r="17" spans="1:2" ht="13.5">
      <c r="A17" s="2" t="s">
        <v>143</v>
      </c>
      <c r="B17" s="23">
        <v>3621525</v>
      </c>
    </row>
    <row r="18" spans="1:2" ht="13.5">
      <c r="A18" s="3" t="s">
        <v>41</v>
      </c>
      <c r="B18" s="23">
        <v>1289918</v>
      </c>
    </row>
    <row r="19" spans="1:2" ht="13.5">
      <c r="A19" s="3" t="s">
        <v>42</v>
      </c>
      <c r="B19" s="23">
        <v>129817</v>
      </c>
    </row>
    <row r="20" spans="1:2" ht="13.5">
      <c r="A20" s="3" t="s">
        <v>43</v>
      </c>
      <c r="B20" s="23">
        <v>210333</v>
      </c>
    </row>
    <row r="21" spans="1:2" ht="13.5">
      <c r="A21" s="3" t="s">
        <v>40</v>
      </c>
      <c r="B21" s="23">
        <v>269907</v>
      </c>
    </row>
    <row r="22" spans="1:2" ht="13.5">
      <c r="A22" s="3" t="s">
        <v>44</v>
      </c>
      <c r="B22" s="23">
        <v>-1157650</v>
      </c>
    </row>
    <row r="23" spans="1:2" ht="13.5">
      <c r="A23" s="3" t="s">
        <v>144</v>
      </c>
      <c r="B23" s="23">
        <v>742327</v>
      </c>
    </row>
    <row r="24" spans="1:2" ht="13.5">
      <c r="A24" s="3" t="s">
        <v>45</v>
      </c>
      <c r="B24" s="23">
        <v>439</v>
      </c>
    </row>
    <row r="25" spans="1:2" ht="13.5">
      <c r="A25" s="3" t="s">
        <v>46</v>
      </c>
      <c r="B25" s="23">
        <v>2482</v>
      </c>
    </row>
    <row r="26" spans="1:2" ht="13.5">
      <c r="A26" s="3" t="s">
        <v>47</v>
      </c>
      <c r="B26" s="23">
        <v>2921</v>
      </c>
    </row>
    <row r="27" spans="1:2" ht="13.5">
      <c r="A27" s="3" t="s">
        <v>146</v>
      </c>
      <c r="B27" s="23">
        <v>1360599</v>
      </c>
    </row>
    <row r="28" spans="1:2" ht="13.5">
      <c r="A28" s="3" t="s">
        <v>149</v>
      </c>
      <c r="B28" s="23">
        <v>22197</v>
      </c>
    </row>
    <row r="29" spans="1:2" ht="13.5">
      <c r="A29" s="3" t="s">
        <v>152</v>
      </c>
      <c r="B29" s="23">
        <v>186226</v>
      </c>
    </row>
    <row r="30" spans="1:2" ht="13.5">
      <c r="A30" s="3" t="s">
        <v>139</v>
      </c>
      <c r="B30" s="23">
        <v>316460</v>
      </c>
    </row>
    <row r="31" spans="1:2" ht="13.5">
      <c r="A31" s="3" t="s">
        <v>48</v>
      </c>
      <c r="B31" s="23">
        <v>52600</v>
      </c>
    </row>
    <row r="32" spans="1:2" ht="13.5">
      <c r="A32" s="3" t="s">
        <v>141</v>
      </c>
      <c r="B32" s="23">
        <v>34603</v>
      </c>
    </row>
    <row r="33" spans="1:2" ht="13.5">
      <c r="A33" s="3" t="s">
        <v>142</v>
      </c>
      <c r="B33" s="23">
        <v>-136876</v>
      </c>
    </row>
    <row r="34" spans="1:2" ht="13.5">
      <c r="A34" s="3" t="s">
        <v>154</v>
      </c>
      <c r="B34" s="23">
        <v>1835811</v>
      </c>
    </row>
    <row r="35" spans="1:2" ht="13.5">
      <c r="A35" s="2" t="s">
        <v>155</v>
      </c>
      <c r="B35" s="23">
        <v>2581059</v>
      </c>
    </row>
    <row r="36" spans="1:2" ht="14.25" thickBot="1">
      <c r="A36" s="4" t="s">
        <v>49</v>
      </c>
      <c r="B36" s="25">
        <v>6202584</v>
      </c>
    </row>
    <row r="37" spans="1:2" ht="14.25" thickTop="1">
      <c r="A37" s="2" t="s">
        <v>157</v>
      </c>
      <c r="B37" s="23">
        <v>1233172</v>
      </c>
    </row>
    <row r="38" spans="1:2" ht="13.5">
      <c r="A38" s="2" t="s">
        <v>158</v>
      </c>
      <c r="B38" s="23">
        <v>1335000</v>
      </c>
    </row>
    <row r="39" spans="1:2" ht="13.5">
      <c r="A39" s="2" t="s">
        <v>159</v>
      </c>
      <c r="B39" s="23">
        <v>96890</v>
      </c>
    </row>
    <row r="40" spans="1:2" ht="13.5">
      <c r="A40" s="2" t="s">
        <v>160</v>
      </c>
      <c r="B40" s="23">
        <v>136983</v>
      </c>
    </row>
    <row r="41" spans="1:2" ht="13.5">
      <c r="A41" s="2" t="s">
        <v>50</v>
      </c>
      <c r="B41" s="23">
        <v>6712</v>
      </c>
    </row>
    <row r="42" spans="1:2" ht="13.5">
      <c r="A42" s="2" t="s">
        <v>165</v>
      </c>
      <c r="B42" s="23">
        <v>12442</v>
      </c>
    </row>
    <row r="43" spans="1:2" ht="13.5">
      <c r="A43" s="2" t="s">
        <v>166</v>
      </c>
      <c r="B43" s="23">
        <v>64709</v>
      </c>
    </row>
    <row r="44" spans="1:2" ht="13.5">
      <c r="A44" s="2" t="s">
        <v>167</v>
      </c>
      <c r="B44" s="23">
        <v>2885910</v>
      </c>
    </row>
    <row r="45" spans="1:2" ht="13.5">
      <c r="A45" s="2" t="s">
        <v>168</v>
      </c>
      <c r="B45" s="23">
        <v>33815</v>
      </c>
    </row>
    <row r="46" spans="1:2" ht="13.5">
      <c r="A46" s="2" t="s">
        <v>51</v>
      </c>
      <c r="B46" s="23">
        <v>648208</v>
      </c>
    </row>
    <row r="47" spans="1:2" ht="13.5">
      <c r="A47" s="2" t="s">
        <v>170</v>
      </c>
      <c r="B47" s="23">
        <v>15375</v>
      </c>
    </row>
    <row r="48" spans="1:2" ht="13.5">
      <c r="A48" s="2" t="s">
        <v>166</v>
      </c>
      <c r="B48" s="23">
        <v>65450</v>
      </c>
    </row>
    <row r="49" spans="1:2" ht="13.5">
      <c r="A49" s="2" t="s">
        <v>174</v>
      </c>
      <c r="B49" s="23">
        <v>762848</v>
      </c>
    </row>
    <row r="50" spans="1:2" ht="14.25" thickBot="1">
      <c r="A50" s="4" t="s">
        <v>52</v>
      </c>
      <c r="B50" s="25">
        <v>3648759</v>
      </c>
    </row>
    <row r="51" spans="1:2" ht="14.25" thickTop="1">
      <c r="A51" s="2" t="s">
        <v>177</v>
      </c>
      <c r="B51" s="23">
        <v>829100</v>
      </c>
    </row>
    <row r="52" spans="1:2" ht="13.5">
      <c r="A52" s="2" t="s">
        <v>53</v>
      </c>
      <c r="B52" s="23">
        <v>648925</v>
      </c>
    </row>
    <row r="53" spans="1:2" ht="13.5">
      <c r="A53" s="2" t="s">
        <v>179</v>
      </c>
      <c r="B53" s="23">
        <v>1153715</v>
      </c>
    </row>
    <row r="54" spans="1:2" ht="13.5">
      <c r="A54" s="2" t="s">
        <v>180</v>
      </c>
      <c r="B54" s="23">
        <v>-8206</v>
      </c>
    </row>
    <row r="55" spans="1:2" ht="13.5">
      <c r="A55" s="2" t="s">
        <v>54</v>
      </c>
      <c r="B55" s="23">
        <v>2623533</v>
      </c>
    </row>
    <row r="56" spans="1:2" ht="13.5">
      <c r="A56" s="2" t="s">
        <v>182</v>
      </c>
      <c r="B56" s="23">
        <v>-69708</v>
      </c>
    </row>
    <row r="57" spans="1:2" ht="13.5">
      <c r="A57" s="2" t="s">
        <v>55</v>
      </c>
      <c r="B57" s="23">
        <v>-69708</v>
      </c>
    </row>
    <row r="58" spans="1:2" ht="13.5">
      <c r="A58" s="5" t="s">
        <v>184</v>
      </c>
      <c r="B58" s="23">
        <v>2553825</v>
      </c>
    </row>
    <row r="59" spans="1:2" ht="14.25" thickBot="1">
      <c r="A59" s="6" t="s">
        <v>185</v>
      </c>
      <c r="B59" s="23">
        <v>6202584</v>
      </c>
    </row>
    <row r="60" spans="1:2" ht="14.25" thickTop="1">
      <c r="A60" s="7"/>
      <c r="B60" s="26"/>
    </row>
    <row r="62" ht="13.5">
      <c r="A62" s="19" t="s">
        <v>190</v>
      </c>
    </row>
    <row r="63" ht="13.5">
      <c r="A63" s="19" t="s">
        <v>191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Y4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186</v>
      </c>
      <c r="B2" s="13">
        <v>7443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78</v>
      </c>
      <c r="B4" s="14" t="str">
        <f>HYPERLINK("http://www.kabupro.jp/mark/20140213/S10016C3.htm","四半期報告書")</f>
        <v>四半期報告書</v>
      </c>
      <c r="C4" s="14" t="str">
        <f>HYPERLINK("http://www.kabupro.jp/mark/20131114/S1000GFQ.htm","四半期報告書")</f>
        <v>四半期報告書</v>
      </c>
      <c r="D4" s="14" t="str">
        <f>HYPERLINK("http://www.kabupro.jp/mark/20130813/S000EAD7.htm","四半期報告書")</f>
        <v>四半期報告書</v>
      </c>
      <c r="E4" s="14" t="str">
        <f>HYPERLINK("http://www.kabupro.jp/mark/20130627/S000DRFB.htm","有価証券報告書")</f>
        <v>有価証券報告書</v>
      </c>
      <c r="F4" s="14" t="str">
        <f>HYPERLINK("http://www.kabupro.jp/mark/20140213/S10016C3.htm","四半期報告書")</f>
        <v>四半期報告書</v>
      </c>
      <c r="G4" s="14" t="str">
        <f>HYPERLINK("http://www.kabupro.jp/mark/20131114/S1000GFQ.htm","四半期報告書")</f>
        <v>四半期報告書</v>
      </c>
      <c r="H4" s="14" t="str">
        <f>HYPERLINK("http://www.kabupro.jp/mark/20130813/S000EAD7.htm","四半期報告書")</f>
        <v>四半期報告書</v>
      </c>
      <c r="I4" s="14" t="str">
        <f>HYPERLINK("http://www.kabupro.jp/mark/20130627/S000DRFB.htm","有価証券報告書")</f>
        <v>有価証券報告書</v>
      </c>
      <c r="J4" s="14" t="str">
        <f>HYPERLINK("http://www.kabupro.jp/mark/20130214/S000CUJD.htm","四半期報告書")</f>
        <v>四半期報告書</v>
      </c>
      <c r="K4" s="14" t="str">
        <f>HYPERLINK("http://www.kabupro.jp/mark/20121113/S000CA4Z.htm","四半期報告書")</f>
        <v>四半期報告書</v>
      </c>
      <c r="L4" s="14" t="str">
        <f>HYPERLINK("http://www.kabupro.jp/mark/20120813/S000BQOF.htm","四半期報告書")</f>
        <v>四半期報告書</v>
      </c>
      <c r="M4" s="14" t="str">
        <f>HYPERLINK("http://www.kabupro.jp/mark/20120628/S000B6G4.htm","有価証券報告書")</f>
        <v>有価証券報告書</v>
      </c>
      <c r="N4" s="14" t="str">
        <f>HYPERLINK("http://www.kabupro.jp/mark/20120214/S000ACN7.htm","四半期報告書")</f>
        <v>四半期報告書</v>
      </c>
      <c r="O4" s="14" t="str">
        <f>HYPERLINK("http://www.kabupro.jp/mark/20111114/S0009R7L.htm","四半期報告書")</f>
        <v>四半期報告書</v>
      </c>
      <c r="P4" s="14" t="str">
        <f>HYPERLINK("http://www.kabupro.jp/mark/20110812/S00096J3.htm","四半期報告書")</f>
        <v>四半期報告書</v>
      </c>
      <c r="Q4" s="14" t="str">
        <f>HYPERLINK("http://www.kabupro.jp/mark/20110629/S0008PF1.htm","有価証券報告書")</f>
        <v>有価証券報告書</v>
      </c>
      <c r="R4" s="14" t="str">
        <f>HYPERLINK("http://www.kabupro.jp/mark/20110214/S0007SSW.htm","四半期報告書")</f>
        <v>四半期報告書</v>
      </c>
      <c r="S4" s="14" t="str">
        <f>HYPERLINK("http://www.kabupro.jp/mark/20101115/S00077MO.htm","四半期報告書")</f>
        <v>四半期報告書</v>
      </c>
      <c r="T4" s="14" t="str">
        <f>HYPERLINK("http://www.kabupro.jp/mark/20100813/S0006MFY.htm","四半期報告書")</f>
        <v>四半期報告書</v>
      </c>
      <c r="U4" s="14" t="str">
        <f>HYPERLINK("http://www.kabupro.jp/mark/20100628/S0006469.htm","有価証券報告書")</f>
        <v>有価証券報告書</v>
      </c>
      <c r="V4" s="14" t="str">
        <f>HYPERLINK("http://www.kabupro.jp/mark/20100215/S00057YV.htm","四半期報告書")</f>
        <v>四半期報告書</v>
      </c>
      <c r="W4" s="14" t="str">
        <f>HYPERLINK("http://www.kabupro.jp/mark/20091113/S0004LFR.htm","四半期報告書")</f>
        <v>四半期報告書</v>
      </c>
      <c r="X4" s="14" t="str">
        <f>HYPERLINK("http://www.kabupro.jp/mark/20090813/S0003Y5R.htm","四半期報告書")</f>
        <v>四半期報告書</v>
      </c>
      <c r="Y4" s="14" t="str">
        <f>HYPERLINK("http://www.kabupro.jp/mark/20090626/S0003HM2.htm","有価証券報告書")</f>
        <v>有価証券報告書</v>
      </c>
    </row>
    <row r="5" spans="1:25" ht="14.25" thickBot="1">
      <c r="A5" s="10" t="s">
        <v>79</v>
      </c>
      <c r="B5" s="1" t="s">
        <v>85</v>
      </c>
      <c r="C5" s="1" t="s">
        <v>88</v>
      </c>
      <c r="D5" s="1" t="s">
        <v>90</v>
      </c>
      <c r="E5" s="1" t="s">
        <v>100</v>
      </c>
      <c r="F5" s="1" t="s">
        <v>85</v>
      </c>
      <c r="G5" s="1" t="s">
        <v>88</v>
      </c>
      <c r="H5" s="1" t="s">
        <v>90</v>
      </c>
      <c r="I5" s="1" t="s">
        <v>100</v>
      </c>
      <c r="J5" s="1" t="s">
        <v>94</v>
      </c>
      <c r="K5" s="1" t="s">
        <v>96</v>
      </c>
      <c r="L5" s="1" t="s">
        <v>98</v>
      </c>
      <c r="M5" s="1" t="s">
        <v>108</v>
      </c>
      <c r="N5" s="1" t="s">
        <v>102</v>
      </c>
      <c r="O5" s="1" t="s">
        <v>104</v>
      </c>
      <c r="P5" s="1" t="s">
        <v>106</v>
      </c>
      <c r="Q5" s="1" t="s">
        <v>116</v>
      </c>
      <c r="R5" s="1" t="s">
        <v>110</v>
      </c>
      <c r="S5" s="1" t="s">
        <v>112</v>
      </c>
      <c r="T5" s="1" t="s">
        <v>114</v>
      </c>
      <c r="U5" s="1" t="s">
        <v>124</v>
      </c>
      <c r="V5" s="1" t="s">
        <v>118</v>
      </c>
      <c r="W5" s="1" t="s">
        <v>120</v>
      </c>
      <c r="X5" s="1" t="s">
        <v>122</v>
      </c>
      <c r="Y5" s="1" t="s">
        <v>131</v>
      </c>
    </row>
    <row r="6" spans="1:25" ht="15" thickBot="1" thickTop="1">
      <c r="A6" s="9" t="s">
        <v>80</v>
      </c>
      <c r="B6" s="17" t="s">
        <v>37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81</v>
      </c>
      <c r="B7" s="13" t="s">
        <v>192</v>
      </c>
      <c r="C7" s="13" t="s">
        <v>192</v>
      </c>
      <c r="D7" s="13" t="s">
        <v>192</v>
      </c>
      <c r="E7" s="15" t="s">
        <v>92</v>
      </c>
      <c r="F7" s="13" t="s">
        <v>192</v>
      </c>
      <c r="G7" s="13" t="s">
        <v>192</v>
      </c>
      <c r="H7" s="13" t="s">
        <v>192</v>
      </c>
      <c r="I7" s="15" t="s">
        <v>92</v>
      </c>
      <c r="J7" s="13" t="s">
        <v>192</v>
      </c>
      <c r="K7" s="13" t="s">
        <v>192</v>
      </c>
      <c r="L7" s="13" t="s">
        <v>192</v>
      </c>
      <c r="M7" s="15" t="s">
        <v>92</v>
      </c>
      <c r="N7" s="13" t="s">
        <v>192</v>
      </c>
      <c r="O7" s="13" t="s">
        <v>192</v>
      </c>
      <c r="P7" s="13" t="s">
        <v>192</v>
      </c>
      <c r="Q7" s="15" t="s">
        <v>92</v>
      </c>
      <c r="R7" s="13" t="s">
        <v>192</v>
      </c>
      <c r="S7" s="13" t="s">
        <v>192</v>
      </c>
      <c r="T7" s="13" t="s">
        <v>192</v>
      </c>
      <c r="U7" s="15" t="s">
        <v>92</v>
      </c>
      <c r="V7" s="13" t="s">
        <v>192</v>
      </c>
      <c r="W7" s="13" t="s">
        <v>192</v>
      </c>
      <c r="X7" s="13" t="s">
        <v>192</v>
      </c>
      <c r="Y7" s="15" t="s">
        <v>92</v>
      </c>
    </row>
    <row r="8" spans="1:25" ht="13.5">
      <c r="A8" s="12" t="s">
        <v>82</v>
      </c>
      <c r="B8" s="1" t="s">
        <v>193</v>
      </c>
      <c r="C8" s="1" t="s">
        <v>193</v>
      </c>
      <c r="D8" s="1" t="s">
        <v>193</v>
      </c>
      <c r="E8" s="16" t="s">
        <v>194</v>
      </c>
      <c r="F8" s="1" t="s">
        <v>194</v>
      </c>
      <c r="G8" s="1" t="s">
        <v>194</v>
      </c>
      <c r="H8" s="1" t="s">
        <v>194</v>
      </c>
      <c r="I8" s="16" t="s">
        <v>195</v>
      </c>
      <c r="J8" s="1" t="s">
        <v>195</v>
      </c>
      <c r="K8" s="1" t="s">
        <v>195</v>
      </c>
      <c r="L8" s="1" t="s">
        <v>195</v>
      </c>
      <c r="M8" s="16" t="s">
        <v>196</v>
      </c>
      <c r="N8" s="1" t="s">
        <v>196</v>
      </c>
      <c r="O8" s="1" t="s">
        <v>196</v>
      </c>
      <c r="P8" s="1" t="s">
        <v>196</v>
      </c>
      <c r="Q8" s="16" t="s">
        <v>197</v>
      </c>
      <c r="R8" s="1" t="s">
        <v>197</v>
      </c>
      <c r="S8" s="1" t="s">
        <v>197</v>
      </c>
      <c r="T8" s="1" t="s">
        <v>197</v>
      </c>
      <c r="U8" s="16" t="s">
        <v>198</v>
      </c>
      <c r="V8" s="1" t="s">
        <v>198</v>
      </c>
      <c r="W8" s="1" t="s">
        <v>198</v>
      </c>
      <c r="X8" s="1" t="s">
        <v>198</v>
      </c>
      <c r="Y8" s="16" t="s">
        <v>10</v>
      </c>
    </row>
    <row r="9" spans="1:25" ht="13.5">
      <c r="A9" s="12" t="s">
        <v>83</v>
      </c>
      <c r="B9" s="1" t="s">
        <v>87</v>
      </c>
      <c r="C9" s="1" t="s">
        <v>89</v>
      </c>
      <c r="D9" s="1" t="s">
        <v>91</v>
      </c>
      <c r="E9" s="16" t="s">
        <v>93</v>
      </c>
      <c r="F9" s="1" t="s">
        <v>95</v>
      </c>
      <c r="G9" s="1" t="s">
        <v>97</v>
      </c>
      <c r="H9" s="1" t="s">
        <v>99</v>
      </c>
      <c r="I9" s="16" t="s">
        <v>101</v>
      </c>
      <c r="J9" s="1" t="s">
        <v>103</v>
      </c>
      <c r="K9" s="1" t="s">
        <v>105</v>
      </c>
      <c r="L9" s="1" t="s">
        <v>107</v>
      </c>
      <c r="M9" s="16" t="s">
        <v>109</v>
      </c>
      <c r="N9" s="1" t="s">
        <v>111</v>
      </c>
      <c r="O9" s="1" t="s">
        <v>113</v>
      </c>
      <c r="P9" s="1" t="s">
        <v>115</v>
      </c>
      <c r="Q9" s="16" t="s">
        <v>117</v>
      </c>
      <c r="R9" s="1" t="s">
        <v>119</v>
      </c>
      <c r="S9" s="1" t="s">
        <v>121</v>
      </c>
      <c r="T9" s="1" t="s">
        <v>123</v>
      </c>
      <c r="U9" s="16" t="s">
        <v>125</v>
      </c>
      <c r="V9" s="1" t="s">
        <v>127</v>
      </c>
      <c r="W9" s="1" t="s">
        <v>129</v>
      </c>
      <c r="X9" s="1" t="s">
        <v>130</v>
      </c>
      <c r="Y9" s="16" t="s">
        <v>132</v>
      </c>
    </row>
    <row r="10" spans="1:25" ht="14.25" thickBot="1">
      <c r="A10" s="12" t="s">
        <v>84</v>
      </c>
      <c r="B10" s="1" t="s">
        <v>134</v>
      </c>
      <c r="C10" s="1" t="s">
        <v>134</v>
      </c>
      <c r="D10" s="1" t="s">
        <v>134</v>
      </c>
      <c r="E10" s="16" t="s">
        <v>134</v>
      </c>
      <c r="F10" s="1" t="s">
        <v>134</v>
      </c>
      <c r="G10" s="1" t="s">
        <v>134</v>
      </c>
      <c r="H10" s="1" t="s">
        <v>134</v>
      </c>
      <c r="I10" s="16" t="s">
        <v>134</v>
      </c>
      <c r="J10" s="1" t="s">
        <v>134</v>
      </c>
      <c r="K10" s="1" t="s">
        <v>134</v>
      </c>
      <c r="L10" s="1" t="s">
        <v>134</v>
      </c>
      <c r="M10" s="16" t="s">
        <v>134</v>
      </c>
      <c r="N10" s="1" t="s">
        <v>134</v>
      </c>
      <c r="O10" s="1" t="s">
        <v>134</v>
      </c>
      <c r="P10" s="1" t="s">
        <v>134</v>
      </c>
      <c r="Q10" s="16" t="s">
        <v>134</v>
      </c>
      <c r="R10" s="1" t="s">
        <v>134</v>
      </c>
      <c r="S10" s="1" t="s">
        <v>134</v>
      </c>
      <c r="T10" s="1" t="s">
        <v>134</v>
      </c>
      <c r="U10" s="16" t="s">
        <v>134</v>
      </c>
      <c r="V10" s="1" t="s">
        <v>134</v>
      </c>
      <c r="W10" s="1" t="s">
        <v>134</v>
      </c>
      <c r="X10" s="1" t="s">
        <v>134</v>
      </c>
      <c r="Y10" s="16" t="s">
        <v>134</v>
      </c>
    </row>
    <row r="11" spans="1:25" ht="14.25" thickTop="1">
      <c r="A11" s="29" t="s">
        <v>11</v>
      </c>
      <c r="B11" s="20">
        <v>28294553</v>
      </c>
      <c r="C11" s="20">
        <v>17387998</v>
      </c>
      <c r="D11" s="20">
        <v>8714863</v>
      </c>
      <c r="E11" s="21">
        <v>37213280</v>
      </c>
      <c r="F11" s="20">
        <v>28944865</v>
      </c>
      <c r="G11" s="20">
        <v>17907280</v>
      </c>
      <c r="H11" s="20">
        <v>9266017</v>
      </c>
      <c r="I11" s="21">
        <v>40284383</v>
      </c>
      <c r="J11" s="20">
        <v>31006444</v>
      </c>
      <c r="K11" s="20">
        <v>18850804</v>
      </c>
      <c r="L11" s="20">
        <v>9556836</v>
      </c>
      <c r="M11" s="21">
        <v>42682515</v>
      </c>
      <c r="N11" s="20">
        <v>33255747</v>
      </c>
      <c r="O11" s="20">
        <v>20629366</v>
      </c>
      <c r="P11" s="20">
        <v>10783495</v>
      </c>
      <c r="Q11" s="21">
        <v>46596285</v>
      </c>
      <c r="R11" s="20">
        <v>36022554</v>
      </c>
      <c r="S11" s="20">
        <v>22374125</v>
      </c>
      <c r="T11" s="20">
        <v>11414587</v>
      </c>
      <c r="U11" s="21">
        <v>40815688</v>
      </c>
      <c r="V11" s="20">
        <v>29422147</v>
      </c>
      <c r="W11" s="20">
        <v>16906439</v>
      </c>
      <c r="X11" s="20">
        <v>8621483</v>
      </c>
      <c r="Y11" s="21">
        <v>37196753</v>
      </c>
    </row>
    <row r="12" spans="1:25" ht="13.5">
      <c r="A12" s="6" t="s">
        <v>12</v>
      </c>
      <c r="B12" s="22">
        <v>26772518</v>
      </c>
      <c r="C12" s="22">
        <v>16452027</v>
      </c>
      <c r="D12" s="22">
        <v>8237485</v>
      </c>
      <c r="E12" s="23">
        <v>35202774</v>
      </c>
      <c r="F12" s="22">
        <v>27385047</v>
      </c>
      <c r="G12" s="22">
        <v>16952713</v>
      </c>
      <c r="H12" s="22">
        <v>8781354</v>
      </c>
      <c r="I12" s="23">
        <v>38292521</v>
      </c>
      <c r="J12" s="22">
        <v>29471426</v>
      </c>
      <c r="K12" s="22">
        <v>17915171</v>
      </c>
      <c r="L12" s="22">
        <v>9073238</v>
      </c>
      <c r="M12" s="23">
        <v>40606728</v>
      </c>
      <c r="N12" s="22">
        <v>31642743</v>
      </c>
      <c r="O12" s="22">
        <v>19622257</v>
      </c>
      <c r="P12" s="22">
        <v>10256921</v>
      </c>
      <c r="Q12" s="23">
        <v>44315063</v>
      </c>
      <c r="R12" s="22">
        <v>34253139</v>
      </c>
      <c r="S12" s="22">
        <v>21259872</v>
      </c>
      <c r="T12" s="22">
        <v>10847351</v>
      </c>
      <c r="U12" s="23">
        <v>38844643</v>
      </c>
      <c r="V12" s="22">
        <v>28005391</v>
      </c>
      <c r="W12" s="22">
        <v>16095379</v>
      </c>
      <c r="X12" s="22">
        <v>8199605</v>
      </c>
      <c r="Y12" s="23">
        <v>35424455</v>
      </c>
    </row>
    <row r="13" spans="1:25" ht="13.5">
      <c r="A13" s="6" t="s">
        <v>13</v>
      </c>
      <c r="B13" s="22">
        <v>1522034</v>
      </c>
      <c r="C13" s="22">
        <v>935971</v>
      </c>
      <c r="D13" s="22">
        <v>477378</v>
      </c>
      <c r="E13" s="23">
        <v>2010506</v>
      </c>
      <c r="F13" s="22">
        <v>1559817</v>
      </c>
      <c r="G13" s="22">
        <v>954567</v>
      </c>
      <c r="H13" s="22">
        <v>484662</v>
      </c>
      <c r="I13" s="23">
        <v>1991861</v>
      </c>
      <c r="J13" s="22">
        <v>1535018</v>
      </c>
      <c r="K13" s="22">
        <v>935632</v>
      </c>
      <c r="L13" s="22">
        <v>483598</v>
      </c>
      <c r="M13" s="23">
        <v>2075786</v>
      </c>
      <c r="N13" s="22">
        <v>1613004</v>
      </c>
      <c r="O13" s="22">
        <v>1007109</v>
      </c>
      <c r="P13" s="22">
        <v>526573</v>
      </c>
      <c r="Q13" s="23">
        <v>2281221</v>
      </c>
      <c r="R13" s="22">
        <v>1769414</v>
      </c>
      <c r="S13" s="22">
        <v>1114252</v>
      </c>
      <c r="T13" s="22">
        <v>567236</v>
      </c>
      <c r="U13" s="23">
        <v>1971044</v>
      </c>
      <c r="V13" s="22">
        <v>1416756</v>
      </c>
      <c r="W13" s="22">
        <v>811060</v>
      </c>
      <c r="X13" s="22">
        <v>421877</v>
      </c>
      <c r="Y13" s="23">
        <v>1772298</v>
      </c>
    </row>
    <row r="14" spans="1:25" ht="13.5">
      <c r="A14" s="6" t="s">
        <v>14</v>
      </c>
      <c r="B14" s="22">
        <v>1469596</v>
      </c>
      <c r="C14" s="22">
        <v>960171</v>
      </c>
      <c r="D14" s="22">
        <v>474045</v>
      </c>
      <c r="E14" s="23">
        <v>1988967</v>
      </c>
      <c r="F14" s="22">
        <v>1476769</v>
      </c>
      <c r="G14" s="22">
        <v>953356</v>
      </c>
      <c r="H14" s="22">
        <v>471943</v>
      </c>
      <c r="I14" s="23">
        <v>1987490</v>
      </c>
      <c r="J14" s="22">
        <v>1475341</v>
      </c>
      <c r="K14" s="22">
        <v>985517</v>
      </c>
      <c r="L14" s="22">
        <v>488609</v>
      </c>
      <c r="M14" s="23">
        <v>2097286</v>
      </c>
      <c r="N14" s="22">
        <v>1623832</v>
      </c>
      <c r="O14" s="22">
        <v>1082359</v>
      </c>
      <c r="P14" s="22">
        <v>546920</v>
      </c>
      <c r="Q14" s="23">
        <v>2343644</v>
      </c>
      <c r="R14" s="22">
        <v>1807600</v>
      </c>
      <c r="S14" s="22">
        <v>1204568</v>
      </c>
      <c r="T14" s="22">
        <v>618349</v>
      </c>
      <c r="U14" s="23">
        <v>2026351</v>
      </c>
      <c r="V14" s="22">
        <v>1448619</v>
      </c>
      <c r="W14" s="22">
        <v>902779</v>
      </c>
      <c r="X14" s="22">
        <v>458017</v>
      </c>
      <c r="Y14" s="23">
        <v>1760353</v>
      </c>
    </row>
    <row r="15" spans="1:25" ht="14.25" thickBot="1">
      <c r="A15" s="28" t="s">
        <v>15</v>
      </c>
      <c r="B15" s="24">
        <v>52437</v>
      </c>
      <c r="C15" s="24">
        <v>-24199</v>
      </c>
      <c r="D15" s="24">
        <v>3332</v>
      </c>
      <c r="E15" s="25">
        <v>21538</v>
      </c>
      <c r="F15" s="24">
        <v>83048</v>
      </c>
      <c r="G15" s="24">
        <v>1210</v>
      </c>
      <c r="H15" s="24">
        <v>12719</v>
      </c>
      <c r="I15" s="25">
        <v>4371</v>
      </c>
      <c r="J15" s="24">
        <v>59677</v>
      </c>
      <c r="K15" s="24">
        <v>-49885</v>
      </c>
      <c r="L15" s="24">
        <v>-5011</v>
      </c>
      <c r="M15" s="25">
        <v>-21499</v>
      </c>
      <c r="N15" s="24">
        <v>-10827</v>
      </c>
      <c r="O15" s="24">
        <v>-75250</v>
      </c>
      <c r="P15" s="24">
        <v>-20346</v>
      </c>
      <c r="Q15" s="25">
        <v>-62422</v>
      </c>
      <c r="R15" s="24">
        <v>-38186</v>
      </c>
      <c r="S15" s="24">
        <v>-90315</v>
      </c>
      <c r="T15" s="24">
        <v>-51112</v>
      </c>
      <c r="U15" s="25">
        <v>-55307</v>
      </c>
      <c r="V15" s="24">
        <v>-31862</v>
      </c>
      <c r="W15" s="24">
        <v>-91718</v>
      </c>
      <c r="X15" s="24">
        <v>-36139</v>
      </c>
      <c r="Y15" s="25">
        <v>11944</v>
      </c>
    </row>
    <row r="16" spans="1:25" ht="14.25" thickTop="1">
      <c r="A16" s="5" t="s">
        <v>16</v>
      </c>
      <c r="B16" s="22">
        <v>1119</v>
      </c>
      <c r="C16" s="22">
        <v>771</v>
      </c>
      <c r="D16" s="22">
        <v>367</v>
      </c>
      <c r="E16" s="23">
        <v>3448</v>
      </c>
      <c r="F16" s="22">
        <v>1232</v>
      </c>
      <c r="G16" s="22">
        <v>854</v>
      </c>
      <c r="H16" s="22">
        <v>411</v>
      </c>
      <c r="I16" s="23">
        <v>2248</v>
      </c>
      <c r="J16" s="22">
        <v>1790</v>
      </c>
      <c r="K16" s="22">
        <v>1320</v>
      </c>
      <c r="L16" s="22">
        <v>767</v>
      </c>
      <c r="M16" s="23">
        <v>2333</v>
      </c>
      <c r="N16" s="22">
        <v>1756</v>
      </c>
      <c r="O16" s="22">
        <v>1075</v>
      </c>
      <c r="P16" s="22">
        <v>626</v>
      </c>
      <c r="Q16" s="23">
        <v>3017</v>
      </c>
      <c r="R16" s="22">
        <v>2559</v>
      </c>
      <c r="S16" s="22">
        <v>1984</v>
      </c>
      <c r="T16" s="22">
        <v>1077</v>
      </c>
      <c r="U16" s="23">
        <v>2878</v>
      </c>
      <c r="V16" s="22">
        <v>1803</v>
      </c>
      <c r="W16" s="22">
        <v>963</v>
      </c>
      <c r="X16" s="22">
        <v>559</v>
      </c>
      <c r="Y16" s="23">
        <v>2051</v>
      </c>
    </row>
    <row r="17" spans="1:25" ht="13.5">
      <c r="A17" s="5" t="s">
        <v>17</v>
      </c>
      <c r="B17" s="22">
        <v>9181</v>
      </c>
      <c r="C17" s="22">
        <v>7176</v>
      </c>
      <c r="D17" s="22">
        <v>6188</v>
      </c>
      <c r="E17" s="23">
        <v>11794</v>
      </c>
      <c r="F17" s="22">
        <v>11794</v>
      </c>
      <c r="G17" s="22">
        <v>8500</v>
      </c>
      <c r="H17" s="22">
        <v>7932</v>
      </c>
      <c r="I17" s="23">
        <v>10821</v>
      </c>
      <c r="J17" s="22">
        <v>10821</v>
      </c>
      <c r="K17" s="22">
        <v>7686</v>
      </c>
      <c r="L17" s="22">
        <v>7063</v>
      </c>
      <c r="M17" s="23">
        <v>12253</v>
      </c>
      <c r="N17" s="22">
        <v>12253</v>
      </c>
      <c r="O17" s="22">
        <v>9209</v>
      </c>
      <c r="P17" s="22">
        <v>8902</v>
      </c>
      <c r="Q17" s="23">
        <v>12795</v>
      </c>
      <c r="R17" s="22">
        <v>12795</v>
      </c>
      <c r="S17" s="22">
        <v>7623</v>
      </c>
      <c r="T17" s="22">
        <v>7182</v>
      </c>
      <c r="U17" s="23">
        <v>64024</v>
      </c>
      <c r="V17" s="22">
        <v>64024</v>
      </c>
      <c r="W17" s="22">
        <v>59230</v>
      </c>
      <c r="X17" s="22">
        <v>58820</v>
      </c>
      <c r="Y17" s="23">
        <v>27286</v>
      </c>
    </row>
    <row r="18" spans="1:25" ht="13.5">
      <c r="A18" s="5" t="s">
        <v>18</v>
      </c>
      <c r="B18" s="22">
        <v>38545</v>
      </c>
      <c r="C18" s="22">
        <v>26545</v>
      </c>
      <c r="D18" s="22">
        <v>12000</v>
      </c>
      <c r="E18" s="23">
        <v>51129</v>
      </c>
      <c r="F18" s="22">
        <v>38385</v>
      </c>
      <c r="G18" s="22">
        <v>26385</v>
      </c>
      <c r="H18" s="22">
        <v>12000</v>
      </c>
      <c r="I18" s="23">
        <v>51340</v>
      </c>
      <c r="J18" s="22">
        <v>38383</v>
      </c>
      <c r="K18" s="22">
        <v>26383</v>
      </c>
      <c r="L18" s="22">
        <v>12000</v>
      </c>
      <c r="M18" s="23">
        <v>62285</v>
      </c>
      <c r="N18" s="22">
        <v>46583</v>
      </c>
      <c r="O18" s="22">
        <v>31883</v>
      </c>
      <c r="P18" s="22">
        <v>14700</v>
      </c>
      <c r="Q18" s="23">
        <v>64705</v>
      </c>
      <c r="R18" s="22">
        <v>48350</v>
      </c>
      <c r="S18" s="22">
        <v>31716</v>
      </c>
      <c r="T18" s="22">
        <v>15300</v>
      </c>
      <c r="U18" s="23">
        <v>66794</v>
      </c>
      <c r="V18" s="22">
        <v>49778</v>
      </c>
      <c r="W18" s="22">
        <v>33878</v>
      </c>
      <c r="X18" s="22">
        <v>15900</v>
      </c>
      <c r="Y18" s="23">
        <v>66594</v>
      </c>
    </row>
    <row r="19" spans="1:25" ht="13.5">
      <c r="A19" s="5" t="s">
        <v>208</v>
      </c>
      <c r="B19" s="22">
        <v>69143</v>
      </c>
      <c r="C19" s="22">
        <v>51857</v>
      </c>
      <c r="D19" s="22">
        <v>25928</v>
      </c>
      <c r="E19" s="23">
        <v>103715</v>
      </c>
      <c r="F19" s="22">
        <v>77786</v>
      </c>
      <c r="G19" s="22">
        <v>51857</v>
      </c>
      <c r="H19" s="22">
        <v>25928</v>
      </c>
      <c r="I19" s="23">
        <v>103715</v>
      </c>
      <c r="J19" s="22">
        <v>77786</v>
      </c>
      <c r="K19" s="22">
        <v>51857</v>
      </c>
      <c r="L19" s="22">
        <v>25928</v>
      </c>
      <c r="M19" s="23">
        <v>103715</v>
      </c>
      <c r="N19" s="22">
        <v>77786</v>
      </c>
      <c r="O19" s="22">
        <v>51857</v>
      </c>
      <c r="P19" s="22">
        <v>25928</v>
      </c>
      <c r="Q19" s="23">
        <v>103715</v>
      </c>
      <c r="R19" s="22">
        <v>77786</v>
      </c>
      <c r="S19" s="22">
        <v>51857</v>
      </c>
      <c r="T19" s="22">
        <v>25928</v>
      </c>
      <c r="U19" s="23">
        <v>34571</v>
      </c>
      <c r="V19" s="22">
        <v>8642</v>
      </c>
      <c r="W19" s="22"/>
      <c r="X19" s="22"/>
      <c r="Y19" s="23"/>
    </row>
    <row r="20" spans="1:25" ht="13.5">
      <c r="A20" s="5" t="s">
        <v>19</v>
      </c>
      <c r="B20" s="22">
        <v>1525</v>
      </c>
      <c r="C20" s="22">
        <v>1330</v>
      </c>
      <c r="D20" s="22">
        <v>152</v>
      </c>
      <c r="E20" s="23">
        <v>11182</v>
      </c>
      <c r="F20" s="22">
        <v>9860</v>
      </c>
      <c r="G20" s="22">
        <v>387</v>
      </c>
      <c r="H20" s="22">
        <v>163</v>
      </c>
      <c r="I20" s="23">
        <v>2075</v>
      </c>
      <c r="J20" s="22">
        <v>789</v>
      </c>
      <c r="K20" s="22">
        <v>573</v>
      </c>
      <c r="L20" s="22">
        <v>184</v>
      </c>
      <c r="M20" s="23">
        <v>3640</v>
      </c>
      <c r="N20" s="22">
        <v>2347</v>
      </c>
      <c r="O20" s="22">
        <v>2120</v>
      </c>
      <c r="P20" s="22">
        <v>1437</v>
      </c>
      <c r="Q20" s="23">
        <v>5968</v>
      </c>
      <c r="R20" s="22">
        <v>4271</v>
      </c>
      <c r="S20" s="22">
        <v>3040</v>
      </c>
      <c r="T20" s="22">
        <v>1707</v>
      </c>
      <c r="U20" s="23">
        <v>5994</v>
      </c>
      <c r="V20" s="22">
        <v>3810</v>
      </c>
      <c r="W20" s="22">
        <v>2760</v>
      </c>
      <c r="X20" s="22">
        <v>1109</v>
      </c>
      <c r="Y20" s="23">
        <v>5511</v>
      </c>
    </row>
    <row r="21" spans="1:25" ht="13.5">
      <c r="A21" s="5" t="s">
        <v>21</v>
      </c>
      <c r="B21" s="22">
        <v>119516</v>
      </c>
      <c r="C21" s="22">
        <v>87682</v>
      </c>
      <c r="D21" s="22">
        <v>44637</v>
      </c>
      <c r="E21" s="23">
        <v>181270</v>
      </c>
      <c r="F21" s="22">
        <v>139060</v>
      </c>
      <c r="G21" s="22">
        <v>87985</v>
      </c>
      <c r="H21" s="22">
        <v>46435</v>
      </c>
      <c r="I21" s="23">
        <v>170200</v>
      </c>
      <c r="J21" s="22">
        <v>129571</v>
      </c>
      <c r="K21" s="22">
        <v>87820</v>
      </c>
      <c r="L21" s="22">
        <v>45943</v>
      </c>
      <c r="M21" s="23">
        <v>184229</v>
      </c>
      <c r="N21" s="22">
        <v>140727</v>
      </c>
      <c r="O21" s="22">
        <v>96146</v>
      </c>
      <c r="P21" s="22">
        <v>51594</v>
      </c>
      <c r="Q21" s="23">
        <v>190201</v>
      </c>
      <c r="R21" s="22">
        <v>145763</v>
      </c>
      <c r="S21" s="22">
        <v>96222</v>
      </c>
      <c r="T21" s="22">
        <v>51196</v>
      </c>
      <c r="U21" s="23">
        <v>174264</v>
      </c>
      <c r="V21" s="22">
        <v>128060</v>
      </c>
      <c r="W21" s="22">
        <v>96833</v>
      </c>
      <c r="X21" s="22">
        <v>76389</v>
      </c>
      <c r="Y21" s="23">
        <v>101444</v>
      </c>
    </row>
    <row r="22" spans="1:25" ht="13.5">
      <c r="A22" s="5" t="s">
        <v>207</v>
      </c>
      <c r="B22" s="22">
        <v>1020</v>
      </c>
      <c r="C22" s="22">
        <v>735</v>
      </c>
      <c r="D22" s="22">
        <v>520</v>
      </c>
      <c r="E22" s="23">
        <v>6007</v>
      </c>
      <c r="F22" s="22">
        <v>3920</v>
      </c>
      <c r="G22" s="22">
        <v>2936</v>
      </c>
      <c r="H22" s="22">
        <v>1548</v>
      </c>
      <c r="I22" s="23">
        <v>10478</v>
      </c>
      <c r="J22" s="22">
        <v>6973</v>
      </c>
      <c r="K22" s="22">
        <v>4403</v>
      </c>
      <c r="L22" s="22">
        <v>1957</v>
      </c>
      <c r="M22" s="23">
        <v>13220</v>
      </c>
      <c r="N22" s="22">
        <v>9621</v>
      </c>
      <c r="O22" s="22">
        <v>6607</v>
      </c>
      <c r="P22" s="22">
        <v>3532</v>
      </c>
      <c r="Q22" s="23">
        <v>16777</v>
      </c>
      <c r="R22" s="22">
        <v>12109</v>
      </c>
      <c r="S22" s="22">
        <v>7702</v>
      </c>
      <c r="T22" s="22">
        <v>3668</v>
      </c>
      <c r="U22" s="23">
        <v>27487</v>
      </c>
      <c r="V22" s="22">
        <v>22309</v>
      </c>
      <c r="W22" s="22">
        <v>13660</v>
      </c>
      <c r="X22" s="22">
        <v>5934</v>
      </c>
      <c r="Y22" s="23">
        <v>25890</v>
      </c>
    </row>
    <row r="23" spans="1:25" ht="13.5">
      <c r="A23" s="5" t="s">
        <v>23</v>
      </c>
      <c r="B23" s="22">
        <v>23928</v>
      </c>
      <c r="C23" s="22">
        <v>18982</v>
      </c>
      <c r="D23" s="22">
        <v>12126</v>
      </c>
      <c r="E23" s="23">
        <v>39585</v>
      </c>
      <c r="F23" s="22">
        <v>32744</v>
      </c>
      <c r="G23" s="22">
        <v>22894</v>
      </c>
      <c r="H23" s="22">
        <v>15969</v>
      </c>
      <c r="I23" s="23">
        <v>44581</v>
      </c>
      <c r="J23" s="22">
        <v>35556</v>
      </c>
      <c r="K23" s="22">
        <v>24679</v>
      </c>
      <c r="L23" s="22">
        <v>8311</v>
      </c>
      <c r="M23" s="23">
        <v>34313</v>
      </c>
      <c r="N23" s="22">
        <v>23536</v>
      </c>
      <c r="O23" s="22">
        <v>16806</v>
      </c>
      <c r="P23" s="22">
        <v>8321</v>
      </c>
      <c r="Q23" s="23">
        <v>35361</v>
      </c>
      <c r="R23" s="22">
        <v>24609</v>
      </c>
      <c r="S23" s="22">
        <v>17289</v>
      </c>
      <c r="T23" s="22">
        <v>8173</v>
      </c>
      <c r="U23" s="23">
        <v>35333</v>
      </c>
      <c r="V23" s="22">
        <v>24593</v>
      </c>
      <c r="W23" s="22">
        <v>17475</v>
      </c>
      <c r="X23" s="22">
        <v>8690</v>
      </c>
      <c r="Y23" s="23">
        <v>33935</v>
      </c>
    </row>
    <row r="24" spans="1:25" ht="13.5">
      <c r="A24" s="5" t="s">
        <v>24</v>
      </c>
      <c r="B24" s="22">
        <v>4</v>
      </c>
      <c r="C24" s="22">
        <v>0</v>
      </c>
      <c r="D24" s="22">
        <v>0</v>
      </c>
      <c r="E24" s="23">
        <v>132</v>
      </c>
      <c r="F24" s="22">
        <v>131</v>
      </c>
      <c r="G24" s="22">
        <v>131</v>
      </c>
      <c r="H24" s="22">
        <v>131</v>
      </c>
      <c r="I24" s="23">
        <v>10</v>
      </c>
      <c r="J24" s="22">
        <v>9</v>
      </c>
      <c r="K24" s="22">
        <v>9</v>
      </c>
      <c r="L24" s="22">
        <v>9</v>
      </c>
      <c r="M24" s="23">
        <v>5</v>
      </c>
      <c r="N24" s="22">
        <v>0</v>
      </c>
      <c r="O24" s="22">
        <v>0</v>
      </c>
      <c r="P24" s="22">
        <v>0</v>
      </c>
      <c r="Q24" s="23">
        <v>14</v>
      </c>
      <c r="R24" s="22">
        <v>10</v>
      </c>
      <c r="S24" s="22">
        <v>0</v>
      </c>
      <c r="T24" s="22">
        <v>0</v>
      </c>
      <c r="U24" s="23">
        <v>1</v>
      </c>
      <c r="V24" s="22">
        <v>0</v>
      </c>
      <c r="W24" s="22">
        <v>0</v>
      </c>
      <c r="X24" s="22">
        <v>0</v>
      </c>
      <c r="Y24" s="23">
        <v>521</v>
      </c>
    </row>
    <row r="25" spans="1:25" ht="13.5">
      <c r="A25" s="5" t="s">
        <v>25</v>
      </c>
      <c r="B25" s="22">
        <v>24953</v>
      </c>
      <c r="C25" s="22">
        <v>19718</v>
      </c>
      <c r="D25" s="22">
        <v>12647</v>
      </c>
      <c r="E25" s="23">
        <v>45725</v>
      </c>
      <c r="F25" s="22">
        <v>36797</v>
      </c>
      <c r="G25" s="22">
        <v>25962</v>
      </c>
      <c r="H25" s="22">
        <v>17649</v>
      </c>
      <c r="I25" s="23">
        <v>55070</v>
      </c>
      <c r="J25" s="22">
        <v>42540</v>
      </c>
      <c r="K25" s="22">
        <v>29092</v>
      </c>
      <c r="L25" s="22">
        <v>10278</v>
      </c>
      <c r="M25" s="23">
        <v>47538</v>
      </c>
      <c r="N25" s="22">
        <v>33158</v>
      </c>
      <c r="O25" s="22">
        <v>23414</v>
      </c>
      <c r="P25" s="22">
        <v>11854</v>
      </c>
      <c r="Q25" s="23">
        <v>52153</v>
      </c>
      <c r="R25" s="22">
        <v>36729</v>
      </c>
      <c r="S25" s="22">
        <v>24992</v>
      </c>
      <c r="T25" s="22">
        <v>11842</v>
      </c>
      <c r="U25" s="23">
        <v>62821</v>
      </c>
      <c r="V25" s="22">
        <v>46903</v>
      </c>
      <c r="W25" s="22">
        <v>31136</v>
      </c>
      <c r="X25" s="22">
        <v>14624</v>
      </c>
      <c r="Y25" s="23">
        <v>60347</v>
      </c>
    </row>
    <row r="26" spans="1:25" ht="14.25" thickBot="1">
      <c r="A26" s="28" t="s">
        <v>26</v>
      </c>
      <c r="B26" s="24">
        <v>147000</v>
      </c>
      <c r="C26" s="24">
        <v>43764</v>
      </c>
      <c r="D26" s="24">
        <v>35322</v>
      </c>
      <c r="E26" s="25">
        <v>157083</v>
      </c>
      <c r="F26" s="24">
        <v>185311</v>
      </c>
      <c r="G26" s="24">
        <v>63233</v>
      </c>
      <c r="H26" s="24">
        <v>41505</v>
      </c>
      <c r="I26" s="25">
        <v>119502</v>
      </c>
      <c r="J26" s="24">
        <v>146708</v>
      </c>
      <c r="K26" s="24">
        <v>8843</v>
      </c>
      <c r="L26" s="24">
        <v>30653</v>
      </c>
      <c r="M26" s="25">
        <v>115190</v>
      </c>
      <c r="N26" s="24">
        <v>96741</v>
      </c>
      <c r="O26" s="24">
        <v>-2518</v>
      </c>
      <c r="P26" s="24">
        <v>19393</v>
      </c>
      <c r="Q26" s="25">
        <v>75625</v>
      </c>
      <c r="R26" s="24">
        <v>70847</v>
      </c>
      <c r="S26" s="24">
        <v>-19085</v>
      </c>
      <c r="T26" s="24">
        <v>-11758</v>
      </c>
      <c r="U26" s="25">
        <v>56134</v>
      </c>
      <c r="V26" s="24">
        <v>49293</v>
      </c>
      <c r="W26" s="24">
        <v>-26021</v>
      </c>
      <c r="X26" s="24">
        <v>25624</v>
      </c>
      <c r="Y26" s="25">
        <v>53041</v>
      </c>
    </row>
    <row r="27" spans="1:25" ht="14.25" thickTop="1">
      <c r="A27" s="5" t="s">
        <v>27</v>
      </c>
      <c r="B27" s="22"/>
      <c r="C27" s="22"/>
      <c r="D27" s="22"/>
      <c r="E27" s="23"/>
      <c r="F27" s="22"/>
      <c r="G27" s="22"/>
      <c r="H27" s="22"/>
      <c r="I27" s="23"/>
      <c r="J27" s="22"/>
      <c r="K27" s="22"/>
      <c r="L27" s="22"/>
      <c r="M27" s="23"/>
      <c r="N27" s="22"/>
      <c r="O27" s="22"/>
      <c r="P27" s="22"/>
      <c r="Q27" s="23"/>
      <c r="R27" s="22"/>
      <c r="S27" s="22"/>
      <c r="T27" s="22"/>
      <c r="U27" s="23">
        <v>1955</v>
      </c>
      <c r="V27" s="22">
        <v>1955</v>
      </c>
      <c r="W27" s="22">
        <v>1955</v>
      </c>
      <c r="X27" s="22">
        <v>1955</v>
      </c>
      <c r="Y27" s="23">
        <v>102060</v>
      </c>
    </row>
    <row r="28" spans="1:25" ht="13.5">
      <c r="A28" s="5" t="s">
        <v>28</v>
      </c>
      <c r="B28" s="22"/>
      <c r="C28" s="22"/>
      <c r="D28" s="22"/>
      <c r="E28" s="23">
        <v>33</v>
      </c>
      <c r="F28" s="22">
        <v>12</v>
      </c>
      <c r="G28" s="22"/>
      <c r="H28" s="22"/>
      <c r="I28" s="23">
        <v>314</v>
      </c>
      <c r="J28" s="22">
        <v>314</v>
      </c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>
        <v>44</v>
      </c>
      <c r="V28" s="22">
        <v>44</v>
      </c>
      <c r="W28" s="22"/>
      <c r="X28" s="22"/>
      <c r="Y28" s="23"/>
    </row>
    <row r="29" spans="1:25" ht="13.5">
      <c r="A29" s="5" t="s">
        <v>29</v>
      </c>
      <c r="B29" s="22"/>
      <c r="C29" s="22"/>
      <c r="D29" s="22"/>
      <c r="E29" s="23">
        <v>39513</v>
      </c>
      <c r="F29" s="22">
        <v>12</v>
      </c>
      <c r="G29" s="22"/>
      <c r="H29" s="22"/>
      <c r="I29" s="23">
        <v>314</v>
      </c>
      <c r="J29" s="22">
        <v>314</v>
      </c>
      <c r="K29" s="22"/>
      <c r="L29" s="22"/>
      <c r="M29" s="23">
        <v>275936</v>
      </c>
      <c r="N29" s="22">
        <v>275936</v>
      </c>
      <c r="O29" s="22">
        <v>275936</v>
      </c>
      <c r="P29" s="22"/>
      <c r="Q29" s="23">
        <v>1005</v>
      </c>
      <c r="R29" s="22"/>
      <c r="S29" s="22"/>
      <c r="T29" s="22"/>
      <c r="U29" s="23">
        <v>1999</v>
      </c>
      <c r="V29" s="22">
        <v>1999</v>
      </c>
      <c r="W29" s="22">
        <v>1955</v>
      </c>
      <c r="X29" s="22">
        <v>1955</v>
      </c>
      <c r="Y29" s="23">
        <v>102060</v>
      </c>
    </row>
    <row r="30" spans="1:25" ht="13.5">
      <c r="A30" s="5" t="s">
        <v>30</v>
      </c>
      <c r="B30" s="22"/>
      <c r="C30" s="22"/>
      <c r="D30" s="22"/>
      <c r="E30" s="23"/>
      <c r="F30" s="22"/>
      <c r="G30" s="22"/>
      <c r="H30" s="22"/>
      <c r="I30" s="23">
        <v>426</v>
      </c>
      <c r="J30" s="22">
        <v>426</v>
      </c>
      <c r="K30" s="22">
        <v>426</v>
      </c>
      <c r="L30" s="22">
        <v>426</v>
      </c>
      <c r="M30" s="23"/>
      <c r="N30" s="22"/>
      <c r="O30" s="22"/>
      <c r="P30" s="22"/>
      <c r="Q30" s="23"/>
      <c r="R30" s="22"/>
      <c r="S30" s="22"/>
      <c r="T30" s="22"/>
      <c r="U30" s="23"/>
      <c r="V30" s="22"/>
      <c r="W30" s="22"/>
      <c r="X30" s="22"/>
      <c r="Y30" s="23"/>
    </row>
    <row r="31" spans="1:25" ht="13.5">
      <c r="A31" s="5" t="s">
        <v>210</v>
      </c>
      <c r="B31" s="22">
        <v>0</v>
      </c>
      <c r="C31" s="22"/>
      <c r="D31" s="22"/>
      <c r="E31" s="23">
        <v>2</v>
      </c>
      <c r="F31" s="22"/>
      <c r="G31" s="22"/>
      <c r="H31" s="22"/>
      <c r="I31" s="23">
        <v>255</v>
      </c>
      <c r="J31" s="22">
        <v>101</v>
      </c>
      <c r="K31" s="22">
        <v>101</v>
      </c>
      <c r="L31" s="22">
        <v>1</v>
      </c>
      <c r="M31" s="23">
        <v>601</v>
      </c>
      <c r="N31" s="22">
        <v>244</v>
      </c>
      <c r="O31" s="22">
        <v>231</v>
      </c>
      <c r="P31" s="22"/>
      <c r="Q31" s="23">
        <v>3317</v>
      </c>
      <c r="R31" s="22">
        <v>3317</v>
      </c>
      <c r="S31" s="22">
        <v>3222</v>
      </c>
      <c r="T31" s="22"/>
      <c r="U31" s="23">
        <v>6034</v>
      </c>
      <c r="V31" s="22">
        <v>1956</v>
      </c>
      <c r="W31" s="22">
        <v>1956</v>
      </c>
      <c r="X31" s="22">
        <v>1942</v>
      </c>
      <c r="Y31" s="23">
        <v>1215</v>
      </c>
    </row>
    <row r="32" spans="1:25" ht="13.5">
      <c r="A32" s="5" t="s">
        <v>31</v>
      </c>
      <c r="B32" s="22">
        <v>17500</v>
      </c>
      <c r="C32" s="22"/>
      <c r="D32" s="22"/>
      <c r="E32" s="23"/>
      <c r="F32" s="22"/>
      <c r="G32" s="22"/>
      <c r="H32" s="22"/>
      <c r="I32" s="23"/>
      <c r="J32" s="22"/>
      <c r="K32" s="22"/>
      <c r="L32" s="22"/>
      <c r="M32" s="23"/>
      <c r="N32" s="22"/>
      <c r="O32" s="22"/>
      <c r="P32" s="22"/>
      <c r="Q32" s="23"/>
      <c r="R32" s="22"/>
      <c r="S32" s="22"/>
      <c r="T32" s="22"/>
      <c r="U32" s="23"/>
      <c r="V32" s="22"/>
      <c r="W32" s="22"/>
      <c r="X32" s="22"/>
      <c r="Y32" s="23"/>
    </row>
    <row r="33" spans="1:25" ht="13.5">
      <c r="A33" s="5" t="s">
        <v>201</v>
      </c>
      <c r="B33" s="22"/>
      <c r="C33" s="22"/>
      <c r="D33" s="22"/>
      <c r="E33" s="23">
        <v>36020</v>
      </c>
      <c r="F33" s="22"/>
      <c r="G33" s="22"/>
      <c r="H33" s="22"/>
      <c r="I33" s="23">
        <v>7895</v>
      </c>
      <c r="J33" s="22"/>
      <c r="K33" s="22"/>
      <c r="L33" s="22"/>
      <c r="M33" s="23">
        <v>8726</v>
      </c>
      <c r="N33" s="22"/>
      <c r="O33" s="22"/>
      <c r="P33" s="22"/>
      <c r="Q33" s="23"/>
      <c r="R33" s="22"/>
      <c r="S33" s="22"/>
      <c r="T33" s="22"/>
      <c r="U33" s="23"/>
      <c r="V33" s="22"/>
      <c r="W33" s="22"/>
      <c r="X33" s="22"/>
      <c r="Y33" s="23"/>
    </row>
    <row r="34" spans="1:25" ht="13.5">
      <c r="A34" s="5" t="s">
        <v>32</v>
      </c>
      <c r="B34" s="22">
        <v>17500</v>
      </c>
      <c r="C34" s="22"/>
      <c r="D34" s="22"/>
      <c r="E34" s="23">
        <v>36022</v>
      </c>
      <c r="F34" s="22"/>
      <c r="G34" s="22"/>
      <c r="H34" s="22"/>
      <c r="I34" s="23">
        <v>8577</v>
      </c>
      <c r="J34" s="22">
        <v>527</v>
      </c>
      <c r="K34" s="22">
        <v>527</v>
      </c>
      <c r="L34" s="22">
        <v>427</v>
      </c>
      <c r="M34" s="23">
        <v>9328</v>
      </c>
      <c r="N34" s="22">
        <v>244</v>
      </c>
      <c r="O34" s="22">
        <v>231</v>
      </c>
      <c r="P34" s="22"/>
      <c r="Q34" s="23">
        <v>3317</v>
      </c>
      <c r="R34" s="22">
        <v>3317</v>
      </c>
      <c r="S34" s="22">
        <v>3222</v>
      </c>
      <c r="T34" s="22"/>
      <c r="U34" s="23">
        <v>144750</v>
      </c>
      <c r="V34" s="22">
        <v>1956</v>
      </c>
      <c r="W34" s="22">
        <v>1956</v>
      </c>
      <c r="X34" s="22">
        <v>1942</v>
      </c>
      <c r="Y34" s="23">
        <v>3954</v>
      </c>
    </row>
    <row r="35" spans="1:25" ht="13.5">
      <c r="A35" s="6" t="s">
        <v>199</v>
      </c>
      <c r="B35" s="22">
        <v>129500</v>
      </c>
      <c r="C35" s="22">
        <v>43764</v>
      </c>
      <c r="D35" s="22">
        <v>35322</v>
      </c>
      <c r="E35" s="23">
        <v>160573</v>
      </c>
      <c r="F35" s="22">
        <v>185324</v>
      </c>
      <c r="G35" s="22">
        <v>63233</v>
      </c>
      <c r="H35" s="22">
        <v>41505</v>
      </c>
      <c r="I35" s="23">
        <v>111239</v>
      </c>
      <c r="J35" s="22">
        <v>146496</v>
      </c>
      <c r="K35" s="22">
        <v>8315</v>
      </c>
      <c r="L35" s="22">
        <v>30225</v>
      </c>
      <c r="M35" s="23">
        <v>381798</v>
      </c>
      <c r="N35" s="22">
        <v>372433</v>
      </c>
      <c r="O35" s="22">
        <v>273186</v>
      </c>
      <c r="P35" s="22">
        <v>19393</v>
      </c>
      <c r="Q35" s="23">
        <v>73312</v>
      </c>
      <c r="R35" s="22">
        <v>67530</v>
      </c>
      <c r="S35" s="22">
        <v>-22307</v>
      </c>
      <c r="T35" s="22">
        <v>-11758</v>
      </c>
      <c r="U35" s="23">
        <v>-86615</v>
      </c>
      <c r="V35" s="22">
        <v>49337</v>
      </c>
      <c r="W35" s="22">
        <v>-26023</v>
      </c>
      <c r="X35" s="22">
        <v>25637</v>
      </c>
      <c r="Y35" s="23">
        <v>151146</v>
      </c>
    </row>
    <row r="36" spans="1:25" ht="13.5">
      <c r="A36" s="6" t="s">
        <v>33</v>
      </c>
      <c r="B36" s="22">
        <v>4643</v>
      </c>
      <c r="C36" s="22">
        <v>2225</v>
      </c>
      <c r="D36" s="22">
        <v>1499</v>
      </c>
      <c r="E36" s="23">
        <v>11597</v>
      </c>
      <c r="F36" s="22">
        <v>12723</v>
      </c>
      <c r="G36" s="22">
        <v>2913</v>
      </c>
      <c r="H36" s="22">
        <v>3633</v>
      </c>
      <c r="I36" s="23">
        <v>3110</v>
      </c>
      <c r="J36" s="22">
        <v>3002</v>
      </c>
      <c r="K36" s="22">
        <v>1555</v>
      </c>
      <c r="L36" s="22">
        <v>1448</v>
      </c>
      <c r="M36" s="23">
        <v>5790</v>
      </c>
      <c r="N36" s="22">
        <v>4342</v>
      </c>
      <c r="O36" s="22">
        <v>2895</v>
      </c>
      <c r="P36" s="22">
        <v>1448</v>
      </c>
      <c r="Q36" s="23">
        <v>5790</v>
      </c>
      <c r="R36" s="22">
        <v>4342</v>
      </c>
      <c r="S36" s="22">
        <v>2895</v>
      </c>
      <c r="T36" s="22">
        <v>1448</v>
      </c>
      <c r="U36" s="23">
        <v>4623</v>
      </c>
      <c r="V36" s="22">
        <v>3176</v>
      </c>
      <c r="W36" s="22">
        <v>2020</v>
      </c>
      <c r="X36" s="22">
        <v>1010</v>
      </c>
      <c r="Y36" s="23">
        <v>4909</v>
      </c>
    </row>
    <row r="37" spans="1:25" ht="13.5">
      <c r="A37" s="6" t="s">
        <v>34</v>
      </c>
      <c r="B37" s="22"/>
      <c r="C37" s="22"/>
      <c r="D37" s="22"/>
      <c r="E37" s="23"/>
      <c r="F37" s="22"/>
      <c r="G37" s="22"/>
      <c r="H37" s="22"/>
      <c r="I37" s="23">
        <v>50875</v>
      </c>
      <c r="J37" s="22">
        <v>34970</v>
      </c>
      <c r="K37" s="22">
        <v>680</v>
      </c>
      <c r="L37" s="22">
        <v>-3331</v>
      </c>
      <c r="M37" s="23">
        <v>429472</v>
      </c>
      <c r="N37" s="22">
        <v>415181</v>
      </c>
      <c r="O37" s="22">
        <v>386915</v>
      </c>
      <c r="P37" s="22">
        <v>2488</v>
      </c>
      <c r="Q37" s="23">
        <v>27456</v>
      </c>
      <c r="R37" s="22">
        <v>24726</v>
      </c>
      <c r="S37" s="22">
        <v>-848</v>
      </c>
      <c r="T37" s="22">
        <v>6604</v>
      </c>
      <c r="U37" s="23">
        <v>22916</v>
      </c>
      <c r="V37" s="22">
        <v>15972</v>
      </c>
      <c r="W37" s="22">
        <v>-9984</v>
      </c>
      <c r="X37" s="22">
        <v>-2336</v>
      </c>
      <c r="Y37" s="23">
        <v>65590</v>
      </c>
    </row>
    <row r="38" spans="1:25" ht="13.5">
      <c r="A38" s="6" t="s">
        <v>35</v>
      </c>
      <c r="B38" s="22">
        <v>4643</v>
      </c>
      <c r="C38" s="22">
        <v>2225</v>
      </c>
      <c r="D38" s="22">
        <v>1499</v>
      </c>
      <c r="E38" s="23">
        <v>6393</v>
      </c>
      <c r="F38" s="22">
        <v>12723</v>
      </c>
      <c r="G38" s="22">
        <v>2913</v>
      </c>
      <c r="H38" s="22">
        <v>3633</v>
      </c>
      <c r="I38" s="23">
        <v>53985</v>
      </c>
      <c r="J38" s="22">
        <v>37973</v>
      </c>
      <c r="K38" s="22">
        <v>2235</v>
      </c>
      <c r="L38" s="22">
        <v>-1883</v>
      </c>
      <c r="M38" s="23">
        <v>435262</v>
      </c>
      <c r="N38" s="22">
        <v>419523</v>
      </c>
      <c r="O38" s="22">
        <v>389810</v>
      </c>
      <c r="P38" s="22">
        <v>3936</v>
      </c>
      <c r="Q38" s="23">
        <v>33246</v>
      </c>
      <c r="R38" s="22">
        <v>29068</v>
      </c>
      <c r="S38" s="22">
        <v>2046</v>
      </c>
      <c r="T38" s="22">
        <v>8052</v>
      </c>
      <c r="U38" s="23">
        <v>27540</v>
      </c>
      <c r="V38" s="22">
        <v>19148</v>
      </c>
      <c r="W38" s="22">
        <v>-7964</v>
      </c>
      <c r="X38" s="22">
        <v>-1326</v>
      </c>
      <c r="Y38" s="23">
        <v>70499</v>
      </c>
    </row>
    <row r="39" spans="1:25" ht="14.25" thickBot="1">
      <c r="A39" s="6" t="s">
        <v>36</v>
      </c>
      <c r="B39" s="22">
        <v>124857</v>
      </c>
      <c r="C39" s="22">
        <v>41539</v>
      </c>
      <c r="D39" s="22">
        <v>33823</v>
      </c>
      <c r="E39" s="23">
        <v>154180</v>
      </c>
      <c r="F39" s="22">
        <v>172600</v>
      </c>
      <c r="G39" s="22">
        <v>60320</v>
      </c>
      <c r="H39" s="22">
        <v>37872</v>
      </c>
      <c r="I39" s="23">
        <v>57253</v>
      </c>
      <c r="J39" s="22">
        <v>108522</v>
      </c>
      <c r="K39" s="22">
        <v>6080</v>
      </c>
      <c r="L39" s="22">
        <v>32109</v>
      </c>
      <c r="M39" s="23">
        <v>-53464</v>
      </c>
      <c r="N39" s="22">
        <v>-47090</v>
      </c>
      <c r="O39" s="22">
        <v>-116624</v>
      </c>
      <c r="P39" s="22">
        <v>15457</v>
      </c>
      <c r="Q39" s="23">
        <v>40066</v>
      </c>
      <c r="R39" s="22">
        <v>38461</v>
      </c>
      <c r="S39" s="22">
        <v>-24353</v>
      </c>
      <c r="T39" s="22">
        <v>-19810</v>
      </c>
      <c r="U39" s="23">
        <v>-114156</v>
      </c>
      <c r="V39" s="22">
        <v>30189</v>
      </c>
      <c r="W39" s="22">
        <v>-18058</v>
      </c>
      <c r="X39" s="22">
        <v>26964</v>
      </c>
      <c r="Y39" s="23">
        <v>80646</v>
      </c>
    </row>
    <row r="40" spans="1:25" ht="14.25" thickTop="1">
      <c r="A40" s="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2" ht="13.5">
      <c r="A42" s="19" t="s">
        <v>190</v>
      </c>
    </row>
    <row r="43" ht="13.5">
      <c r="A43" s="19" t="s">
        <v>191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R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9" t="s">
        <v>186</v>
      </c>
      <c r="B2" s="13">
        <v>7443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4.25" thickBot="1">
      <c r="A3" s="10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9" t="s">
        <v>78</v>
      </c>
      <c r="B4" s="14" t="str">
        <f>HYPERLINK("http://www.kabupro.jp/mark/20131114/S1000GFQ.htm","四半期報告書")</f>
        <v>四半期報告書</v>
      </c>
      <c r="C4" s="14" t="str">
        <f>HYPERLINK("http://www.kabupro.jp/mark/20130627/S000DRFB.htm","有価証券報告書")</f>
        <v>有価証券報告書</v>
      </c>
      <c r="D4" s="14" t="str">
        <f>HYPERLINK("http://www.kabupro.jp/mark/20131114/S1000GFQ.htm","四半期報告書")</f>
        <v>四半期報告書</v>
      </c>
      <c r="E4" s="14" t="str">
        <f>HYPERLINK("http://www.kabupro.jp/mark/20130627/S000DRFB.htm","有価証券報告書")</f>
        <v>有価証券報告書</v>
      </c>
      <c r="F4" s="14" t="str">
        <f>HYPERLINK("http://www.kabupro.jp/mark/20121113/S000CA4Z.htm","四半期報告書")</f>
        <v>四半期報告書</v>
      </c>
      <c r="G4" s="14" t="str">
        <f>HYPERLINK("http://www.kabupro.jp/mark/20120628/S000B6G4.htm","有価証券報告書")</f>
        <v>有価証券報告書</v>
      </c>
      <c r="H4" s="14" t="str">
        <f>HYPERLINK("http://www.kabupro.jp/mark/20110214/S0007SSW.htm","四半期報告書")</f>
        <v>四半期報告書</v>
      </c>
      <c r="I4" s="14" t="str">
        <f>HYPERLINK("http://www.kabupro.jp/mark/20111114/S0009R7L.htm","四半期報告書")</f>
        <v>四半期報告書</v>
      </c>
      <c r="J4" s="14" t="str">
        <f>HYPERLINK("http://www.kabupro.jp/mark/20100813/S0006MFY.htm","四半期報告書")</f>
        <v>四半期報告書</v>
      </c>
      <c r="K4" s="14" t="str">
        <f>HYPERLINK("http://www.kabupro.jp/mark/20110629/S0008PF1.htm","有価証券報告書")</f>
        <v>有価証券報告書</v>
      </c>
      <c r="L4" s="14" t="str">
        <f>HYPERLINK("http://www.kabupro.jp/mark/20110214/S0007SSW.htm","四半期報告書")</f>
        <v>四半期報告書</v>
      </c>
      <c r="M4" s="14" t="str">
        <f>HYPERLINK("http://www.kabupro.jp/mark/20101115/S00077MO.htm","四半期報告書")</f>
        <v>四半期報告書</v>
      </c>
      <c r="N4" s="14" t="str">
        <f>HYPERLINK("http://www.kabupro.jp/mark/20100813/S0006MFY.htm","四半期報告書")</f>
        <v>四半期報告書</v>
      </c>
      <c r="O4" s="14" t="str">
        <f>HYPERLINK("http://www.kabupro.jp/mark/20100628/S0006469.htm","有価証券報告書")</f>
        <v>有価証券報告書</v>
      </c>
      <c r="P4" s="14" t="str">
        <f>HYPERLINK("http://www.kabupro.jp/mark/20100215/S00057YV.htm","四半期報告書")</f>
        <v>四半期報告書</v>
      </c>
      <c r="Q4" s="14" t="str">
        <f>HYPERLINK("http://www.kabupro.jp/mark/20091113/S0004LFR.htm","四半期報告書")</f>
        <v>四半期報告書</v>
      </c>
      <c r="R4" s="14" t="str">
        <f>HYPERLINK("http://www.kabupro.jp/mark/20090813/S0003Y5R.htm","四半期報告書")</f>
        <v>四半期報告書</v>
      </c>
    </row>
    <row r="5" spans="1:18" ht="14.25" thickBot="1">
      <c r="A5" s="10" t="s">
        <v>79</v>
      </c>
      <c r="B5" s="1" t="s">
        <v>88</v>
      </c>
      <c r="C5" s="1" t="s">
        <v>100</v>
      </c>
      <c r="D5" s="1" t="s">
        <v>88</v>
      </c>
      <c r="E5" s="1" t="s">
        <v>100</v>
      </c>
      <c r="F5" s="1" t="s">
        <v>96</v>
      </c>
      <c r="G5" s="1" t="s">
        <v>108</v>
      </c>
      <c r="H5" s="1" t="s">
        <v>110</v>
      </c>
      <c r="I5" s="1" t="s">
        <v>104</v>
      </c>
      <c r="J5" s="1" t="s">
        <v>114</v>
      </c>
      <c r="K5" s="1" t="s">
        <v>116</v>
      </c>
      <c r="L5" s="1" t="s">
        <v>110</v>
      </c>
      <c r="M5" s="1" t="s">
        <v>112</v>
      </c>
      <c r="N5" s="1" t="s">
        <v>114</v>
      </c>
      <c r="O5" s="1" t="s">
        <v>124</v>
      </c>
      <c r="P5" s="1" t="s">
        <v>118</v>
      </c>
      <c r="Q5" s="1" t="s">
        <v>120</v>
      </c>
      <c r="R5" s="1" t="s">
        <v>122</v>
      </c>
    </row>
    <row r="6" spans="1:18" ht="15" thickBot="1" thickTop="1">
      <c r="A6" s="9" t="s">
        <v>80</v>
      </c>
      <c r="B6" s="17" t="s">
        <v>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4.25" thickTop="1">
      <c r="A7" s="11" t="s">
        <v>81</v>
      </c>
      <c r="B7" s="13" t="s">
        <v>192</v>
      </c>
      <c r="C7" s="15" t="s">
        <v>92</v>
      </c>
      <c r="D7" s="13" t="s">
        <v>192</v>
      </c>
      <c r="E7" s="15" t="s">
        <v>92</v>
      </c>
      <c r="F7" s="13" t="s">
        <v>192</v>
      </c>
      <c r="G7" s="15" t="s">
        <v>92</v>
      </c>
      <c r="H7" s="13" t="s">
        <v>192</v>
      </c>
      <c r="I7" s="13" t="s">
        <v>192</v>
      </c>
      <c r="J7" s="13" t="s">
        <v>192</v>
      </c>
      <c r="K7" s="15" t="s">
        <v>92</v>
      </c>
      <c r="L7" s="13" t="s">
        <v>192</v>
      </c>
      <c r="M7" s="13" t="s">
        <v>192</v>
      </c>
      <c r="N7" s="13" t="s">
        <v>192</v>
      </c>
      <c r="O7" s="15" t="s">
        <v>92</v>
      </c>
      <c r="P7" s="13" t="s">
        <v>192</v>
      </c>
      <c r="Q7" s="13" t="s">
        <v>192</v>
      </c>
      <c r="R7" s="13" t="s">
        <v>192</v>
      </c>
    </row>
    <row r="8" spans="1:18" ht="13.5">
      <c r="A8" s="12" t="s">
        <v>82</v>
      </c>
      <c r="B8" s="1" t="s">
        <v>193</v>
      </c>
      <c r="C8" s="16" t="s">
        <v>194</v>
      </c>
      <c r="D8" s="1" t="s">
        <v>194</v>
      </c>
      <c r="E8" s="16" t="s">
        <v>195</v>
      </c>
      <c r="F8" s="1" t="s">
        <v>195</v>
      </c>
      <c r="G8" s="16" t="s">
        <v>196</v>
      </c>
      <c r="H8" s="1" t="s">
        <v>196</v>
      </c>
      <c r="I8" s="1" t="s">
        <v>196</v>
      </c>
      <c r="J8" s="1" t="s">
        <v>196</v>
      </c>
      <c r="K8" s="16" t="s">
        <v>197</v>
      </c>
      <c r="L8" s="1" t="s">
        <v>197</v>
      </c>
      <c r="M8" s="1" t="s">
        <v>197</v>
      </c>
      <c r="N8" s="1" t="s">
        <v>197</v>
      </c>
      <c r="O8" s="16" t="s">
        <v>198</v>
      </c>
      <c r="P8" s="1" t="s">
        <v>198</v>
      </c>
      <c r="Q8" s="1" t="s">
        <v>198</v>
      </c>
      <c r="R8" s="1" t="s">
        <v>198</v>
      </c>
    </row>
    <row r="9" spans="1:18" ht="13.5">
      <c r="A9" s="12" t="s">
        <v>83</v>
      </c>
      <c r="B9" s="1" t="s">
        <v>89</v>
      </c>
      <c r="C9" s="16" t="s">
        <v>93</v>
      </c>
      <c r="D9" s="1" t="s">
        <v>97</v>
      </c>
      <c r="E9" s="16" t="s">
        <v>101</v>
      </c>
      <c r="F9" s="1" t="s">
        <v>105</v>
      </c>
      <c r="G9" s="16" t="s">
        <v>109</v>
      </c>
      <c r="H9" s="1" t="s">
        <v>111</v>
      </c>
      <c r="I9" s="1" t="s">
        <v>113</v>
      </c>
      <c r="J9" s="1" t="s">
        <v>115</v>
      </c>
      <c r="K9" s="16" t="s">
        <v>117</v>
      </c>
      <c r="L9" s="1" t="s">
        <v>119</v>
      </c>
      <c r="M9" s="1" t="s">
        <v>121</v>
      </c>
      <c r="N9" s="1" t="s">
        <v>123</v>
      </c>
      <c r="O9" s="16" t="s">
        <v>125</v>
      </c>
      <c r="P9" s="1" t="s">
        <v>127</v>
      </c>
      <c r="Q9" s="1" t="s">
        <v>129</v>
      </c>
      <c r="R9" s="1" t="s">
        <v>130</v>
      </c>
    </row>
    <row r="10" spans="1:18" ht="14.25" thickBot="1">
      <c r="A10" s="12" t="s">
        <v>84</v>
      </c>
      <c r="B10" s="1" t="s">
        <v>134</v>
      </c>
      <c r="C10" s="16" t="s">
        <v>134</v>
      </c>
      <c r="D10" s="1" t="s">
        <v>134</v>
      </c>
      <c r="E10" s="16" t="s">
        <v>134</v>
      </c>
      <c r="F10" s="1" t="s">
        <v>134</v>
      </c>
      <c r="G10" s="16" t="s">
        <v>134</v>
      </c>
      <c r="H10" s="1" t="s">
        <v>134</v>
      </c>
      <c r="I10" s="1" t="s">
        <v>134</v>
      </c>
      <c r="J10" s="1" t="s">
        <v>134</v>
      </c>
      <c r="K10" s="16" t="s">
        <v>134</v>
      </c>
      <c r="L10" s="1" t="s">
        <v>134</v>
      </c>
      <c r="M10" s="1" t="s">
        <v>134</v>
      </c>
      <c r="N10" s="1" t="s">
        <v>134</v>
      </c>
      <c r="O10" s="16" t="s">
        <v>134</v>
      </c>
      <c r="P10" s="1" t="s">
        <v>134</v>
      </c>
      <c r="Q10" s="1" t="s">
        <v>134</v>
      </c>
      <c r="R10" s="1" t="s">
        <v>134</v>
      </c>
    </row>
    <row r="11" spans="1:18" ht="14.25" thickTop="1">
      <c r="A11" s="27" t="s">
        <v>199</v>
      </c>
      <c r="B11" s="20">
        <v>43764</v>
      </c>
      <c r="C11" s="21">
        <v>160573</v>
      </c>
      <c r="D11" s="20">
        <v>63233</v>
      </c>
      <c r="E11" s="21">
        <v>111239</v>
      </c>
      <c r="F11" s="20">
        <v>8315</v>
      </c>
      <c r="G11" s="21">
        <v>381798</v>
      </c>
      <c r="H11" s="20">
        <v>372433</v>
      </c>
      <c r="I11" s="20">
        <v>273186</v>
      </c>
      <c r="J11" s="20">
        <v>19393</v>
      </c>
      <c r="K11" s="21">
        <v>73312</v>
      </c>
      <c r="L11" s="20">
        <v>67530</v>
      </c>
      <c r="M11" s="20">
        <v>-22307</v>
      </c>
      <c r="N11" s="20">
        <v>-11758</v>
      </c>
      <c r="O11" s="21">
        <v>-86615</v>
      </c>
      <c r="P11" s="20">
        <v>49337</v>
      </c>
      <c r="Q11" s="20">
        <v>-26023</v>
      </c>
      <c r="R11" s="20">
        <v>25637</v>
      </c>
    </row>
    <row r="12" spans="1:18" ht="13.5">
      <c r="A12" s="5" t="s">
        <v>200</v>
      </c>
      <c r="B12" s="22">
        <v>24462</v>
      </c>
      <c r="C12" s="23">
        <v>56267</v>
      </c>
      <c r="D12" s="22">
        <v>27916</v>
      </c>
      <c r="E12" s="23">
        <v>65367</v>
      </c>
      <c r="F12" s="22">
        <v>32952</v>
      </c>
      <c r="G12" s="23">
        <v>74194</v>
      </c>
      <c r="H12" s="22">
        <v>55537</v>
      </c>
      <c r="I12" s="22">
        <v>37204</v>
      </c>
      <c r="J12" s="22">
        <v>18597</v>
      </c>
      <c r="K12" s="23">
        <v>79653</v>
      </c>
      <c r="L12" s="22">
        <v>59132</v>
      </c>
      <c r="M12" s="22">
        <v>38908</v>
      </c>
      <c r="N12" s="22">
        <v>19151</v>
      </c>
      <c r="O12" s="23">
        <v>62393</v>
      </c>
      <c r="P12" s="22">
        <v>42368</v>
      </c>
      <c r="Q12" s="22">
        <v>27330</v>
      </c>
      <c r="R12" s="22">
        <v>13556</v>
      </c>
    </row>
    <row r="13" spans="1:18" ht="13.5">
      <c r="A13" s="5" t="s">
        <v>201</v>
      </c>
      <c r="B13" s="22"/>
      <c r="C13" s="23">
        <v>36020</v>
      </c>
      <c r="D13" s="22"/>
      <c r="E13" s="23">
        <v>7895</v>
      </c>
      <c r="F13" s="22"/>
      <c r="G13" s="23">
        <v>8726</v>
      </c>
      <c r="H13" s="22"/>
      <c r="I13" s="22"/>
      <c r="J13" s="22"/>
      <c r="K13" s="23"/>
      <c r="L13" s="22"/>
      <c r="M13" s="22"/>
      <c r="N13" s="22"/>
      <c r="O13" s="23"/>
      <c r="P13" s="22"/>
      <c r="Q13" s="22"/>
      <c r="R13" s="22"/>
    </row>
    <row r="14" spans="1:18" ht="13.5">
      <c r="A14" s="5" t="s">
        <v>202</v>
      </c>
      <c r="B14" s="22">
        <v>-27088</v>
      </c>
      <c r="C14" s="23">
        <v>-29739</v>
      </c>
      <c r="D14" s="22">
        <v>-20591</v>
      </c>
      <c r="E14" s="23">
        <v>10987</v>
      </c>
      <c r="F14" s="22">
        <v>472</v>
      </c>
      <c r="G14" s="23">
        <v>-49514</v>
      </c>
      <c r="H14" s="22">
        <v>-50127</v>
      </c>
      <c r="I14" s="22">
        <v>-49216</v>
      </c>
      <c r="J14" s="22">
        <v>-36873</v>
      </c>
      <c r="K14" s="23">
        <v>-126421</v>
      </c>
      <c r="L14" s="22">
        <v>-86132</v>
      </c>
      <c r="M14" s="22">
        <v>-58566</v>
      </c>
      <c r="N14" s="22">
        <v>-59141</v>
      </c>
      <c r="O14" s="23">
        <v>-26398</v>
      </c>
      <c r="P14" s="22">
        <v>9479</v>
      </c>
      <c r="Q14" s="22">
        <v>-1012</v>
      </c>
      <c r="R14" s="22">
        <v>-6235</v>
      </c>
    </row>
    <row r="15" spans="1:18" ht="13.5">
      <c r="A15" s="5" t="s">
        <v>203</v>
      </c>
      <c r="B15" s="22"/>
      <c r="C15" s="23"/>
      <c r="D15" s="22"/>
      <c r="E15" s="23">
        <v>-7125</v>
      </c>
      <c r="F15" s="22">
        <v>-7125</v>
      </c>
      <c r="G15" s="23"/>
      <c r="H15" s="22"/>
      <c r="I15" s="22"/>
      <c r="J15" s="22"/>
      <c r="K15" s="23"/>
      <c r="L15" s="22"/>
      <c r="M15" s="22"/>
      <c r="N15" s="22"/>
      <c r="O15" s="23"/>
      <c r="P15" s="22"/>
      <c r="Q15" s="22"/>
      <c r="R15" s="22"/>
    </row>
    <row r="16" spans="1:18" ht="13.5">
      <c r="A16" s="5" t="s">
        <v>204</v>
      </c>
      <c r="B16" s="22">
        <v>-4615</v>
      </c>
      <c r="C16" s="23">
        <v>-132</v>
      </c>
      <c r="D16" s="22">
        <v>-4463</v>
      </c>
      <c r="E16" s="23">
        <v>972</v>
      </c>
      <c r="F16" s="22">
        <v>-3389</v>
      </c>
      <c r="G16" s="23">
        <v>-2402</v>
      </c>
      <c r="H16" s="22">
        <v>-7322</v>
      </c>
      <c r="I16" s="22">
        <v>-3371</v>
      </c>
      <c r="J16" s="22">
        <v>12000</v>
      </c>
      <c r="K16" s="23">
        <v>-2048</v>
      </c>
      <c r="L16" s="22">
        <v>-9792</v>
      </c>
      <c r="M16" s="22">
        <v>-4408</v>
      </c>
      <c r="N16" s="22">
        <v>13110</v>
      </c>
      <c r="O16" s="23">
        <v>6767</v>
      </c>
      <c r="P16" s="22">
        <v>-6022</v>
      </c>
      <c r="Q16" s="22">
        <v>-743</v>
      </c>
      <c r="R16" s="22">
        <v>9540</v>
      </c>
    </row>
    <row r="17" spans="1:18" ht="13.5">
      <c r="A17" s="5" t="s">
        <v>205</v>
      </c>
      <c r="B17" s="22">
        <v>-12217</v>
      </c>
      <c r="C17" s="23">
        <v>62661</v>
      </c>
      <c r="D17" s="22">
        <v>589</v>
      </c>
      <c r="E17" s="23">
        <v>48983</v>
      </c>
      <c r="F17" s="22">
        <v>25658</v>
      </c>
      <c r="G17" s="23">
        <v>-7474</v>
      </c>
      <c r="H17" s="22">
        <v>-8341</v>
      </c>
      <c r="I17" s="22">
        <v>-8242</v>
      </c>
      <c r="J17" s="22">
        <v>-1314</v>
      </c>
      <c r="K17" s="23">
        <v>266</v>
      </c>
      <c r="L17" s="22">
        <v>401</v>
      </c>
      <c r="M17" s="22">
        <v>80</v>
      </c>
      <c r="N17" s="22">
        <v>215</v>
      </c>
      <c r="O17" s="23">
        <v>157</v>
      </c>
      <c r="P17" s="22">
        <v>8989</v>
      </c>
      <c r="Q17" s="22">
        <v>2190</v>
      </c>
      <c r="R17" s="22">
        <v>909</v>
      </c>
    </row>
    <row r="18" spans="1:18" ht="13.5">
      <c r="A18" s="5" t="s">
        <v>206</v>
      </c>
      <c r="B18" s="22">
        <v>-7948</v>
      </c>
      <c r="C18" s="23">
        <v>-15242</v>
      </c>
      <c r="D18" s="22">
        <v>-9355</v>
      </c>
      <c r="E18" s="23">
        <v>-13069</v>
      </c>
      <c r="F18" s="22">
        <v>-9006</v>
      </c>
      <c r="G18" s="23">
        <v>-14587</v>
      </c>
      <c r="H18" s="22">
        <v>-14010</v>
      </c>
      <c r="I18" s="22">
        <v>-10284</v>
      </c>
      <c r="J18" s="22">
        <v>-9528</v>
      </c>
      <c r="K18" s="23">
        <v>-15812</v>
      </c>
      <c r="L18" s="22">
        <v>-15355</v>
      </c>
      <c r="M18" s="22">
        <v>-9607</v>
      </c>
      <c r="N18" s="22">
        <v>-8260</v>
      </c>
      <c r="O18" s="23">
        <v>-66920</v>
      </c>
      <c r="P18" s="22">
        <v>-65828</v>
      </c>
      <c r="Q18" s="22">
        <v>-60194</v>
      </c>
      <c r="R18" s="22">
        <v>-59379</v>
      </c>
    </row>
    <row r="19" spans="1:18" ht="13.5">
      <c r="A19" s="5" t="s">
        <v>207</v>
      </c>
      <c r="B19" s="22">
        <v>735</v>
      </c>
      <c r="C19" s="23">
        <v>6007</v>
      </c>
      <c r="D19" s="22">
        <v>2936</v>
      </c>
      <c r="E19" s="23">
        <v>10478</v>
      </c>
      <c r="F19" s="22">
        <v>4403</v>
      </c>
      <c r="G19" s="23">
        <v>13220</v>
      </c>
      <c r="H19" s="22">
        <v>9621</v>
      </c>
      <c r="I19" s="22">
        <v>6607</v>
      </c>
      <c r="J19" s="22">
        <v>3532</v>
      </c>
      <c r="K19" s="23">
        <v>16777</v>
      </c>
      <c r="L19" s="22">
        <v>12109</v>
      </c>
      <c r="M19" s="22">
        <v>7702</v>
      </c>
      <c r="N19" s="22">
        <v>3668</v>
      </c>
      <c r="O19" s="23">
        <v>27487</v>
      </c>
      <c r="P19" s="22">
        <v>22309</v>
      </c>
      <c r="Q19" s="22">
        <v>13660</v>
      </c>
      <c r="R19" s="22">
        <v>5934</v>
      </c>
    </row>
    <row r="20" spans="1:18" ht="13.5">
      <c r="A20" s="5" t="s">
        <v>208</v>
      </c>
      <c r="B20" s="22">
        <v>-51857</v>
      </c>
      <c r="C20" s="23">
        <v>-103715</v>
      </c>
      <c r="D20" s="22">
        <v>-51857</v>
      </c>
      <c r="E20" s="23">
        <v>-103715</v>
      </c>
      <c r="F20" s="22">
        <v>-51857</v>
      </c>
      <c r="G20" s="23">
        <v>-103715</v>
      </c>
      <c r="H20" s="22">
        <v>-77786</v>
      </c>
      <c r="I20" s="22">
        <v>-51857</v>
      </c>
      <c r="J20" s="22">
        <v>-25928</v>
      </c>
      <c r="K20" s="23">
        <v>-103715</v>
      </c>
      <c r="L20" s="22">
        <v>-77786</v>
      </c>
      <c r="M20" s="22">
        <v>-51857</v>
      </c>
      <c r="N20" s="22">
        <v>-25928</v>
      </c>
      <c r="O20" s="23">
        <v>-34571</v>
      </c>
      <c r="P20" s="22">
        <v>-8642</v>
      </c>
      <c r="Q20" s="22"/>
      <c r="R20" s="22"/>
    </row>
    <row r="21" spans="1:18" ht="13.5">
      <c r="A21" s="5" t="s">
        <v>209</v>
      </c>
      <c r="B21" s="22"/>
      <c r="C21" s="23">
        <v>-33</v>
      </c>
      <c r="D21" s="22"/>
      <c r="E21" s="23">
        <v>111</v>
      </c>
      <c r="F21" s="22">
        <v>426</v>
      </c>
      <c r="G21" s="23"/>
      <c r="H21" s="22"/>
      <c r="I21" s="22"/>
      <c r="J21" s="22"/>
      <c r="K21" s="23"/>
      <c r="L21" s="22"/>
      <c r="M21" s="22"/>
      <c r="N21" s="22"/>
      <c r="O21" s="23">
        <v>-44</v>
      </c>
      <c r="P21" s="22"/>
      <c r="Q21" s="22"/>
      <c r="R21" s="22"/>
    </row>
    <row r="22" spans="1:18" ht="13.5">
      <c r="A22" s="5" t="s">
        <v>210</v>
      </c>
      <c r="B22" s="22"/>
      <c r="C22" s="23"/>
      <c r="D22" s="22"/>
      <c r="E22" s="23"/>
      <c r="F22" s="22">
        <v>101</v>
      </c>
      <c r="G22" s="23"/>
      <c r="H22" s="22">
        <v>244</v>
      </c>
      <c r="I22" s="22">
        <v>231</v>
      </c>
      <c r="J22" s="22"/>
      <c r="K22" s="23"/>
      <c r="L22" s="22">
        <v>3317</v>
      </c>
      <c r="M22" s="22">
        <v>3222</v>
      </c>
      <c r="N22" s="22"/>
      <c r="O22" s="23"/>
      <c r="P22" s="22">
        <v>1956</v>
      </c>
      <c r="Q22" s="22">
        <v>1956</v>
      </c>
      <c r="R22" s="22">
        <v>1942</v>
      </c>
    </row>
    <row r="23" spans="1:18" ht="13.5">
      <c r="A23" s="5" t="s">
        <v>211</v>
      </c>
      <c r="B23" s="22"/>
      <c r="C23" s="23">
        <v>-39480</v>
      </c>
      <c r="D23" s="22"/>
      <c r="E23" s="23"/>
      <c r="F23" s="22"/>
      <c r="G23" s="23">
        <v>-275936</v>
      </c>
      <c r="H23" s="22">
        <v>-275936</v>
      </c>
      <c r="I23" s="22">
        <v>-275936</v>
      </c>
      <c r="J23" s="22"/>
      <c r="K23" s="23"/>
      <c r="L23" s="22"/>
      <c r="M23" s="22"/>
      <c r="N23" s="22"/>
      <c r="O23" s="23"/>
      <c r="P23" s="22"/>
      <c r="Q23" s="22"/>
      <c r="R23" s="22"/>
    </row>
    <row r="24" spans="1:18" ht="13.5">
      <c r="A24" s="5" t="s">
        <v>212</v>
      </c>
      <c r="B24" s="22"/>
      <c r="C24" s="23"/>
      <c r="D24" s="22"/>
      <c r="E24" s="23"/>
      <c r="F24" s="22"/>
      <c r="G24" s="23"/>
      <c r="H24" s="22"/>
      <c r="I24" s="22"/>
      <c r="J24" s="22"/>
      <c r="K24" s="23"/>
      <c r="L24" s="22"/>
      <c r="M24" s="22"/>
      <c r="N24" s="22"/>
      <c r="O24" s="23">
        <v>-1955</v>
      </c>
      <c r="P24" s="22">
        <v>-1955</v>
      </c>
      <c r="Q24" s="22">
        <v>-1955</v>
      </c>
      <c r="R24" s="22">
        <v>-1955</v>
      </c>
    </row>
    <row r="25" spans="1:18" ht="13.5">
      <c r="A25" s="5" t="s">
        <v>213</v>
      </c>
      <c r="B25" s="22">
        <v>137422</v>
      </c>
      <c r="C25" s="23">
        <v>289495</v>
      </c>
      <c r="D25" s="22">
        <v>183541</v>
      </c>
      <c r="E25" s="23">
        <v>-120166</v>
      </c>
      <c r="F25" s="22">
        <v>2073</v>
      </c>
      <c r="G25" s="23">
        <v>362000</v>
      </c>
      <c r="H25" s="22">
        <v>-1588231</v>
      </c>
      <c r="I25" s="22">
        <v>172038</v>
      </c>
      <c r="J25" s="22">
        <v>93063</v>
      </c>
      <c r="K25" s="23">
        <v>107274</v>
      </c>
      <c r="L25" s="22">
        <v>-1590176</v>
      </c>
      <c r="M25" s="22">
        <v>136147</v>
      </c>
      <c r="N25" s="22">
        <v>96995</v>
      </c>
      <c r="O25" s="23">
        <v>705678</v>
      </c>
      <c r="P25" s="22">
        <v>-1526631</v>
      </c>
      <c r="Q25" s="22">
        <v>-176115</v>
      </c>
      <c r="R25" s="22">
        <v>-135454</v>
      </c>
    </row>
    <row r="26" spans="1:18" ht="13.5">
      <c r="A26" s="5" t="s">
        <v>214</v>
      </c>
      <c r="B26" s="22">
        <v>-11350</v>
      </c>
      <c r="C26" s="23">
        <v>-131721</v>
      </c>
      <c r="D26" s="22">
        <v>-11431</v>
      </c>
      <c r="E26" s="23">
        <v>-30245</v>
      </c>
      <c r="F26" s="22">
        <v>-22531</v>
      </c>
      <c r="G26" s="23">
        <v>24410</v>
      </c>
      <c r="H26" s="22">
        <v>20102</v>
      </c>
      <c r="I26" s="22">
        <v>18260</v>
      </c>
      <c r="J26" s="22">
        <v>5397</v>
      </c>
      <c r="K26" s="23">
        <v>-187594</v>
      </c>
      <c r="L26" s="22">
        <v>-214688</v>
      </c>
      <c r="M26" s="22">
        <v>-192260</v>
      </c>
      <c r="N26" s="22">
        <v>-6246</v>
      </c>
      <c r="O26" s="23">
        <v>-82945</v>
      </c>
      <c r="P26" s="22">
        <v>-62771</v>
      </c>
      <c r="Q26" s="22">
        <v>-67357</v>
      </c>
      <c r="R26" s="22">
        <v>-35</v>
      </c>
    </row>
    <row r="27" spans="1:18" ht="13.5">
      <c r="A27" s="5" t="s">
        <v>215</v>
      </c>
      <c r="B27" s="22">
        <v>-155655</v>
      </c>
      <c r="C27" s="23">
        <v>191834</v>
      </c>
      <c r="D27" s="22">
        <v>56317</v>
      </c>
      <c r="E27" s="23">
        <v>18306</v>
      </c>
      <c r="F27" s="22">
        <v>-119563</v>
      </c>
      <c r="G27" s="23">
        <v>-114630</v>
      </c>
      <c r="H27" s="22">
        <v>-158470</v>
      </c>
      <c r="I27" s="22">
        <v>-93403</v>
      </c>
      <c r="J27" s="22">
        <v>-143839</v>
      </c>
      <c r="K27" s="23">
        <v>130692</v>
      </c>
      <c r="L27" s="22">
        <v>-122885</v>
      </c>
      <c r="M27" s="22">
        <v>-26652</v>
      </c>
      <c r="N27" s="22">
        <v>-76891</v>
      </c>
      <c r="O27" s="23">
        <v>344015</v>
      </c>
      <c r="P27" s="22">
        <v>-16788</v>
      </c>
      <c r="Q27" s="22">
        <v>-246095</v>
      </c>
      <c r="R27" s="22">
        <v>-369119</v>
      </c>
    </row>
    <row r="28" spans="1:18" ht="13.5">
      <c r="A28" s="5" t="s">
        <v>216</v>
      </c>
      <c r="B28" s="22">
        <v>-321</v>
      </c>
      <c r="C28" s="23">
        <v>11</v>
      </c>
      <c r="D28" s="22">
        <v>11</v>
      </c>
      <c r="E28" s="23">
        <v>7023</v>
      </c>
      <c r="F28" s="22">
        <v>7004</v>
      </c>
      <c r="G28" s="23"/>
      <c r="H28" s="22"/>
      <c r="I28" s="22"/>
      <c r="J28" s="22"/>
      <c r="K28" s="23"/>
      <c r="L28" s="22"/>
      <c r="M28" s="22"/>
      <c r="N28" s="22"/>
      <c r="O28" s="23"/>
      <c r="P28" s="22"/>
      <c r="Q28" s="22"/>
      <c r="R28" s="22"/>
    </row>
    <row r="29" spans="1:18" ht="13.5">
      <c r="A29" s="5" t="s">
        <v>217</v>
      </c>
      <c r="B29" s="22">
        <v>55297</v>
      </c>
      <c r="C29" s="23">
        <v>20016</v>
      </c>
      <c r="D29" s="22">
        <v>35437</v>
      </c>
      <c r="E29" s="23">
        <v>-192684</v>
      </c>
      <c r="F29" s="22">
        <v>-252608</v>
      </c>
      <c r="G29" s="23">
        <v>-74723</v>
      </c>
      <c r="H29" s="22">
        <v>1388180</v>
      </c>
      <c r="I29" s="22">
        <v>-199945</v>
      </c>
      <c r="J29" s="22">
        <v>-73818</v>
      </c>
      <c r="K29" s="23">
        <v>-33162</v>
      </c>
      <c r="L29" s="22">
        <v>1620648</v>
      </c>
      <c r="M29" s="22">
        <v>-101768</v>
      </c>
      <c r="N29" s="22">
        <v>222921</v>
      </c>
      <c r="O29" s="23">
        <v>-245366</v>
      </c>
      <c r="P29" s="22">
        <v>1480018</v>
      </c>
      <c r="Q29" s="22">
        <v>55695</v>
      </c>
      <c r="R29" s="22">
        <v>203916</v>
      </c>
    </row>
    <row r="30" spans="1:18" ht="13.5">
      <c r="A30" s="5" t="s">
        <v>218</v>
      </c>
      <c r="B30" s="22">
        <v>14918</v>
      </c>
      <c r="C30" s="23">
        <v>-5507</v>
      </c>
      <c r="D30" s="22">
        <v>20874</v>
      </c>
      <c r="E30" s="23">
        <v>-2677</v>
      </c>
      <c r="F30" s="22">
        <v>17854</v>
      </c>
      <c r="G30" s="23">
        <v>-57847</v>
      </c>
      <c r="H30" s="22">
        <v>-15574</v>
      </c>
      <c r="I30" s="22">
        <v>-31098</v>
      </c>
      <c r="J30" s="22">
        <v>-7413</v>
      </c>
      <c r="K30" s="23">
        <v>47881</v>
      </c>
      <c r="L30" s="22">
        <v>72679</v>
      </c>
      <c r="M30" s="22">
        <v>4087</v>
      </c>
      <c r="N30" s="22">
        <v>51034</v>
      </c>
      <c r="O30" s="23">
        <v>-13101</v>
      </c>
      <c r="P30" s="22">
        <v>51017</v>
      </c>
      <c r="Q30" s="22">
        <v>-5054</v>
      </c>
      <c r="R30" s="22">
        <v>10882</v>
      </c>
    </row>
    <row r="31" spans="1:18" ht="13.5">
      <c r="A31" s="5" t="s">
        <v>219</v>
      </c>
      <c r="B31" s="22">
        <v>-21277</v>
      </c>
      <c r="C31" s="23">
        <v>-5059</v>
      </c>
      <c r="D31" s="22">
        <v>-14383</v>
      </c>
      <c r="E31" s="23">
        <v>12664</v>
      </c>
      <c r="F31" s="22">
        <v>-3743</v>
      </c>
      <c r="G31" s="23">
        <v>-7791</v>
      </c>
      <c r="H31" s="22">
        <v>-11967</v>
      </c>
      <c r="I31" s="22">
        <v>-16692</v>
      </c>
      <c r="J31" s="22">
        <v>-20394</v>
      </c>
      <c r="K31" s="23">
        <v>-20367</v>
      </c>
      <c r="L31" s="22">
        <v>-33538</v>
      </c>
      <c r="M31" s="22">
        <v>-35041</v>
      </c>
      <c r="N31" s="22">
        <v>-36704</v>
      </c>
      <c r="O31" s="23">
        <v>30388</v>
      </c>
      <c r="P31" s="22">
        <v>18343</v>
      </c>
      <c r="Q31" s="22">
        <v>-9945</v>
      </c>
      <c r="R31" s="22">
        <v>-15901</v>
      </c>
    </row>
    <row r="32" spans="1:18" ht="13.5">
      <c r="A32" s="5" t="s">
        <v>220</v>
      </c>
      <c r="B32" s="22">
        <v>1459</v>
      </c>
      <c r="C32" s="23">
        <v>4300</v>
      </c>
      <c r="D32" s="22">
        <v>489</v>
      </c>
      <c r="E32" s="23">
        <v>65186</v>
      </c>
      <c r="F32" s="22">
        <v>57918</v>
      </c>
      <c r="G32" s="23">
        <v>-55753</v>
      </c>
      <c r="H32" s="22">
        <v>-81802</v>
      </c>
      <c r="I32" s="22">
        <v>-63301</v>
      </c>
      <c r="J32" s="22">
        <v>1189</v>
      </c>
      <c r="K32" s="23">
        <v>-8212</v>
      </c>
      <c r="L32" s="22">
        <v>-34896</v>
      </c>
      <c r="M32" s="22">
        <v>-8624</v>
      </c>
      <c r="N32" s="22">
        <v>-25304</v>
      </c>
      <c r="O32" s="23">
        <v>-2770</v>
      </c>
      <c r="P32" s="22">
        <v>-46700</v>
      </c>
      <c r="Q32" s="22">
        <v>-33393</v>
      </c>
      <c r="R32" s="22">
        <v>-44725</v>
      </c>
    </row>
    <row r="33" spans="1:18" ht="13.5">
      <c r="A33" s="5" t="s">
        <v>221</v>
      </c>
      <c r="B33" s="22">
        <v>-18177</v>
      </c>
      <c r="C33" s="23">
        <v>-3608</v>
      </c>
      <c r="D33" s="22">
        <v>-3044</v>
      </c>
      <c r="E33" s="23">
        <v>19485</v>
      </c>
      <c r="F33" s="22">
        <v>5912</v>
      </c>
      <c r="G33" s="23">
        <v>-5227</v>
      </c>
      <c r="H33" s="22">
        <v>26662</v>
      </c>
      <c r="I33" s="22">
        <v>8227</v>
      </c>
      <c r="J33" s="22">
        <v>-4457</v>
      </c>
      <c r="K33" s="23">
        <v>-475</v>
      </c>
      <c r="L33" s="22">
        <v>27609</v>
      </c>
      <c r="M33" s="22">
        <v>10031</v>
      </c>
      <c r="N33" s="22">
        <v>-1595</v>
      </c>
      <c r="O33" s="23">
        <v>-24258</v>
      </c>
      <c r="P33" s="22">
        <v>114</v>
      </c>
      <c r="Q33" s="22">
        <v>-4808</v>
      </c>
      <c r="R33" s="22">
        <v>-3315</v>
      </c>
    </row>
    <row r="34" spans="1:18" ht="13.5">
      <c r="A34" s="5" t="s">
        <v>141</v>
      </c>
      <c r="B34" s="22">
        <v>10075</v>
      </c>
      <c r="C34" s="23">
        <v>-3761</v>
      </c>
      <c r="D34" s="22">
        <v>-3000</v>
      </c>
      <c r="E34" s="23">
        <v>-7165</v>
      </c>
      <c r="F34" s="22">
        <v>4216</v>
      </c>
      <c r="G34" s="23">
        <v>-10696</v>
      </c>
      <c r="H34" s="22">
        <v>-19726</v>
      </c>
      <c r="I34" s="22">
        <v>-13776</v>
      </c>
      <c r="J34" s="22">
        <v>-8910</v>
      </c>
      <c r="K34" s="23">
        <v>109688</v>
      </c>
      <c r="L34" s="22">
        <v>113828</v>
      </c>
      <c r="M34" s="22">
        <v>-3919</v>
      </c>
      <c r="N34" s="22">
        <v>-4000</v>
      </c>
      <c r="O34" s="23">
        <v>-2358</v>
      </c>
      <c r="P34" s="22">
        <v>2481</v>
      </c>
      <c r="Q34" s="22">
        <v>320</v>
      </c>
      <c r="R34" s="22"/>
    </row>
    <row r="35" spans="1:18" ht="13.5">
      <c r="A35" s="5" t="s">
        <v>222</v>
      </c>
      <c r="B35" s="22">
        <v>-22376</v>
      </c>
      <c r="C35" s="23">
        <v>489189</v>
      </c>
      <c r="D35" s="22">
        <v>273221</v>
      </c>
      <c r="E35" s="23">
        <v>-97892</v>
      </c>
      <c r="F35" s="22">
        <v>-302514</v>
      </c>
      <c r="G35" s="23">
        <v>84651</v>
      </c>
      <c r="H35" s="22">
        <v>-436514</v>
      </c>
      <c r="I35" s="22">
        <v>-301369</v>
      </c>
      <c r="J35" s="22">
        <v>-179305</v>
      </c>
      <c r="K35" s="23">
        <v>70049</v>
      </c>
      <c r="L35" s="22">
        <v>-207994</v>
      </c>
      <c r="M35" s="22">
        <v>-314836</v>
      </c>
      <c r="N35" s="22">
        <v>151263</v>
      </c>
      <c r="O35" s="23">
        <v>734332</v>
      </c>
      <c r="P35" s="22">
        <v>-48970</v>
      </c>
      <c r="Q35" s="22">
        <v>-531543</v>
      </c>
      <c r="R35" s="22">
        <v>-363805</v>
      </c>
    </row>
    <row r="36" spans="1:18" ht="13.5">
      <c r="A36" s="5" t="s">
        <v>223</v>
      </c>
      <c r="B36" s="22">
        <v>7943</v>
      </c>
      <c r="C36" s="23">
        <v>13423</v>
      </c>
      <c r="D36" s="22">
        <v>9416</v>
      </c>
      <c r="E36" s="23">
        <v>13105</v>
      </c>
      <c r="F36" s="22">
        <v>9019</v>
      </c>
      <c r="G36" s="23">
        <v>14649</v>
      </c>
      <c r="H36" s="22">
        <v>14117</v>
      </c>
      <c r="I36" s="22">
        <v>10311</v>
      </c>
      <c r="J36" s="22">
        <v>9540</v>
      </c>
      <c r="K36" s="23">
        <v>16080</v>
      </c>
      <c r="L36" s="22">
        <v>15670</v>
      </c>
      <c r="M36" s="22">
        <v>9657</v>
      </c>
      <c r="N36" s="22">
        <v>8476</v>
      </c>
      <c r="O36" s="23">
        <v>67069</v>
      </c>
      <c r="P36" s="22">
        <v>65675</v>
      </c>
      <c r="Q36" s="22">
        <v>60131</v>
      </c>
      <c r="R36" s="22">
        <v>59384</v>
      </c>
    </row>
    <row r="37" spans="1:18" ht="13.5">
      <c r="A37" s="5" t="s">
        <v>224</v>
      </c>
      <c r="B37" s="22">
        <v>-754</v>
      </c>
      <c r="C37" s="23">
        <v>-4639</v>
      </c>
      <c r="D37" s="22">
        <v>-1946</v>
      </c>
      <c r="E37" s="23">
        <v>-10322</v>
      </c>
      <c r="F37" s="22">
        <v>-5354</v>
      </c>
      <c r="G37" s="23">
        <v>-12740</v>
      </c>
      <c r="H37" s="22">
        <v>-8907</v>
      </c>
      <c r="I37" s="22">
        <v>-6765</v>
      </c>
      <c r="J37" s="22">
        <v>-2364</v>
      </c>
      <c r="K37" s="23">
        <v>-16573</v>
      </c>
      <c r="L37" s="22">
        <v>-12289</v>
      </c>
      <c r="M37" s="22">
        <v>-8845</v>
      </c>
      <c r="N37" s="22">
        <v>-2583</v>
      </c>
      <c r="O37" s="23">
        <v>-26415</v>
      </c>
      <c r="P37" s="22">
        <v>-21313</v>
      </c>
      <c r="Q37" s="22">
        <v>-13095</v>
      </c>
      <c r="R37" s="22">
        <v>-4293</v>
      </c>
    </row>
    <row r="38" spans="1:18" ht="13.5">
      <c r="A38" s="5" t="s">
        <v>225</v>
      </c>
      <c r="B38" s="22">
        <v>-10257</v>
      </c>
      <c r="C38" s="23">
        <v>-5789</v>
      </c>
      <c r="D38" s="22">
        <v>-4450</v>
      </c>
      <c r="E38" s="23">
        <v>-4450</v>
      </c>
      <c r="F38" s="22">
        <v>-4450</v>
      </c>
      <c r="G38" s="23">
        <v>-5790</v>
      </c>
      <c r="H38" s="22">
        <v>-5790</v>
      </c>
      <c r="I38" s="22">
        <v>-5790</v>
      </c>
      <c r="J38" s="22">
        <v>-5790</v>
      </c>
      <c r="K38" s="23">
        <v>-2680</v>
      </c>
      <c r="L38" s="22">
        <v>-2603</v>
      </c>
      <c r="M38" s="22">
        <v>-2603</v>
      </c>
      <c r="N38" s="22">
        <v>-2603</v>
      </c>
      <c r="O38" s="23">
        <v>-5112</v>
      </c>
      <c r="P38" s="22">
        <v>-2889</v>
      </c>
      <c r="Q38" s="22">
        <v>-2889</v>
      </c>
      <c r="R38" s="22">
        <v>-2889</v>
      </c>
    </row>
    <row r="39" spans="1:18" ht="14.25" thickBot="1">
      <c r="A39" s="4" t="s">
        <v>226</v>
      </c>
      <c r="B39" s="24">
        <v>-25445</v>
      </c>
      <c r="C39" s="25">
        <v>492184</v>
      </c>
      <c r="D39" s="24">
        <v>276241</v>
      </c>
      <c r="E39" s="25">
        <v>-99559</v>
      </c>
      <c r="F39" s="24">
        <v>-303299</v>
      </c>
      <c r="G39" s="25">
        <v>80770</v>
      </c>
      <c r="H39" s="24">
        <v>-437094</v>
      </c>
      <c r="I39" s="24">
        <v>-303612</v>
      </c>
      <c r="J39" s="24">
        <v>-177919</v>
      </c>
      <c r="K39" s="25">
        <v>66875</v>
      </c>
      <c r="L39" s="24">
        <v>-207215</v>
      </c>
      <c r="M39" s="24">
        <v>-316628</v>
      </c>
      <c r="N39" s="24">
        <v>154554</v>
      </c>
      <c r="O39" s="25">
        <v>769873</v>
      </c>
      <c r="P39" s="24">
        <v>-7497</v>
      </c>
      <c r="Q39" s="24">
        <v>-487396</v>
      </c>
      <c r="R39" s="24">
        <v>-311603</v>
      </c>
    </row>
    <row r="40" spans="1:18" ht="14.25" thickTop="1">
      <c r="A40" s="5" t="s">
        <v>227</v>
      </c>
      <c r="B40" s="22"/>
      <c r="C40" s="23"/>
      <c r="D40" s="22"/>
      <c r="E40" s="23">
        <v>9002</v>
      </c>
      <c r="F40" s="22">
        <v>9002</v>
      </c>
      <c r="G40" s="23"/>
      <c r="H40" s="22"/>
      <c r="I40" s="22"/>
      <c r="J40" s="22"/>
      <c r="K40" s="23"/>
      <c r="L40" s="22"/>
      <c r="M40" s="22"/>
      <c r="N40" s="22"/>
      <c r="O40" s="23"/>
      <c r="P40" s="22"/>
      <c r="Q40" s="22"/>
      <c r="R40" s="22"/>
    </row>
    <row r="41" spans="1:18" ht="13.5">
      <c r="A41" s="5" t="s">
        <v>228</v>
      </c>
      <c r="B41" s="22">
        <v>-1506</v>
      </c>
      <c r="C41" s="23">
        <v>-9855</v>
      </c>
      <c r="D41" s="22">
        <v>-4890</v>
      </c>
      <c r="E41" s="23">
        <v>-4813</v>
      </c>
      <c r="F41" s="22">
        <v>-2978</v>
      </c>
      <c r="G41" s="23">
        <v>-7720</v>
      </c>
      <c r="H41" s="22">
        <v>-4671</v>
      </c>
      <c r="I41" s="22">
        <v>-3771</v>
      </c>
      <c r="J41" s="22">
        <v>-996</v>
      </c>
      <c r="K41" s="23">
        <v>-32881</v>
      </c>
      <c r="L41" s="22">
        <v>-23878</v>
      </c>
      <c r="M41" s="22">
        <v>-22306</v>
      </c>
      <c r="N41" s="22">
        <v>-4301</v>
      </c>
      <c r="O41" s="23">
        <v>-93158</v>
      </c>
      <c r="P41" s="22">
        <v>-25651</v>
      </c>
      <c r="Q41" s="22">
        <v>-23034</v>
      </c>
      <c r="R41" s="22">
        <v>-20042</v>
      </c>
    </row>
    <row r="42" spans="1:18" ht="13.5">
      <c r="A42" s="5" t="s">
        <v>229</v>
      </c>
      <c r="B42" s="22"/>
      <c r="C42" s="23">
        <v>171</v>
      </c>
      <c r="D42" s="22"/>
      <c r="E42" s="23">
        <v>409</v>
      </c>
      <c r="F42" s="22"/>
      <c r="G42" s="23">
        <v>16</v>
      </c>
      <c r="H42" s="22"/>
      <c r="I42" s="22"/>
      <c r="J42" s="22"/>
      <c r="K42" s="23"/>
      <c r="L42" s="22"/>
      <c r="M42" s="22"/>
      <c r="N42" s="22"/>
      <c r="O42" s="23">
        <v>102</v>
      </c>
      <c r="P42" s="22">
        <v>102</v>
      </c>
      <c r="Q42" s="22"/>
      <c r="R42" s="22"/>
    </row>
    <row r="43" spans="1:18" ht="13.5">
      <c r="A43" s="5" t="s">
        <v>230</v>
      </c>
      <c r="B43" s="22"/>
      <c r="C43" s="23"/>
      <c r="D43" s="22"/>
      <c r="E43" s="23"/>
      <c r="F43" s="22"/>
      <c r="G43" s="23"/>
      <c r="H43" s="22"/>
      <c r="I43" s="22"/>
      <c r="J43" s="22"/>
      <c r="K43" s="23">
        <v>-17063</v>
      </c>
      <c r="L43" s="22">
        <v>-17063</v>
      </c>
      <c r="M43" s="22">
        <v>-9863</v>
      </c>
      <c r="N43" s="22">
        <v>-9863</v>
      </c>
      <c r="O43" s="23">
        <v>-3317</v>
      </c>
      <c r="P43" s="22"/>
      <c r="Q43" s="22"/>
      <c r="R43" s="22"/>
    </row>
    <row r="44" spans="1:18" ht="13.5">
      <c r="A44" s="5" t="s">
        <v>231</v>
      </c>
      <c r="B44" s="22"/>
      <c r="C44" s="23"/>
      <c r="D44" s="22"/>
      <c r="E44" s="23"/>
      <c r="F44" s="22"/>
      <c r="G44" s="23"/>
      <c r="H44" s="22"/>
      <c r="I44" s="22"/>
      <c r="J44" s="22"/>
      <c r="K44" s="23"/>
      <c r="L44" s="22"/>
      <c r="M44" s="22"/>
      <c r="N44" s="22"/>
      <c r="O44" s="23">
        <v>-45051</v>
      </c>
      <c r="P44" s="22">
        <v>-45051</v>
      </c>
      <c r="Q44" s="22">
        <v>-22222</v>
      </c>
      <c r="R44" s="22">
        <v>-2400</v>
      </c>
    </row>
    <row r="45" spans="1:18" ht="13.5">
      <c r="A45" s="5" t="s">
        <v>232</v>
      </c>
      <c r="B45" s="22"/>
      <c r="C45" s="23">
        <v>138840</v>
      </c>
      <c r="D45" s="22"/>
      <c r="E45" s="23"/>
      <c r="F45" s="22"/>
      <c r="G45" s="23">
        <v>366546</v>
      </c>
      <c r="H45" s="22">
        <v>366546</v>
      </c>
      <c r="I45" s="22">
        <v>366546</v>
      </c>
      <c r="J45" s="22">
        <v>2400</v>
      </c>
      <c r="K45" s="23"/>
      <c r="L45" s="22"/>
      <c r="M45" s="22"/>
      <c r="N45" s="22"/>
      <c r="O45" s="23"/>
      <c r="P45" s="22"/>
      <c r="Q45" s="22"/>
      <c r="R45" s="22"/>
    </row>
    <row r="46" spans="1:18" ht="13.5">
      <c r="A46" s="5" t="s">
        <v>233</v>
      </c>
      <c r="B46" s="22"/>
      <c r="C46" s="23"/>
      <c r="D46" s="22"/>
      <c r="E46" s="23"/>
      <c r="F46" s="22"/>
      <c r="G46" s="23"/>
      <c r="H46" s="22"/>
      <c r="I46" s="22"/>
      <c r="J46" s="22"/>
      <c r="K46" s="23"/>
      <c r="L46" s="22"/>
      <c r="M46" s="22"/>
      <c r="N46" s="22"/>
      <c r="O46" s="23">
        <v>26000</v>
      </c>
      <c r="P46" s="22">
        <v>26000</v>
      </c>
      <c r="Q46" s="22">
        <v>26000</v>
      </c>
      <c r="R46" s="22">
        <v>26000</v>
      </c>
    </row>
    <row r="47" spans="1:18" ht="13.5">
      <c r="A47" s="5" t="s">
        <v>234</v>
      </c>
      <c r="B47" s="22"/>
      <c r="C47" s="23"/>
      <c r="D47" s="22"/>
      <c r="E47" s="23"/>
      <c r="F47" s="22"/>
      <c r="G47" s="23"/>
      <c r="H47" s="22"/>
      <c r="I47" s="22"/>
      <c r="J47" s="22"/>
      <c r="K47" s="23"/>
      <c r="L47" s="22"/>
      <c r="M47" s="22"/>
      <c r="N47" s="22"/>
      <c r="O47" s="23"/>
      <c r="P47" s="22">
        <v>-287</v>
      </c>
      <c r="Q47" s="22">
        <v>-509</v>
      </c>
      <c r="R47" s="22">
        <v>-362</v>
      </c>
    </row>
    <row r="48" spans="1:18" ht="13.5">
      <c r="A48" s="5" t="s">
        <v>235</v>
      </c>
      <c r="B48" s="22">
        <v>764</v>
      </c>
      <c r="C48" s="23">
        <v>150</v>
      </c>
      <c r="D48" s="22">
        <v>-4076</v>
      </c>
      <c r="E48" s="23">
        <v>42</v>
      </c>
      <c r="F48" s="22">
        <v>31</v>
      </c>
      <c r="G48" s="23">
        <v>446</v>
      </c>
      <c r="H48" s="22">
        <v>650</v>
      </c>
      <c r="I48" s="22">
        <v>136</v>
      </c>
      <c r="J48" s="22">
        <v>-212</v>
      </c>
      <c r="K48" s="23">
        <v>74583</v>
      </c>
      <c r="L48" s="22">
        <v>75451</v>
      </c>
      <c r="M48" s="22">
        <v>75322</v>
      </c>
      <c r="N48" s="22">
        <v>164</v>
      </c>
      <c r="O48" s="23">
        <v>91</v>
      </c>
      <c r="P48" s="22"/>
      <c r="Q48" s="22"/>
      <c r="R48" s="22"/>
    </row>
    <row r="49" spans="1:18" ht="13.5">
      <c r="A49" s="5" t="s">
        <v>236</v>
      </c>
      <c r="B49" s="22"/>
      <c r="C49" s="23">
        <v>-1800</v>
      </c>
      <c r="D49" s="22"/>
      <c r="E49" s="23"/>
      <c r="F49" s="22"/>
      <c r="G49" s="23">
        <v>-23490</v>
      </c>
      <c r="H49" s="22">
        <v>-24308</v>
      </c>
      <c r="I49" s="22"/>
      <c r="J49" s="22"/>
      <c r="K49" s="23"/>
      <c r="L49" s="22"/>
      <c r="M49" s="22"/>
      <c r="N49" s="22"/>
      <c r="O49" s="23">
        <v>-8000</v>
      </c>
      <c r="P49" s="22">
        <v>-8000</v>
      </c>
      <c r="Q49" s="22"/>
      <c r="R49" s="22"/>
    </row>
    <row r="50" spans="1:18" ht="13.5">
      <c r="A50" s="5" t="s">
        <v>237</v>
      </c>
      <c r="B50" s="22">
        <v>2364</v>
      </c>
      <c r="C50" s="23">
        <v>12060</v>
      </c>
      <c r="D50" s="22">
        <v>10386</v>
      </c>
      <c r="E50" s="23">
        <v>26177</v>
      </c>
      <c r="F50" s="22">
        <v>12669</v>
      </c>
      <c r="G50" s="23">
        <v>14578</v>
      </c>
      <c r="H50" s="22">
        <v>10899</v>
      </c>
      <c r="I50" s="22">
        <v>7204</v>
      </c>
      <c r="J50" s="22">
        <v>3922</v>
      </c>
      <c r="K50" s="23">
        <v>18543</v>
      </c>
      <c r="L50" s="22">
        <v>14001</v>
      </c>
      <c r="M50" s="22">
        <v>9459</v>
      </c>
      <c r="N50" s="22">
        <v>4917</v>
      </c>
      <c r="O50" s="23">
        <v>11216</v>
      </c>
      <c r="P50" s="22">
        <v>6489</v>
      </c>
      <c r="Q50" s="22">
        <v>3684</v>
      </c>
      <c r="R50" s="22">
        <v>1842</v>
      </c>
    </row>
    <row r="51" spans="1:18" ht="13.5">
      <c r="A51" s="5" t="s">
        <v>141</v>
      </c>
      <c r="B51" s="22"/>
      <c r="C51" s="23"/>
      <c r="D51" s="22">
        <v>453</v>
      </c>
      <c r="E51" s="23">
        <v>-426</v>
      </c>
      <c r="F51" s="22">
        <v>-246</v>
      </c>
      <c r="G51" s="23">
        <v>641</v>
      </c>
      <c r="H51" s="22">
        <v>481</v>
      </c>
      <c r="I51" s="22">
        <v>320</v>
      </c>
      <c r="J51" s="22">
        <v>160</v>
      </c>
      <c r="K51" s="23">
        <v>641</v>
      </c>
      <c r="L51" s="22">
        <v>481</v>
      </c>
      <c r="M51" s="22">
        <v>320</v>
      </c>
      <c r="N51" s="22">
        <v>160</v>
      </c>
      <c r="O51" s="23">
        <v>641</v>
      </c>
      <c r="P51" s="22">
        <v>481</v>
      </c>
      <c r="Q51" s="22">
        <v>320</v>
      </c>
      <c r="R51" s="22">
        <v>160</v>
      </c>
    </row>
    <row r="52" spans="1:18" ht="14.25" thickBot="1">
      <c r="A52" s="4" t="s">
        <v>0</v>
      </c>
      <c r="B52" s="24">
        <v>1622</v>
      </c>
      <c r="C52" s="25">
        <v>139565</v>
      </c>
      <c r="D52" s="24">
        <v>1873</v>
      </c>
      <c r="E52" s="25">
        <v>27625</v>
      </c>
      <c r="F52" s="24">
        <v>18476</v>
      </c>
      <c r="G52" s="25">
        <v>361626</v>
      </c>
      <c r="H52" s="24">
        <v>349460</v>
      </c>
      <c r="I52" s="24">
        <v>370435</v>
      </c>
      <c r="J52" s="24">
        <v>5273</v>
      </c>
      <c r="K52" s="25">
        <v>44827</v>
      </c>
      <c r="L52" s="24">
        <v>48991</v>
      </c>
      <c r="M52" s="24">
        <v>52931</v>
      </c>
      <c r="N52" s="24">
        <v>-8924</v>
      </c>
      <c r="O52" s="25">
        <v>-531475</v>
      </c>
      <c r="P52" s="24">
        <v>-465918</v>
      </c>
      <c r="Q52" s="24">
        <v>-15760</v>
      </c>
      <c r="R52" s="24">
        <v>5197</v>
      </c>
    </row>
    <row r="53" spans="1:18" ht="14.25" thickTop="1">
      <c r="A53" s="5" t="s">
        <v>1</v>
      </c>
      <c r="B53" s="22"/>
      <c r="C53" s="23">
        <v>-350000</v>
      </c>
      <c r="D53" s="22">
        <v>-150000</v>
      </c>
      <c r="E53" s="23">
        <v>-60000</v>
      </c>
      <c r="F53" s="22">
        <v>260000</v>
      </c>
      <c r="G53" s="23">
        <v>-340000</v>
      </c>
      <c r="H53" s="22">
        <v>450000</v>
      </c>
      <c r="I53" s="22">
        <v>50000</v>
      </c>
      <c r="J53" s="22">
        <v>200000</v>
      </c>
      <c r="K53" s="23">
        <v>-150000</v>
      </c>
      <c r="L53" s="22">
        <v>550000</v>
      </c>
      <c r="M53" s="22">
        <v>155000</v>
      </c>
      <c r="N53" s="22">
        <v>-300000</v>
      </c>
      <c r="O53" s="23">
        <v>-635000</v>
      </c>
      <c r="P53" s="22">
        <v>45000</v>
      </c>
      <c r="Q53" s="22">
        <v>465000</v>
      </c>
      <c r="R53" s="22">
        <v>220000</v>
      </c>
    </row>
    <row r="54" spans="1:18" ht="13.5">
      <c r="A54" s="5" t="s">
        <v>2</v>
      </c>
      <c r="B54" s="22"/>
      <c r="C54" s="23"/>
      <c r="D54" s="22"/>
      <c r="E54" s="23"/>
      <c r="F54" s="22"/>
      <c r="G54" s="23"/>
      <c r="H54" s="22"/>
      <c r="I54" s="22"/>
      <c r="J54" s="22"/>
      <c r="K54" s="23">
        <v>55000</v>
      </c>
      <c r="L54" s="22">
        <v>55000</v>
      </c>
      <c r="M54" s="22">
        <v>55000</v>
      </c>
      <c r="N54" s="22">
        <v>55000</v>
      </c>
      <c r="O54" s="23">
        <v>150000</v>
      </c>
      <c r="P54" s="22">
        <v>150000</v>
      </c>
      <c r="Q54" s="22"/>
      <c r="R54" s="22"/>
    </row>
    <row r="55" spans="1:18" ht="13.5">
      <c r="A55" s="5" t="s">
        <v>3</v>
      </c>
      <c r="B55" s="22">
        <v>-6995</v>
      </c>
      <c r="C55" s="23">
        <v>-13990</v>
      </c>
      <c r="D55" s="22">
        <v>-6995</v>
      </c>
      <c r="E55" s="23">
        <v>-17990</v>
      </c>
      <c r="F55" s="22">
        <v>-9095</v>
      </c>
      <c r="G55" s="23">
        <v>-65790</v>
      </c>
      <c r="H55" s="22">
        <v>-56695</v>
      </c>
      <c r="I55" s="22">
        <v>-46995</v>
      </c>
      <c r="J55" s="22">
        <v>-18300</v>
      </c>
      <c r="K55" s="23">
        <v>-97290</v>
      </c>
      <c r="L55" s="22">
        <v>-65295</v>
      </c>
      <c r="M55" s="22">
        <v>-49095</v>
      </c>
      <c r="N55" s="22">
        <v>-18300</v>
      </c>
      <c r="O55" s="23">
        <v>-127390</v>
      </c>
      <c r="P55" s="22">
        <v>-83695</v>
      </c>
      <c r="Q55" s="22">
        <v>-63895</v>
      </c>
      <c r="R55" s="22">
        <v>-18300</v>
      </c>
    </row>
    <row r="56" spans="1:18" ht="13.5">
      <c r="A56" s="5" t="s">
        <v>4</v>
      </c>
      <c r="B56" s="22">
        <v>-83</v>
      </c>
      <c r="C56" s="23">
        <v>-1008</v>
      </c>
      <c r="D56" s="22">
        <v>-492</v>
      </c>
      <c r="E56" s="23">
        <v>-395</v>
      </c>
      <c r="F56" s="22">
        <v>-226</v>
      </c>
      <c r="G56" s="23">
        <v>-562</v>
      </c>
      <c r="H56" s="22">
        <v>-32</v>
      </c>
      <c r="I56" s="22">
        <v>-32</v>
      </c>
      <c r="J56" s="22"/>
      <c r="K56" s="23">
        <v>-441</v>
      </c>
      <c r="L56" s="22">
        <v>-244</v>
      </c>
      <c r="M56" s="22"/>
      <c r="N56" s="22"/>
      <c r="O56" s="23">
        <v>-1545</v>
      </c>
      <c r="P56" s="22">
        <v>-855</v>
      </c>
      <c r="Q56" s="22">
        <v>-548</v>
      </c>
      <c r="R56" s="22"/>
    </row>
    <row r="57" spans="1:18" ht="13.5">
      <c r="A57" s="5" t="s">
        <v>5</v>
      </c>
      <c r="B57" s="22">
        <v>-18841</v>
      </c>
      <c r="C57" s="23">
        <v>-18724</v>
      </c>
      <c r="D57" s="22">
        <v>-18618</v>
      </c>
      <c r="E57" s="23">
        <v>-18875</v>
      </c>
      <c r="F57" s="22">
        <v>-18813</v>
      </c>
      <c r="G57" s="23">
        <v>-18833</v>
      </c>
      <c r="H57" s="22">
        <v>-18814</v>
      </c>
      <c r="I57" s="22">
        <v>-18768</v>
      </c>
      <c r="J57" s="22">
        <v>-18792</v>
      </c>
      <c r="K57" s="23">
        <v>-18895</v>
      </c>
      <c r="L57" s="22">
        <v>-18864</v>
      </c>
      <c r="M57" s="22">
        <v>-18840</v>
      </c>
      <c r="N57" s="22">
        <v>-18801</v>
      </c>
      <c r="O57" s="23">
        <v>-25239</v>
      </c>
      <c r="P57" s="22">
        <v>-25225</v>
      </c>
      <c r="Q57" s="22">
        <v>-25178</v>
      </c>
      <c r="R57" s="22">
        <v>-25076</v>
      </c>
    </row>
    <row r="58" spans="1:18" ht="14.25" thickBot="1">
      <c r="A58" s="4" t="s">
        <v>6</v>
      </c>
      <c r="B58" s="24">
        <v>-25920</v>
      </c>
      <c r="C58" s="25">
        <v>-383723</v>
      </c>
      <c r="D58" s="24">
        <v>-176105</v>
      </c>
      <c r="E58" s="25">
        <v>-97261</v>
      </c>
      <c r="F58" s="24">
        <v>231864</v>
      </c>
      <c r="G58" s="25">
        <v>-425185</v>
      </c>
      <c r="H58" s="24">
        <v>374458</v>
      </c>
      <c r="I58" s="24">
        <v>-15795</v>
      </c>
      <c r="J58" s="24">
        <v>162907</v>
      </c>
      <c r="K58" s="25">
        <v>-211626</v>
      </c>
      <c r="L58" s="24">
        <v>520595</v>
      </c>
      <c r="M58" s="24">
        <v>142064</v>
      </c>
      <c r="N58" s="24">
        <v>-282101</v>
      </c>
      <c r="O58" s="25">
        <v>-639175</v>
      </c>
      <c r="P58" s="24">
        <v>85223</v>
      </c>
      <c r="Q58" s="24">
        <v>375377</v>
      </c>
      <c r="R58" s="24">
        <v>176623</v>
      </c>
    </row>
    <row r="59" spans="1:18" ht="14.25" thickTop="1">
      <c r="A59" s="6" t="s">
        <v>7</v>
      </c>
      <c r="B59" s="22">
        <v>-49742</v>
      </c>
      <c r="C59" s="23">
        <v>248027</v>
      </c>
      <c r="D59" s="22">
        <v>102009</v>
      </c>
      <c r="E59" s="23">
        <v>-169195</v>
      </c>
      <c r="F59" s="22">
        <v>-52959</v>
      </c>
      <c r="G59" s="23">
        <v>17211</v>
      </c>
      <c r="H59" s="22">
        <v>286824</v>
      </c>
      <c r="I59" s="22">
        <v>51028</v>
      </c>
      <c r="J59" s="22">
        <v>-9738</v>
      </c>
      <c r="K59" s="23">
        <v>-99922</v>
      </c>
      <c r="L59" s="22">
        <v>362371</v>
      </c>
      <c r="M59" s="22">
        <v>-121631</v>
      </c>
      <c r="N59" s="22">
        <v>-136471</v>
      </c>
      <c r="O59" s="23">
        <v>-400777</v>
      </c>
      <c r="P59" s="22">
        <v>-388191</v>
      </c>
      <c r="Q59" s="22">
        <v>-127779</v>
      </c>
      <c r="R59" s="22">
        <v>-129782</v>
      </c>
    </row>
    <row r="60" spans="1:18" ht="13.5">
      <c r="A60" s="6" t="s">
        <v>8</v>
      </c>
      <c r="B60" s="22">
        <v>436080</v>
      </c>
      <c r="C60" s="23">
        <v>188052</v>
      </c>
      <c r="D60" s="22">
        <v>188052</v>
      </c>
      <c r="E60" s="23">
        <v>357248</v>
      </c>
      <c r="F60" s="22">
        <v>357248</v>
      </c>
      <c r="G60" s="23">
        <v>340037</v>
      </c>
      <c r="H60" s="22">
        <v>340037</v>
      </c>
      <c r="I60" s="22">
        <v>340037</v>
      </c>
      <c r="J60" s="22">
        <v>340037</v>
      </c>
      <c r="K60" s="23">
        <v>439959</v>
      </c>
      <c r="L60" s="22">
        <v>439959</v>
      </c>
      <c r="M60" s="22">
        <v>439959</v>
      </c>
      <c r="N60" s="22">
        <v>439959</v>
      </c>
      <c r="O60" s="23">
        <v>510509</v>
      </c>
      <c r="P60" s="22">
        <v>510509</v>
      </c>
      <c r="Q60" s="22">
        <v>510509</v>
      </c>
      <c r="R60" s="22">
        <v>510509</v>
      </c>
    </row>
    <row r="61" spans="1:18" ht="14.25" thickBot="1">
      <c r="A61" s="6" t="s">
        <v>8</v>
      </c>
      <c r="B61" s="22">
        <v>386337</v>
      </c>
      <c r="C61" s="23">
        <v>436080</v>
      </c>
      <c r="D61" s="22">
        <v>290061</v>
      </c>
      <c r="E61" s="23">
        <v>188052</v>
      </c>
      <c r="F61" s="22">
        <v>304289</v>
      </c>
      <c r="G61" s="23">
        <v>357248</v>
      </c>
      <c r="H61" s="22">
        <v>626861</v>
      </c>
      <c r="I61" s="22">
        <v>391065</v>
      </c>
      <c r="J61" s="22">
        <v>330298</v>
      </c>
      <c r="K61" s="23">
        <v>340037</v>
      </c>
      <c r="L61" s="22">
        <v>802330</v>
      </c>
      <c r="M61" s="22">
        <v>318327</v>
      </c>
      <c r="N61" s="22">
        <v>303487</v>
      </c>
      <c r="O61" s="23">
        <v>439959</v>
      </c>
      <c r="P61" s="22">
        <v>452545</v>
      </c>
      <c r="Q61" s="22">
        <v>382729</v>
      </c>
      <c r="R61" s="22">
        <v>380726</v>
      </c>
    </row>
    <row r="62" spans="1:18" ht="14.25" thickTop="1">
      <c r="A62" s="7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4" ht="13.5">
      <c r="A64" s="19" t="s">
        <v>190</v>
      </c>
    </row>
    <row r="65" ht="13.5">
      <c r="A65" s="19" t="s">
        <v>191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Y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9" t="s">
        <v>186</v>
      </c>
      <c r="B2" s="13">
        <v>7443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25" thickBot="1">
      <c r="A3" s="10" t="s">
        <v>187</v>
      </c>
      <c r="B3" s="1" t="s">
        <v>188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9" t="s">
        <v>78</v>
      </c>
      <c r="B4" s="14" t="str">
        <f>HYPERLINK("http://www.kabupro.jp/mark/20140213/S10016C3.htm","四半期報告書")</f>
        <v>四半期報告書</v>
      </c>
      <c r="C4" s="14" t="str">
        <f>HYPERLINK("http://www.kabupro.jp/mark/20131114/S1000GFQ.htm","四半期報告書")</f>
        <v>四半期報告書</v>
      </c>
      <c r="D4" s="14" t="str">
        <f>HYPERLINK("http://www.kabupro.jp/mark/20130813/S000EAD7.htm","四半期報告書")</f>
        <v>四半期報告書</v>
      </c>
      <c r="E4" s="14" t="str">
        <f>HYPERLINK("http://www.kabupro.jp/mark/20140213/S10016C3.htm","四半期報告書")</f>
        <v>四半期報告書</v>
      </c>
      <c r="F4" s="14" t="str">
        <f>HYPERLINK("http://www.kabupro.jp/mark/20130214/S000CUJD.htm","四半期報告書")</f>
        <v>四半期報告書</v>
      </c>
      <c r="G4" s="14" t="str">
        <f>HYPERLINK("http://www.kabupro.jp/mark/20121113/S000CA4Z.htm","四半期報告書")</f>
        <v>四半期報告書</v>
      </c>
      <c r="H4" s="14" t="str">
        <f>HYPERLINK("http://www.kabupro.jp/mark/20120813/S000BQOF.htm","四半期報告書")</f>
        <v>四半期報告書</v>
      </c>
      <c r="I4" s="14" t="str">
        <f>HYPERLINK("http://www.kabupro.jp/mark/20130627/S000DRFB.htm","有価証券報告書")</f>
        <v>有価証券報告書</v>
      </c>
      <c r="J4" s="14" t="str">
        <f>HYPERLINK("http://www.kabupro.jp/mark/20120214/S000ACN7.htm","四半期報告書")</f>
        <v>四半期報告書</v>
      </c>
      <c r="K4" s="14" t="str">
        <f>HYPERLINK("http://www.kabupro.jp/mark/20111114/S0009R7L.htm","四半期報告書")</f>
        <v>四半期報告書</v>
      </c>
      <c r="L4" s="14" t="str">
        <f>HYPERLINK("http://www.kabupro.jp/mark/20110812/S00096J3.htm","四半期報告書")</f>
        <v>四半期報告書</v>
      </c>
      <c r="M4" s="14" t="str">
        <f>HYPERLINK("http://www.kabupro.jp/mark/20120628/S000B6G4.htm","有価証券報告書")</f>
        <v>有価証券報告書</v>
      </c>
      <c r="N4" s="14" t="str">
        <f>HYPERLINK("http://www.kabupro.jp/mark/20110214/S0007SSW.htm","四半期報告書")</f>
        <v>四半期報告書</v>
      </c>
      <c r="O4" s="14" t="str">
        <f>HYPERLINK("http://www.kabupro.jp/mark/20101115/S00077MO.htm","四半期報告書")</f>
        <v>四半期報告書</v>
      </c>
      <c r="P4" s="14" t="str">
        <f>HYPERLINK("http://www.kabupro.jp/mark/20100813/S0006MFY.htm","四半期報告書")</f>
        <v>四半期報告書</v>
      </c>
      <c r="Q4" s="14" t="str">
        <f>HYPERLINK("http://www.kabupro.jp/mark/20110629/S0008PF1.htm","有価証券報告書")</f>
        <v>有価証券報告書</v>
      </c>
      <c r="R4" s="14" t="str">
        <f>HYPERLINK("http://www.kabupro.jp/mark/20100215/S00057YV.htm","四半期報告書")</f>
        <v>四半期報告書</v>
      </c>
      <c r="S4" s="14" t="str">
        <f>HYPERLINK("http://www.kabupro.jp/mark/20091113/S0004LFR.htm","四半期報告書")</f>
        <v>四半期報告書</v>
      </c>
      <c r="T4" s="14" t="str">
        <f>HYPERLINK("http://www.kabupro.jp/mark/20090813/S0003Y5R.htm","四半期報告書")</f>
        <v>四半期報告書</v>
      </c>
      <c r="U4" s="14" t="str">
        <f>HYPERLINK("http://www.kabupro.jp/mark/20100628/S0006469.htm","有価証券報告書")</f>
        <v>有価証券報告書</v>
      </c>
      <c r="V4" s="14" t="str">
        <f>HYPERLINK("http://www.kabupro.jp/mark/20090213/S0002IA1.htm","四半期報告書")</f>
        <v>四半期報告書</v>
      </c>
      <c r="W4" s="14" t="str">
        <f>HYPERLINK("http://www.kabupro.jp/mark/20081114/S0001S1O.htm","四半期報告書")</f>
        <v>四半期報告書</v>
      </c>
      <c r="X4" s="14" t="str">
        <f>HYPERLINK("http://www.kabupro.jp/mark/20081114/S0001S68.htm","訂正四半期報告書")</f>
        <v>訂正四半期報告書</v>
      </c>
      <c r="Y4" s="14" t="str">
        <f>HYPERLINK("http://www.kabupro.jp/mark/20090626/S0003HM2.htm","有価証券報告書")</f>
        <v>有価証券報告書</v>
      </c>
    </row>
    <row r="5" spans="1:25" ht="14.25" thickBot="1">
      <c r="A5" s="10" t="s">
        <v>79</v>
      </c>
      <c r="B5" s="1" t="s">
        <v>85</v>
      </c>
      <c r="C5" s="1" t="s">
        <v>88</v>
      </c>
      <c r="D5" s="1" t="s">
        <v>90</v>
      </c>
      <c r="E5" s="1" t="s">
        <v>85</v>
      </c>
      <c r="F5" s="1" t="s">
        <v>94</v>
      </c>
      <c r="G5" s="1" t="s">
        <v>96</v>
      </c>
      <c r="H5" s="1" t="s">
        <v>98</v>
      </c>
      <c r="I5" s="1" t="s">
        <v>100</v>
      </c>
      <c r="J5" s="1" t="s">
        <v>102</v>
      </c>
      <c r="K5" s="1" t="s">
        <v>104</v>
      </c>
      <c r="L5" s="1" t="s">
        <v>106</v>
      </c>
      <c r="M5" s="1" t="s">
        <v>108</v>
      </c>
      <c r="N5" s="1" t="s">
        <v>110</v>
      </c>
      <c r="O5" s="1" t="s">
        <v>112</v>
      </c>
      <c r="P5" s="1" t="s">
        <v>114</v>
      </c>
      <c r="Q5" s="1" t="s">
        <v>116</v>
      </c>
      <c r="R5" s="1" t="s">
        <v>118</v>
      </c>
      <c r="S5" s="1" t="s">
        <v>120</v>
      </c>
      <c r="T5" s="1" t="s">
        <v>122</v>
      </c>
      <c r="U5" s="1" t="s">
        <v>124</v>
      </c>
      <c r="V5" s="1" t="s">
        <v>126</v>
      </c>
      <c r="W5" s="1" t="s">
        <v>128</v>
      </c>
      <c r="X5" s="1" t="s">
        <v>128</v>
      </c>
      <c r="Y5" s="1" t="s">
        <v>131</v>
      </c>
    </row>
    <row r="6" spans="1:25" ht="15" thickBot="1" thickTop="1">
      <c r="A6" s="9" t="s">
        <v>80</v>
      </c>
      <c r="B6" s="17" t="s">
        <v>189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4.25" thickTop="1">
      <c r="A7" s="11" t="s">
        <v>81</v>
      </c>
      <c r="B7" s="13" t="s">
        <v>86</v>
      </c>
      <c r="C7" s="13" t="s">
        <v>86</v>
      </c>
      <c r="D7" s="13" t="s">
        <v>86</v>
      </c>
      <c r="E7" s="15" t="s">
        <v>92</v>
      </c>
      <c r="F7" s="13" t="s">
        <v>86</v>
      </c>
      <c r="G7" s="13" t="s">
        <v>86</v>
      </c>
      <c r="H7" s="13" t="s">
        <v>86</v>
      </c>
      <c r="I7" s="15" t="s">
        <v>92</v>
      </c>
      <c r="J7" s="13" t="s">
        <v>86</v>
      </c>
      <c r="K7" s="13" t="s">
        <v>86</v>
      </c>
      <c r="L7" s="13" t="s">
        <v>86</v>
      </c>
      <c r="M7" s="15" t="s">
        <v>92</v>
      </c>
      <c r="N7" s="13" t="s">
        <v>86</v>
      </c>
      <c r="O7" s="13" t="s">
        <v>86</v>
      </c>
      <c r="P7" s="13" t="s">
        <v>86</v>
      </c>
      <c r="Q7" s="15" t="s">
        <v>92</v>
      </c>
      <c r="R7" s="13" t="s">
        <v>86</v>
      </c>
      <c r="S7" s="13" t="s">
        <v>86</v>
      </c>
      <c r="T7" s="13" t="s">
        <v>86</v>
      </c>
      <c r="U7" s="15" t="s">
        <v>92</v>
      </c>
      <c r="V7" s="13" t="s">
        <v>86</v>
      </c>
      <c r="W7" s="13" t="s">
        <v>86</v>
      </c>
      <c r="X7" s="13" t="s">
        <v>86</v>
      </c>
      <c r="Y7" s="15" t="s">
        <v>92</v>
      </c>
    </row>
    <row r="8" spans="1:25" ht="13.5">
      <c r="A8" s="12" t="s">
        <v>82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  <c r="V8" s="1"/>
      <c r="W8" s="1"/>
      <c r="X8" s="1"/>
      <c r="Y8" s="16"/>
    </row>
    <row r="9" spans="1:25" ht="13.5">
      <c r="A9" s="12" t="s">
        <v>83</v>
      </c>
      <c r="B9" s="1" t="s">
        <v>87</v>
      </c>
      <c r="C9" s="1" t="s">
        <v>89</v>
      </c>
      <c r="D9" s="1" t="s">
        <v>91</v>
      </c>
      <c r="E9" s="16" t="s">
        <v>93</v>
      </c>
      <c r="F9" s="1" t="s">
        <v>95</v>
      </c>
      <c r="G9" s="1" t="s">
        <v>97</v>
      </c>
      <c r="H9" s="1" t="s">
        <v>99</v>
      </c>
      <c r="I9" s="16" t="s">
        <v>101</v>
      </c>
      <c r="J9" s="1" t="s">
        <v>103</v>
      </c>
      <c r="K9" s="1" t="s">
        <v>105</v>
      </c>
      <c r="L9" s="1" t="s">
        <v>107</v>
      </c>
      <c r="M9" s="16" t="s">
        <v>109</v>
      </c>
      <c r="N9" s="1" t="s">
        <v>111</v>
      </c>
      <c r="O9" s="1" t="s">
        <v>113</v>
      </c>
      <c r="P9" s="1" t="s">
        <v>115</v>
      </c>
      <c r="Q9" s="16" t="s">
        <v>117</v>
      </c>
      <c r="R9" s="1" t="s">
        <v>119</v>
      </c>
      <c r="S9" s="1" t="s">
        <v>121</v>
      </c>
      <c r="T9" s="1" t="s">
        <v>123</v>
      </c>
      <c r="U9" s="16" t="s">
        <v>125</v>
      </c>
      <c r="V9" s="1" t="s">
        <v>127</v>
      </c>
      <c r="W9" s="1" t="s">
        <v>129</v>
      </c>
      <c r="X9" s="1" t="s">
        <v>130</v>
      </c>
      <c r="Y9" s="16" t="s">
        <v>132</v>
      </c>
    </row>
    <row r="10" spans="1:25" ht="14.25" thickBot="1">
      <c r="A10" s="12" t="s">
        <v>84</v>
      </c>
      <c r="B10" s="1" t="s">
        <v>134</v>
      </c>
      <c r="C10" s="1" t="s">
        <v>134</v>
      </c>
      <c r="D10" s="1" t="s">
        <v>134</v>
      </c>
      <c r="E10" s="16" t="s">
        <v>134</v>
      </c>
      <c r="F10" s="1" t="s">
        <v>134</v>
      </c>
      <c r="G10" s="1" t="s">
        <v>134</v>
      </c>
      <c r="H10" s="1" t="s">
        <v>134</v>
      </c>
      <c r="I10" s="16" t="s">
        <v>134</v>
      </c>
      <c r="J10" s="1" t="s">
        <v>134</v>
      </c>
      <c r="K10" s="1" t="s">
        <v>134</v>
      </c>
      <c r="L10" s="1" t="s">
        <v>134</v>
      </c>
      <c r="M10" s="16" t="s">
        <v>134</v>
      </c>
      <c r="N10" s="1" t="s">
        <v>134</v>
      </c>
      <c r="O10" s="1" t="s">
        <v>134</v>
      </c>
      <c r="P10" s="1" t="s">
        <v>134</v>
      </c>
      <c r="Q10" s="16" t="s">
        <v>134</v>
      </c>
      <c r="R10" s="1" t="s">
        <v>134</v>
      </c>
      <c r="S10" s="1" t="s">
        <v>134</v>
      </c>
      <c r="T10" s="1" t="s">
        <v>134</v>
      </c>
      <c r="U10" s="16" t="s">
        <v>134</v>
      </c>
      <c r="V10" s="1" t="s">
        <v>134</v>
      </c>
      <c r="W10" s="1" t="s">
        <v>134</v>
      </c>
      <c r="X10" s="1" t="s">
        <v>134</v>
      </c>
      <c r="Y10" s="16" t="s">
        <v>134</v>
      </c>
    </row>
    <row r="11" spans="1:25" ht="14.25" thickTop="1">
      <c r="A11" s="8" t="s">
        <v>133</v>
      </c>
      <c r="B11" s="20">
        <v>2080025</v>
      </c>
      <c r="C11" s="20">
        <v>386337</v>
      </c>
      <c r="D11" s="20">
        <v>470362</v>
      </c>
      <c r="E11" s="21">
        <v>436080</v>
      </c>
      <c r="F11" s="20">
        <v>1014234</v>
      </c>
      <c r="G11" s="20">
        <v>290061</v>
      </c>
      <c r="H11" s="20">
        <v>259767</v>
      </c>
      <c r="I11" s="21">
        <v>188052</v>
      </c>
      <c r="J11" s="20">
        <v>487071</v>
      </c>
      <c r="K11" s="20">
        <v>304289</v>
      </c>
      <c r="L11" s="20">
        <v>368674</v>
      </c>
      <c r="M11" s="21">
        <v>357248</v>
      </c>
      <c r="N11" s="20">
        <v>626861</v>
      </c>
      <c r="O11" s="20">
        <v>391065</v>
      </c>
      <c r="P11" s="20">
        <v>330298</v>
      </c>
      <c r="Q11" s="21">
        <v>340037</v>
      </c>
      <c r="R11" s="20">
        <v>802330</v>
      </c>
      <c r="S11" s="20">
        <v>318327</v>
      </c>
      <c r="T11" s="20">
        <v>303487</v>
      </c>
      <c r="U11" s="21">
        <v>439959</v>
      </c>
      <c r="V11" s="20">
        <v>452545</v>
      </c>
      <c r="W11" s="20">
        <v>382729</v>
      </c>
      <c r="X11" s="20">
        <v>380726</v>
      </c>
      <c r="Y11" s="21">
        <v>510509</v>
      </c>
    </row>
    <row r="12" spans="1:25" ht="13.5">
      <c r="A12" s="2" t="s">
        <v>135</v>
      </c>
      <c r="B12" s="22">
        <v>3731205</v>
      </c>
      <c r="C12" s="22">
        <v>2214405</v>
      </c>
      <c r="D12" s="22">
        <v>2318633</v>
      </c>
      <c r="E12" s="23">
        <v>2351828</v>
      </c>
      <c r="F12" s="22">
        <v>3990395</v>
      </c>
      <c r="G12" s="22">
        <v>2457782</v>
      </c>
      <c r="H12" s="22">
        <v>2562544</v>
      </c>
      <c r="I12" s="23"/>
      <c r="J12" s="22">
        <v>4307944</v>
      </c>
      <c r="K12" s="22">
        <v>2519083</v>
      </c>
      <c r="L12" s="22">
        <v>2549035</v>
      </c>
      <c r="M12" s="23"/>
      <c r="N12" s="22">
        <v>4471389</v>
      </c>
      <c r="O12" s="22">
        <v>2711119</v>
      </c>
      <c r="P12" s="22">
        <v>2790094</v>
      </c>
      <c r="Q12" s="23"/>
      <c r="R12" s="22">
        <v>4580608</v>
      </c>
      <c r="S12" s="22">
        <v>2854284</v>
      </c>
      <c r="T12" s="22">
        <v>2893435</v>
      </c>
      <c r="U12" s="23"/>
      <c r="V12" s="22">
        <v>5222742</v>
      </c>
      <c r="W12" s="22">
        <v>2416524</v>
      </c>
      <c r="X12" s="22">
        <v>2375862</v>
      </c>
      <c r="Y12" s="23"/>
    </row>
    <row r="13" spans="1:25" ht="13.5">
      <c r="A13" s="2" t="s">
        <v>136</v>
      </c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  <c r="M13" s="23">
        <v>9002</v>
      </c>
      <c r="N13" s="22">
        <v>5009</v>
      </c>
      <c r="O13" s="22">
        <v>5026</v>
      </c>
      <c r="P13" s="22">
        <v>5041</v>
      </c>
      <c r="Q13" s="23"/>
      <c r="R13" s="22"/>
      <c r="S13" s="22"/>
      <c r="T13" s="22"/>
      <c r="U13" s="23"/>
      <c r="V13" s="22"/>
      <c r="W13" s="22"/>
      <c r="X13" s="22"/>
      <c r="Y13" s="23"/>
    </row>
    <row r="14" spans="1:25" ht="13.5">
      <c r="A14" s="2" t="s">
        <v>137</v>
      </c>
      <c r="B14" s="22">
        <v>1028285</v>
      </c>
      <c r="C14" s="22">
        <v>860063</v>
      </c>
      <c r="D14" s="22">
        <v>831669</v>
      </c>
      <c r="E14" s="23">
        <v>704407</v>
      </c>
      <c r="F14" s="22">
        <v>888227</v>
      </c>
      <c r="G14" s="22">
        <v>839924</v>
      </c>
      <c r="H14" s="22">
        <v>938557</v>
      </c>
      <c r="I14" s="23">
        <v>896242</v>
      </c>
      <c r="J14" s="22">
        <v>1211004</v>
      </c>
      <c r="K14" s="22">
        <v>1034111</v>
      </c>
      <c r="L14" s="22">
        <v>1122296</v>
      </c>
      <c r="M14" s="23">
        <v>914548</v>
      </c>
      <c r="N14" s="22">
        <v>958388</v>
      </c>
      <c r="O14" s="22">
        <v>893321</v>
      </c>
      <c r="P14" s="22">
        <v>943757</v>
      </c>
      <c r="Q14" s="23">
        <v>799918</v>
      </c>
      <c r="R14" s="22">
        <v>1053496</v>
      </c>
      <c r="S14" s="22">
        <v>957263</v>
      </c>
      <c r="T14" s="22">
        <v>1007502</v>
      </c>
      <c r="U14" s="23">
        <v>930610</v>
      </c>
      <c r="V14" s="22">
        <v>1291415</v>
      </c>
      <c r="W14" s="22">
        <v>1248117</v>
      </c>
      <c r="X14" s="22">
        <v>1371141</v>
      </c>
      <c r="Y14" s="23">
        <v>1002022</v>
      </c>
    </row>
    <row r="15" spans="1:25" ht="13.5">
      <c r="A15" s="2" t="s">
        <v>138</v>
      </c>
      <c r="B15" s="22">
        <v>6591</v>
      </c>
      <c r="C15" s="22">
        <v>6936</v>
      </c>
      <c r="D15" s="22">
        <v>6628</v>
      </c>
      <c r="E15" s="23">
        <v>3880</v>
      </c>
      <c r="F15" s="22">
        <v>5891</v>
      </c>
      <c r="G15" s="22">
        <v>5726</v>
      </c>
      <c r="H15" s="22">
        <v>7691</v>
      </c>
      <c r="I15" s="23">
        <v>5348</v>
      </c>
      <c r="J15" s="22">
        <v>7436</v>
      </c>
      <c r="K15" s="22">
        <v>8415</v>
      </c>
      <c r="L15" s="22">
        <v>6895</v>
      </c>
      <c r="M15" s="23">
        <v>4866</v>
      </c>
      <c r="N15" s="22">
        <v>6345</v>
      </c>
      <c r="O15" s="22">
        <v>6139</v>
      </c>
      <c r="P15" s="22">
        <v>6618</v>
      </c>
      <c r="Q15" s="23">
        <v>4334</v>
      </c>
      <c r="R15" s="22">
        <v>14500</v>
      </c>
      <c r="S15" s="22">
        <v>8783</v>
      </c>
      <c r="T15" s="22">
        <v>14736</v>
      </c>
      <c r="U15" s="23">
        <v>5046</v>
      </c>
      <c r="V15" s="22">
        <v>3923</v>
      </c>
      <c r="W15" s="22">
        <v>8306</v>
      </c>
      <c r="X15" s="22">
        <v>6876</v>
      </c>
      <c r="Y15" s="23">
        <v>7292</v>
      </c>
    </row>
    <row r="16" spans="1:25" ht="13.5">
      <c r="A16" s="2" t="s">
        <v>139</v>
      </c>
      <c r="B16" s="22"/>
      <c r="C16" s="22"/>
      <c r="D16" s="22"/>
      <c r="E16" s="23"/>
      <c r="F16" s="22"/>
      <c r="G16" s="22"/>
      <c r="H16" s="22"/>
      <c r="I16" s="23"/>
      <c r="J16" s="22">
        <v>15905</v>
      </c>
      <c r="K16" s="22">
        <v>50195</v>
      </c>
      <c r="L16" s="22">
        <v>54207</v>
      </c>
      <c r="M16" s="23">
        <v>50875</v>
      </c>
      <c r="N16" s="22">
        <v>48024</v>
      </c>
      <c r="O16" s="22">
        <v>52177</v>
      </c>
      <c r="P16" s="22">
        <v>98099</v>
      </c>
      <c r="Q16" s="23">
        <v>145235</v>
      </c>
      <c r="R16" s="22">
        <v>54515</v>
      </c>
      <c r="S16" s="22">
        <v>73074</v>
      </c>
      <c r="T16" s="22">
        <v>51548</v>
      </c>
      <c r="U16" s="23">
        <v>57883</v>
      </c>
      <c r="V16" s="22">
        <v>69252</v>
      </c>
      <c r="W16" s="22">
        <v>42237</v>
      </c>
      <c r="X16" s="22">
        <v>57322</v>
      </c>
      <c r="Y16" s="23">
        <v>56021</v>
      </c>
    </row>
    <row r="17" spans="1:25" ht="13.5">
      <c r="A17" s="2" t="s">
        <v>140</v>
      </c>
      <c r="B17" s="22"/>
      <c r="C17" s="22"/>
      <c r="D17" s="22"/>
      <c r="E17" s="23"/>
      <c r="F17" s="22"/>
      <c r="G17" s="22"/>
      <c r="H17" s="22"/>
      <c r="I17" s="23"/>
      <c r="J17" s="22"/>
      <c r="K17" s="22"/>
      <c r="L17" s="22">
        <v>67810</v>
      </c>
      <c r="M17" s="23"/>
      <c r="N17" s="22"/>
      <c r="O17" s="22"/>
      <c r="P17" s="22"/>
      <c r="Q17" s="23"/>
      <c r="R17" s="22"/>
      <c r="S17" s="22"/>
      <c r="T17" s="22"/>
      <c r="U17" s="23"/>
      <c r="V17" s="22"/>
      <c r="W17" s="22"/>
      <c r="X17" s="22"/>
      <c r="Y17" s="23"/>
    </row>
    <row r="18" spans="1:25" ht="13.5">
      <c r="A18" s="2" t="s">
        <v>141</v>
      </c>
      <c r="B18" s="22">
        <v>31638</v>
      </c>
      <c r="C18" s="22">
        <v>21913</v>
      </c>
      <c r="D18" s="22">
        <v>17285</v>
      </c>
      <c r="E18" s="23">
        <v>27187</v>
      </c>
      <c r="F18" s="22">
        <v>37177</v>
      </c>
      <c r="G18" s="22">
        <v>23584</v>
      </c>
      <c r="H18" s="22">
        <v>22069</v>
      </c>
      <c r="I18" s="23">
        <v>17301</v>
      </c>
      <c r="J18" s="22">
        <v>53231</v>
      </c>
      <c r="K18" s="22">
        <v>38881</v>
      </c>
      <c r="L18" s="22">
        <v>33496</v>
      </c>
      <c r="M18" s="23">
        <v>82982</v>
      </c>
      <c r="N18" s="22">
        <v>126627</v>
      </c>
      <c r="O18" s="22">
        <v>91538</v>
      </c>
      <c r="P18" s="22">
        <v>25859</v>
      </c>
      <c r="Q18" s="23">
        <v>28171</v>
      </c>
      <c r="R18" s="22">
        <v>46276</v>
      </c>
      <c r="S18" s="22">
        <v>26804</v>
      </c>
      <c r="T18" s="22">
        <v>110427</v>
      </c>
      <c r="U18" s="23">
        <v>19590</v>
      </c>
      <c r="V18" s="22">
        <v>133170</v>
      </c>
      <c r="W18" s="22">
        <v>47063</v>
      </c>
      <c r="X18" s="22">
        <v>59157</v>
      </c>
      <c r="Y18" s="23">
        <v>14437</v>
      </c>
    </row>
    <row r="19" spans="1:25" ht="13.5">
      <c r="A19" s="2" t="s">
        <v>142</v>
      </c>
      <c r="B19" s="22">
        <v>-144781</v>
      </c>
      <c r="C19" s="22">
        <v>-123353</v>
      </c>
      <c r="D19" s="22">
        <v>-137014</v>
      </c>
      <c r="E19" s="23">
        <v>-141045</v>
      </c>
      <c r="F19" s="22">
        <v>-211670</v>
      </c>
      <c r="G19" s="22">
        <v>-176899</v>
      </c>
      <c r="H19" s="22">
        <v>-173664</v>
      </c>
      <c r="I19" s="23">
        <v>-192258</v>
      </c>
      <c r="J19" s="22">
        <v>-162007</v>
      </c>
      <c r="K19" s="22">
        <v>-168495</v>
      </c>
      <c r="L19" s="22">
        <v>-167386</v>
      </c>
      <c r="M19" s="23">
        <v>-167305</v>
      </c>
      <c r="N19" s="22">
        <v>-171317</v>
      </c>
      <c r="O19" s="22">
        <v>-170664</v>
      </c>
      <c r="P19" s="22">
        <v>-174105</v>
      </c>
      <c r="Q19" s="23">
        <v>-171110</v>
      </c>
      <c r="R19" s="22">
        <v>-171888</v>
      </c>
      <c r="S19" s="22">
        <v>-169042</v>
      </c>
      <c r="T19" s="22">
        <v>-291834</v>
      </c>
      <c r="U19" s="23">
        <v>-292570</v>
      </c>
      <c r="V19" s="22">
        <v>-305421</v>
      </c>
      <c r="W19" s="22">
        <v>-201234</v>
      </c>
      <c r="X19" s="22">
        <v>-266559</v>
      </c>
      <c r="Y19" s="23">
        <v>-265367</v>
      </c>
    </row>
    <row r="20" spans="1:25" ht="13.5">
      <c r="A20" s="2" t="s">
        <v>143</v>
      </c>
      <c r="B20" s="22">
        <v>6732964</v>
      </c>
      <c r="C20" s="22">
        <v>3366303</v>
      </c>
      <c r="D20" s="22">
        <v>3507564</v>
      </c>
      <c r="E20" s="23">
        <v>3382339</v>
      </c>
      <c r="F20" s="22">
        <v>5724255</v>
      </c>
      <c r="G20" s="22">
        <v>3440181</v>
      </c>
      <c r="H20" s="22">
        <v>3616965</v>
      </c>
      <c r="I20" s="23">
        <v>3567298</v>
      </c>
      <c r="J20" s="22">
        <v>5920586</v>
      </c>
      <c r="K20" s="22">
        <v>3786482</v>
      </c>
      <c r="L20" s="22">
        <v>4035028</v>
      </c>
      <c r="M20" s="23">
        <v>3792473</v>
      </c>
      <c r="N20" s="22">
        <v>6071328</v>
      </c>
      <c r="O20" s="22">
        <v>3979724</v>
      </c>
      <c r="P20" s="22">
        <v>4025664</v>
      </c>
      <c r="Q20" s="23">
        <v>4031475</v>
      </c>
      <c r="R20" s="22">
        <v>6379838</v>
      </c>
      <c r="S20" s="22">
        <v>4069495</v>
      </c>
      <c r="T20" s="22">
        <v>4089303</v>
      </c>
      <c r="U20" s="23">
        <v>4227268</v>
      </c>
      <c r="V20" s="22">
        <v>6867627</v>
      </c>
      <c r="W20" s="22">
        <v>3943744</v>
      </c>
      <c r="X20" s="22">
        <v>3984528</v>
      </c>
      <c r="Y20" s="23">
        <v>3565324</v>
      </c>
    </row>
    <row r="21" spans="1:25" ht="13.5">
      <c r="A21" s="2" t="s">
        <v>144</v>
      </c>
      <c r="B21" s="22">
        <v>520562</v>
      </c>
      <c r="C21" s="22">
        <v>529727</v>
      </c>
      <c r="D21" s="22">
        <v>539371</v>
      </c>
      <c r="E21" s="23">
        <v>550645</v>
      </c>
      <c r="F21" s="22">
        <v>596511</v>
      </c>
      <c r="G21" s="22">
        <v>608153</v>
      </c>
      <c r="H21" s="22">
        <v>621106</v>
      </c>
      <c r="I21" s="23">
        <v>629141</v>
      </c>
      <c r="J21" s="22">
        <v>644727</v>
      </c>
      <c r="K21" s="22">
        <v>657926</v>
      </c>
      <c r="L21" s="22">
        <v>672520</v>
      </c>
      <c r="M21" s="23">
        <v>685946</v>
      </c>
      <c r="N21" s="22">
        <v>709372</v>
      </c>
      <c r="O21" s="22">
        <v>725790</v>
      </c>
      <c r="P21" s="22">
        <v>741161</v>
      </c>
      <c r="Q21" s="23">
        <v>757442</v>
      </c>
      <c r="R21" s="22">
        <v>770837</v>
      </c>
      <c r="S21" s="22">
        <v>785451</v>
      </c>
      <c r="T21" s="22">
        <v>789752</v>
      </c>
      <c r="U21" s="23">
        <v>807626</v>
      </c>
      <c r="V21" s="22">
        <v>761745</v>
      </c>
      <c r="W21" s="22">
        <v>732344</v>
      </c>
      <c r="X21" s="22">
        <v>742378</v>
      </c>
      <c r="Y21" s="23">
        <v>741957</v>
      </c>
    </row>
    <row r="22" spans="1:25" ht="13.5">
      <c r="A22" s="2" t="s">
        <v>145</v>
      </c>
      <c r="B22" s="22">
        <v>1393</v>
      </c>
      <c r="C22" s="22">
        <v>2412</v>
      </c>
      <c r="D22" s="22">
        <v>3431</v>
      </c>
      <c r="E22" s="23">
        <v>4450</v>
      </c>
      <c r="F22" s="22">
        <v>5469</v>
      </c>
      <c r="G22" s="22">
        <v>6488</v>
      </c>
      <c r="H22" s="22">
        <v>7507</v>
      </c>
      <c r="I22" s="23">
        <v>8526</v>
      </c>
      <c r="J22" s="22">
        <v>17441</v>
      </c>
      <c r="K22" s="22">
        <v>18466</v>
      </c>
      <c r="L22" s="22">
        <v>19493</v>
      </c>
      <c r="M22" s="23">
        <v>20521</v>
      </c>
      <c r="N22" s="22">
        <v>21548</v>
      </c>
      <c r="O22" s="22">
        <v>22576</v>
      </c>
      <c r="P22" s="22">
        <v>23606</v>
      </c>
      <c r="Q22" s="23">
        <v>24640</v>
      </c>
      <c r="R22" s="22">
        <v>25674</v>
      </c>
      <c r="S22" s="22">
        <v>19509</v>
      </c>
      <c r="T22" s="22">
        <v>20183</v>
      </c>
      <c r="U22" s="23">
        <v>20857</v>
      </c>
      <c r="V22" s="22">
        <v>8044</v>
      </c>
      <c r="W22" s="22">
        <v>2579</v>
      </c>
      <c r="X22" s="22">
        <v>2601</v>
      </c>
      <c r="Y22" s="23">
        <v>2623</v>
      </c>
    </row>
    <row r="23" spans="1:25" ht="13.5">
      <c r="A23" s="3" t="s">
        <v>146</v>
      </c>
      <c r="B23" s="22">
        <v>356821</v>
      </c>
      <c r="C23" s="22">
        <v>325536</v>
      </c>
      <c r="D23" s="22">
        <v>318640</v>
      </c>
      <c r="E23" s="23">
        <v>298328</v>
      </c>
      <c r="F23" s="22">
        <v>355060</v>
      </c>
      <c r="G23" s="22">
        <v>342628</v>
      </c>
      <c r="H23" s="22">
        <v>344049</v>
      </c>
      <c r="I23" s="23">
        <v>353710</v>
      </c>
      <c r="J23" s="22">
        <v>317881</v>
      </c>
      <c r="K23" s="22">
        <v>324406</v>
      </c>
      <c r="L23" s="22">
        <v>319170</v>
      </c>
      <c r="M23" s="23">
        <v>318335</v>
      </c>
      <c r="N23" s="22">
        <v>326923</v>
      </c>
      <c r="O23" s="22">
        <v>304519</v>
      </c>
      <c r="P23" s="22">
        <v>404109</v>
      </c>
      <c r="Q23" s="23">
        <v>435401</v>
      </c>
      <c r="R23" s="22">
        <v>398299</v>
      </c>
      <c r="S23" s="22">
        <v>424985</v>
      </c>
      <c r="T23" s="22">
        <v>441696</v>
      </c>
      <c r="U23" s="23">
        <v>421323</v>
      </c>
      <c r="V23" s="22">
        <v>517670</v>
      </c>
      <c r="W23" s="22">
        <v>484191</v>
      </c>
      <c r="X23" s="22">
        <v>482550</v>
      </c>
      <c r="Y23" s="23">
        <v>425402</v>
      </c>
    </row>
    <row r="24" spans="1:25" ht="13.5">
      <c r="A24" s="3" t="s">
        <v>147</v>
      </c>
      <c r="B24" s="22">
        <v>86380</v>
      </c>
      <c r="C24" s="22">
        <v>86380</v>
      </c>
      <c r="D24" s="22">
        <v>86380</v>
      </c>
      <c r="E24" s="23">
        <v>86380</v>
      </c>
      <c r="F24" s="22">
        <v>86380</v>
      </c>
      <c r="G24" s="22">
        <v>86380</v>
      </c>
      <c r="H24" s="22">
        <v>86380</v>
      </c>
      <c r="I24" s="23">
        <v>86380</v>
      </c>
      <c r="J24" s="22">
        <v>86380</v>
      </c>
      <c r="K24" s="22">
        <v>86380</v>
      </c>
      <c r="L24" s="22">
        <v>86380</v>
      </c>
      <c r="M24" s="23">
        <v>86380</v>
      </c>
      <c r="N24" s="22">
        <v>86380</v>
      </c>
      <c r="O24" s="22">
        <v>86380</v>
      </c>
      <c r="P24" s="22">
        <v>86380</v>
      </c>
      <c r="Q24" s="23">
        <v>86380</v>
      </c>
      <c r="R24" s="22">
        <v>86380</v>
      </c>
      <c r="S24" s="22">
        <v>86380</v>
      </c>
      <c r="T24" s="22">
        <v>86380</v>
      </c>
      <c r="U24" s="23">
        <v>86380</v>
      </c>
      <c r="V24" s="22">
        <v>86380</v>
      </c>
      <c r="W24" s="22">
        <v>186380</v>
      </c>
      <c r="X24" s="22">
        <v>186380</v>
      </c>
      <c r="Y24" s="23">
        <v>210425</v>
      </c>
    </row>
    <row r="25" spans="1:25" ht="13.5">
      <c r="A25" s="3" t="s">
        <v>148</v>
      </c>
      <c r="B25" s="22"/>
      <c r="C25" s="22"/>
      <c r="D25" s="22"/>
      <c r="E25" s="23"/>
      <c r="F25" s="22"/>
      <c r="G25" s="22"/>
      <c r="H25" s="22"/>
      <c r="I25" s="23">
        <v>400</v>
      </c>
      <c r="J25" s="22"/>
      <c r="K25" s="22"/>
      <c r="L25" s="22"/>
      <c r="M25" s="23">
        <v>400</v>
      </c>
      <c r="N25" s="22"/>
      <c r="O25" s="22"/>
      <c r="P25" s="22"/>
      <c r="Q25" s="23">
        <v>300</v>
      </c>
      <c r="R25" s="22"/>
      <c r="S25" s="22"/>
      <c r="T25" s="22"/>
      <c r="U25" s="23">
        <v>300</v>
      </c>
      <c r="V25" s="22"/>
      <c r="W25" s="22"/>
      <c r="X25" s="22"/>
      <c r="Y25" s="23">
        <v>300</v>
      </c>
    </row>
    <row r="26" spans="1:25" ht="13.5">
      <c r="A26" s="3" t="s">
        <v>150</v>
      </c>
      <c r="B26" s="22"/>
      <c r="C26" s="22"/>
      <c r="D26" s="22"/>
      <c r="E26" s="23"/>
      <c r="F26" s="22"/>
      <c r="G26" s="22"/>
      <c r="H26" s="22"/>
      <c r="I26" s="23">
        <v>8600</v>
      </c>
      <c r="J26" s="22"/>
      <c r="K26" s="22"/>
      <c r="L26" s="22"/>
      <c r="M26" s="23">
        <v>13400</v>
      </c>
      <c r="N26" s="22"/>
      <c r="O26" s="22"/>
      <c r="P26" s="22"/>
      <c r="Q26" s="23">
        <v>33800</v>
      </c>
      <c r="R26" s="22"/>
      <c r="S26" s="22"/>
      <c r="T26" s="22"/>
      <c r="U26" s="23">
        <v>44000</v>
      </c>
      <c r="V26" s="22"/>
      <c r="W26" s="22"/>
      <c r="X26" s="22"/>
      <c r="Y26" s="23"/>
    </row>
    <row r="27" spans="1:25" ht="13.5">
      <c r="A27" s="3" t="s">
        <v>151</v>
      </c>
      <c r="B27" s="22"/>
      <c r="C27" s="22"/>
      <c r="D27" s="22"/>
      <c r="E27" s="23"/>
      <c r="F27" s="22"/>
      <c r="G27" s="22"/>
      <c r="H27" s="22"/>
      <c r="I27" s="23">
        <v>1240</v>
      </c>
      <c r="J27" s="22"/>
      <c r="K27" s="22"/>
      <c r="L27" s="22"/>
      <c r="M27" s="23">
        <v>2800</v>
      </c>
      <c r="N27" s="22"/>
      <c r="O27" s="22"/>
      <c r="P27" s="22"/>
      <c r="Q27" s="23">
        <v>6560</v>
      </c>
      <c r="R27" s="22"/>
      <c r="S27" s="22"/>
      <c r="T27" s="22"/>
      <c r="U27" s="23">
        <v>13160</v>
      </c>
      <c r="V27" s="22"/>
      <c r="W27" s="22"/>
      <c r="X27" s="22"/>
      <c r="Y27" s="23">
        <v>10720</v>
      </c>
    </row>
    <row r="28" spans="1:25" ht="13.5">
      <c r="A28" s="3" t="s">
        <v>152</v>
      </c>
      <c r="B28" s="22">
        <v>642749</v>
      </c>
      <c r="C28" s="22">
        <v>637511</v>
      </c>
      <c r="D28" s="22">
        <v>631908</v>
      </c>
      <c r="E28" s="23">
        <v>626161</v>
      </c>
      <c r="F28" s="22">
        <v>504592</v>
      </c>
      <c r="G28" s="22">
        <v>505871</v>
      </c>
      <c r="H28" s="22">
        <v>507884</v>
      </c>
      <c r="I28" s="23">
        <v>494439</v>
      </c>
      <c r="J28" s="22">
        <v>486478</v>
      </c>
      <c r="K28" s="22">
        <v>486725</v>
      </c>
      <c r="L28" s="22">
        <v>461982</v>
      </c>
      <c r="M28" s="23">
        <v>464194</v>
      </c>
      <c r="N28" s="22">
        <v>468501</v>
      </c>
      <c r="O28" s="22">
        <v>470343</v>
      </c>
      <c r="P28" s="22">
        <v>483207</v>
      </c>
      <c r="Q28" s="23">
        <v>488604</v>
      </c>
      <c r="R28" s="22">
        <v>515698</v>
      </c>
      <c r="S28" s="22">
        <v>493271</v>
      </c>
      <c r="T28" s="22">
        <v>307257</v>
      </c>
      <c r="U28" s="23">
        <v>301010</v>
      </c>
      <c r="V28" s="22">
        <v>280836</v>
      </c>
      <c r="W28" s="22">
        <v>235074</v>
      </c>
      <c r="X28" s="22">
        <v>167751</v>
      </c>
      <c r="Y28" s="23">
        <v>167716</v>
      </c>
    </row>
    <row r="29" spans="1:25" ht="13.5">
      <c r="A29" s="3" t="s">
        <v>153</v>
      </c>
      <c r="B29" s="22"/>
      <c r="C29" s="22"/>
      <c r="D29" s="22"/>
      <c r="E29" s="23"/>
      <c r="F29" s="22"/>
      <c r="G29" s="22"/>
      <c r="H29" s="22"/>
      <c r="I29" s="23"/>
      <c r="J29" s="22"/>
      <c r="K29" s="22"/>
      <c r="L29" s="22"/>
      <c r="M29" s="23"/>
      <c r="N29" s="22">
        <v>14117</v>
      </c>
      <c r="O29" s="22">
        <v>39495</v>
      </c>
      <c r="P29" s="22">
        <v>377075</v>
      </c>
      <c r="Q29" s="23">
        <v>330523</v>
      </c>
      <c r="R29" s="22">
        <v>428563</v>
      </c>
      <c r="S29" s="22">
        <v>431059</v>
      </c>
      <c r="T29" s="22">
        <v>442788</v>
      </c>
      <c r="U29" s="23">
        <v>446596</v>
      </c>
      <c r="V29" s="22">
        <v>445497</v>
      </c>
      <c r="W29" s="22">
        <v>340229</v>
      </c>
      <c r="X29" s="22">
        <v>317496</v>
      </c>
      <c r="Y29" s="23">
        <v>316460</v>
      </c>
    </row>
    <row r="30" spans="1:25" ht="13.5">
      <c r="A30" s="3" t="s">
        <v>141</v>
      </c>
      <c r="B30" s="22">
        <v>90329</v>
      </c>
      <c r="C30" s="22">
        <v>91630</v>
      </c>
      <c r="D30" s="22">
        <v>92754</v>
      </c>
      <c r="E30" s="23">
        <v>94127</v>
      </c>
      <c r="F30" s="22">
        <v>95498</v>
      </c>
      <c r="G30" s="22">
        <v>97327</v>
      </c>
      <c r="H30" s="22">
        <v>99273</v>
      </c>
      <c r="I30" s="23">
        <v>27391</v>
      </c>
      <c r="J30" s="22">
        <v>100322</v>
      </c>
      <c r="K30" s="22">
        <v>106832</v>
      </c>
      <c r="L30" s="22">
        <v>93250</v>
      </c>
      <c r="M30" s="23">
        <v>31852</v>
      </c>
      <c r="N30" s="22">
        <v>143522</v>
      </c>
      <c r="O30" s="22">
        <v>141171</v>
      </c>
      <c r="P30" s="22">
        <v>144709</v>
      </c>
      <c r="Q30" s="23">
        <v>37059</v>
      </c>
      <c r="R30" s="22">
        <v>153743</v>
      </c>
      <c r="S30" s="22">
        <v>158491</v>
      </c>
      <c r="T30" s="22">
        <v>163224</v>
      </c>
      <c r="U30" s="23">
        <v>37887</v>
      </c>
      <c r="V30" s="22">
        <v>182229</v>
      </c>
      <c r="W30" s="22">
        <v>98654</v>
      </c>
      <c r="X30" s="22">
        <v>100654</v>
      </c>
      <c r="Y30" s="23">
        <v>27778</v>
      </c>
    </row>
    <row r="31" spans="1:25" ht="13.5">
      <c r="A31" s="3" t="s">
        <v>142</v>
      </c>
      <c r="B31" s="22">
        <v>-531174</v>
      </c>
      <c r="C31" s="22">
        <v>-530947</v>
      </c>
      <c r="D31" s="22">
        <v>-529959</v>
      </c>
      <c r="E31" s="23">
        <v>-525472</v>
      </c>
      <c r="F31" s="22">
        <v>-422819</v>
      </c>
      <c r="G31" s="22">
        <v>-427546</v>
      </c>
      <c r="H31" s="22">
        <v>-430875</v>
      </c>
      <c r="I31" s="23">
        <v>-411598</v>
      </c>
      <c r="J31" s="22">
        <v>-419636</v>
      </c>
      <c r="K31" s="22">
        <v>-412036</v>
      </c>
      <c r="L31" s="22">
        <v>-387315</v>
      </c>
      <c r="M31" s="23">
        <v>-387567</v>
      </c>
      <c r="N31" s="22">
        <v>-382689</v>
      </c>
      <c r="O31" s="22">
        <v>-383440</v>
      </c>
      <c r="P31" s="22">
        <v>-386927</v>
      </c>
      <c r="Q31" s="23">
        <v>-391236</v>
      </c>
      <c r="R31" s="22">
        <v>-390593</v>
      </c>
      <c r="S31" s="22">
        <v>-393117</v>
      </c>
      <c r="T31" s="22">
        <v>-270461</v>
      </c>
      <c r="U31" s="23">
        <v>-269510</v>
      </c>
      <c r="V31" s="22">
        <v>-265491</v>
      </c>
      <c r="W31" s="22">
        <v>-188199</v>
      </c>
      <c r="X31" s="22">
        <v>-121593</v>
      </c>
      <c r="Y31" s="23">
        <v>-121876</v>
      </c>
    </row>
    <row r="32" spans="1:25" ht="13.5">
      <c r="A32" s="3" t="s">
        <v>154</v>
      </c>
      <c r="B32" s="22">
        <v>645106</v>
      </c>
      <c r="C32" s="22">
        <v>610111</v>
      </c>
      <c r="D32" s="22">
        <v>599723</v>
      </c>
      <c r="E32" s="23">
        <v>579525</v>
      </c>
      <c r="F32" s="22">
        <v>618711</v>
      </c>
      <c r="G32" s="22">
        <v>604660</v>
      </c>
      <c r="H32" s="22">
        <v>606712</v>
      </c>
      <c r="I32" s="23">
        <v>623946</v>
      </c>
      <c r="J32" s="22">
        <v>571425</v>
      </c>
      <c r="K32" s="22">
        <v>592307</v>
      </c>
      <c r="L32" s="22">
        <v>573467</v>
      </c>
      <c r="M32" s="23">
        <v>605225</v>
      </c>
      <c r="N32" s="22">
        <v>656756</v>
      </c>
      <c r="O32" s="22">
        <v>658470</v>
      </c>
      <c r="P32" s="22">
        <v>1108554</v>
      </c>
      <c r="Q32" s="23">
        <v>1098563</v>
      </c>
      <c r="R32" s="22">
        <v>1192092</v>
      </c>
      <c r="S32" s="22">
        <v>1201070</v>
      </c>
      <c r="T32" s="22">
        <v>1170885</v>
      </c>
      <c r="U32" s="23">
        <v>1154062</v>
      </c>
      <c r="V32" s="22">
        <v>1247122</v>
      </c>
      <c r="W32" s="22">
        <v>1156329</v>
      </c>
      <c r="X32" s="22">
        <v>1133240</v>
      </c>
      <c r="Y32" s="23">
        <v>1101004</v>
      </c>
    </row>
    <row r="33" spans="1:25" ht="13.5">
      <c r="A33" s="2" t="s">
        <v>155</v>
      </c>
      <c r="B33" s="22">
        <v>1167062</v>
      </c>
      <c r="C33" s="22">
        <v>1142251</v>
      </c>
      <c r="D33" s="22">
        <v>1142526</v>
      </c>
      <c r="E33" s="23">
        <v>1134620</v>
      </c>
      <c r="F33" s="22">
        <v>1220692</v>
      </c>
      <c r="G33" s="22">
        <v>1219301</v>
      </c>
      <c r="H33" s="22">
        <v>1235326</v>
      </c>
      <c r="I33" s="23">
        <v>1261615</v>
      </c>
      <c r="J33" s="22">
        <v>1233594</v>
      </c>
      <c r="K33" s="22">
        <v>1268700</v>
      </c>
      <c r="L33" s="22">
        <v>1265481</v>
      </c>
      <c r="M33" s="23">
        <v>1311692</v>
      </c>
      <c r="N33" s="22">
        <v>1387678</v>
      </c>
      <c r="O33" s="22">
        <v>1406837</v>
      </c>
      <c r="P33" s="22">
        <v>1873321</v>
      </c>
      <c r="Q33" s="23">
        <v>1880646</v>
      </c>
      <c r="R33" s="22">
        <v>1988604</v>
      </c>
      <c r="S33" s="22">
        <v>2006031</v>
      </c>
      <c r="T33" s="22">
        <v>1980821</v>
      </c>
      <c r="U33" s="23">
        <v>1982546</v>
      </c>
      <c r="V33" s="22">
        <v>2016912</v>
      </c>
      <c r="W33" s="22">
        <v>1891254</v>
      </c>
      <c r="X33" s="22">
        <v>1878220</v>
      </c>
      <c r="Y33" s="23">
        <v>1845585</v>
      </c>
    </row>
    <row r="34" spans="1:25" ht="14.25" thickBot="1">
      <c r="A34" s="4" t="s">
        <v>156</v>
      </c>
      <c r="B34" s="24">
        <v>7900026</v>
      </c>
      <c r="C34" s="24">
        <v>4508555</v>
      </c>
      <c r="D34" s="24">
        <v>4650091</v>
      </c>
      <c r="E34" s="25">
        <v>4516960</v>
      </c>
      <c r="F34" s="24">
        <v>6944947</v>
      </c>
      <c r="G34" s="24">
        <v>4659483</v>
      </c>
      <c r="H34" s="24">
        <v>4852292</v>
      </c>
      <c r="I34" s="25">
        <v>4828913</v>
      </c>
      <c r="J34" s="24">
        <v>7154180</v>
      </c>
      <c r="K34" s="24">
        <v>5055182</v>
      </c>
      <c r="L34" s="24">
        <v>5300510</v>
      </c>
      <c r="M34" s="25">
        <v>5104166</v>
      </c>
      <c r="N34" s="24">
        <v>7459007</v>
      </c>
      <c r="O34" s="24">
        <v>5386561</v>
      </c>
      <c r="P34" s="24">
        <v>5898986</v>
      </c>
      <c r="Q34" s="25">
        <v>5912122</v>
      </c>
      <c r="R34" s="24">
        <v>8368443</v>
      </c>
      <c r="S34" s="24">
        <v>6075527</v>
      </c>
      <c r="T34" s="24">
        <v>6070125</v>
      </c>
      <c r="U34" s="25">
        <v>6209814</v>
      </c>
      <c r="V34" s="24">
        <v>8884540</v>
      </c>
      <c r="W34" s="24">
        <v>5834998</v>
      </c>
      <c r="X34" s="24">
        <v>5862748</v>
      </c>
      <c r="Y34" s="25">
        <v>5410910</v>
      </c>
    </row>
    <row r="35" spans="1:25" ht="14.25" thickTop="1">
      <c r="A35" s="2" t="s">
        <v>157</v>
      </c>
      <c r="B35" s="22">
        <v>2775005</v>
      </c>
      <c r="C35" s="22">
        <v>1364923</v>
      </c>
      <c r="D35" s="22">
        <v>1436681</v>
      </c>
      <c r="E35" s="23">
        <v>1309626</v>
      </c>
      <c r="F35" s="22">
        <v>2761259</v>
      </c>
      <c r="G35" s="22">
        <v>1325047</v>
      </c>
      <c r="H35" s="22">
        <v>1450294</v>
      </c>
      <c r="I35" s="23"/>
      <c r="J35" s="22">
        <v>2800771</v>
      </c>
      <c r="K35" s="22">
        <v>1229685</v>
      </c>
      <c r="L35" s="22">
        <v>1367907</v>
      </c>
      <c r="M35" s="23"/>
      <c r="N35" s="22">
        <v>2945198</v>
      </c>
      <c r="O35" s="22">
        <v>1357071</v>
      </c>
      <c r="P35" s="22">
        <v>1483198</v>
      </c>
      <c r="Q35" s="23"/>
      <c r="R35" s="22">
        <v>3210828</v>
      </c>
      <c r="S35" s="22">
        <v>1488411</v>
      </c>
      <c r="T35" s="22">
        <v>1813100</v>
      </c>
      <c r="U35" s="23"/>
      <c r="V35" s="22">
        <v>3315564</v>
      </c>
      <c r="W35" s="22">
        <v>1275914</v>
      </c>
      <c r="X35" s="22">
        <v>1424134</v>
      </c>
      <c r="Y35" s="23"/>
    </row>
    <row r="36" spans="1:25" ht="13.5">
      <c r="A36" s="2" t="s">
        <v>158</v>
      </c>
      <c r="B36" s="22">
        <v>2050000</v>
      </c>
      <c r="C36" s="22">
        <v>200000</v>
      </c>
      <c r="D36" s="22">
        <v>200000</v>
      </c>
      <c r="E36" s="23">
        <v>200000</v>
      </c>
      <c r="F36" s="22">
        <v>1100000</v>
      </c>
      <c r="G36" s="22">
        <v>400000</v>
      </c>
      <c r="H36" s="22">
        <v>420000</v>
      </c>
      <c r="I36" s="23">
        <v>550000</v>
      </c>
      <c r="J36" s="22">
        <v>1300000</v>
      </c>
      <c r="K36" s="22">
        <v>870000</v>
      </c>
      <c r="L36" s="22">
        <v>920000</v>
      </c>
      <c r="M36" s="23">
        <v>610000</v>
      </c>
      <c r="N36" s="22">
        <v>1400000</v>
      </c>
      <c r="O36" s="22">
        <v>1000000</v>
      </c>
      <c r="P36" s="22">
        <v>1150000</v>
      </c>
      <c r="Q36" s="23">
        <v>950000</v>
      </c>
      <c r="R36" s="22">
        <v>1650000</v>
      </c>
      <c r="S36" s="22">
        <v>1255000</v>
      </c>
      <c r="T36" s="22">
        <v>800000</v>
      </c>
      <c r="U36" s="23">
        <v>1100000</v>
      </c>
      <c r="V36" s="22">
        <v>1780000</v>
      </c>
      <c r="W36" s="22">
        <v>1800000</v>
      </c>
      <c r="X36" s="22">
        <v>1555000</v>
      </c>
      <c r="Y36" s="23">
        <v>1335000</v>
      </c>
    </row>
    <row r="37" spans="1:25" ht="13.5">
      <c r="A37" s="2" t="s">
        <v>159</v>
      </c>
      <c r="B37" s="22">
        <v>1790</v>
      </c>
      <c r="C37" s="22">
        <v>1790</v>
      </c>
      <c r="D37" s="22">
        <v>7890</v>
      </c>
      <c r="E37" s="23">
        <v>7890</v>
      </c>
      <c r="F37" s="22">
        <v>13990</v>
      </c>
      <c r="G37" s="22">
        <v>13990</v>
      </c>
      <c r="H37" s="22">
        <v>13990</v>
      </c>
      <c r="I37" s="23">
        <v>13990</v>
      </c>
      <c r="J37" s="22">
        <v>15890</v>
      </c>
      <c r="K37" s="22">
        <v>15890</v>
      </c>
      <c r="L37" s="22">
        <v>17990</v>
      </c>
      <c r="M37" s="23">
        <v>17990</v>
      </c>
      <c r="N37" s="22">
        <v>18190</v>
      </c>
      <c r="O37" s="22">
        <v>27890</v>
      </c>
      <c r="P37" s="22">
        <v>47490</v>
      </c>
      <c r="Q37" s="23">
        <v>65790</v>
      </c>
      <c r="R37" s="22">
        <v>88690</v>
      </c>
      <c r="S37" s="22">
        <v>95190</v>
      </c>
      <c r="T37" s="22">
        <v>97290</v>
      </c>
      <c r="U37" s="23">
        <v>84990</v>
      </c>
      <c r="V37" s="22">
        <v>102790</v>
      </c>
      <c r="W37" s="22">
        <v>39290</v>
      </c>
      <c r="X37" s="22">
        <v>78590</v>
      </c>
      <c r="Y37" s="23">
        <v>96890</v>
      </c>
    </row>
    <row r="38" spans="1:25" ht="13.5">
      <c r="A38" s="2" t="s">
        <v>160</v>
      </c>
      <c r="B38" s="22"/>
      <c r="C38" s="22"/>
      <c r="D38" s="22"/>
      <c r="E38" s="23"/>
      <c r="F38" s="22"/>
      <c r="G38" s="22"/>
      <c r="H38" s="22"/>
      <c r="I38" s="23">
        <v>124923</v>
      </c>
      <c r="J38" s="22"/>
      <c r="K38" s="22"/>
      <c r="L38" s="22"/>
      <c r="M38" s="23">
        <v>127582</v>
      </c>
      <c r="N38" s="22"/>
      <c r="O38" s="22"/>
      <c r="P38" s="22"/>
      <c r="Q38" s="23">
        <v>185575</v>
      </c>
      <c r="R38" s="22"/>
      <c r="S38" s="22"/>
      <c r="T38" s="22"/>
      <c r="U38" s="23">
        <v>151087</v>
      </c>
      <c r="V38" s="22"/>
      <c r="W38" s="22"/>
      <c r="X38" s="22"/>
      <c r="Y38" s="23">
        <v>133582</v>
      </c>
    </row>
    <row r="39" spans="1:25" ht="13.5">
      <c r="A39" s="2" t="s">
        <v>161</v>
      </c>
      <c r="B39" s="22"/>
      <c r="C39" s="22"/>
      <c r="D39" s="22"/>
      <c r="E39" s="23"/>
      <c r="F39" s="22"/>
      <c r="G39" s="22"/>
      <c r="H39" s="22"/>
      <c r="I39" s="23">
        <v>40081</v>
      </c>
      <c r="J39" s="22"/>
      <c r="K39" s="22"/>
      <c r="L39" s="22"/>
      <c r="M39" s="23">
        <v>29908</v>
      </c>
      <c r="N39" s="22"/>
      <c r="O39" s="22"/>
      <c r="P39" s="22"/>
      <c r="Q39" s="23">
        <v>32552</v>
      </c>
      <c r="R39" s="22"/>
      <c r="S39" s="22"/>
      <c r="T39" s="22"/>
      <c r="U39" s="23">
        <v>33175</v>
      </c>
      <c r="V39" s="22"/>
      <c r="W39" s="22"/>
      <c r="X39" s="22"/>
      <c r="Y39" s="23">
        <v>13929</v>
      </c>
    </row>
    <row r="40" spans="1:25" ht="13.5">
      <c r="A40" s="2" t="s">
        <v>162</v>
      </c>
      <c r="B40" s="22">
        <v>4483</v>
      </c>
      <c r="C40" s="22">
        <v>5736</v>
      </c>
      <c r="D40" s="22">
        <v>2642</v>
      </c>
      <c r="E40" s="23">
        <v>14204</v>
      </c>
      <c r="F40" s="22">
        <v>15053</v>
      </c>
      <c r="G40" s="22">
        <v>6582</v>
      </c>
      <c r="H40" s="22">
        <v>5547</v>
      </c>
      <c r="I40" s="23">
        <v>8687</v>
      </c>
      <c r="J40" s="22">
        <v>6697</v>
      </c>
      <c r="K40" s="22">
        <v>6410</v>
      </c>
      <c r="L40" s="22">
        <v>3308</v>
      </c>
      <c r="M40" s="23">
        <v>9817</v>
      </c>
      <c r="N40" s="22">
        <v>6569</v>
      </c>
      <c r="O40" s="22">
        <v>6926</v>
      </c>
      <c r="P40" s="22">
        <v>3299</v>
      </c>
      <c r="Q40" s="23">
        <v>10096</v>
      </c>
      <c r="R40" s="22">
        <v>6708</v>
      </c>
      <c r="S40" s="22">
        <v>6864</v>
      </c>
      <c r="T40" s="22">
        <v>3501</v>
      </c>
      <c r="U40" s="23">
        <v>7292</v>
      </c>
      <c r="V40" s="22">
        <v>8425</v>
      </c>
      <c r="W40" s="22">
        <v>4998</v>
      </c>
      <c r="X40" s="22">
        <v>2531</v>
      </c>
      <c r="Y40" s="23">
        <v>6622</v>
      </c>
    </row>
    <row r="41" spans="1:25" ht="13.5">
      <c r="A41" s="2" t="s">
        <v>163</v>
      </c>
      <c r="B41" s="22"/>
      <c r="C41" s="22"/>
      <c r="D41" s="22"/>
      <c r="E41" s="23"/>
      <c r="F41" s="22"/>
      <c r="G41" s="22"/>
      <c r="H41" s="22"/>
      <c r="I41" s="23">
        <v>31528</v>
      </c>
      <c r="J41" s="22"/>
      <c r="K41" s="22"/>
      <c r="L41" s="22"/>
      <c r="M41" s="23">
        <v>18863</v>
      </c>
      <c r="N41" s="22"/>
      <c r="O41" s="22"/>
      <c r="P41" s="22"/>
      <c r="Q41" s="23">
        <v>26655</v>
      </c>
      <c r="R41" s="22"/>
      <c r="S41" s="22"/>
      <c r="T41" s="22"/>
      <c r="U41" s="23">
        <v>47022</v>
      </c>
      <c r="V41" s="22"/>
      <c r="W41" s="22"/>
      <c r="X41" s="22"/>
      <c r="Y41" s="23">
        <v>15916</v>
      </c>
    </row>
    <row r="42" spans="1:25" ht="13.5">
      <c r="A42" s="2" t="s">
        <v>164</v>
      </c>
      <c r="B42" s="22"/>
      <c r="C42" s="22"/>
      <c r="D42" s="22"/>
      <c r="E42" s="23"/>
      <c r="F42" s="22"/>
      <c r="G42" s="22"/>
      <c r="H42" s="22"/>
      <c r="I42" s="23">
        <v>43680</v>
      </c>
      <c r="J42" s="22"/>
      <c r="K42" s="22"/>
      <c r="L42" s="22"/>
      <c r="M42" s="23">
        <v>34595</v>
      </c>
      <c r="N42" s="22"/>
      <c r="O42" s="22"/>
      <c r="P42" s="22"/>
      <c r="Q42" s="23">
        <v>36788</v>
      </c>
      <c r="R42" s="22"/>
      <c r="S42" s="22"/>
      <c r="T42" s="22"/>
      <c r="U42" s="23">
        <v>36427</v>
      </c>
      <c r="V42" s="22"/>
      <c r="W42" s="22"/>
      <c r="X42" s="22"/>
      <c r="Y42" s="23">
        <v>29128</v>
      </c>
    </row>
    <row r="43" spans="1:25" ht="13.5">
      <c r="A43" s="2" t="s">
        <v>165</v>
      </c>
      <c r="B43" s="22">
        <v>4797</v>
      </c>
      <c r="C43" s="22">
        <v>10800</v>
      </c>
      <c r="D43" s="22">
        <v>25105</v>
      </c>
      <c r="E43" s="23">
        <v>15415</v>
      </c>
      <c r="F43" s="22">
        <v>3889</v>
      </c>
      <c r="G43" s="22">
        <v>11084</v>
      </c>
      <c r="H43" s="22">
        <v>25748</v>
      </c>
      <c r="I43" s="23">
        <v>15548</v>
      </c>
      <c r="J43" s="22">
        <v>3430</v>
      </c>
      <c r="K43" s="22">
        <v>11187</v>
      </c>
      <c r="L43" s="22">
        <v>24956</v>
      </c>
      <c r="M43" s="23">
        <v>14576</v>
      </c>
      <c r="N43" s="22">
        <v>9656</v>
      </c>
      <c r="O43" s="22">
        <v>13607</v>
      </c>
      <c r="P43" s="22">
        <v>28978</v>
      </c>
      <c r="Q43" s="23">
        <v>16978</v>
      </c>
      <c r="R43" s="22">
        <v>9235</v>
      </c>
      <c r="S43" s="22">
        <v>14618</v>
      </c>
      <c r="T43" s="22">
        <v>32137</v>
      </c>
      <c r="U43" s="23">
        <v>19027</v>
      </c>
      <c r="V43" s="22">
        <v>6237</v>
      </c>
      <c r="W43" s="22">
        <v>11516</v>
      </c>
      <c r="X43" s="22">
        <v>21800</v>
      </c>
      <c r="Y43" s="23">
        <v>12260</v>
      </c>
    </row>
    <row r="44" spans="1:25" ht="13.5">
      <c r="A44" s="2" t="s">
        <v>166</v>
      </c>
      <c r="B44" s="22">
        <v>250473</v>
      </c>
      <c r="C44" s="22">
        <v>202383</v>
      </c>
      <c r="D44" s="22">
        <v>245934</v>
      </c>
      <c r="E44" s="23">
        <v>226448</v>
      </c>
      <c r="F44" s="22">
        <v>293240</v>
      </c>
      <c r="G44" s="22">
        <v>244406</v>
      </c>
      <c r="H44" s="22">
        <v>242073</v>
      </c>
      <c r="I44" s="23"/>
      <c r="J44" s="22">
        <v>274238</v>
      </c>
      <c r="K44" s="22">
        <v>231718</v>
      </c>
      <c r="L44" s="22">
        <v>234989</v>
      </c>
      <c r="M44" s="23">
        <v>0</v>
      </c>
      <c r="N44" s="22">
        <v>283106</v>
      </c>
      <c r="O44" s="22">
        <v>242543</v>
      </c>
      <c r="P44" s="22">
        <v>252516</v>
      </c>
      <c r="Q44" s="23">
        <v>85</v>
      </c>
      <c r="R44" s="22">
        <v>326728</v>
      </c>
      <c r="S44" s="22">
        <v>234114</v>
      </c>
      <c r="T44" s="22">
        <v>269792</v>
      </c>
      <c r="U44" s="23"/>
      <c r="V44" s="22">
        <v>332150</v>
      </c>
      <c r="W44" s="22">
        <v>170558</v>
      </c>
      <c r="X44" s="22">
        <v>183151</v>
      </c>
      <c r="Y44" s="23"/>
    </row>
    <row r="45" spans="1:25" ht="13.5">
      <c r="A45" s="2" t="s">
        <v>167</v>
      </c>
      <c r="B45" s="22">
        <v>5086549</v>
      </c>
      <c r="C45" s="22">
        <v>1785633</v>
      </c>
      <c r="D45" s="22">
        <v>1918253</v>
      </c>
      <c r="E45" s="23">
        <v>1773584</v>
      </c>
      <c r="F45" s="22">
        <v>4187432</v>
      </c>
      <c r="G45" s="22">
        <v>2001111</v>
      </c>
      <c r="H45" s="22">
        <v>2157652</v>
      </c>
      <c r="I45" s="23">
        <v>2118049</v>
      </c>
      <c r="J45" s="22">
        <v>4401028</v>
      </c>
      <c r="K45" s="22">
        <v>2364891</v>
      </c>
      <c r="L45" s="22">
        <v>2569150</v>
      </c>
      <c r="M45" s="23">
        <v>2345627</v>
      </c>
      <c r="N45" s="22">
        <v>4662720</v>
      </c>
      <c r="O45" s="22">
        <v>2648039</v>
      </c>
      <c r="P45" s="22">
        <v>2965483</v>
      </c>
      <c r="Q45" s="23">
        <v>2881539</v>
      </c>
      <c r="R45" s="22">
        <v>5292190</v>
      </c>
      <c r="S45" s="22">
        <v>3094198</v>
      </c>
      <c r="T45" s="22">
        <v>3015822</v>
      </c>
      <c r="U45" s="23">
        <v>3069202</v>
      </c>
      <c r="V45" s="22">
        <v>5545168</v>
      </c>
      <c r="W45" s="22">
        <v>3302277</v>
      </c>
      <c r="X45" s="22">
        <v>3265206</v>
      </c>
      <c r="Y45" s="23">
        <v>2863547</v>
      </c>
    </row>
    <row r="46" spans="1:25" ht="13.5">
      <c r="A46" s="2" t="s">
        <v>168</v>
      </c>
      <c r="B46" s="22">
        <v>4470</v>
      </c>
      <c r="C46" s="22">
        <v>4470</v>
      </c>
      <c r="D46" s="22">
        <v>5365</v>
      </c>
      <c r="E46" s="23">
        <v>5365</v>
      </c>
      <c r="F46" s="22">
        <v>6260</v>
      </c>
      <c r="G46" s="22">
        <v>6260</v>
      </c>
      <c r="H46" s="22">
        <v>13255</v>
      </c>
      <c r="I46" s="23">
        <v>13255</v>
      </c>
      <c r="J46" s="22">
        <v>20250</v>
      </c>
      <c r="K46" s="22">
        <v>20250</v>
      </c>
      <c r="L46" s="22">
        <v>27245</v>
      </c>
      <c r="M46" s="23">
        <v>27245</v>
      </c>
      <c r="N46" s="22">
        <v>36140</v>
      </c>
      <c r="O46" s="22">
        <v>36140</v>
      </c>
      <c r="P46" s="22">
        <v>45235</v>
      </c>
      <c r="Q46" s="23">
        <v>45235</v>
      </c>
      <c r="R46" s="22">
        <v>54330</v>
      </c>
      <c r="S46" s="22">
        <v>64030</v>
      </c>
      <c r="T46" s="22">
        <v>92725</v>
      </c>
      <c r="U46" s="23">
        <v>68325</v>
      </c>
      <c r="V46" s="22">
        <v>94220</v>
      </c>
      <c r="W46" s="22">
        <v>27520</v>
      </c>
      <c r="X46" s="22">
        <v>33815</v>
      </c>
      <c r="Y46" s="23">
        <v>33815</v>
      </c>
    </row>
    <row r="47" spans="1:25" ht="13.5">
      <c r="A47" s="2" t="s">
        <v>169</v>
      </c>
      <c r="B47" s="22">
        <v>558724</v>
      </c>
      <c r="C47" s="22">
        <v>561311</v>
      </c>
      <c r="D47" s="22">
        <v>567931</v>
      </c>
      <c r="E47" s="23">
        <v>588400</v>
      </c>
      <c r="F47" s="22">
        <v>589586</v>
      </c>
      <c r="G47" s="22">
        <v>597549</v>
      </c>
      <c r="H47" s="22">
        <v>618840</v>
      </c>
      <c r="I47" s="23">
        <v>618140</v>
      </c>
      <c r="J47" s="22">
        <v>610490</v>
      </c>
      <c r="K47" s="22">
        <v>607625</v>
      </c>
      <c r="L47" s="22">
        <v>599270</v>
      </c>
      <c r="M47" s="23">
        <v>607153</v>
      </c>
      <c r="N47" s="22">
        <v>606539</v>
      </c>
      <c r="O47" s="22">
        <v>607451</v>
      </c>
      <c r="P47" s="22">
        <v>619794</v>
      </c>
      <c r="Q47" s="23">
        <v>656667</v>
      </c>
      <c r="R47" s="22">
        <v>696957</v>
      </c>
      <c r="S47" s="22">
        <v>724522</v>
      </c>
      <c r="T47" s="22">
        <v>723947</v>
      </c>
      <c r="U47" s="23">
        <v>783089</v>
      </c>
      <c r="V47" s="22">
        <v>818967</v>
      </c>
      <c r="W47" s="22">
        <v>647196</v>
      </c>
      <c r="X47" s="22">
        <v>641973</v>
      </c>
      <c r="Y47" s="23">
        <v>648208</v>
      </c>
    </row>
    <row r="48" spans="1:25" ht="13.5">
      <c r="A48" s="2" t="s">
        <v>170</v>
      </c>
      <c r="B48" s="22">
        <v>8250</v>
      </c>
      <c r="C48" s="22">
        <v>8250</v>
      </c>
      <c r="D48" s="22">
        <v>8250</v>
      </c>
      <c r="E48" s="23">
        <v>8250</v>
      </c>
      <c r="F48" s="22">
        <v>8250</v>
      </c>
      <c r="G48" s="22">
        <v>8250</v>
      </c>
      <c r="H48" s="22">
        <v>8250</v>
      </c>
      <c r="I48" s="23">
        <v>8250</v>
      </c>
      <c r="J48" s="22">
        <v>8250</v>
      </c>
      <c r="K48" s="22">
        <v>8250</v>
      </c>
      <c r="L48" s="22">
        <v>8250</v>
      </c>
      <c r="M48" s="23">
        <v>15375</v>
      </c>
      <c r="N48" s="22">
        <v>15375</v>
      </c>
      <c r="O48" s="22">
        <v>15375</v>
      </c>
      <c r="P48" s="22">
        <v>15375</v>
      </c>
      <c r="Q48" s="23">
        <v>15375</v>
      </c>
      <c r="R48" s="22">
        <v>15375</v>
      </c>
      <c r="S48" s="22">
        <v>15375</v>
      </c>
      <c r="T48" s="22">
        <v>15375</v>
      </c>
      <c r="U48" s="23">
        <v>15375</v>
      </c>
      <c r="V48" s="22">
        <v>15375</v>
      </c>
      <c r="W48" s="22">
        <v>15375</v>
      </c>
      <c r="X48" s="22">
        <v>15375</v>
      </c>
      <c r="Y48" s="23">
        <v>15375</v>
      </c>
    </row>
    <row r="49" spans="1:25" ht="13.5">
      <c r="A49" s="2" t="s">
        <v>171</v>
      </c>
      <c r="B49" s="22"/>
      <c r="C49" s="22">
        <v>17285</v>
      </c>
      <c r="D49" s="22">
        <v>43214</v>
      </c>
      <c r="E49" s="23">
        <v>69143</v>
      </c>
      <c r="F49" s="22">
        <v>95072</v>
      </c>
      <c r="G49" s="22">
        <v>121001</v>
      </c>
      <c r="H49" s="22">
        <v>146930</v>
      </c>
      <c r="I49" s="23">
        <v>172859</v>
      </c>
      <c r="J49" s="22">
        <v>198787</v>
      </c>
      <c r="K49" s="22">
        <v>224716</v>
      </c>
      <c r="L49" s="22">
        <v>250645</v>
      </c>
      <c r="M49" s="23">
        <v>276574</v>
      </c>
      <c r="N49" s="22">
        <v>302503</v>
      </c>
      <c r="O49" s="22">
        <v>328432</v>
      </c>
      <c r="P49" s="22">
        <v>354360</v>
      </c>
      <c r="Q49" s="23">
        <v>380289</v>
      </c>
      <c r="R49" s="22">
        <v>406218</v>
      </c>
      <c r="S49" s="22">
        <v>432147</v>
      </c>
      <c r="T49" s="22">
        <v>458076</v>
      </c>
      <c r="U49" s="23">
        <v>484005</v>
      </c>
      <c r="V49" s="22">
        <v>509934</v>
      </c>
      <c r="W49" s="22"/>
      <c r="X49" s="22"/>
      <c r="Y49" s="23"/>
    </row>
    <row r="50" spans="1:25" ht="13.5">
      <c r="A50" s="2" t="s">
        <v>172</v>
      </c>
      <c r="B50" s="22">
        <v>161956</v>
      </c>
      <c r="C50" s="22">
        <v>165956</v>
      </c>
      <c r="D50" s="22">
        <v>155956</v>
      </c>
      <c r="E50" s="23">
        <v>156456</v>
      </c>
      <c r="F50" s="22">
        <v>166456</v>
      </c>
      <c r="G50" s="22">
        <v>157956</v>
      </c>
      <c r="H50" s="22">
        <v>160956</v>
      </c>
      <c r="I50" s="23">
        <v>160956</v>
      </c>
      <c r="J50" s="22">
        <v>162358</v>
      </c>
      <c r="K50" s="22">
        <v>172338</v>
      </c>
      <c r="L50" s="22">
        <v>167808</v>
      </c>
      <c r="M50" s="23">
        <v>168228</v>
      </c>
      <c r="N50" s="22">
        <v>159198</v>
      </c>
      <c r="O50" s="22">
        <v>165148</v>
      </c>
      <c r="P50" s="22">
        <v>170098</v>
      </c>
      <c r="Q50" s="23">
        <v>179008</v>
      </c>
      <c r="R50" s="22">
        <v>183198</v>
      </c>
      <c r="S50" s="22">
        <v>65450</v>
      </c>
      <c r="T50" s="22">
        <v>65450</v>
      </c>
      <c r="U50" s="23">
        <v>69450</v>
      </c>
      <c r="V50" s="22">
        <v>74450</v>
      </c>
      <c r="W50" s="22">
        <v>65450</v>
      </c>
      <c r="X50" s="22">
        <v>65450</v>
      </c>
      <c r="Y50" s="23">
        <v>65450</v>
      </c>
    </row>
    <row r="51" spans="1:25" ht="13.5">
      <c r="A51" s="2" t="s">
        <v>173</v>
      </c>
      <c r="B51" s="22">
        <v>24549</v>
      </c>
      <c r="C51" s="22">
        <v>14032</v>
      </c>
      <c r="D51" s="22">
        <v>11036</v>
      </c>
      <c r="E51" s="23">
        <v>11860</v>
      </c>
      <c r="F51" s="22">
        <v>3528</v>
      </c>
      <c r="G51" s="22">
        <v>744</v>
      </c>
      <c r="H51" s="22">
        <v>1090</v>
      </c>
      <c r="I51" s="23">
        <v>2588</v>
      </c>
      <c r="J51" s="22">
        <v>667</v>
      </c>
      <c r="K51" s="22">
        <v>1596</v>
      </c>
      <c r="L51" s="22">
        <v>797</v>
      </c>
      <c r="M51" s="23">
        <v>1479</v>
      </c>
      <c r="N51" s="22"/>
      <c r="O51" s="22"/>
      <c r="P51" s="22"/>
      <c r="Q51" s="23"/>
      <c r="R51" s="22"/>
      <c r="S51" s="22"/>
      <c r="T51" s="22"/>
      <c r="U51" s="23"/>
      <c r="V51" s="22"/>
      <c r="W51" s="22"/>
      <c r="X51" s="22"/>
      <c r="Y51" s="23"/>
    </row>
    <row r="52" spans="1:25" ht="13.5">
      <c r="A52" s="2" t="s">
        <v>175</v>
      </c>
      <c r="B52" s="22">
        <v>757950</v>
      </c>
      <c r="C52" s="22">
        <v>771306</v>
      </c>
      <c r="D52" s="22">
        <v>791754</v>
      </c>
      <c r="E52" s="23">
        <v>839475</v>
      </c>
      <c r="F52" s="22">
        <v>869153</v>
      </c>
      <c r="G52" s="22">
        <v>891760</v>
      </c>
      <c r="H52" s="22">
        <v>949322</v>
      </c>
      <c r="I52" s="23">
        <v>976049</v>
      </c>
      <c r="J52" s="22">
        <v>1000804</v>
      </c>
      <c r="K52" s="22">
        <v>1034776</v>
      </c>
      <c r="L52" s="22">
        <v>1054016</v>
      </c>
      <c r="M52" s="23">
        <v>1096055</v>
      </c>
      <c r="N52" s="22">
        <v>1119756</v>
      </c>
      <c r="O52" s="22">
        <v>1152546</v>
      </c>
      <c r="P52" s="22">
        <v>1204863</v>
      </c>
      <c r="Q52" s="23">
        <v>1276575</v>
      </c>
      <c r="R52" s="22">
        <v>1356078</v>
      </c>
      <c r="S52" s="22">
        <v>1301525</v>
      </c>
      <c r="T52" s="22">
        <v>1355573</v>
      </c>
      <c r="U52" s="23">
        <v>1420244</v>
      </c>
      <c r="V52" s="22">
        <v>1512946</v>
      </c>
      <c r="W52" s="22">
        <v>755541</v>
      </c>
      <c r="X52" s="22">
        <v>756613</v>
      </c>
      <c r="Y52" s="23">
        <v>762848</v>
      </c>
    </row>
    <row r="53" spans="1:25" ht="14.25" thickBot="1">
      <c r="A53" s="4" t="s">
        <v>176</v>
      </c>
      <c r="B53" s="24">
        <v>5844499</v>
      </c>
      <c r="C53" s="24">
        <v>2556940</v>
      </c>
      <c r="D53" s="24">
        <v>2710007</v>
      </c>
      <c r="E53" s="25">
        <v>2613060</v>
      </c>
      <c r="F53" s="24">
        <v>5056586</v>
      </c>
      <c r="G53" s="24">
        <v>2892872</v>
      </c>
      <c r="H53" s="24">
        <v>3106974</v>
      </c>
      <c r="I53" s="25">
        <v>3094098</v>
      </c>
      <c r="J53" s="24">
        <v>5401832</v>
      </c>
      <c r="K53" s="24">
        <v>3399667</v>
      </c>
      <c r="L53" s="24">
        <v>3623166</v>
      </c>
      <c r="M53" s="25">
        <v>3441682</v>
      </c>
      <c r="N53" s="24">
        <v>5782476</v>
      </c>
      <c r="O53" s="24">
        <v>3800586</v>
      </c>
      <c r="P53" s="24">
        <v>4170346</v>
      </c>
      <c r="Q53" s="25">
        <v>4158115</v>
      </c>
      <c r="R53" s="24">
        <v>6648269</v>
      </c>
      <c r="S53" s="24">
        <v>4395724</v>
      </c>
      <c r="T53" s="24">
        <v>4371395</v>
      </c>
      <c r="U53" s="25">
        <v>4489446</v>
      </c>
      <c r="V53" s="24">
        <v>7058115</v>
      </c>
      <c r="W53" s="24">
        <v>4057819</v>
      </c>
      <c r="X53" s="24">
        <v>4021820</v>
      </c>
      <c r="Y53" s="25">
        <v>3626396</v>
      </c>
    </row>
    <row r="54" spans="1:25" ht="14.25" thickTop="1">
      <c r="A54" s="2" t="s">
        <v>177</v>
      </c>
      <c r="B54" s="22">
        <v>829100</v>
      </c>
      <c r="C54" s="22">
        <v>829100</v>
      </c>
      <c r="D54" s="22">
        <v>829100</v>
      </c>
      <c r="E54" s="23">
        <v>829100</v>
      </c>
      <c r="F54" s="22">
        <v>829100</v>
      </c>
      <c r="G54" s="22">
        <v>829100</v>
      </c>
      <c r="H54" s="22">
        <v>829100</v>
      </c>
      <c r="I54" s="23">
        <v>829100</v>
      </c>
      <c r="J54" s="22">
        <v>829100</v>
      </c>
      <c r="K54" s="22">
        <v>829100</v>
      </c>
      <c r="L54" s="22">
        <v>829100</v>
      </c>
      <c r="M54" s="23">
        <v>829100</v>
      </c>
      <c r="N54" s="22">
        <v>829100</v>
      </c>
      <c r="O54" s="22">
        <v>829100</v>
      </c>
      <c r="P54" s="22">
        <v>829100</v>
      </c>
      <c r="Q54" s="23">
        <v>829100</v>
      </c>
      <c r="R54" s="22">
        <v>829100</v>
      </c>
      <c r="S54" s="22">
        <v>829100</v>
      </c>
      <c r="T54" s="22">
        <v>829100</v>
      </c>
      <c r="U54" s="23">
        <v>829100</v>
      </c>
      <c r="V54" s="22">
        <v>829100</v>
      </c>
      <c r="W54" s="22">
        <v>829100</v>
      </c>
      <c r="X54" s="22">
        <v>829100</v>
      </c>
      <c r="Y54" s="23">
        <v>829100</v>
      </c>
    </row>
    <row r="55" spans="1:25" ht="13.5">
      <c r="A55" s="2" t="s">
        <v>178</v>
      </c>
      <c r="B55" s="22">
        <v>648925</v>
      </c>
      <c r="C55" s="22">
        <v>648925</v>
      </c>
      <c r="D55" s="22">
        <v>648925</v>
      </c>
      <c r="E55" s="23">
        <v>648925</v>
      </c>
      <c r="F55" s="22">
        <v>648925</v>
      </c>
      <c r="G55" s="22">
        <v>648925</v>
      </c>
      <c r="H55" s="22">
        <v>648925</v>
      </c>
      <c r="I55" s="23">
        <v>648925</v>
      </c>
      <c r="J55" s="22">
        <v>648925</v>
      </c>
      <c r="K55" s="22">
        <v>648925</v>
      </c>
      <c r="L55" s="22">
        <v>648925</v>
      </c>
      <c r="M55" s="23">
        <v>648925</v>
      </c>
      <c r="N55" s="22">
        <v>648925</v>
      </c>
      <c r="O55" s="22">
        <v>648925</v>
      </c>
      <c r="P55" s="22">
        <v>648925</v>
      </c>
      <c r="Q55" s="23">
        <v>648925</v>
      </c>
      <c r="R55" s="22">
        <v>648925</v>
      </c>
      <c r="S55" s="22">
        <v>648925</v>
      </c>
      <c r="T55" s="22">
        <v>648925</v>
      </c>
      <c r="U55" s="23">
        <v>648925</v>
      </c>
      <c r="V55" s="22">
        <v>648925</v>
      </c>
      <c r="W55" s="22">
        <v>648925</v>
      </c>
      <c r="X55" s="22">
        <v>648925</v>
      </c>
      <c r="Y55" s="23">
        <v>648925</v>
      </c>
    </row>
    <row r="56" spans="1:25" ht="13.5">
      <c r="A56" s="2" t="s">
        <v>179</v>
      </c>
      <c r="B56" s="22">
        <v>474424</v>
      </c>
      <c r="C56" s="22">
        <v>391106</v>
      </c>
      <c r="D56" s="22">
        <v>383391</v>
      </c>
      <c r="E56" s="23">
        <v>368342</v>
      </c>
      <c r="F56" s="22">
        <v>386763</v>
      </c>
      <c r="G56" s="22">
        <v>274482</v>
      </c>
      <c r="H56" s="22">
        <v>252034</v>
      </c>
      <c r="I56" s="23">
        <v>232946</v>
      </c>
      <c r="J56" s="22">
        <v>284215</v>
      </c>
      <c r="K56" s="22">
        <v>181773</v>
      </c>
      <c r="L56" s="22">
        <v>207802</v>
      </c>
      <c r="M56" s="23">
        <v>194480</v>
      </c>
      <c r="N56" s="22">
        <v>200854</v>
      </c>
      <c r="O56" s="22">
        <v>131320</v>
      </c>
      <c r="P56" s="22">
        <v>263403</v>
      </c>
      <c r="Q56" s="23">
        <v>266737</v>
      </c>
      <c r="R56" s="22">
        <v>265132</v>
      </c>
      <c r="S56" s="22">
        <v>202317</v>
      </c>
      <c r="T56" s="22">
        <v>206860</v>
      </c>
      <c r="U56" s="23">
        <v>245468</v>
      </c>
      <c r="V56" s="22">
        <v>389813</v>
      </c>
      <c r="W56" s="22">
        <v>341565</v>
      </c>
      <c r="X56" s="22">
        <v>386588</v>
      </c>
      <c r="Y56" s="23">
        <v>384703</v>
      </c>
    </row>
    <row r="57" spans="1:25" ht="13.5">
      <c r="A57" s="2" t="s">
        <v>180</v>
      </c>
      <c r="B57" s="22">
        <v>-12417</v>
      </c>
      <c r="C57" s="22">
        <v>-12243</v>
      </c>
      <c r="D57" s="22">
        <v>-12159</v>
      </c>
      <c r="E57" s="23">
        <v>-12159</v>
      </c>
      <c r="F57" s="22">
        <v>-11820</v>
      </c>
      <c r="G57" s="22">
        <v>-11643</v>
      </c>
      <c r="H57" s="22">
        <v>-11564</v>
      </c>
      <c r="I57" s="23">
        <v>-11151</v>
      </c>
      <c r="J57" s="22">
        <v>-10982</v>
      </c>
      <c r="K57" s="22">
        <v>-10982</v>
      </c>
      <c r="L57" s="22">
        <v>-10755</v>
      </c>
      <c r="M57" s="23">
        <v>-10755</v>
      </c>
      <c r="N57" s="22">
        <v>-10225</v>
      </c>
      <c r="O57" s="22">
        <v>-10225</v>
      </c>
      <c r="P57" s="22">
        <v>-10193</v>
      </c>
      <c r="Q57" s="23">
        <v>-10193</v>
      </c>
      <c r="R57" s="22">
        <v>-9997</v>
      </c>
      <c r="S57" s="22">
        <v>-9752</v>
      </c>
      <c r="T57" s="22">
        <v>-9752</v>
      </c>
      <c r="U57" s="23">
        <v>-9752</v>
      </c>
      <c r="V57" s="22">
        <v>-9062</v>
      </c>
      <c r="W57" s="22">
        <v>-8755</v>
      </c>
      <c r="X57" s="22">
        <v>-8206</v>
      </c>
      <c r="Y57" s="23">
        <v>-8206</v>
      </c>
    </row>
    <row r="58" spans="1:25" ht="13.5">
      <c r="A58" s="2" t="s">
        <v>181</v>
      </c>
      <c r="B58" s="22">
        <v>1940031</v>
      </c>
      <c r="C58" s="22">
        <v>1856888</v>
      </c>
      <c r="D58" s="22">
        <v>1849256</v>
      </c>
      <c r="E58" s="23">
        <v>1834208</v>
      </c>
      <c r="F58" s="22">
        <v>1852967</v>
      </c>
      <c r="G58" s="22">
        <v>1740863</v>
      </c>
      <c r="H58" s="22">
        <v>1718495</v>
      </c>
      <c r="I58" s="23">
        <v>1699820</v>
      </c>
      <c r="J58" s="22">
        <v>1751258</v>
      </c>
      <c r="K58" s="22">
        <v>1648816</v>
      </c>
      <c r="L58" s="22">
        <v>1675072</v>
      </c>
      <c r="M58" s="23">
        <v>1661750</v>
      </c>
      <c r="N58" s="22">
        <v>1668654</v>
      </c>
      <c r="O58" s="22">
        <v>1599120</v>
      </c>
      <c r="P58" s="22">
        <v>1731234</v>
      </c>
      <c r="Q58" s="23">
        <v>1734569</v>
      </c>
      <c r="R58" s="22">
        <v>1733160</v>
      </c>
      <c r="S58" s="22">
        <v>1670590</v>
      </c>
      <c r="T58" s="22">
        <v>1675133</v>
      </c>
      <c r="U58" s="23">
        <v>1713740</v>
      </c>
      <c r="V58" s="22">
        <v>1858775</v>
      </c>
      <c r="W58" s="22">
        <v>1810835</v>
      </c>
      <c r="X58" s="22">
        <v>1856406</v>
      </c>
      <c r="Y58" s="23">
        <v>1854521</v>
      </c>
    </row>
    <row r="59" spans="1:25" ht="13.5">
      <c r="A59" s="2" t="s">
        <v>182</v>
      </c>
      <c r="B59" s="22">
        <v>115494</v>
      </c>
      <c r="C59" s="22">
        <v>94726</v>
      </c>
      <c r="D59" s="22">
        <v>90826</v>
      </c>
      <c r="E59" s="23">
        <v>69691</v>
      </c>
      <c r="F59" s="22">
        <v>35393</v>
      </c>
      <c r="G59" s="22">
        <v>25747</v>
      </c>
      <c r="H59" s="22">
        <v>26822</v>
      </c>
      <c r="I59" s="23">
        <v>34994</v>
      </c>
      <c r="J59" s="22">
        <v>1090</v>
      </c>
      <c r="K59" s="22">
        <v>6698</v>
      </c>
      <c r="L59" s="22">
        <v>2271</v>
      </c>
      <c r="M59" s="23">
        <v>733</v>
      </c>
      <c r="N59" s="22">
        <v>7875</v>
      </c>
      <c r="O59" s="22">
        <v>-13145</v>
      </c>
      <c r="P59" s="22">
        <v>-2594</v>
      </c>
      <c r="Q59" s="23">
        <v>19437</v>
      </c>
      <c r="R59" s="22">
        <v>-12986</v>
      </c>
      <c r="S59" s="22">
        <v>9212</v>
      </c>
      <c r="T59" s="22">
        <v>23595</v>
      </c>
      <c r="U59" s="23">
        <v>6627</v>
      </c>
      <c r="V59" s="22">
        <v>-32349</v>
      </c>
      <c r="W59" s="22">
        <v>-33656</v>
      </c>
      <c r="X59" s="22">
        <v>-15477</v>
      </c>
      <c r="Y59" s="23">
        <v>-70007</v>
      </c>
    </row>
    <row r="60" spans="1:25" ht="13.5">
      <c r="A60" s="2" t="s">
        <v>183</v>
      </c>
      <c r="B60" s="22">
        <v>115494</v>
      </c>
      <c r="C60" s="22">
        <v>94726</v>
      </c>
      <c r="D60" s="22">
        <v>90826</v>
      </c>
      <c r="E60" s="23">
        <v>69691</v>
      </c>
      <c r="F60" s="22">
        <v>35393</v>
      </c>
      <c r="G60" s="22">
        <v>25747</v>
      </c>
      <c r="H60" s="22">
        <v>26822</v>
      </c>
      <c r="I60" s="23">
        <v>34994</v>
      </c>
      <c r="J60" s="22">
        <v>1090</v>
      </c>
      <c r="K60" s="22">
        <v>6698</v>
      </c>
      <c r="L60" s="22">
        <v>2271</v>
      </c>
      <c r="M60" s="23">
        <v>733</v>
      </c>
      <c r="N60" s="22">
        <v>7875</v>
      </c>
      <c r="O60" s="22">
        <v>-13145</v>
      </c>
      <c r="P60" s="22">
        <v>-2594</v>
      </c>
      <c r="Q60" s="23">
        <v>19437</v>
      </c>
      <c r="R60" s="22">
        <v>-12986</v>
      </c>
      <c r="S60" s="22">
        <v>9212</v>
      </c>
      <c r="T60" s="22">
        <v>23595</v>
      </c>
      <c r="U60" s="23">
        <v>6627</v>
      </c>
      <c r="V60" s="22">
        <v>-32349</v>
      </c>
      <c r="W60" s="22">
        <v>-33656</v>
      </c>
      <c r="X60" s="22">
        <v>-15477</v>
      </c>
      <c r="Y60" s="23">
        <v>-70007</v>
      </c>
    </row>
    <row r="61" spans="1:25" ht="13.5">
      <c r="A61" s="5" t="s">
        <v>184</v>
      </c>
      <c r="B61" s="22">
        <v>2055526</v>
      </c>
      <c r="C61" s="22">
        <v>1951615</v>
      </c>
      <c r="D61" s="22">
        <v>1940083</v>
      </c>
      <c r="E61" s="23">
        <v>1903900</v>
      </c>
      <c r="F61" s="22">
        <v>1888361</v>
      </c>
      <c r="G61" s="22">
        <v>1766611</v>
      </c>
      <c r="H61" s="22">
        <v>1745317</v>
      </c>
      <c r="I61" s="23">
        <v>1734814</v>
      </c>
      <c r="J61" s="22">
        <v>1752348</v>
      </c>
      <c r="K61" s="22">
        <v>1655514</v>
      </c>
      <c r="L61" s="22">
        <v>1677343</v>
      </c>
      <c r="M61" s="23">
        <v>1662483</v>
      </c>
      <c r="N61" s="22">
        <v>1676530</v>
      </c>
      <c r="O61" s="22">
        <v>1585975</v>
      </c>
      <c r="P61" s="22">
        <v>1728639</v>
      </c>
      <c r="Q61" s="23">
        <v>1754007</v>
      </c>
      <c r="R61" s="22">
        <v>1720173</v>
      </c>
      <c r="S61" s="22">
        <v>1679802</v>
      </c>
      <c r="T61" s="22">
        <v>1698729</v>
      </c>
      <c r="U61" s="23">
        <v>1720368</v>
      </c>
      <c r="V61" s="22">
        <v>1826425</v>
      </c>
      <c r="W61" s="22">
        <v>1777178</v>
      </c>
      <c r="X61" s="22">
        <v>1840928</v>
      </c>
      <c r="Y61" s="23">
        <v>1784514</v>
      </c>
    </row>
    <row r="62" spans="1:25" ht="14.25" thickBot="1">
      <c r="A62" s="6" t="s">
        <v>185</v>
      </c>
      <c r="B62" s="22">
        <v>7900026</v>
      </c>
      <c r="C62" s="22">
        <v>4508555</v>
      </c>
      <c r="D62" s="22">
        <v>4650091</v>
      </c>
      <c r="E62" s="23">
        <v>4516960</v>
      </c>
      <c r="F62" s="22">
        <v>6944947</v>
      </c>
      <c r="G62" s="22">
        <v>4659483</v>
      </c>
      <c r="H62" s="22">
        <v>4852292</v>
      </c>
      <c r="I62" s="23">
        <v>4828913</v>
      </c>
      <c r="J62" s="22">
        <v>7154180</v>
      </c>
      <c r="K62" s="22">
        <v>5055182</v>
      </c>
      <c r="L62" s="22">
        <v>5300510</v>
      </c>
      <c r="M62" s="23">
        <v>5104166</v>
      </c>
      <c r="N62" s="22">
        <v>7459007</v>
      </c>
      <c r="O62" s="22">
        <v>5386561</v>
      </c>
      <c r="P62" s="22">
        <v>5898986</v>
      </c>
      <c r="Q62" s="23">
        <v>5912122</v>
      </c>
      <c r="R62" s="22">
        <v>8368443</v>
      </c>
      <c r="S62" s="22">
        <v>6075527</v>
      </c>
      <c r="T62" s="22">
        <v>6070125</v>
      </c>
      <c r="U62" s="23">
        <v>6209814</v>
      </c>
      <c r="V62" s="22">
        <v>8884540</v>
      </c>
      <c r="W62" s="22">
        <v>5834998</v>
      </c>
      <c r="X62" s="22">
        <v>5862748</v>
      </c>
      <c r="Y62" s="23">
        <v>5410910</v>
      </c>
    </row>
    <row r="63" spans="1:25" ht="14.25" thickTop="1">
      <c r="A63" s="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5" ht="13.5">
      <c r="A65" s="19" t="s">
        <v>190</v>
      </c>
    </row>
    <row r="66" ht="13.5">
      <c r="A66" s="19" t="s">
        <v>191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2014-02-13T13:58:11Z</dcterms:created>
  <dcterms:modified xsi:type="dcterms:W3CDTF">2014-02-13T13:58:20Z</dcterms:modified>
  <cp:category/>
  <cp:version/>
  <cp:contentType/>
  <cp:contentStatus/>
</cp:coreProperties>
</file>