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<sst xmlns="http://schemas.openxmlformats.org/spreadsheetml/2006/main" count="789" uniqueCount="331">
  <si>
    <t>負ののれん償却額</t>
  </si>
  <si>
    <t>持分法による投資利益</t>
  </si>
  <si>
    <t>受取保証料</t>
  </si>
  <si>
    <t>協賛金収入</t>
  </si>
  <si>
    <t>支払保証料</t>
  </si>
  <si>
    <t>持分法による投資損失</t>
  </si>
  <si>
    <t>修理費</t>
  </si>
  <si>
    <t>債務消滅益</t>
  </si>
  <si>
    <t>債務保証損失引当金戻入額</t>
  </si>
  <si>
    <t>店舗閉鎖損失引当金繰入額</t>
  </si>
  <si>
    <t>過年度製品保証引当金繰入額</t>
  </si>
  <si>
    <t>その他</t>
  </si>
  <si>
    <t>少数株主損益調整前四半期純利益</t>
  </si>
  <si>
    <t>賃貸事業等売上高</t>
  </si>
  <si>
    <t>連結・損益計算書</t>
  </si>
  <si>
    <t>破産更生債権等</t>
  </si>
  <si>
    <t>敷金及び保証金</t>
  </si>
  <si>
    <t>CMSによる寄託金</t>
  </si>
  <si>
    <t>差入敷金保証金</t>
  </si>
  <si>
    <t>支払手形及び買掛金</t>
  </si>
  <si>
    <t>未払法人税等</t>
  </si>
  <si>
    <t>賞与引当金</t>
  </si>
  <si>
    <t>店舗閉鎖損失引当金</t>
  </si>
  <si>
    <t>債務保証損失引当金</t>
  </si>
  <si>
    <t>製品保証引当金</t>
  </si>
  <si>
    <t>長期預り保証金</t>
  </si>
  <si>
    <t>負ののれん</t>
  </si>
  <si>
    <t>負債</t>
  </si>
  <si>
    <t>資本剰余金</t>
  </si>
  <si>
    <t>株主資本</t>
  </si>
  <si>
    <t>少数株主持分</t>
  </si>
  <si>
    <t>連結・貸借対照表</t>
  </si>
  <si>
    <t>累積四半期</t>
  </si>
  <si>
    <t>2013/04/01</t>
  </si>
  <si>
    <t>負ののれん償却額</t>
  </si>
  <si>
    <t>差入保証金償却額</t>
  </si>
  <si>
    <t>貸倒引当金の増減額（△は減少）</t>
  </si>
  <si>
    <t>賞与引当金の増減額（△は減少）</t>
  </si>
  <si>
    <t>債務保証損失引当金の増減額（△は減少）</t>
  </si>
  <si>
    <t>店舗閉鎖損失引当金の増減額（△は減少）</t>
  </si>
  <si>
    <t>閉鎖店舗引当金の増減額（△は減少）</t>
  </si>
  <si>
    <t>製品保証引当金の増減額（△は減少）</t>
  </si>
  <si>
    <t>受取利息及び受取配当金</t>
  </si>
  <si>
    <t>投資有価証券売却損益（△は益）</t>
  </si>
  <si>
    <t>投資有価証券評価損益（△は益）</t>
  </si>
  <si>
    <t>持分法による投資損益（△は益）</t>
  </si>
  <si>
    <t>有形固定資産売却損益（△は益）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</si>
  <si>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</si>
  <si>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</si>
  <si>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</si>
  <si>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</si>
  <si>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</si>
  <si>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未払費用の増減額（△は減少）</t>
  </si>
  <si>
    <t>前受金の増減額（△は減少）</t>
  </si>
  <si>
    <t>未払消費税等の増減額（△は減少）</t>
  </si>
  <si>
    <t>破産更生債権等の増減額（△は増加）</t>
  </si>
  <si>
    <t>小計</t>
  </si>
  <si>
    <t>利息及び配当金の受取額</t>
  </si>
  <si>
    <t>利息の支払額</t>
  </si>
  <si>
    <t>訴訟の判決による拘束性預金の増減額(△は増加）</t>
  </si>
  <si>
    <t>法人税等の還付額</t>
  </si>
  <si>
    <t>法人税等の支払額</t>
  </si>
  <si>
    <t>営業活動によるキャッシュ・フロー</t>
  </si>
  <si>
    <t>定期預金の預入による支出</t>
  </si>
  <si>
    <t>有価証券の取得による支出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</si>
  <si>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</si>
  <si>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</si>
  <si>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</si>
  <si>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</si>
  <si>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無形固定資産の取得による支出</t>
  </si>
  <si>
    <t>長期前払費用の取得による支出</t>
  </si>
  <si>
    <t>出資金の売却による収入</t>
  </si>
  <si>
    <t>差入敷金保証金の支払による支出</t>
  </si>
  <si>
    <t>差入敷金保証金の戻入による収入</t>
  </si>
  <si>
    <t>預り保証金の返還による支出</t>
  </si>
  <si>
    <t>預り保証金の受入による収入</t>
  </si>
  <si>
    <t>連結の範囲の変更を伴う子会社株式の取得による収入</t>
  </si>
  <si>
    <t>連結の範囲の変更を伴う子会社株式の売却による収入</t>
  </si>
  <si>
    <t>貸付けによる支出</t>
  </si>
  <si>
    <t>貸付金の回収による収入</t>
  </si>
  <si>
    <t>連結子会社株式の追加取得に伴う支出</t>
  </si>
  <si>
    <t>投資活動によるキャッシュ・フロー</t>
  </si>
  <si>
    <t>短期借入れによる収入</t>
  </si>
  <si>
    <t>短期借入金の返済による支出</t>
  </si>
  <si>
    <t>長期借入金の返済による支出</t>
  </si>
  <si>
    <t>株式の発行による収入</t>
  </si>
  <si>
    <t>自己株式の取得による支出</t>
  </si>
  <si>
    <t>新株予約権の発行による収入</t>
  </si>
  <si>
    <t>その他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</si>
  <si>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</si>
  <si>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</si>
  <si>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</si>
  <si>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</si>
  <si>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</si>
  <si>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</si>
  <si>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</si>
  <si>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</si>
  <si>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</si>
  <si>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</si>
  <si>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</si>
  <si>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</si>
  <si>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</si>
  <si>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</si>
  <si>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</si>
  <si>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</si>
  <si>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</si>
  <si>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2011/06/29</t>
  </si>
  <si>
    <t>2010/03/31</t>
  </si>
  <si>
    <t>2010/06/28</t>
  </si>
  <si>
    <t>2009/03/31</t>
  </si>
  <si>
    <t>2009/06/30</t>
  </si>
  <si>
    <t>2008/03/31</t>
  </si>
  <si>
    <t>現金及び預金</t>
  </si>
  <si>
    <t>千円</t>
  </si>
  <si>
    <t>売掛金</t>
  </si>
  <si>
    <t>商品</t>
  </si>
  <si>
    <t>貯蔵品</t>
  </si>
  <si>
    <t>貯蔵品</t>
  </si>
  <si>
    <t>仮払金</t>
  </si>
  <si>
    <t>前払費用</t>
  </si>
  <si>
    <t>繰延税金資産</t>
  </si>
  <si>
    <t>短期貸付金</t>
  </si>
  <si>
    <t>短期貸付金</t>
  </si>
  <si>
    <t>未収入金</t>
  </si>
  <si>
    <t>未収消費税等</t>
  </si>
  <si>
    <t>その他</t>
  </si>
  <si>
    <t>貸倒引当金</t>
  </si>
  <si>
    <t>流動資産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</si>
  <si>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</si>
  <si>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</si>
  <si>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</si>
  <si>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</si>
  <si>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</si>
  <si>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</si>
  <si>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</si>
  <si>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</si>
  <si>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</si>
  <si>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</si>
  <si>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</si>
  <si>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</si>
  <si>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</si>
  <si>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</si>
  <si>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</si>
  <si>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</si>
  <si>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</si>
  <si>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のれん</t>
  </si>
  <si>
    <t>ソフトウエア</t>
  </si>
  <si>
    <t>ソフトウエア仮勘定</t>
  </si>
  <si>
    <t>電話加入権</t>
  </si>
  <si>
    <t>その他</t>
  </si>
  <si>
    <t>無形固定資産</t>
  </si>
  <si>
    <t>投資有価証券</t>
  </si>
  <si>
    <t>関係会社株式</t>
  </si>
  <si>
    <t>出資金</t>
  </si>
  <si>
    <t>破産更生債権等</t>
  </si>
  <si>
    <t>長期前払費用</t>
  </si>
  <si>
    <t>差入敷金保証金</t>
  </si>
  <si>
    <t>ＣＭＳによる寄託金</t>
  </si>
  <si>
    <t>投資その他の資産</t>
  </si>
  <si>
    <t>固定資産</t>
  </si>
  <si>
    <t>資産</t>
  </si>
  <si>
    <t>買掛金</t>
  </si>
  <si>
    <t>短期借入金</t>
  </si>
  <si>
    <t>未払金</t>
  </si>
  <si>
    <t>未払金</t>
  </si>
  <si>
    <t>未払費用</t>
  </si>
  <si>
    <t>未払法人税等</t>
  </si>
  <si>
    <t>繰延税金負債</t>
  </si>
  <si>
    <t>前受金</t>
  </si>
  <si>
    <t>預り金</t>
  </si>
  <si>
    <t>賞与引当金</t>
  </si>
  <si>
    <t>閉鎖店舗引当金</t>
  </si>
  <si>
    <t>訴訟損失引当金</t>
  </si>
  <si>
    <t>修繕引当金</t>
  </si>
  <si>
    <t>資産除去債務</t>
  </si>
  <si>
    <t>資産除去債務</t>
  </si>
  <si>
    <t>流動負債</t>
  </si>
  <si>
    <t>預り保証金</t>
  </si>
  <si>
    <t>繰延税金負債</t>
  </si>
  <si>
    <t>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</si>
  <si>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</si>
  <si>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</si>
  <si>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</si>
  <si>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</si>
  <si>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</si>
  <si>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</si>
  <si>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</si>
  <si>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</si>
  <si>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</si>
  <si>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</si>
  <si>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</si>
  <si>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</si>
  <si>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</si>
  <si>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</si>
  <si>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</si>
  <si>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</si>
  <si>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</si>
  <si>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</si>
  <si>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</si>
  <si>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</si>
  <si>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株式会社カーチスホールディングス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</si>
  <si>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</si>
  <si>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</si>
  <si>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</si>
  <si>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</si>
  <si>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</si>
  <si>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</si>
  <si>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</si>
  <si>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</si>
  <si>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</si>
  <si>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</si>
  <si>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</si>
  <si>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</si>
  <si>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役員報酬</t>
  </si>
  <si>
    <t>給料及び手当</t>
  </si>
  <si>
    <t>賞与</t>
  </si>
  <si>
    <t>法定福利費</t>
  </si>
  <si>
    <t>採用費</t>
  </si>
  <si>
    <t>福利厚生費</t>
  </si>
  <si>
    <t>（うち賞与引当金繰入額）</t>
  </si>
  <si>
    <t>通信費</t>
  </si>
  <si>
    <t>旅費及び交通費</t>
  </si>
  <si>
    <t>広告宣伝費</t>
  </si>
  <si>
    <t>租税公課</t>
  </si>
  <si>
    <t>租税公課</t>
  </si>
  <si>
    <t>支払手数料</t>
  </si>
  <si>
    <t>地代家賃</t>
  </si>
  <si>
    <t>減価償却費</t>
  </si>
  <si>
    <t>のれん償却額</t>
  </si>
  <si>
    <t>製品保証引当金繰入額</t>
  </si>
  <si>
    <t>製品保証引当金繰入額</t>
  </si>
  <si>
    <t>販売費・一般管理費</t>
  </si>
  <si>
    <t>営業利益</t>
  </si>
  <si>
    <t>受取利息</t>
  </si>
  <si>
    <t>受取配当金</t>
  </si>
  <si>
    <t>受取配当金</t>
  </si>
  <si>
    <t>受取保険金</t>
  </si>
  <si>
    <t>手数料収入</t>
  </si>
  <si>
    <t>受取手数料</t>
  </si>
  <si>
    <t>助成金収入</t>
  </si>
  <si>
    <t>法人税等還付加算金</t>
  </si>
  <si>
    <t>預り保証金戻入益</t>
  </si>
  <si>
    <t>用度品売却収入</t>
  </si>
  <si>
    <t>還付消費税等</t>
  </si>
  <si>
    <t>雑収益</t>
  </si>
  <si>
    <t>営業外収益</t>
  </si>
  <si>
    <t>営業外収益</t>
  </si>
  <si>
    <t>支払利息</t>
  </si>
  <si>
    <t>保証金償却</t>
  </si>
  <si>
    <t>租税公課</t>
  </si>
  <si>
    <t>雑損失</t>
  </si>
  <si>
    <t>営業外費用</t>
  </si>
  <si>
    <t>営業外費用</t>
  </si>
  <si>
    <t>経常利益</t>
  </si>
  <si>
    <t>固定資産売却益</t>
  </si>
  <si>
    <t>賞与引当金戻入額</t>
  </si>
  <si>
    <t>関係会社株式売却益</t>
  </si>
  <si>
    <t>投資有価証券売却益</t>
  </si>
  <si>
    <t>償却債権取立益</t>
  </si>
  <si>
    <t>貸倒引当金戻入額</t>
  </si>
  <si>
    <t>訴訟損失引当金戻入額</t>
  </si>
  <si>
    <t>訴訟費用返戻金</t>
  </si>
  <si>
    <t>債務消滅益</t>
  </si>
  <si>
    <t>特別利益</t>
  </si>
  <si>
    <t>投資有価証券評価損</t>
  </si>
  <si>
    <t>関係会社株式評価損</t>
  </si>
  <si>
    <t>固定資産除却損</t>
  </si>
  <si>
    <t>投資有価証券売却損</t>
  </si>
  <si>
    <t>閉鎖店舗引当金繰入額</t>
  </si>
  <si>
    <t>訴訟損失引当金繰入額</t>
  </si>
  <si>
    <t>店舗閉鎖損失</t>
  </si>
  <si>
    <t>固定資産売却損</t>
  </si>
  <si>
    <t>減損損失</t>
  </si>
  <si>
    <t>減損損失</t>
  </si>
  <si>
    <t>貸倒損失</t>
  </si>
  <si>
    <t>リース解約損</t>
  </si>
  <si>
    <t>原状回復費用</t>
  </si>
  <si>
    <t>貸倒引当金繰入額</t>
  </si>
  <si>
    <t>訴訟関連損失</t>
  </si>
  <si>
    <t>訴訟和解金</t>
  </si>
  <si>
    <t>災害による損失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</si>
  <si>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</si>
  <si>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</si>
  <si>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</si>
  <si>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</si>
  <si>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</si>
  <si>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</si>
  <si>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</si>
  <si>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</si>
  <si>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</si>
  <si>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</si>
  <si>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</si>
  <si>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2013/11/12</t>
  </si>
  <si>
    <t>2013/09/30</t>
  </si>
  <si>
    <t>2013/08/12</t>
  </si>
  <si>
    <t>2013/06/30</t>
  </si>
  <si>
    <t>2013/02/12</t>
  </si>
  <si>
    <t>2012/12/31</t>
  </si>
  <si>
    <t>2012/11/12</t>
  </si>
  <si>
    <t>2012/09/30</t>
  </si>
  <si>
    <t>2012/08/14</t>
  </si>
  <si>
    <t>2012/06/30</t>
  </si>
  <si>
    <t>2012/02/13</t>
  </si>
  <si>
    <t>2011/12/31</t>
  </si>
  <si>
    <t>2011/11/11</t>
  </si>
  <si>
    <t>2011/09/30</t>
  </si>
  <si>
    <t>2011/08/15</t>
  </si>
  <si>
    <t>2011/06/30</t>
  </si>
  <si>
    <t>2011/02/14</t>
  </si>
  <si>
    <t>2010/12/31</t>
  </si>
  <si>
    <t>2010/11/15</t>
  </si>
  <si>
    <t>2010/09/30</t>
  </si>
  <si>
    <t>2010/08/13</t>
  </si>
  <si>
    <t>2010/06/30</t>
  </si>
  <si>
    <t>2010/02/12</t>
  </si>
  <si>
    <t>2009/12/31</t>
  </si>
  <si>
    <t>2009/11/10</t>
  </si>
  <si>
    <t>2009/09/30</t>
  </si>
  <si>
    <t>2009/08/12</t>
  </si>
  <si>
    <t>2009/02/16</t>
  </si>
  <si>
    <t>2008/12/31</t>
  </si>
  <si>
    <t>2008/11/11</t>
  </si>
  <si>
    <t>2008/09/30</t>
  </si>
  <si>
    <t>2008/08/08</t>
  </si>
  <si>
    <t>2008/06/30</t>
  </si>
  <si>
    <t>受取手形及び営業未収入金</t>
  </si>
  <si>
    <t>原材料及び貯蔵品</t>
  </si>
  <si>
    <t>繰延税金資産</t>
  </si>
  <si>
    <t>建物及び構築物</t>
  </si>
  <si>
    <t>建物及び構築物（純額）</t>
  </si>
  <si>
    <t>土地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</si>
</sst>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198</v>
      </c>
      <c r="B2" s="14">
        <v>7602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199</v>
      </c>
      <c r="B3" s="1" t="s">
        <v>200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93</v>
      </c>
      <c r="B4" s="15" t="str">
        <f>HYPERLINK("http://www.kabupro.jp/mark/20140213/S10015XU.htm","四半期報告書")</f>
        <v>四半期報告書</v>
      </c>
      <c r="C4" s="15" t="str">
        <f>HYPERLINK("http://www.kabupro.jp/mark/20131112/S1000E90.htm","四半期報告書")</f>
        <v>四半期報告書</v>
      </c>
      <c r="D4" s="15" t="str">
        <f>HYPERLINK("http://www.kabupro.jp/mark/20130812/S000E90V.htm","四半期報告書")</f>
        <v>四半期報告書</v>
      </c>
      <c r="E4" s="15" t="str">
        <f>HYPERLINK("http://www.kabupro.jp/mark/20130628/S000DWO2.htm","有価証券報告書")</f>
        <v>有価証券報告書</v>
      </c>
      <c r="F4" s="15" t="str">
        <f>HYPERLINK("http://www.kabupro.jp/mark/20140213/S10015XU.htm","四半期報告書")</f>
        <v>四半期報告書</v>
      </c>
      <c r="G4" s="15" t="str">
        <f>HYPERLINK("http://www.kabupro.jp/mark/20131112/S1000E90.htm","四半期報告書")</f>
        <v>四半期報告書</v>
      </c>
      <c r="H4" s="15" t="str">
        <f>HYPERLINK("http://www.kabupro.jp/mark/20130812/S000E90V.htm","四半期報告書")</f>
        <v>四半期報告書</v>
      </c>
      <c r="I4" s="15" t="str">
        <f>HYPERLINK("http://www.kabupro.jp/mark/20130628/S000DWO2.htm","有価証券報告書")</f>
        <v>有価証券報告書</v>
      </c>
      <c r="J4" s="15" t="str">
        <f>HYPERLINK("http://www.kabupro.jp/mark/20130212/S000CT2K.htm","四半期報告書")</f>
        <v>四半期報告書</v>
      </c>
      <c r="K4" s="15" t="str">
        <f>HYPERLINK("http://www.kabupro.jp/mark/20121112/S000C8PM.htm","四半期報告書")</f>
        <v>四半期報告書</v>
      </c>
      <c r="L4" s="15" t="str">
        <f>HYPERLINK("http://www.kabupro.jp/mark/20120814/S000BR0O.htm","四半期報告書")</f>
        <v>四半期報告書</v>
      </c>
      <c r="M4" s="15" t="str">
        <f>HYPERLINK("http://www.kabupro.jp/mark/20120629/S000BAX8.htm","有価証券報告書")</f>
        <v>有価証券報告書</v>
      </c>
      <c r="N4" s="15" t="str">
        <f>HYPERLINK("http://www.kabupro.jp/mark/20120213/S000AAOL.htm","四半期報告書")</f>
        <v>四半期報告書</v>
      </c>
      <c r="O4" s="15" t="str">
        <f>HYPERLINK("http://www.kabupro.jp/mark/20111111/S0009PGG.htm","四半期報告書")</f>
        <v>四半期報告書</v>
      </c>
      <c r="P4" s="15" t="str">
        <f>HYPERLINK("http://www.kabupro.jp/mark/20110815/S00095GD.htm","四半期報告書")</f>
        <v>四半期報告書</v>
      </c>
      <c r="Q4" s="15" t="str">
        <f>HYPERLINK("http://www.kabupro.jp/mark/20110629/S0008R3F.htm","有価証券報告書")</f>
        <v>有価証券報告書</v>
      </c>
      <c r="R4" s="15" t="str">
        <f>HYPERLINK("http://www.kabupro.jp/mark/20110214/S0007RZP.htm","四半期報告書")</f>
        <v>四半期報告書</v>
      </c>
      <c r="S4" s="15" t="str">
        <f>HYPERLINK("http://www.kabupro.jp/mark/20101115/S00077EJ.htm","四半期報告書")</f>
        <v>四半期報告書</v>
      </c>
      <c r="T4" s="15" t="str">
        <f>HYPERLINK("http://www.kabupro.jp/mark/20100813/S0006KYX.htm","四半期報告書")</f>
        <v>四半期報告書</v>
      </c>
      <c r="U4" s="15" t="str">
        <f>HYPERLINK("http://www.kabupro.jp/mark/20100628/S0006585.htm","有価証券報告書")</f>
        <v>有価証券報告書</v>
      </c>
      <c r="V4" s="15" t="str">
        <f>HYPERLINK("http://www.kabupro.jp/mark/20100212/S00057F5.htm","四半期報告書")</f>
        <v>四半期報告書</v>
      </c>
      <c r="W4" s="15" t="str">
        <f>HYPERLINK("http://www.kabupro.jp/mark/20091110/S0004I4Z.htm","四半期報告書")</f>
        <v>四半期報告書</v>
      </c>
      <c r="X4" s="15" t="str">
        <f>HYPERLINK("http://www.kabupro.jp/mark/20090812/S0003Y04.htm","四半期報告書")</f>
        <v>四半期報告書</v>
      </c>
      <c r="Y4" s="15" t="str">
        <f>HYPERLINK("http://www.kabupro.jp/mark/20090630/S0003LLC.htm","有価証券報告書")</f>
        <v>有価証券報告書</v>
      </c>
    </row>
    <row r="5" spans="1:25" ht="14.25" thickBot="1">
      <c r="A5" s="11" t="s">
        <v>94</v>
      </c>
      <c r="B5" s="1" t="s">
        <v>289</v>
      </c>
      <c r="C5" s="1" t="s">
        <v>292</v>
      </c>
      <c r="D5" s="1" t="s">
        <v>294</v>
      </c>
      <c r="E5" s="1" t="s">
        <v>100</v>
      </c>
      <c r="F5" s="1" t="s">
        <v>289</v>
      </c>
      <c r="G5" s="1" t="s">
        <v>292</v>
      </c>
      <c r="H5" s="1" t="s">
        <v>294</v>
      </c>
      <c r="I5" s="1" t="s">
        <v>100</v>
      </c>
      <c r="J5" s="1" t="s">
        <v>296</v>
      </c>
      <c r="K5" s="1" t="s">
        <v>298</v>
      </c>
      <c r="L5" s="1" t="s">
        <v>300</v>
      </c>
      <c r="M5" s="1" t="s">
        <v>104</v>
      </c>
      <c r="N5" s="1" t="s">
        <v>302</v>
      </c>
      <c r="O5" s="1" t="s">
        <v>304</v>
      </c>
      <c r="P5" s="1" t="s">
        <v>306</v>
      </c>
      <c r="Q5" s="1" t="s">
        <v>106</v>
      </c>
      <c r="R5" s="1" t="s">
        <v>308</v>
      </c>
      <c r="S5" s="1" t="s">
        <v>310</v>
      </c>
      <c r="T5" s="1" t="s">
        <v>312</v>
      </c>
      <c r="U5" s="1" t="s">
        <v>108</v>
      </c>
      <c r="V5" s="1" t="s">
        <v>314</v>
      </c>
      <c r="W5" s="1" t="s">
        <v>316</v>
      </c>
      <c r="X5" s="1" t="s">
        <v>318</v>
      </c>
      <c r="Y5" s="1" t="s">
        <v>110</v>
      </c>
    </row>
    <row r="6" spans="1:25" ht="15" thickBot="1" thickTop="1">
      <c r="A6" s="10" t="s">
        <v>95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96</v>
      </c>
      <c r="B7" s="14" t="s">
        <v>32</v>
      </c>
      <c r="C7" s="14" t="s">
        <v>32</v>
      </c>
      <c r="D7" s="14" t="s">
        <v>32</v>
      </c>
      <c r="E7" s="16" t="s">
        <v>101</v>
      </c>
      <c r="F7" s="14" t="s">
        <v>32</v>
      </c>
      <c r="G7" s="14" t="s">
        <v>32</v>
      </c>
      <c r="H7" s="14" t="s">
        <v>32</v>
      </c>
      <c r="I7" s="16" t="s">
        <v>101</v>
      </c>
      <c r="J7" s="14" t="s">
        <v>32</v>
      </c>
      <c r="K7" s="14" t="s">
        <v>32</v>
      </c>
      <c r="L7" s="14" t="s">
        <v>32</v>
      </c>
      <c r="M7" s="16" t="s">
        <v>101</v>
      </c>
      <c r="N7" s="14" t="s">
        <v>32</v>
      </c>
      <c r="O7" s="14" t="s">
        <v>32</v>
      </c>
      <c r="P7" s="14" t="s">
        <v>32</v>
      </c>
      <c r="Q7" s="16" t="s">
        <v>101</v>
      </c>
      <c r="R7" s="14" t="s">
        <v>32</v>
      </c>
      <c r="S7" s="14" t="s">
        <v>32</v>
      </c>
      <c r="T7" s="14" t="s">
        <v>32</v>
      </c>
      <c r="U7" s="16" t="s">
        <v>101</v>
      </c>
      <c r="V7" s="14" t="s">
        <v>32</v>
      </c>
      <c r="W7" s="14" t="s">
        <v>32</v>
      </c>
      <c r="X7" s="14" t="s">
        <v>32</v>
      </c>
      <c r="Y7" s="16" t="s">
        <v>101</v>
      </c>
    </row>
    <row r="8" spans="1:25" ht="13.5">
      <c r="A8" s="13" t="s">
        <v>97</v>
      </c>
      <c r="B8" s="1" t="s">
        <v>33</v>
      </c>
      <c r="C8" s="1" t="s">
        <v>33</v>
      </c>
      <c r="D8" s="1" t="s">
        <v>33</v>
      </c>
      <c r="E8" s="17" t="s">
        <v>204</v>
      </c>
      <c r="F8" s="1" t="s">
        <v>204</v>
      </c>
      <c r="G8" s="1" t="s">
        <v>204</v>
      </c>
      <c r="H8" s="1" t="s">
        <v>204</v>
      </c>
      <c r="I8" s="17" t="s">
        <v>205</v>
      </c>
      <c r="J8" s="1" t="s">
        <v>205</v>
      </c>
      <c r="K8" s="1" t="s">
        <v>205</v>
      </c>
      <c r="L8" s="1" t="s">
        <v>205</v>
      </c>
      <c r="M8" s="17" t="s">
        <v>206</v>
      </c>
      <c r="N8" s="1" t="s">
        <v>206</v>
      </c>
      <c r="O8" s="1" t="s">
        <v>206</v>
      </c>
      <c r="P8" s="1" t="s">
        <v>206</v>
      </c>
      <c r="Q8" s="17" t="s">
        <v>207</v>
      </c>
      <c r="R8" s="1" t="s">
        <v>207</v>
      </c>
      <c r="S8" s="1" t="s">
        <v>207</v>
      </c>
      <c r="T8" s="1" t="s">
        <v>207</v>
      </c>
      <c r="U8" s="17" t="s">
        <v>208</v>
      </c>
      <c r="V8" s="1" t="s">
        <v>208</v>
      </c>
      <c r="W8" s="1" t="s">
        <v>208</v>
      </c>
      <c r="X8" s="1" t="s">
        <v>208</v>
      </c>
      <c r="Y8" s="17" t="s">
        <v>209</v>
      </c>
    </row>
    <row r="9" spans="1:25" ht="13.5">
      <c r="A9" s="13" t="s">
        <v>98</v>
      </c>
      <c r="B9" s="1" t="s">
        <v>291</v>
      </c>
      <c r="C9" s="1" t="s">
        <v>293</v>
      </c>
      <c r="D9" s="1" t="s">
        <v>295</v>
      </c>
      <c r="E9" s="17" t="s">
        <v>102</v>
      </c>
      <c r="F9" s="1" t="s">
        <v>297</v>
      </c>
      <c r="G9" s="1" t="s">
        <v>299</v>
      </c>
      <c r="H9" s="1" t="s">
        <v>301</v>
      </c>
      <c r="I9" s="17" t="s">
        <v>103</v>
      </c>
      <c r="J9" s="1" t="s">
        <v>303</v>
      </c>
      <c r="K9" s="1" t="s">
        <v>305</v>
      </c>
      <c r="L9" s="1" t="s">
        <v>307</v>
      </c>
      <c r="M9" s="17" t="s">
        <v>105</v>
      </c>
      <c r="N9" s="1" t="s">
        <v>309</v>
      </c>
      <c r="O9" s="1" t="s">
        <v>311</v>
      </c>
      <c r="P9" s="1" t="s">
        <v>313</v>
      </c>
      <c r="Q9" s="17" t="s">
        <v>107</v>
      </c>
      <c r="R9" s="1" t="s">
        <v>315</v>
      </c>
      <c r="S9" s="1" t="s">
        <v>317</v>
      </c>
      <c r="T9" s="1" t="s">
        <v>110</v>
      </c>
      <c r="U9" s="17" t="s">
        <v>109</v>
      </c>
      <c r="V9" s="1" t="s">
        <v>320</v>
      </c>
      <c r="W9" s="1" t="s">
        <v>322</v>
      </c>
      <c r="X9" s="1" t="s">
        <v>324</v>
      </c>
      <c r="Y9" s="17" t="s">
        <v>111</v>
      </c>
    </row>
    <row r="10" spans="1:25" ht="14.25" thickBot="1">
      <c r="A10" s="13" t="s">
        <v>99</v>
      </c>
      <c r="B10" s="1" t="s">
        <v>113</v>
      </c>
      <c r="C10" s="1" t="s">
        <v>113</v>
      </c>
      <c r="D10" s="1" t="s">
        <v>113</v>
      </c>
      <c r="E10" s="17" t="s">
        <v>113</v>
      </c>
      <c r="F10" s="1" t="s">
        <v>113</v>
      </c>
      <c r="G10" s="1" t="s">
        <v>113</v>
      </c>
      <c r="H10" s="1" t="s">
        <v>113</v>
      </c>
      <c r="I10" s="17" t="s">
        <v>113</v>
      </c>
      <c r="J10" s="1" t="s">
        <v>113</v>
      </c>
      <c r="K10" s="1" t="s">
        <v>113</v>
      </c>
      <c r="L10" s="1" t="s">
        <v>113</v>
      </c>
      <c r="M10" s="17" t="s">
        <v>113</v>
      </c>
      <c r="N10" s="1" t="s">
        <v>113</v>
      </c>
      <c r="O10" s="1" t="s">
        <v>113</v>
      </c>
      <c r="P10" s="1" t="s">
        <v>113</v>
      </c>
      <c r="Q10" s="17" t="s">
        <v>113</v>
      </c>
      <c r="R10" s="1" t="s">
        <v>113</v>
      </c>
      <c r="S10" s="1" t="s">
        <v>113</v>
      </c>
      <c r="T10" s="1" t="s">
        <v>113</v>
      </c>
      <c r="U10" s="17" t="s">
        <v>113</v>
      </c>
      <c r="V10" s="1" t="s">
        <v>113</v>
      </c>
      <c r="W10" s="1" t="s">
        <v>113</v>
      </c>
      <c r="X10" s="1" t="s">
        <v>113</v>
      </c>
      <c r="Y10" s="17" t="s">
        <v>113</v>
      </c>
    </row>
    <row r="11" spans="1:25" ht="14.25" thickTop="1">
      <c r="A11" s="26" t="s">
        <v>210</v>
      </c>
      <c r="B11" s="27">
        <v>24641920</v>
      </c>
      <c r="C11" s="27">
        <v>16703954</v>
      </c>
      <c r="D11" s="27">
        <v>8399476</v>
      </c>
      <c r="E11" s="21">
        <v>30245138</v>
      </c>
      <c r="F11" s="27">
        <v>20981196</v>
      </c>
      <c r="G11" s="27">
        <v>13694985</v>
      </c>
      <c r="H11" s="27">
        <v>6866228</v>
      </c>
      <c r="I11" s="21">
        <v>34522929</v>
      </c>
      <c r="J11" s="27">
        <v>25712322</v>
      </c>
      <c r="K11" s="27">
        <v>18021593</v>
      </c>
      <c r="L11" s="27">
        <v>9029770</v>
      </c>
      <c r="M11" s="21">
        <v>34207484</v>
      </c>
      <c r="N11" s="27">
        <v>24367001</v>
      </c>
      <c r="O11" s="27">
        <v>16542971</v>
      </c>
      <c r="P11" s="27">
        <v>7999010</v>
      </c>
      <c r="Q11" s="21">
        <v>29585520</v>
      </c>
      <c r="R11" s="27">
        <v>21085255</v>
      </c>
      <c r="S11" s="27">
        <v>14068583</v>
      </c>
      <c r="T11" s="27">
        <v>6513771</v>
      </c>
      <c r="U11" s="21">
        <v>32229655</v>
      </c>
      <c r="V11" s="27">
        <v>24595752</v>
      </c>
      <c r="W11" s="27">
        <v>18340546</v>
      </c>
      <c r="X11" s="27">
        <v>9371376</v>
      </c>
      <c r="Y11" s="21">
        <v>43542349</v>
      </c>
    </row>
    <row r="12" spans="1:25" ht="13.5">
      <c r="A12" s="7" t="s">
        <v>211</v>
      </c>
      <c r="B12" s="28">
        <v>19578370</v>
      </c>
      <c r="C12" s="28">
        <v>13223725</v>
      </c>
      <c r="D12" s="28">
        <v>6753900</v>
      </c>
      <c r="E12" s="22">
        <v>23512446</v>
      </c>
      <c r="F12" s="28">
        <v>16270773</v>
      </c>
      <c r="G12" s="28">
        <v>10597292</v>
      </c>
      <c r="H12" s="28">
        <v>5451433</v>
      </c>
      <c r="I12" s="22">
        <v>27763234</v>
      </c>
      <c r="J12" s="28">
        <v>20752215</v>
      </c>
      <c r="K12" s="28">
        <v>14364139</v>
      </c>
      <c r="L12" s="28">
        <v>7111527</v>
      </c>
      <c r="M12" s="22">
        <v>27587876</v>
      </c>
      <c r="N12" s="28">
        <v>19596100</v>
      </c>
      <c r="O12" s="28">
        <v>13270012</v>
      </c>
      <c r="P12" s="28">
        <v>6464848</v>
      </c>
      <c r="Q12" s="22">
        <v>23814087</v>
      </c>
      <c r="R12" s="28">
        <v>16871107</v>
      </c>
      <c r="S12" s="28">
        <v>11146314</v>
      </c>
      <c r="T12" s="28">
        <v>5172130</v>
      </c>
      <c r="U12" s="22">
        <v>26335453</v>
      </c>
      <c r="V12" s="28">
        <v>20146070</v>
      </c>
      <c r="W12" s="28">
        <v>15068305</v>
      </c>
      <c r="X12" s="28">
        <v>7849552</v>
      </c>
      <c r="Y12" s="22">
        <v>35954005</v>
      </c>
    </row>
    <row r="13" spans="1:25" ht="13.5">
      <c r="A13" s="7" t="s">
        <v>212</v>
      </c>
      <c r="B13" s="28">
        <v>5063550</v>
      </c>
      <c r="C13" s="28">
        <v>3480228</v>
      </c>
      <c r="D13" s="28">
        <v>1645576</v>
      </c>
      <c r="E13" s="22">
        <v>6732692</v>
      </c>
      <c r="F13" s="28">
        <v>4710423</v>
      </c>
      <c r="G13" s="28">
        <v>3097693</v>
      </c>
      <c r="H13" s="28">
        <v>1414795</v>
      </c>
      <c r="I13" s="22">
        <v>6759694</v>
      </c>
      <c r="J13" s="28">
        <v>4960106</v>
      </c>
      <c r="K13" s="28">
        <v>3657454</v>
      </c>
      <c r="L13" s="28">
        <v>1918243</v>
      </c>
      <c r="M13" s="22">
        <v>6619608</v>
      </c>
      <c r="N13" s="28">
        <v>4770901</v>
      </c>
      <c r="O13" s="28">
        <v>3272958</v>
      </c>
      <c r="P13" s="28">
        <v>1534161</v>
      </c>
      <c r="Q13" s="22">
        <v>5771433</v>
      </c>
      <c r="R13" s="28">
        <v>4214147</v>
      </c>
      <c r="S13" s="28">
        <v>2922268</v>
      </c>
      <c r="T13" s="28">
        <v>1341641</v>
      </c>
      <c r="U13" s="22">
        <v>5894202</v>
      </c>
      <c r="V13" s="28">
        <v>4449681</v>
      </c>
      <c r="W13" s="28">
        <v>3272241</v>
      </c>
      <c r="X13" s="28">
        <v>1521824</v>
      </c>
      <c r="Y13" s="22">
        <v>7588344</v>
      </c>
    </row>
    <row r="14" spans="1:25" ht="13.5">
      <c r="A14" s="7" t="s">
        <v>231</v>
      </c>
      <c r="B14" s="28">
        <v>4177711</v>
      </c>
      <c r="C14" s="28">
        <v>2831586</v>
      </c>
      <c r="D14" s="28">
        <v>1409020</v>
      </c>
      <c r="E14" s="22">
        <v>5774933</v>
      </c>
      <c r="F14" s="28">
        <v>4260744</v>
      </c>
      <c r="G14" s="28">
        <v>2844233</v>
      </c>
      <c r="H14" s="28">
        <v>1402283</v>
      </c>
      <c r="I14" s="22">
        <v>5577414</v>
      </c>
      <c r="J14" s="28">
        <v>4059856</v>
      </c>
      <c r="K14" s="28">
        <v>2763995</v>
      </c>
      <c r="L14" s="28">
        <v>1436533</v>
      </c>
      <c r="M14" s="22">
        <v>5578239</v>
      </c>
      <c r="N14" s="28">
        <v>4186890</v>
      </c>
      <c r="O14" s="28">
        <v>2856638</v>
      </c>
      <c r="P14" s="28">
        <v>1424860</v>
      </c>
      <c r="Q14" s="22">
        <v>5382815</v>
      </c>
      <c r="R14" s="28">
        <v>4005350</v>
      </c>
      <c r="S14" s="28">
        <v>2718898</v>
      </c>
      <c r="T14" s="28">
        <v>1335919</v>
      </c>
      <c r="U14" s="22">
        <v>6485009</v>
      </c>
      <c r="V14" s="28">
        <v>4958171</v>
      </c>
      <c r="W14" s="28">
        <v>3624787</v>
      </c>
      <c r="X14" s="28">
        <v>2085371</v>
      </c>
      <c r="Y14" s="22">
        <v>9492348</v>
      </c>
    </row>
    <row r="15" spans="1:25" ht="14.25" thickBot="1">
      <c r="A15" s="25" t="s">
        <v>232</v>
      </c>
      <c r="B15" s="29">
        <v>885838</v>
      </c>
      <c r="C15" s="29">
        <v>648642</v>
      </c>
      <c r="D15" s="29">
        <v>236555</v>
      </c>
      <c r="E15" s="23">
        <v>957758</v>
      </c>
      <c r="F15" s="29">
        <v>449678</v>
      </c>
      <c r="G15" s="29">
        <v>253459</v>
      </c>
      <c r="H15" s="29">
        <v>12511</v>
      </c>
      <c r="I15" s="23">
        <v>1182280</v>
      </c>
      <c r="J15" s="29">
        <v>900250</v>
      </c>
      <c r="K15" s="29">
        <v>893458</v>
      </c>
      <c r="L15" s="29">
        <v>481710</v>
      </c>
      <c r="M15" s="23">
        <v>1041369</v>
      </c>
      <c r="N15" s="29">
        <v>584010</v>
      </c>
      <c r="O15" s="29">
        <v>416319</v>
      </c>
      <c r="P15" s="29">
        <v>109300</v>
      </c>
      <c r="Q15" s="23">
        <v>388617</v>
      </c>
      <c r="R15" s="29">
        <v>208796</v>
      </c>
      <c r="S15" s="29">
        <v>203370</v>
      </c>
      <c r="T15" s="29">
        <v>5721</v>
      </c>
      <c r="U15" s="23">
        <v>-590806</v>
      </c>
      <c r="V15" s="29">
        <v>-508489</v>
      </c>
      <c r="W15" s="29">
        <v>-352546</v>
      </c>
      <c r="X15" s="29">
        <v>-563547</v>
      </c>
      <c r="Y15" s="23">
        <v>-1904004</v>
      </c>
    </row>
    <row r="16" spans="1:25" ht="14.25" thickTop="1">
      <c r="A16" s="6" t="s">
        <v>233</v>
      </c>
      <c r="B16" s="28">
        <v>6289</v>
      </c>
      <c r="C16" s="28">
        <v>4268</v>
      </c>
      <c r="D16" s="28">
        <v>1997</v>
      </c>
      <c r="E16" s="22">
        <v>1908</v>
      </c>
      <c r="F16" s="28">
        <v>352</v>
      </c>
      <c r="G16" s="28">
        <v>348</v>
      </c>
      <c r="H16" s="28">
        <v>2</v>
      </c>
      <c r="I16" s="22">
        <v>561</v>
      </c>
      <c r="J16" s="28">
        <v>273</v>
      </c>
      <c r="K16" s="28">
        <v>270</v>
      </c>
      <c r="L16" s="28">
        <v>58</v>
      </c>
      <c r="M16" s="22">
        <v>556</v>
      </c>
      <c r="N16" s="28">
        <v>364</v>
      </c>
      <c r="O16" s="28">
        <v>359</v>
      </c>
      <c r="P16" s="28">
        <v>8</v>
      </c>
      <c r="Q16" s="22">
        <v>6732</v>
      </c>
      <c r="R16" s="28">
        <v>6542</v>
      </c>
      <c r="S16" s="28">
        <v>6534</v>
      </c>
      <c r="T16" s="28">
        <v>6247</v>
      </c>
      <c r="U16" s="22">
        <v>23784</v>
      </c>
      <c r="V16" s="28">
        <v>11108</v>
      </c>
      <c r="W16" s="28">
        <v>5088</v>
      </c>
      <c r="X16" s="28">
        <v>9</v>
      </c>
      <c r="Y16" s="22">
        <v>3269</v>
      </c>
    </row>
    <row r="17" spans="1:25" ht="13.5">
      <c r="A17" s="6" t="s">
        <v>234</v>
      </c>
      <c r="B17" s="28">
        <v>2568</v>
      </c>
      <c r="C17" s="28">
        <v>1733</v>
      </c>
      <c r="D17" s="28">
        <v>1733</v>
      </c>
      <c r="E17" s="22">
        <v>341</v>
      </c>
      <c r="F17" s="28">
        <v>341</v>
      </c>
      <c r="G17" s="28">
        <v>341</v>
      </c>
      <c r="H17" s="28">
        <v>341</v>
      </c>
      <c r="I17" s="22">
        <v>230</v>
      </c>
      <c r="J17" s="28">
        <v>230</v>
      </c>
      <c r="K17" s="28">
        <v>230</v>
      </c>
      <c r="L17" s="28">
        <v>90</v>
      </c>
      <c r="M17" s="22">
        <v>265</v>
      </c>
      <c r="N17" s="28">
        <v>265</v>
      </c>
      <c r="O17" s="28">
        <v>265</v>
      </c>
      <c r="P17" s="28">
        <v>90</v>
      </c>
      <c r="Q17" s="22">
        <v>360</v>
      </c>
      <c r="R17" s="28">
        <v>360</v>
      </c>
      <c r="S17" s="28">
        <v>360</v>
      </c>
      <c r="T17" s="28">
        <v>150</v>
      </c>
      <c r="U17" s="22">
        <v>1208</v>
      </c>
      <c r="V17" s="28">
        <v>1208</v>
      </c>
      <c r="W17" s="28">
        <v>1183</v>
      </c>
      <c r="X17" s="28">
        <v>300</v>
      </c>
      <c r="Y17" s="22">
        <v>1540</v>
      </c>
    </row>
    <row r="18" spans="1:25" ht="13.5">
      <c r="A18" s="6" t="s">
        <v>238</v>
      </c>
      <c r="B18" s="28">
        <v>2657</v>
      </c>
      <c r="C18" s="28">
        <v>1802</v>
      </c>
      <c r="D18" s="28">
        <v>838</v>
      </c>
      <c r="E18" s="22">
        <v>4346</v>
      </c>
      <c r="F18" s="28">
        <v>2896</v>
      </c>
      <c r="G18" s="28">
        <v>1975</v>
      </c>
      <c r="H18" s="28">
        <v>1016</v>
      </c>
      <c r="I18" s="22">
        <v>2671</v>
      </c>
      <c r="J18" s="28">
        <v>2230</v>
      </c>
      <c r="K18" s="28">
        <v>1258</v>
      </c>
      <c r="L18" s="28">
        <v>460</v>
      </c>
      <c r="M18" s="22">
        <v>2704</v>
      </c>
      <c r="N18" s="28">
        <v>2157</v>
      </c>
      <c r="O18" s="28"/>
      <c r="P18" s="28"/>
      <c r="Q18" s="22"/>
      <c r="R18" s="28"/>
      <c r="S18" s="28"/>
      <c r="T18" s="28"/>
      <c r="U18" s="22">
        <v>57142</v>
      </c>
      <c r="V18" s="28">
        <v>57142</v>
      </c>
      <c r="W18" s="28">
        <v>14285</v>
      </c>
      <c r="X18" s="28"/>
      <c r="Y18" s="22"/>
    </row>
    <row r="19" spans="1:25" ht="13.5">
      <c r="A19" s="6" t="s">
        <v>0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>
        <v>48103</v>
      </c>
      <c r="N19" s="28">
        <v>43293</v>
      </c>
      <c r="O19" s="28">
        <v>28862</v>
      </c>
      <c r="P19" s="28">
        <v>14431</v>
      </c>
      <c r="Q19" s="22">
        <v>57724</v>
      </c>
      <c r="R19" s="28">
        <v>43293</v>
      </c>
      <c r="S19" s="28">
        <v>28862</v>
      </c>
      <c r="T19" s="28">
        <v>14431</v>
      </c>
      <c r="U19" s="22">
        <v>9620</v>
      </c>
      <c r="V19" s="28"/>
      <c r="W19" s="28"/>
      <c r="X19" s="28"/>
      <c r="Y19" s="22"/>
    </row>
    <row r="20" spans="1:25" ht="13.5">
      <c r="A20" s="6" t="s">
        <v>1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>
        <v>37178</v>
      </c>
    </row>
    <row r="21" spans="1:25" ht="13.5">
      <c r="A21" s="6" t="s">
        <v>2</v>
      </c>
      <c r="B21" s="28">
        <v>2342</v>
      </c>
      <c r="C21" s="28">
        <v>1251</v>
      </c>
      <c r="D21" s="28">
        <v>543</v>
      </c>
      <c r="E21" s="22">
        <v>1798</v>
      </c>
      <c r="F21" s="28">
        <v>1289</v>
      </c>
      <c r="G21" s="28">
        <v>848</v>
      </c>
      <c r="H21" s="28">
        <v>437</v>
      </c>
      <c r="I21" s="22">
        <v>1888</v>
      </c>
      <c r="J21" s="28"/>
      <c r="K21" s="28">
        <v>1155</v>
      </c>
      <c r="L21" s="28">
        <v>542</v>
      </c>
      <c r="M21" s="22">
        <v>3964</v>
      </c>
      <c r="N21" s="28"/>
      <c r="O21" s="28"/>
      <c r="P21" s="28">
        <v>1033</v>
      </c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3</v>
      </c>
      <c r="B22" s="28">
        <v>1402</v>
      </c>
      <c r="C22" s="28"/>
      <c r="D22" s="28"/>
      <c r="E22" s="22">
        <v>671</v>
      </c>
      <c r="F22" s="28">
        <v>671</v>
      </c>
      <c r="G22" s="28"/>
      <c r="H22" s="28"/>
      <c r="I22" s="22">
        <v>2614</v>
      </c>
      <c r="J22" s="28">
        <v>2328</v>
      </c>
      <c r="K22" s="28"/>
      <c r="L22" s="28"/>
      <c r="M22" s="22">
        <v>3514</v>
      </c>
      <c r="N22" s="28">
        <v>3034</v>
      </c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244</v>
      </c>
      <c r="B23" s="28">
        <v>7086</v>
      </c>
      <c r="C23" s="28">
        <v>4207</v>
      </c>
      <c r="D23" s="28">
        <v>1545</v>
      </c>
      <c r="E23" s="22">
        <v>5441</v>
      </c>
      <c r="F23" s="28">
        <v>4320</v>
      </c>
      <c r="G23" s="28">
        <v>2896</v>
      </c>
      <c r="H23" s="28">
        <v>740</v>
      </c>
      <c r="I23" s="22">
        <v>4146</v>
      </c>
      <c r="J23" s="28">
        <v>4064</v>
      </c>
      <c r="K23" s="28">
        <v>4283</v>
      </c>
      <c r="L23" s="28">
        <v>1153</v>
      </c>
      <c r="M23" s="22">
        <v>17533</v>
      </c>
      <c r="N23" s="28">
        <v>16275</v>
      </c>
      <c r="O23" s="28">
        <v>12485</v>
      </c>
      <c r="P23" s="28">
        <v>3949</v>
      </c>
      <c r="Q23" s="22">
        <v>22160</v>
      </c>
      <c r="R23" s="28">
        <v>17124</v>
      </c>
      <c r="S23" s="28">
        <v>13307</v>
      </c>
      <c r="T23" s="28">
        <v>6733</v>
      </c>
      <c r="U23" s="22">
        <v>15519</v>
      </c>
      <c r="V23" s="28">
        <v>20314</v>
      </c>
      <c r="W23" s="28">
        <v>10326</v>
      </c>
      <c r="X23" s="28">
        <v>5479</v>
      </c>
      <c r="Y23" s="22">
        <v>19587</v>
      </c>
    </row>
    <row r="24" spans="1:25" ht="13.5">
      <c r="A24" s="6" t="s">
        <v>245</v>
      </c>
      <c r="B24" s="28">
        <v>22346</v>
      </c>
      <c r="C24" s="28">
        <v>13262</v>
      </c>
      <c r="D24" s="28">
        <v>6658</v>
      </c>
      <c r="E24" s="22">
        <v>14508</v>
      </c>
      <c r="F24" s="28">
        <v>9871</v>
      </c>
      <c r="G24" s="28">
        <v>6409</v>
      </c>
      <c r="H24" s="28">
        <v>2537</v>
      </c>
      <c r="I24" s="22">
        <v>12112</v>
      </c>
      <c r="J24" s="28">
        <v>9126</v>
      </c>
      <c r="K24" s="28">
        <v>7197</v>
      </c>
      <c r="L24" s="28">
        <v>2304</v>
      </c>
      <c r="M24" s="22">
        <v>115470</v>
      </c>
      <c r="N24" s="28">
        <v>104218</v>
      </c>
      <c r="O24" s="28">
        <v>57817</v>
      </c>
      <c r="P24" s="28">
        <v>19513</v>
      </c>
      <c r="Q24" s="22">
        <v>121361</v>
      </c>
      <c r="R24" s="28">
        <v>67320</v>
      </c>
      <c r="S24" s="28">
        <v>49064</v>
      </c>
      <c r="T24" s="28">
        <v>27561</v>
      </c>
      <c r="U24" s="22">
        <v>114690</v>
      </c>
      <c r="V24" s="28">
        <v>89773</v>
      </c>
      <c r="W24" s="28">
        <v>38297</v>
      </c>
      <c r="X24" s="28">
        <v>5788</v>
      </c>
      <c r="Y24" s="22">
        <v>61575</v>
      </c>
    </row>
    <row r="25" spans="1:25" ht="13.5">
      <c r="A25" s="6" t="s">
        <v>247</v>
      </c>
      <c r="B25" s="28">
        <v>181</v>
      </c>
      <c r="C25" s="28">
        <v>178</v>
      </c>
      <c r="D25" s="28">
        <v>4</v>
      </c>
      <c r="E25" s="22">
        <v>26</v>
      </c>
      <c r="F25" s="28">
        <v>22</v>
      </c>
      <c r="G25" s="28">
        <v>14</v>
      </c>
      <c r="H25" s="28">
        <v>7</v>
      </c>
      <c r="I25" s="22">
        <v>206</v>
      </c>
      <c r="J25" s="28">
        <v>197</v>
      </c>
      <c r="K25" s="28">
        <v>188</v>
      </c>
      <c r="L25" s="28">
        <v>134</v>
      </c>
      <c r="M25" s="22">
        <v>617</v>
      </c>
      <c r="N25" s="28">
        <v>479</v>
      </c>
      <c r="O25" s="28">
        <v>340</v>
      </c>
      <c r="P25" s="28">
        <v>190</v>
      </c>
      <c r="Q25" s="22">
        <v>1678</v>
      </c>
      <c r="R25" s="28">
        <v>1116</v>
      </c>
      <c r="S25" s="28">
        <v>649</v>
      </c>
      <c r="T25" s="28">
        <v>175</v>
      </c>
      <c r="U25" s="22">
        <v>424</v>
      </c>
      <c r="V25" s="28"/>
      <c r="W25" s="28"/>
      <c r="X25" s="28"/>
      <c r="Y25" s="22">
        <v>344</v>
      </c>
    </row>
    <row r="26" spans="1:25" ht="13.5">
      <c r="A26" s="6" t="s">
        <v>4</v>
      </c>
      <c r="B26" s="28">
        <v>3490</v>
      </c>
      <c r="C26" s="28">
        <v>2210</v>
      </c>
      <c r="D26" s="28">
        <v>1010</v>
      </c>
      <c r="E26" s="22">
        <v>1755</v>
      </c>
      <c r="F26" s="28">
        <v>1305</v>
      </c>
      <c r="G26" s="28">
        <v>793</v>
      </c>
      <c r="H26" s="28">
        <v>398</v>
      </c>
      <c r="I26" s="22">
        <v>2054</v>
      </c>
      <c r="J26" s="28">
        <v>1662</v>
      </c>
      <c r="K26" s="28">
        <v>1280</v>
      </c>
      <c r="L26" s="28">
        <v>704</v>
      </c>
      <c r="M26" s="22">
        <v>3814</v>
      </c>
      <c r="N26" s="28">
        <v>3103</v>
      </c>
      <c r="O26" s="28">
        <v>2164</v>
      </c>
      <c r="P26" s="28">
        <v>1069</v>
      </c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5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>
        <v>3149</v>
      </c>
      <c r="N27" s="28">
        <v>3149</v>
      </c>
      <c r="O27" s="28">
        <v>3149</v>
      </c>
      <c r="P27" s="28">
        <v>949</v>
      </c>
      <c r="Q27" s="22">
        <v>1739</v>
      </c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6</v>
      </c>
      <c r="B28" s="28">
        <v>1345</v>
      </c>
      <c r="C28" s="28">
        <v>852</v>
      </c>
      <c r="D28" s="28">
        <v>150</v>
      </c>
      <c r="E28" s="22"/>
      <c r="F28" s="28">
        <v>1329</v>
      </c>
      <c r="G28" s="28">
        <v>919</v>
      </c>
      <c r="H28" s="28">
        <v>684</v>
      </c>
      <c r="I28" s="22"/>
      <c r="J28" s="28">
        <v>1414</v>
      </c>
      <c r="K28" s="28">
        <v>964</v>
      </c>
      <c r="L28" s="28">
        <v>350</v>
      </c>
      <c r="M28" s="22"/>
      <c r="N28" s="28">
        <v>1596</v>
      </c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250</v>
      </c>
      <c r="B29" s="28">
        <v>665</v>
      </c>
      <c r="C29" s="28">
        <v>469</v>
      </c>
      <c r="D29" s="28">
        <v>83</v>
      </c>
      <c r="E29" s="22">
        <v>794</v>
      </c>
      <c r="F29" s="28">
        <v>310</v>
      </c>
      <c r="G29" s="28">
        <v>290</v>
      </c>
      <c r="H29" s="28">
        <v>0</v>
      </c>
      <c r="I29" s="22">
        <v>1829</v>
      </c>
      <c r="J29" s="28">
        <v>1298</v>
      </c>
      <c r="K29" s="28">
        <v>572</v>
      </c>
      <c r="L29" s="28">
        <v>458</v>
      </c>
      <c r="M29" s="22">
        <v>6290</v>
      </c>
      <c r="N29" s="28">
        <v>4985</v>
      </c>
      <c r="O29" s="28">
        <v>2922</v>
      </c>
      <c r="P29" s="28">
        <v>1512</v>
      </c>
      <c r="Q29" s="22">
        <v>14759</v>
      </c>
      <c r="R29" s="28">
        <v>8881</v>
      </c>
      <c r="S29" s="28">
        <v>7851</v>
      </c>
      <c r="T29" s="28">
        <v>4133</v>
      </c>
      <c r="U29" s="22">
        <v>4726</v>
      </c>
      <c r="V29" s="28">
        <v>3552</v>
      </c>
      <c r="W29" s="28">
        <v>2945</v>
      </c>
      <c r="X29" s="28">
        <v>2018</v>
      </c>
      <c r="Y29" s="22">
        <v>12317</v>
      </c>
    </row>
    <row r="30" spans="1:25" ht="13.5">
      <c r="A30" s="6" t="s">
        <v>251</v>
      </c>
      <c r="B30" s="28">
        <v>5682</v>
      </c>
      <c r="C30" s="28">
        <v>3710</v>
      </c>
      <c r="D30" s="28">
        <v>1248</v>
      </c>
      <c r="E30" s="22">
        <v>6792</v>
      </c>
      <c r="F30" s="28">
        <v>2967</v>
      </c>
      <c r="G30" s="28">
        <v>2017</v>
      </c>
      <c r="H30" s="28">
        <v>1091</v>
      </c>
      <c r="I30" s="22">
        <v>7329</v>
      </c>
      <c r="J30" s="28">
        <v>4573</v>
      </c>
      <c r="K30" s="28">
        <v>3005</v>
      </c>
      <c r="L30" s="28">
        <v>1647</v>
      </c>
      <c r="M30" s="22">
        <v>16017</v>
      </c>
      <c r="N30" s="28">
        <v>13313</v>
      </c>
      <c r="O30" s="28">
        <v>8576</v>
      </c>
      <c r="P30" s="28">
        <v>3722</v>
      </c>
      <c r="Q30" s="22">
        <v>76443</v>
      </c>
      <c r="R30" s="28">
        <v>51653</v>
      </c>
      <c r="S30" s="28">
        <v>50155</v>
      </c>
      <c r="T30" s="28">
        <v>4308</v>
      </c>
      <c r="U30" s="22">
        <v>5150</v>
      </c>
      <c r="V30" s="28">
        <v>3552</v>
      </c>
      <c r="W30" s="28">
        <v>2945</v>
      </c>
      <c r="X30" s="28">
        <v>2018</v>
      </c>
      <c r="Y30" s="22">
        <v>34881</v>
      </c>
    </row>
    <row r="31" spans="1:25" ht="14.25" thickBot="1">
      <c r="A31" s="25" t="s">
        <v>253</v>
      </c>
      <c r="B31" s="29">
        <v>902501</v>
      </c>
      <c r="C31" s="29">
        <v>658194</v>
      </c>
      <c r="D31" s="29">
        <v>241965</v>
      </c>
      <c r="E31" s="23">
        <v>965474</v>
      </c>
      <c r="F31" s="29">
        <v>456583</v>
      </c>
      <c r="G31" s="29">
        <v>257851</v>
      </c>
      <c r="H31" s="29">
        <v>13957</v>
      </c>
      <c r="I31" s="23">
        <v>1187062</v>
      </c>
      <c r="J31" s="29">
        <v>904803</v>
      </c>
      <c r="K31" s="29">
        <v>897650</v>
      </c>
      <c r="L31" s="29">
        <v>482368</v>
      </c>
      <c r="M31" s="23">
        <v>1140822</v>
      </c>
      <c r="N31" s="29">
        <v>674916</v>
      </c>
      <c r="O31" s="29">
        <v>465560</v>
      </c>
      <c r="P31" s="29">
        <v>125091</v>
      </c>
      <c r="Q31" s="23">
        <v>433536</v>
      </c>
      <c r="R31" s="29">
        <v>224463</v>
      </c>
      <c r="S31" s="29">
        <v>202278</v>
      </c>
      <c r="T31" s="29">
        <v>28974</v>
      </c>
      <c r="U31" s="23">
        <v>-481267</v>
      </c>
      <c r="V31" s="29">
        <v>-422267</v>
      </c>
      <c r="W31" s="29">
        <v>-317194</v>
      </c>
      <c r="X31" s="29">
        <v>-559777</v>
      </c>
      <c r="Y31" s="23">
        <v>-1877310</v>
      </c>
    </row>
    <row r="32" spans="1:25" ht="14.25" thickTop="1">
      <c r="A32" s="6" t="s">
        <v>255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>
        <v>500</v>
      </c>
      <c r="R32" s="28"/>
      <c r="S32" s="28"/>
      <c r="T32" s="28"/>
      <c r="U32" s="22">
        <v>10211</v>
      </c>
      <c r="V32" s="28">
        <v>10211</v>
      </c>
      <c r="W32" s="28">
        <v>10211</v>
      </c>
      <c r="X32" s="28"/>
      <c r="Y32" s="22">
        <v>13384</v>
      </c>
    </row>
    <row r="33" spans="1:25" ht="13.5">
      <c r="A33" s="6" t="s">
        <v>254</v>
      </c>
      <c r="B33" s="28"/>
      <c r="C33" s="28"/>
      <c r="D33" s="28"/>
      <c r="E33" s="22">
        <v>3999</v>
      </c>
      <c r="F33" s="28">
        <v>3999</v>
      </c>
      <c r="G33" s="28">
        <v>999</v>
      </c>
      <c r="H33" s="28">
        <v>999</v>
      </c>
      <c r="I33" s="22">
        <v>4955</v>
      </c>
      <c r="J33" s="28">
        <v>24325</v>
      </c>
      <c r="K33" s="28"/>
      <c r="L33" s="28"/>
      <c r="M33" s="22">
        <v>21923</v>
      </c>
      <c r="N33" s="28">
        <v>21923</v>
      </c>
      <c r="O33" s="28">
        <v>21894</v>
      </c>
      <c r="P33" s="28">
        <v>15978</v>
      </c>
      <c r="Q33" s="22"/>
      <c r="R33" s="28"/>
      <c r="S33" s="28"/>
      <c r="T33" s="28"/>
      <c r="U33" s="22">
        <v>33899</v>
      </c>
      <c r="V33" s="28">
        <v>33899</v>
      </c>
      <c r="W33" s="28">
        <v>716</v>
      </c>
      <c r="X33" s="28"/>
      <c r="Y33" s="22">
        <v>3748</v>
      </c>
    </row>
    <row r="34" spans="1:25" ht="13.5">
      <c r="A34" s="6" t="s">
        <v>259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>
        <v>19363</v>
      </c>
      <c r="N34" s="28">
        <v>18923</v>
      </c>
      <c r="O34" s="28"/>
      <c r="P34" s="28"/>
      <c r="Q34" s="22">
        <v>44518</v>
      </c>
      <c r="R34" s="28">
        <v>44886</v>
      </c>
      <c r="S34" s="28"/>
      <c r="T34" s="28"/>
      <c r="U34" s="22"/>
      <c r="V34" s="28">
        <v>3150</v>
      </c>
      <c r="W34" s="28">
        <v>3150</v>
      </c>
      <c r="X34" s="28">
        <v>3150</v>
      </c>
      <c r="Y34" s="22">
        <v>73905</v>
      </c>
    </row>
    <row r="35" spans="1:25" ht="13.5">
      <c r="A35" s="6" t="s">
        <v>260</v>
      </c>
      <c r="B35" s="28"/>
      <c r="C35" s="28"/>
      <c r="D35" s="28"/>
      <c r="E35" s="22"/>
      <c r="F35" s="28"/>
      <c r="G35" s="28"/>
      <c r="H35" s="28"/>
      <c r="I35" s="22">
        <v>1799613</v>
      </c>
      <c r="J35" s="28">
        <v>1799613</v>
      </c>
      <c r="K35" s="28">
        <v>1799613</v>
      </c>
      <c r="L35" s="28">
        <v>1799613</v>
      </c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7</v>
      </c>
      <c r="B36" s="28"/>
      <c r="C36" s="28"/>
      <c r="D36" s="28"/>
      <c r="E36" s="22"/>
      <c r="F36" s="28"/>
      <c r="G36" s="28"/>
      <c r="H36" s="28"/>
      <c r="I36" s="22">
        <v>29297</v>
      </c>
      <c r="J36" s="28">
        <v>29297</v>
      </c>
      <c r="K36" s="28">
        <v>29297</v>
      </c>
      <c r="L36" s="28">
        <v>29297</v>
      </c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256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>
        <v>2171</v>
      </c>
      <c r="R37" s="28">
        <v>2171</v>
      </c>
      <c r="S37" s="28">
        <v>1145</v>
      </c>
      <c r="T37" s="28"/>
      <c r="U37" s="22"/>
      <c r="V37" s="28"/>
      <c r="W37" s="28"/>
      <c r="X37" s="28"/>
      <c r="Y37" s="22">
        <v>1069713</v>
      </c>
    </row>
    <row r="38" spans="1:25" ht="13.5">
      <c r="A38" s="6" t="s">
        <v>257</v>
      </c>
      <c r="B38" s="28"/>
      <c r="C38" s="28"/>
      <c r="D38" s="28"/>
      <c r="E38" s="22"/>
      <c r="F38" s="28"/>
      <c r="G38" s="28"/>
      <c r="H38" s="28"/>
      <c r="I38" s="22">
        <v>15964</v>
      </c>
      <c r="J38" s="28">
        <v>15964</v>
      </c>
      <c r="K38" s="28">
        <v>15964</v>
      </c>
      <c r="L38" s="28"/>
      <c r="M38" s="22">
        <v>2519</v>
      </c>
      <c r="N38" s="28">
        <v>370</v>
      </c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>
        <v>75400</v>
      </c>
    </row>
    <row r="39" spans="1:25" ht="13.5">
      <c r="A39" s="6" t="s">
        <v>8</v>
      </c>
      <c r="B39" s="28"/>
      <c r="C39" s="28"/>
      <c r="D39" s="28"/>
      <c r="E39" s="22"/>
      <c r="F39" s="28"/>
      <c r="G39" s="28"/>
      <c r="H39" s="28"/>
      <c r="I39" s="22">
        <v>3701</v>
      </c>
      <c r="J39" s="28">
        <v>3701</v>
      </c>
      <c r="K39" s="28">
        <v>3701</v>
      </c>
      <c r="L39" s="28">
        <v>3701</v>
      </c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125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>
        <v>220</v>
      </c>
      <c r="R40" s="28"/>
      <c r="S40" s="28"/>
      <c r="T40" s="28"/>
      <c r="U40" s="22"/>
      <c r="V40" s="28"/>
      <c r="W40" s="28"/>
      <c r="X40" s="28"/>
      <c r="Y40" s="22">
        <v>3871</v>
      </c>
    </row>
    <row r="41" spans="1:25" ht="13.5">
      <c r="A41" s="6" t="s">
        <v>263</v>
      </c>
      <c r="B41" s="28"/>
      <c r="C41" s="28"/>
      <c r="D41" s="28"/>
      <c r="E41" s="22">
        <v>16393</v>
      </c>
      <c r="F41" s="28">
        <v>3999</v>
      </c>
      <c r="G41" s="28">
        <v>999</v>
      </c>
      <c r="H41" s="28">
        <v>999</v>
      </c>
      <c r="I41" s="22">
        <v>1853532</v>
      </c>
      <c r="J41" s="28">
        <v>1872902</v>
      </c>
      <c r="K41" s="28">
        <v>1848577</v>
      </c>
      <c r="L41" s="28">
        <v>1832613</v>
      </c>
      <c r="M41" s="22">
        <v>79947</v>
      </c>
      <c r="N41" s="28">
        <v>45850</v>
      </c>
      <c r="O41" s="28">
        <v>26528</v>
      </c>
      <c r="P41" s="28">
        <v>15978</v>
      </c>
      <c r="Q41" s="22">
        <v>47410</v>
      </c>
      <c r="R41" s="28">
        <v>47057</v>
      </c>
      <c r="S41" s="28">
        <v>1145</v>
      </c>
      <c r="T41" s="28"/>
      <c r="U41" s="22">
        <v>44111</v>
      </c>
      <c r="V41" s="28">
        <v>47261</v>
      </c>
      <c r="W41" s="28">
        <v>14078</v>
      </c>
      <c r="X41" s="28">
        <v>3150</v>
      </c>
      <c r="Y41" s="22">
        <v>1240022</v>
      </c>
    </row>
    <row r="42" spans="1:25" ht="13.5">
      <c r="A42" s="6" t="s">
        <v>277</v>
      </c>
      <c r="B42" s="28"/>
      <c r="C42" s="28"/>
      <c r="D42" s="28"/>
      <c r="E42" s="22"/>
      <c r="F42" s="28"/>
      <c r="G42" s="28"/>
      <c r="H42" s="28"/>
      <c r="I42" s="22">
        <v>3059</v>
      </c>
      <c r="J42" s="28">
        <v>3059</v>
      </c>
      <c r="K42" s="28">
        <v>3059</v>
      </c>
      <c r="L42" s="28">
        <v>3059</v>
      </c>
      <c r="M42" s="22"/>
      <c r="N42" s="28"/>
      <c r="O42" s="28"/>
      <c r="P42" s="28"/>
      <c r="Q42" s="22"/>
      <c r="R42" s="28"/>
      <c r="S42" s="28">
        <v>4551</v>
      </c>
      <c r="T42" s="28"/>
      <c r="U42" s="22">
        <v>162279</v>
      </c>
      <c r="V42" s="28"/>
      <c r="W42" s="28"/>
      <c r="X42" s="28"/>
      <c r="Y42" s="22"/>
    </row>
    <row r="43" spans="1:25" ht="13.5">
      <c r="A43" s="6" t="s">
        <v>267</v>
      </c>
      <c r="B43" s="28"/>
      <c r="C43" s="28"/>
      <c r="D43" s="28"/>
      <c r="E43" s="22"/>
      <c r="F43" s="28"/>
      <c r="G43" s="28"/>
      <c r="H43" s="28"/>
      <c r="I43" s="22">
        <v>880</v>
      </c>
      <c r="J43" s="28">
        <v>880</v>
      </c>
      <c r="K43" s="28">
        <v>880</v>
      </c>
      <c r="L43" s="28">
        <v>880</v>
      </c>
      <c r="M43" s="22">
        <v>6655</v>
      </c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264</v>
      </c>
      <c r="B44" s="28">
        <v>444</v>
      </c>
      <c r="C44" s="28">
        <v>444</v>
      </c>
      <c r="D44" s="28"/>
      <c r="E44" s="22">
        <v>2220</v>
      </c>
      <c r="F44" s="28">
        <v>2220</v>
      </c>
      <c r="G44" s="28"/>
      <c r="H44" s="28"/>
      <c r="I44" s="22">
        <v>11840</v>
      </c>
      <c r="J44" s="28">
        <v>11840</v>
      </c>
      <c r="K44" s="28"/>
      <c r="L44" s="28"/>
      <c r="M44" s="22">
        <v>149914</v>
      </c>
      <c r="N44" s="28">
        <v>120150</v>
      </c>
      <c r="O44" s="28">
        <v>120150</v>
      </c>
      <c r="P44" s="28"/>
      <c r="Q44" s="22"/>
      <c r="R44" s="28"/>
      <c r="S44" s="28"/>
      <c r="T44" s="28"/>
      <c r="U44" s="22"/>
      <c r="V44" s="28"/>
      <c r="W44" s="28"/>
      <c r="X44" s="28"/>
      <c r="Y44" s="22">
        <v>16058</v>
      </c>
    </row>
    <row r="45" spans="1:25" ht="13.5">
      <c r="A45" s="6" t="s">
        <v>266</v>
      </c>
      <c r="B45" s="28"/>
      <c r="C45" s="28"/>
      <c r="D45" s="28"/>
      <c r="E45" s="22">
        <v>2051</v>
      </c>
      <c r="F45" s="28">
        <v>351</v>
      </c>
      <c r="G45" s="28">
        <v>351</v>
      </c>
      <c r="H45" s="28"/>
      <c r="I45" s="22">
        <v>374</v>
      </c>
      <c r="J45" s="28"/>
      <c r="K45" s="28"/>
      <c r="L45" s="28"/>
      <c r="M45" s="22">
        <v>5979</v>
      </c>
      <c r="N45" s="28"/>
      <c r="O45" s="28"/>
      <c r="P45" s="28"/>
      <c r="Q45" s="22">
        <v>5207</v>
      </c>
      <c r="R45" s="28">
        <v>3017</v>
      </c>
      <c r="S45" s="28">
        <v>3017</v>
      </c>
      <c r="T45" s="28"/>
      <c r="U45" s="22">
        <v>17435</v>
      </c>
      <c r="V45" s="28">
        <v>7997</v>
      </c>
      <c r="W45" s="28">
        <v>2151</v>
      </c>
      <c r="X45" s="28"/>
      <c r="Y45" s="22">
        <v>6646</v>
      </c>
    </row>
    <row r="46" spans="1:25" ht="13.5">
      <c r="A46" s="6" t="s">
        <v>271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>
        <v>49654</v>
      </c>
      <c r="V46" s="28"/>
      <c r="W46" s="28"/>
      <c r="X46" s="28"/>
      <c r="Y46" s="22"/>
    </row>
    <row r="47" spans="1:25" ht="13.5">
      <c r="A47" s="6" t="s">
        <v>279</v>
      </c>
      <c r="B47" s="28"/>
      <c r="C47" s="28"/>
      <c r="D47" s="28"/>
      <c r="E47" s="22">
        <v>26000</v>
      </c>
      <c r="F47" s="28">
        <v>26000</v>
      </c>
      <c r="G47" s="28">
        <v>26000</v>
      </c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>
        <v>1029</v>
      </c>
      <c r="X47" s="28"/>
      <c r="Y47" s="22"/>
    </row>
    <row r="48" spans="1:25" ht="13.5">
      <c r="A48" s="6" t="s">
        <v>278</v>
      </c>
      <c r="B48" s="28"/>
      <c r="C48" s="28"/>
      <c r="D48" s="28"/>
      <c r="E48" s="22"/>
      <c r="F48" s="28"/>
      <c r="G48" s="28"/>
      <c r="H48" s="28"/>
      <c r="I48" s="22">
        <v>17626</v>
      </c>
      <c r="J48" s="28">
        <v>17598</v>
      </c>
      <c r="K48" s="28">
        <v>17598</v>
      </c>
      <c r="L48" s="28"/>
      <c r="M48" s="22">
        <v>36693</v>
      </c>
      <c r="N48" s="28">
        <v>23920</v>
      </c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6" t="s">
        <v>272</v>
      </c>
      <c r="B49" s="28">
        <v>26046</v>
      </c>
      <c r="C49" s="28">
        <v>24280</v>
      </c>
      <c r="D49" s="28"/>
      <c r="E49" s="22">
        <v>12874</v>
      </c>
      <c r="F49" s="28">
        <v>12874</v>
      </c>
      <c r="G49" s="28">
        <v>12874</v>
      </c>
      <c r="H49" s="28"/>
      <c r="I49" s="22">
        <v>16840</v>
      </c>
      <c r="J49" s="28">
        <v>10846</v>
      </c>
      <c r="K49" s="28">
        <v>10846</v>
      </c>
      <c r="L49" s="28"/>
      <c r="M49" s="22">
        <v>490714</v>
      </c>
      <c r="N49" s="28"/>
      <c r="O49" s="28"/>
      <c r="P49" s="28"/>
      <c r="Q49" s="22">
        <v>5719</v>
      </c>
      <c r="R49" s="28"/>
      <c r="S49" s="28"/>
      <c r="T49" s="28"/>
      <c r="U49" s="22">
        <v>421281</v>
      </c>
      <c r="V49" s="28">
        <v>366582</v>
      </c>
      <c r="W49" s="28">
        <v>366582</v>
      </c>
      <c r="X49" s="28">
        <v>366582</v>
      </c>
      <c r="Y49" s="22">
        <v>362706</v>
      </c>
    </row>
    <row r="50" spans="1:25" ht="13.5">
      <c r="A50" s="6" t="s">
        <v>270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>
        <v>67192</v>
      </c>
      <c r="V50" s="28">
        <v>40378</v>
      </c>
      <c r="W50" s="28">
        <v>14875</v>
      </c>
      <c r="X50" s="28"/>
      <c r="Y50" s="22"/>
    </row>
    <row r="51" spans="1:25" ht="13.5">
      <c r="A51" s="6" t="s">
        <v>9</v>
      </c>
      <c r="B51" s="28"/>
      <c r="C51" s="28"/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/>
      <c r="V51" s="28">
        <v>2054473</v>
      </c>
      <c r="W51" s="28">
        <v>2060200</v>
      </c>
      <c r="X51" s="28">
        <v>2075348</v>
      </c>
      <c r="Y51" s="22"/>
    </row>
    <row r="52" spans="1:25" ht="13.5">
      <c r="A52" s="6" t="s">
        <v>269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8"/>
      <c r="Q52" s="22">
        <v>40163</v>
      </c>
      <c r="R52" s="28">
        <v>40163</v>
      </c>
      <c r="S52" s="28">
        <v>40163</v>
      </c>
      <c r="T52" s="28"/>
      <c r="U52" s="22">
        <v>86337</v>
      </c>
      <c r="V52" s="28">
        <v>143625</v>
      </c>
      <c r="W52" s="28">
        <v>167125</v>
      </c>
      <c r="X52" s="28">
        <v>65000</v>
      </c>
      <c r="Y52" s="22">
        <v>1871615</v>
      </c>
    </row>
    <row r="53" spans="1:25" ht="13.5">
      <c r="A53" s="6" t="s">
        <v>10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/>
      <c r="N53" s="28"/>
      <c r="O53" s="28"/>
      <c r="P53" s="28"/>
      <c r="Q53" s="22"/>
      <c r="R53" s="28"/>
      <c r="S53" s="28"/>
      <c r="T53" s="28"/>
      <c r="U53" s="22"/>
      <c r="V53" s="28">
        <v>4390</v>
      </c>
      <c r="W53" s="28">
        <v>14039</v>
      </c>
      <c r="X53" s="28">
        <v>30179</v>
      </c>
      <c r="Y53" s="22"/>
    </row>
    <row r="54" spans="1:25" ht="13.5">
      <c r="A54" s="6" t="s">
        <v>280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>
        <v>55041</v>
      </c>
      <c r="N54" s="28"/>
      <c r="O54" s="28"/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6" t="s">
        <v>11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>
        <v>12196</v>
      </c>
      <c r="R55" s="28"/>
      <c r="S55" s="28"/>
      <c r="T55" s="28"/>
      <c r="U55" s="22">
        <v>30403</v>
      </c>
      <c r="V55" s="28"/>
      <c r="W55" s="28"/>
      <c r="X55" s="28"/>
      <c r="Y55" s="22"/>
    </row>
    <row r="56" spans="1:25" ht="13.5">
      <c r="A56" s="6" t="s">
        <v>281</v>
      </c>
      <c r="B56" s="28">
        <v>26490</v>
      </c>
      <c r="C56" s="28">
        <v>24724</v>
      </c>
      <c r="D56" s="28"/>
      <c r="E56" s="22">
        <v>43146</v>
      </c>
      <c r="F56" s="28">
        <v>41446</v>
      </c>
      <c r="G56" s="28">
        <v>39226</v>
      </c>
      <c r="H56" s="28"/>
      <c r="I56" s="22">
        <v>50620</v>
      </c>
      <c r="J56" s="28">
        <v>44224</v>
      </c>
      <c r="K56" s="28">
        <v>32384</v>
      </c>
      <c r="L56" s="28">
        <v>3939</v>
      </c>
      <c r="M56" s="22">
        <v>847828</v>
      </c>
      <c r="N56" s="28">
        <v>231500</v>
      </c>
      <c r="O56" s="28">
        <v>196004</v>
      </c>
      <c r="P56" s="28">
        <v>75854</v>
      </c>
      <c r="Q56" s="22">
        <v>382857</v>
      </c>
      <c r="R56" s="28">
        <v>50197</v>
      </c>
      <c r="S56" s="28">
        <v>47731</v>
      </c>
      <c r="T56" s="28"/>
      <c r="U56" s="22">
        <v>2942316</v>
      </c>
      <c r="V56" s="28">
        <v>2618489</v>
      </c>
      <c r="W56" s="28">
        <v>2626601</v>
      </c>
      <c r="X56" s="28">
        <v>2537110</v>
      </c>
      <c r="Y56" s="22">
        <v>2507613</v>
      </c>
    </row>
    <row r="57" spans="1:25" ht="13.5">
      <c r="A57" s="7" t="s">
        <v>283</v>
      </c>
      <c r="B57" s="28">
        <v>876011</v>
      </c>
      <c r="C57" s="28">
        <v>633470</v>
      </c>
      <c r="D57" s="28">
        <v>241965</v>
      </c>
      <c r="E57" s="22">
        <v>938721</v>
      </c>
      <c r="F57" s="28">
        <v>419137</v>
      </c>
      <c r="G57" s="28">
        <v>219624</v>
      </c>
      <c r="H57" s="28">
        <v>14957</v>
      </c>
      <c r="I57" s="22">
        <v>2989975</v>
      </c>
      <c r="J57" s="28">
        <v>2733482</v>
      </c>
      <c r="K57" s="28">
        <v>2713844</v>
      </c>
      <c r="L57" s="28">
        <v>2311041</v>
      </c>
      <c r="M57" s="22">
        <v>372941</v>
      </c>
      <c r="N57" s="28">
        <v>489266</v>
      </c>
      <c r="O57" s="28">
        <v>296085</v>
      </c>
      <c r="P57" s="28">
        <v>65215</v>
      </c>
      <c r="Q57" s="22">
        <v>98089</v>
      </c>
      <c r="R57" s="28">
        <v>221323</v>
      </c>
      <c r="S57" s="28">
        <v>155692</v>
      </c>
      <c r="T57" s="28">
        <v>28974</v>
      </c>
      <c r="U57" s="22">
        <v>-3379473</v>
      </c>
      <c r="V57" s="28">
        <v>-2993495</v>
      </c>
      <c r="W57" s="28">
        <v>-2929716</v>
      </c>
      <c r="X57" s="28">
        <v>-3093737</v>
      </c>
      <c r="Y57" s="22">
        <v>-3144901</v>
      </c>
    </row>
    <row r="58" spans="1:25" ht="13.5">
      <c r="A58" s="7" t="s">
        <v>284</v>
      </c>
      <c r="B58" s="28">
        <v>125673</v>
      </c>
      <c r="C58" s="28">
        <v>89854</v>
      </c>
      <c r="D58" s="28">
        <v>31841</v>
      </c>
      <c r="E58" s="22">
        <v>129541</v>
      </c>
      <c r="F58" s="28">
        <v>54546</v>
      </c>
      <c r="G58" s="28">
        <v>28011</v>
      </c>
      <c r="H58" s="28">
        <v>12293</v>
      </c>
      <c r="I58" s="22">
        <v>92775</v>
      </c>
      <c r="J58" s="28">
        <v>34489</v>
      </c>
      <c r="K58" s="28">
        <v>22993</v>
      </c>
      <c r="L58" s="28">
        <v>11497</v>
      </c>
      <c r="M58" s="22">
        <v>44533</v>
      </c>
      <c r="N58" s="28">
        <v>33645</v>
      </c>
      <c r="O58" s="28">
        <v>22255</v>
      </c>
      <c r="P58" s="28">
        <v>11161</v>
      </c>
      <c r="Q58" s="22">
        <v>38821</v>
      </c>
      <c r="R58" s="28">
        <v>26541</v>
      </c>
      <c r="S58" s="28">
        <v>21534</v>
      </c>
      <c r="T58" s="28">
        <v>9757</v>
      </c>
      <c r="U58" s="22">
        <v>47243</v>
      </c>
      <c r="V58" s="28"/>
      <c r="W58" s="28"/>
      <c r="X58" s="28"/>
      <c r="Y58" s="22">
        <v>52069</v>
      </c>
    </row>
    <row r="59" spans="1:25" ht="13.5">
      <c r="A59" s="7" t="s">
        <v>285</v>
      </c>
      <c r="B59" s="28">
        <v>4427</v>
      </c>
      <c r="C59" s="28">
        <v>-942</v>
      </c>
      <c r="D59" s="28">
        <v>-709</v>
      </c>
      <c r="E59" s="22">
        <v>-72650</v>
      </c>
      <c r="F59" s="28">
        <v>-4255</v>
      </c>
      <c r="G59" s="28">
        <v>-2414</v>
      </c>
      <c r="H59" s="28">
        <v>-1588</v>
      </c>
      <c r="I59" s="22">
        <v>167870</v>
      </c>
      <c r="J59" s="28">
        <v>86717</v>
      </c>
      <c r="K59" s="28">
        <v>-260</v>
      </c>
      <c r="L59" s="28">
        <v>386</v>
      </c>
      <c r="M59" s="22">
        <v>-307135</v>
      </c>
      <c r="N59" s="28">
        <v>15123</v>
      </c>
      <c r="O59" s="28">
        <v>16630</v>
      </c>
      <c r="P59" s="28">
        <v>16630</v>
      </c>
      <c r="Q59" s="22"/>
      <c r="R59" s="28"/>
      <c r="S59" s="28"/>
      <c r="T59" s="28"/>
      <c r="U59" s="22">
        <v>615</v>
      </c>
      <c r="V59" s="28"/>
      <c r="W59" s="28"/>
      <c r="X59" s="28"/>
      <c r="Y59" s="22"/>
    </row>
    <row r="60" spans="1:25" ht="13.5">
      <c r="A60" s="7" t="s">
        <v>286</v>
      </c>
      <c r="B60" s="28">
        <v>130101</v>
      </c>
      <c r="C60" s="28">
        <v>88911</v>
      </c>
      <c r="D60" s="28">
        <v>31131</v>
      </c>
      <c r="E60" s="22">
        <v>56890</v>
      </c>
      <c r="F60" s="28">
        <v>50291</v>
      </c>
      <c r="G60" s="28">
        <v>25597</v>
      </c>
      <c r="H60" s="28">
        <v>10705</v>
      </c>
      <c r="I60" s="22">
        <v>260646</v>
      </c>
      <c r="J60" s="28">
        <v>121207</v>
      </c>
      <c r="K60" s="28">
        <v>22732</v>
      </c>
      <c r="L60" s="28">
        <v>11883</v>
      </c>
      <c r="M60" s="22">
        <v>-262602</v>
      </c>
      <c r="N60" s="28">
        <v>48769</v>
      </c>
      <c r="O60" s="28">
        <v>38885</v>
      </c>
      <c r="P60" s="28">
        <v>27792</v>
      </c>
      <c r="Q60" s="22">
        <v>38821</v>
      </c>
      <c r="R60" s="28">
        <v>26541</v>
      </c>
      <c r="S60" s="28">
        <v>21534</v>
      </c>
      <c r="T60" s="28">
        <v>9757</v>
      </c>
      <c r="U60" s="22">
        <v>47858</v>
      </c>
      <c r="V60" s="28">
        <v>38771</v>
      </c>
      <c r="W60" s="28">
        <v>25913</v>
      </c>
      <c r="X60" s="28">
        <v>12884</v>
      </c>
      <c r="Y60" s="22">
        <v>52069</v>
      </c>
    </row>
    <row r="61" spans="1:25" ht="13.5">
      <c r="A61" s="7" t="s">
        <v>12</v>
      </c>
      <c r="B61" s="28">
        <v>745910</v>
      </c>
      <c r="C61" s="28">
        <v>544558</v>
      </c>
      <c r="D61" s="28">
        <v>210833</v>
      </c>
      <c r="E61" s="22">
        <v>881830</v>
      </c>
      <c r="F61" s="28">
        <v>368846</v>
      </c>
      <c r="G61" s="28">
        <v>194027</v>
      </c>
      <c r="H61" s="28">
        <v>4251</v>
      </c>
      <c r="I61" s="22">
        <v>2729328</v>
      </c>
      <c r="J61" s="28">
        <v>2612274</v>
      </c>
      <c r="K61" s="28">
        <v>2691111</v>
      </c>
      <c r="L61" s="28">
        <v>2299157</v>
      </c>
      <c r="M61" s="22">
        <v>635543</v>
      </c>
      <c r="N61" s="28">
        <v>440497</v>
      </c>
      <c r="O61" s="28">
        <v>257199</v>
      </c>
      <c r="P61" s="28">
        <v>37423</v>
      </c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3.5">
      <c r="A62" s="7" t="s">
        <v>13</v>
      </c>
      <c r="B62" s="28">
        <v>209</v>
      </c>
      <c r="C62" s="28">
        <v>189</v>
      </c>
      <c r="D62" s="28">
        <v>-85</v>
      </c>
      <c r="E62" s="22">
        <v>93</v>
      </c>
      <c r="F62" s="28">
        <v>-76</v>
      </c>
      <c r="G62" s="28">
        <v>-334</v>
      </c>
      <c r="H62" s="28">
        <v>-661</v>
      </c>
      <c r="I62" s="22">
        <v>-7740</v>
      </c>
      <c r="J62" s="28">
        <v>-6901</v>
      </c>
      <c r="K62" s="28">
        <v>-6590</v>
      </c>
      <c r="L62" s="28">
        <v>-5381</v>
      </c>
      <c r="M62" s="22">
        <v>1283</v>
      </c>
      <c r="N62" s="28">
        <v>-287</v>
      </c>
      <c r="O62" s="28">
        <v>-1247</v>
      </c>
      <c r="P62" s="28">
        <v>-2509</v>
      </c>
      <c r="Q62" s="22">
        <v>-10607</v>
      </c>
      <c r="R62" s="28">
        <v>-3485</v>
      </c>
      <c r="S62" s="28">
        <v>-5092</v>
      </c>
      <c r="T62" s="28"/>
      <c r="U62" s="22"/>
      <c r="V62" s="28"/>
      <c r="W62" s="28"/>
      <c r="X62" s="28"/>
      <c r="Y62" s="22"/>
    </row>
    <row r="63" spans="1:25" ht="14.25" thickBot="1">
      <c r="A63" s="7" t="s">
        <v>287</v>
      </c>
      <c r="B63" s="28">
        <v>745701</v>
      </c>
      <c r="C63" s="28">
        <v>544368</v>
      </c>
      <c r="D63" s="28">
        <v>210918</v>
      </c>
      <c r="E63" s="22">
        <v>881737</v>
      </c>
      <c r="F63" s="28">
        <v>368922</v>
      </c>
      <c r="G63" s="28">
        <v>194361</v>
      </c>
      <c r="H63" s="28">
        <v>4913</v>
      </c>
      <c r="I63" s="22">
        <v>2737068</v>
      </c>
      <c r="J63" s="28">
        <v>2619176</v>
      </c>
      <c r="K63" s="28">
        <v>2697702</v>
      </c>
      <c r="L63" s="28">
        <v>2304539</v>
      </c>
      <c r="M63" s="22">
        <v>634260</v>
      </c>
      <c r="N63" s="28">
        <v>440785</v>
      </c>
      <c r="O63" s="28">
        <v>258447</v>
      </c>
      <c r="P63" s="28">
        <v>39933</v>
      </c>
      <c r="Q63" s="22">
        <v>69876</v>
      </c>
      <c r="R63" s="28">
        <v>198267</v>
      </c>
      <c r="S63" s="28">
        <v>139250</v>
      </c>
      <c r="T63" s="28">
        <v>19217</v>
      </c>
      <c r="U63" s="22">
        <v>-3427331</v>
      </c>
      <c r="V63" s="28">
        <v>-3032267</v>
      </c>
      <c r="W63" s="28">
        <v>-2955629</v>
      </c>
      <c r="X63" s="28">
        <v>-3106622</v>
      </c>
      <c r="Y63" s="22">
        <v>-3196970</v>
      </c>
    </row>
    <row r="64" spans="1:25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6" ht="13.5">
      <c r="A66" s="20" t="s">
        <v>202</v>
      </c>
    </row>
    <row r="67" ht="13.5">
      <c r="A67" s="20" t="s">
        <v>203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198</v>
      </c>
      <c r="B2" s="14">
        <v>7602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199</v>
      </c>
      <c r="B3" s="1" t="s">
        <v>200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93</v>
      </c>
      <c r="B4" s="15" t="str">
        <f>HYPERLINK("http://www.kabupro.jp/mark/20140213/S10015XU.htm","四半期報告書")</f>
        <v>四半期報告書</v>
      </c>
      <c r="C4" s="15" t="str">
        <f>HYPERLINK("http://www.kabupro.jp/mark/20131112/S1000E90.htm","四半期報告書")</f>
        <v>四半期報告書</v>
      </c>
      <c r="D4" s="15" t="str">
        <f>HYPERLINK("http://www.kabupro.jp/mark/20130812/S000E90V.htm","四半期報告書")</f>
        <v>四半期報告書</v>
      </c>
      <c r="E4" s="15" t="str">
        <f>HYPERLINK("http://www.kabupro.jp/mark/20130628/S000DWO2.htm","有価証券報告書")</f>
        <v>有価証券報告書</v>
      </c>
      <c r="F4" s="15" t="str">
        <f>HYPERLINK("http://www.kabupro.jp/mark/20140213/S10015XU.htm","四半期報告書")</f>
        <v>四半期報告書</v>
      </c>
      <c r="G4" s="15" t="str">
        <f>HYPERLINK("http://www.kabupro.jp/mark/20131112/S1000E90.htm","四半期報告書")</f>
        <v>四半期報告書</v>
      </c>
      <c r="H4" s="15" t="str">
        <f>HYPERLINK("http://www.kabupro.jp/mark/20130812/S000E90V.htm","四半期報告書")</f>
        <v>四半期報告書</v>
      </c>
      <c r="I4" s="15" t="str">
        <f>HYPERLINK("http://www.kabupro.jp/mark/20130628/S000DWO2.htm","有価証券報告書")</f>
        <v>有価証券報告書</v>
      </c>
      <c r="J4" s="15" t="str">
        <f>HYPERLINK("http://www.kabupro.jp/mark/20130212/S000CT2K.htm","四半期報告書")</f>
        <v>四半期報告書</v>
      </c>
      <c r="K4" s="15" t="str">
        <f>HYPERLINK("http://www.kabupro.jp/mark/20121112/S000C8PM.htm","四半期報告書")</f>
        <v>四半期報告書</v>
      </c>
      <c r="L4" s="15" t="str">
        <f>HYPERLINK("http://www.kabupro.jp/mark/20120814/S000BR0O.htm","四半期報告書")</f>
        <v>四半期報告書</v>
      </c>
      <c r="M4" s="15" t="str">
        <f>HYPERLINK("http://www.kabupro.jp/mark/20120629/S000BAX8.htm","有価証券報告書")</f>
        <v>有価証券報告書</v>
      </c>
      <c r="N4" s="15" t="str">
        <f>HYPERLINK("http://www.kabupro.jp/mark/20120213/S000AAOL.htm","四半期報告書")</f>
        <v>四半期報告書</v>
      </c>
      <c r="O4" s="15" t="str">
        <f>HYPERLINK("http://www.kabupro.jp/mark/20111111/S0009PGG.htm","四半期報告書")</f>
        <v>四半期報告書</v>
      </c>
      <c r="P4" s="15" t="str">
        <f>HYPERLINK("http://www.kabupro.jp/mark/20110815/S00095GD.htm","四半期報告書")</f>
        <v>四半期報告書</v>
      </c>
      <c r="Q4" s="15" t="str">
        <f>HYPERLINK("http://www.kabupro.jp/mark/20110629/S0008R3F.htm","有価証券報告書")</f>
        <v>有価証券報告書</v>
      </c>
      <c r="R4" s="15" t="str">
        <f>HYPERLINK("http://www.kabupro.jp/mark/20110214/S0007RZP.htm","四半期報告書")</f>
        <v>四半期報告書</v>
      </c>
      <c r="S4" s="15" t="str">
        <f>HYPERLINK("http://www.kabupro.jp/mark/20101115/S00077EJ.htm","四半期報告書")</f>
        <v>四半期報告書</v>
      </c>
      <c r="T4" s="15" t="str">
        <f>HYPERLINK("http://www.kabupro.jp/mark/20100813/S0006KYX.htm","四半期報告書")</f>
        <v>四半期報告書</v>
      </c>
      <c r="U4" s="15" t="str">
        <f>HYPERLINK("http://www.kabupro.jp/mark/20100628/S0006585.htm","有価証券報告書")</f>
        <v>有価証券報告書</v>
      </c>
      <c r="V4" s="15" t="str">
        <f>HYPERLINK("http://www.kabupro.jp/mark/20100212/S00057F5.htm","四半期報告書")</f>
        <v>四半期報告書</v>
      </c>
      <c r="W4" s="15" t="str">
        <f>HYPERLINK("http://www.kabupro.jp/mark/20091110/S0004I4Z.htm","四半期報告書")</f>
        <v>四半期報告書</v>
      </c>
      <c r="X4" s="15" t="str">
        <f>HYPERLINK("http://www.kabupro.jp/mark/20090812/S0003Y04.htm","四半期報告書")</f>
        <v>四半期報告書</v>
      </c>
      <c r="Y4" s="15" t="str">
        <f>HYPERLINK("http://www.kabupro.jp/mark/20090630/S0003LLC.htm","有価証券報告書")</f>
        <v>有価証券報告書</v>
      </c>
    </row>
    <row r="5" spans="1:25" ht="14.25" thickBot="1">
      <c r="A5" s="11" t="s">
        <v>94</v>
      </c>
      <c r="B5" s="1" t="s">
        <v>289</v>
      </c>
      <c r="C5" s="1" t="s">
        <v>292</v>
      </c>
      <c r="D5" s="1" t="s">
        <v>294</v>
      </c>
      <c r="E5" s="1" t="s">
        <v>100</v>
      </c>
      <c r="F5" s="1" t="s">
        <v>289</v>
      </c>
      <c r="G5" s="1" t="s">
        <v>292</v>
      </c>
      <c r="H5" s="1" t="s">
        <v>294</v>
      </c>
      <c r="I5" s="1" t="s">
        <v>100</v>
      </c>
      <c r="J5" s="1" t="s">
        <v>296</v>
      </c>
      <c r="K5" s="1" t="s">
        <v>298</v>
      </c>
      <c r="L5" s="1" t="s">
        <v>300</v>
      </c>
      <c r="M5" s="1" t="s">
        <v>104</v>
      </c>
      <c r="N5" s="1" t="s">
        <v>302</v>
      </c>
      <c r="O5" s="1" t="s">
        <v>304</v>
      </c>
      <c r="P5" s="1" t="s">
        <v>306</v>
      </c>
      <c r="Q5" s="1" t="s">
        <v>106</v>
      </c>
      <c r="R5" s="1" t="s">
        <v>308</v>
      </c>
      <c r="S5" s="1" t="s">
        <v>310</v>
      </c>
      <c r="T5" s="1" t="s">
        <v>312</v>
      </c>
      <c r="U5" s="1" t="s">
        <v>108</v>
      </c>
      <c r="V5" s="1" t="s">
        <v>314</v>
      </c>
      <c r="W5" s="1" t="s">
        <v>316</v>
      </c>
      <c r="X5" s="1" t="s">
        <v>318</v>
      </c>
      <c r="Y5" s="1" t="s">
        <v>110</v>
      </c>
    </row>
    <row r="6" spans="1:25" ht="15" thickBot="1" thickTop="1">
      <c r="A6" s="10" t="s">
        <v>95</v>
      </c>
      <c r="B6" s="18" t="s">
        <v>92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96</v>
      </c>
      <c r="B7" s="14" t="s">
        <v>32</v>
      </c>
      <c r="C7" s="14" t="s">
        <v>32</v>
      </c>
      <c r="D7" s="14" t="s">
        <v>32</v>
      </c>
      <c r="E7" s="16" t="s">
        <v>101</v>
      </c>
      <c r="F7" s="14" t="s">
        <v>32</v>
      </c>
      <c r="G7" s="14" t="s">
        <v>32</v>
      </c>
      <c r="H7" s="14" t="s">
        <v>32</v>
      </c>
      <c r="I7" s="16" t="s">
        <v>101</v>
      </c>
      <c r="J7" s="14" t="s">
        <v>32</v>
      </c>
      <c r="K7" s="14" t="s">
        <v>32</v>
      </c>
      <c r="L7" s="14" t="s">
        <v>32</v>
      </c>
      <c r="M7" s="16" t="s">
        <v>101</v>
      </c>
      <c r="N7" s="14" t="s">
        <v>32</v>
      </c>
      <c r="O7" s="14" t="s">
        <v>32</v>
      </c>
      <c r="P7" s="14" t="s">
        <v>32</v>
      </c>
      <c r="Q7" s="16" t="s">
        <v>101</v>
      </c>
      <c r="R7" s="14" t="s">
        <v>32</v>
      </c>
      <c r="S7" s="14" t="s">
        <v>32</v>
      </c>
      <c r="T7" s="14" t="s">
        <v>32</v>
      </c>
      <c r="U7" s="16" t="s">
        <v>101</v>
      </c>
      <c r="V7" s="14" t="s">
        <v>32</v>
      </c>
      <c r="W7" s="14" t="s">
        <v>32</v>
      </c>
      <c r="X7" s="14" t="s">
        <v>32</v>
      </c>
      <c r="Y7" s="16" t="s">
        <v>101</v>
      </c>
    </row>
    <row r="8" spans="1:25" ht="13.5">
      <c r="A8" s="13" t="s">
        <v>97</v>
      </c>
      <c r="B8" s="1" t="s">
        <v>33</v>
      </c>
      <c r="C8" s="1" t="s">
        <v>33</v>
      </c>
      <c r="D8" s="1" t="s">
        <v>33</v>
      </c>
      <c r="E8" s="17" t="s">
        <v>204</v>
      </c>
      <c r="F8" s="1" t="s">
        <v>204</v>
      </c>
      <c r="G8" s="1" t="s">
        <v>204</v>
      </c>
      <c r="H8" s="1" t="s">
        <v>204</v>
      </c>
      <c r="I8" s="17" t="s">
        <v>205</v>
      </c>
      <c r="J8" s="1" t="s">
        <v>205</v>
      </c>
      <c r="K8" s="1" t="s">
        <v>205</v>
      </c>
      <c r="L8" s="1" t="s">
        <v>205</v>
      </c>
      <c r="M8" s="17" t="s">
        <v>206</v>
      </c>
      <c r="N8" s="1" t="s">
        <v>206</v>
      </c>
      <c r="O8" s="1" t="s">
        <v>206</v>
      </c>
      <c r="P8" s="1" t="s">
        <v>206</v>
      </c>
      <c r="Q8" s="17" t="s">
        <v>207</v>
      </c>
      <c r="R8" s="1" t="s">
        <v>207</v>
      </c>
      <c r="S8" s="1" t="s">
        <v>207</v>
      </c>
      <c r="T8" s="1" t="s">
        <v>207</v>
      </c>
      <c r="U8" s="17" t="s">
        <v>208</v>
      </c>
      <c r="V8" s="1" t="s">
        <v>208</v>
      </c>
      <c r="W8" s="1" t="s">
        <v>208</v>
      </c>
      <c r="X8" s="1" t="s">
        <v>208</v>
      </c>
      <c r="Y8" s="17" t="s">
        <v>209</v>
      </c>
    </row>
    <row r="9" spans="1:25" ht="13.5">
      <c r="A9" s="13" t="s">
        <v>98</v>
      </c>
      <c r="B9" s="1" t="s">
        <v>291</v>
      </c>
      <c r="C9" s="1" t="s">
        <v>293</v>
      </c>
      <c r="D9" s="1" t="s">
        <v>295</v>
      </c>
      <c r="E9" s="17" t="s">
        <v>102</v>
      </c>
      <c r="F9" s="1" t="s">
        <v>297</v>
      </c>
      <c r="G9" s="1" t="s">
        <v>299</v>
      </c>
      <c r="H9" s="1" t="s">
        <v>301</v>
      </c>
      <c r="I9" s="17" t="s">
        <v>103</v>
      </c>
      <c r="J9" s="1" t="s">
        <v>303</v>
      </c>
      <c r="K9" s="1" t="s">
        <v>305</v>
      </c>
      <c r="L9" s="1" t="s">
        <v>307</v>
      </c>
      <c r="M9" s="17" t="s">
        <v>105</v>
      </c>
      <c r="N9" s="1" t="s">
        <v>309</v>
      </c>
      <c r="O9" s="1" t="s">
        <v>311</v>
      </c>
      <c r="P9" s="1" t="s">
        <v>313</v>
      </c>
      <c r="Q9" s="17" t="s">
        <v>107</v>
      </c>
      <c r="R9" s="1" t="s">
        <v>315</v>
      </c>
      <c r="S9" s="1" t="s">
        <v>317</v>
      </c>
      <c r="T9" s="1" t="s">
        <v>110</v>
      </c>
      <c r="U9" s="17" t="s">
        <v>109</v>
      </c>
      <c r="V9" s="1" t="s">
        <v>320</v>
      </c>
      <c r="W9" s="1" t="s">
        <v>322</v>
      </c>
      <c r="X9" s="1" t="s">
        <v>324</v>
      </c>
      <c r="Y9" s="17" t="s">
        <v>111</v>
      </c>
    </row>
    <row r="10" spans="1:25" ht="14.25" thickBot="1">
      <c r="A10" s="13" t="s">
        <v>99</v>
      </c>
      <c r="B10" s="1" t="s">
        <v>113</v>
      </c>
      <c r="C10" s="1" t="s">
        <v>113</v>
      </c>
      <c r="D10" s="1" t="s">
        <v>113</v>
      </c>
      <c r="E10" s="17" t="s">
        <v>113</v>
      </c>
      <c r="F10" s="1" t="s">
        <v>113</v>
      </c>
      <c r="G10" s="1" t="s">
        <v>113</v>
      </c>
      <c r="H10" s="1" t="s">
        <v>113</v>
      </c>
      <c r="I10" s="17" t="s">
        <v>113</v>
      </c>
      <c r="J10" s="1" t="s">
        <v>113</v>
      </c>
      <c r="K10" s="1" t="s">
        <v>113</v>
      </c>
      <c r="L10" s="1" t="s">
        <v>113</v>
      </c>
      <c r="M10" s="17" t="s">
        <v>113</v>
      </c>
      <c r="N10" s="1" t="s">
        <v>113</v>
      </c>
      <c r="O10" s="1" t="s">
        <v>113</v>
      </c>
      <c r="P10" s="1" t="s">
        <v>113</v>
      </c>
      <c r="Q10" s="17" t="s">
        <v>113</v>
      </c>
      <c r="R10" s="1" t="s">
        <v>113</v>
      </c>
      <c r="S10" s="1" t="s">
        <v>113</v>
      </c>
      <c r="T10" s="1" t="s">
        <v>113</v>
      </c>
      <c r="U10" s="17" t="s">
        <v>113</v>
      </c>
      <c r="V10" s="1" t="s">
        <v>113</v>
      </c>
      <c r="W10" s="1" t="s">
        <v>113</v>
      </c>
      <c r="X10" s="1" t="s">
        <v>113</v>
      </c>
      <c r="Y10" s="17" t="s">
        <v>113</v>
      </c>
    </row>
    <row r="11" spans="1:25" ht="14.25" thickTop="1">
      <c r="A11" s="30" t="s">
        <v>283</v>
      </c>
      <c r="B11" s="27">
        <v>876011</v>
      </c>
      <c r="C11" s="27">
        <v>633470</v>
      </c>
      <c r="D11" s="27">
        <v>241965</v>
      </c>
      <c r="E11" s="21">
        <v>938721</v>
      </c>
      <c r="F11" s="27">
        <v>419137</v>
      </c>
      <c r="G11" s="27">
        <v>219624</v>
      </c>
      <c r="H11" s="27">
        <v>14957</v>
      </c>
      <c r="I11" s="21">
        <v>2989975</v>
      </c>
      <c r="J11" s="27">
        <v>2733482</v>
      </c>
      <c r="K11" s="27">
        <v>2713844</v>
      </c>
      <c r="L11" s="27">
        <v>2311041</v>
      </c>
      <c r="M11" s="21">
        <v>372941</v>
      </c>
      <c r="N11" s="27">
        <v>489266</v>
      </c>
      <c r="O11" s="27">
        <v>296085</v>
      </c>
      <c r="P11" s="27">
        <v>65215</v>
      </c>
      <c r="Q11" s="21">
        <v>98089</v>
      </c>
      <c r="R11" s="27">
        <v>221323</v>
      </c>
      <c r="S11" s="27">
        <v>155692</v>
      </c>
      <c r="T11" s="27">
        <v>28974</v>
      </c>
      <c r="U11" s="21">
        <v>-3379473</v>
      </c>
      <c r="V11" s="27">
        <v>-2993495</v>
      </c>
      <c r="W11" s="27">
        <v>-2929716</v>
      </c>
      <c r="X11" s="27">
        <v>-3093737</v>
      </c>
      <c r="Y11" s="21">
        <v>-3144901</v>
      </c>
    </row>
    <row r="12" spans="1:25" ht="13.5">
      <c r="A12" s="6" t="s">
        <v>227</v>
      </c>
      <c r="B12" s="28">
        <v>56998</v>
      </c>
      <c r="C12" s="28">
        <v>37644</v>
      </c>
      <c r="D12" s="28">
        <v>18409</v>
      </c>
      <c r="E12" s="22">
        <v>95063</v>
      </c>
      <c r="F12" s="28">
        <v>69132</v>
      </c>
      <c r="G12" s="28">
        <v>44483</v>
      </c>
      <c r="H12" s="28">
        <v>21416</v>
      </c>
      <c r="I12" s="22">
        <v>90182</v>
      </c>
      <c r="J12" s="28">
        <v>65197</v>
      </c>
      <c r="K12" s="28">
        <v>41887</v>
      </c>
      <c r="L12" s="28">
        <v>20979</v>
      </c>
      <c r="M12" s="22">
        <v>132042</v>
      </c>
      <c r="N12" s="28">
        <v>118146</v>
      </c>
      <c r="O12" s="28">
        <v>78347</v>
      </c>
      <c r="P12" s="28">
        <v>38963</v>
      </c>
      <c r="Q12" s="22">
        <v>153587</v>
      </c>
      <c r="R12" s="28">
        <v>112074</v>
      </c>
      <c r="S12" s="28">
        <v>68211</v>
      </c>
      <c r="T12" s="28">
        <v>33725</v>
      </c>
      <c r="U12" s="22">
        <v>190655</v>
      </c>
      <c r="V12" s="28">
        <v>154469</v>
      </c>
      <c r="W12" s="28">
        <v>98188</v>
      </c>
      <c r="X12" s="28">
        <v>50764</v>
      </c>
      <c r="Y12" s="22">
        <v>244395</v>
      </c>
    </row>
    <row r="13" spans="1:25" ht="13.5">
      <c r="A13" s="6" t="s">
        <v>34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>
        <v>-43293</v>
      </c>
      <c r="O13" s="28">
        <v>-28862</v>
      </c>
      <c r="P13" s="28">
        <v>-14431</v>
      </c>
      <c r="Q13" s="22"/>
      <c r="R13" s="28">
        <v>-43293</v>
      </c>
      <c r="S13" s="28">
        <v>-28862</v>
      </c>
      <c r="T13" s="28">
        <v>-14431</v>
      </c>
      <c r="U13" s="22"/>
      <c r="V13" s="28"/>
      <c r="W13" s="28"/>
      <c r="X13" s="28"/>
      <c r="Y13" s="22"/>
    </row>
    <row r="14" spans="1:25" ht="13.5">
      <c r="A14" s="6" t="s">
        <v>272</v>
      </c>
      <c r="B14" s="28">
        <v>26046</v>
      </c>
      <c r="C14" s="28">
        <v>24280</v>
      </c>
      <c r="D14" s="28"/>
      <c r="E14" s="22">
        <v>12874</v>
      </c>
      <c r="F14" s="28">
        <v>12874</v>
      </c>
      <c r="G14" s="28">
        <v>12874</v>
      </c>
      <c r="H14" s="28"/>
      <c r="I14" s="22">
        <v>16840</v>
      </c>
      <c r="J14" s="28">
        <v>10846</v>
      </c>
      <c r="K14" s="28">
        <v>10846</v>
      </c>
      <c r="L14" s="28"/>
      <c r="M14" s="22">
        <v>490714</v>
      </c>
      <c r="N14" s="28"/>
      <c r="O14" s="28"/>
      <c r="P14" s="28"/>
      <c r="Q14" s="22">
        <v>5719</v>
      </c>
      <c r="R14" s="28"/>
      <c r="S14" s="28"/>
      <c r="T14" s="28"/>
      <c r="U14" s="22">
        <v>421281</v>
      </c>
      <c r="V14" s="28">
        <v>366582</v>
      </c>
      <c r="W14" s="28">
        <v>366582</v>
      </c>
      <c r="X14" s="28">
        <v>366582</v>
      </c>
      <c r="Y14" s="22">
        <v>362706</v>
      </c>
    </row>
    <row r="15" spans="1:25" ht="13.5">
      <c r="A15" s="6" t="s">
        <v>228</v>
      </c>
      <c r="B15" s="28"/>
      <c r="C15" s="28"/>
      <c r="D15" s="28"/>
      <c r="E15" s="22">
        <v>482</v>
      </c>
      <c r="F15" s="28">
        <v>482</v>
      </c>
      <c r="G15" s="28">
        <v>482</v>
      </c>
      <c r="H15" s="28"/>
      <c r="I15" s="22">
        <v>5466</v>
      </c>
      <c r="J15" s="28">
        <v>2911</v>
      </c>
      <c r="K15" s="28">
        <v>1703</v>
      </c>
      <c r="L15" s="28">
        <v>851</v>
      </c>
      <c r="M15" s="22">
        <v>1703</v>
      </c>
      <c r="N15" s="28">
        <v>851</v>
      </c>
      <c r="O15" s="28"/>
      <c r="P15" s="28"/>
      <c r="Q15" s="22"/>
      <c r="R15" s="28"/>
      <c r="S15" s="28"/>
      <c r="T15" s="28"/>
      <c r="U15" s="22"/>
      <c r="V15" s="28"/>
      <c r="W15" s="28"/>
      <c r="X15" s="28"/>
      <c r="Y15" s="22">
        <v>64802</v>
      </c>
    </row>
    <row r="16" spans="1:25" ht="13.5">
      <c r="A16" s="6" t="s">
        <v>35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>
        <v>22219</v>
      </c>
    </row>
    <row r="17" spans="1:25" ht="13.5">
      <c r="A17" s="6" t="s">
        <v>36</v>
      </c>
      <c r="B17" s="28"/>
      <c r="C17" s="28"/>
      <c r="D17" s="28"/>
      <c r="E17" s="22">
        <v>2400</v>
      </c>
      <c r="F17" s="28"/>
      <c r="G17" s="28"/>
      <c r="H17" s="28"/>
      <c r="I17" s="22">
        <v>3189</v>
      </c>
      <c r="J17" s="28">
        <v>3059</v>
      </c>
      <c r="K17" s="28">
        <v>3059</v>
      </c>
      <c r="L17" s="28">
        <v>3059</v>
      </c>
      <c r="M17" s="22">
        <v>-137767</v>
      </c>
      <c r="N17" s="28">
        <v>-137353</v>
      </c>
      <c r="O17" s="28">
        <v>-118429</v>
      </c>
      <c r="P17" s="28"/>
      <c r="Q17" s="22">
        <v>-49069</v>
      </c>
      <c r="R17" s="28">
        <v>-49437</v>
      </c>
      <c r="S17" s="28"/>
      <c r="T17" s="28"/>
      <c r="U17" s="22">
        <v>162279</v>
      </c>
      <c r="V17" s="28">
        <v>-3150</v>
      </c>
      <c r="W17" s="28">
        <v>-3150</v>
      </c>
      <c r="X17" s="28">
        <v>-3150</v>
      </c>
      <c r="Y17" s="22">
        <v>-807268</v>
      </c>
    </row>
    <row r="18" spans="1:25" ht="13.5">
      <c r="A18" s="6" t="s">
        <v>37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>
        <v>-2000</v>
      </c>
      <c r="R18" s="28">
        <v>-2000</v>
      </c>
      <c r="S18" s="28">
        <v>1500</v>
      </c>
      <c r="T18" s="28"/>
      <c r="U18" s="22">
        <v>-181000</v>
      </c>
      <c r="V18" s="28">
        <v>-181000</v>
      </c>
      <c r="W18" s="28">
        <v>-81800</v>
      </c>
      <c r="X18" s="28">
        <v>91300</v>
      </c>
      <c r="Y18" s="22">
        <v>23666</v>
      </c>
    </row>
    <row r="19" spans="1:25" ht="13.5">
      <c r="A19" s="6" t="s">
        <v>38</v>
      </c>
      <c r="B19" s="28"/>
      <c r="C19" s="28"/>
      <c r="D19" s="28"/>
      <c r="E19" s="22"/>
      <c r="F19" s="28"/>
      <c r="G19" s="28"/>
      <c r="H19" s="28"/>
      <c r="I19" s="22">
        <v>-23151</v>
      </c>
      <c r="J19" s="28">
        <v>-23151</v>
      </c>
      <c r="K19" s="28">
        <v>-23151</v>
      </c>
      <c r="L19" s="28">
        <v>-23151</v>
      </c>
      <c r="M19" s="22">
        <v>23151</v>
      </c>
      <c r="N19" s="28">
        <v>11575</v>
      </c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>
        <v>1233</v>
      </c>
    </row>
    <row r="20" spans="1:25" ht="13.5">
      <c r="A20" s="6" t="s">
        <v>39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>
        <v>-350240</v>
      </c>
      <c r="S20" s="28">
        <v>-234993</v>
      </c>
      <c r="T20" s="28">
        <v>-119746</v>
      </c>
      <c r="U20" s="22"/>
      <c r="V20" s="28">
        <v>1513527</v>
      </c>
      <c r="W20" s="28">
        <v>1750178</v>
      </c>
      <c r="X20" s="28">
        <v>2075348</v>
      </c>
      <c r="Y20" s="22"/>
    </row>
    <row r="21" spans="1:25" ht="13.5">
      <c r="A21" s="6" t="s">
        <v>40</v>
      </c>
      <c r="B21" s="28">
        <v>-104780</v>
      </c>
      <c r="C21" s="28">
        <v>-83013</v>
      </c>
      <c r="D21" s="28">
        <v>-61246</v>
      </c>
      <c r="E21" s="22">
        <v>-255886</v>
      </c>
      <c r="F21" s="28">
        <v>-194639</v>
      </c>
      <c r="G21" s="28">
        <v>-133392</v>
      </c>
      <c r="H21" s="28">
        <v>-72145</v>
      </c>
      <c r="I21" s="22">
        <v>-244987</v>
      </c>
      <c r="J21" s="28">
        <v>-183740</v>
      </c>
      <c r="K21" s="28">
        <v>-122493</v>
      </c>
      <c r="L21" s="28">
        <v>-61246</v>
      </c>
      <c r="M21" s="22">
        <v>-313287</v>
      </c>
      <c r="N21" s="28">
        <v>-252040</v>
      </c>
      <c r="O21" s="28">
        <v>-190793</v>
      </c>
      <c r="P21" s="28">
        <v>-129546</v>
      </c>
      <c r="Q21" s="22">
        <v>-411501</v>
      </c>
      <c r="R21" s="28"/>
      <c r="S21" s="28"/>
      <c r="T21" s="28"/>
      <c r="U21" s="22">
        <v>1419089</v>
      </c>
      <c r="V21" s="28"/>
      <c r="W21" s="28"/>
      <c r="X21" s="28"/>
      <c r="Y21" s="22">
        <v>88602</v>
      </c>
    </row>
    <row r="22" spans="1:25" ht="13.5">
      <c r="A22" s="6"/>
      <c r="B22" s="28"/>
      <c r="C22" s="28"/>
      <c r="D22" s="28"/>
      <c r="E22" s="22"/>
      <c r="F22" s="28"/>
      <c r="G22" s="28"/>
      <c r="H22" s="28"/>
      <c r="I22" s="22">
        <v>-1871615</v>
      </c>
      <c r="J22" s="28">
        <v>-1871615</v>
      </c>
      <c r="K22" s="28">
        <v>-1871615</v>
      </c>
      <c r="L22" s="28">
        <v>-1871615</v>
      </c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41</v>
      </c>
      <c r="B23" s="28">
        <v>-3334</v>
      </c>
      <c r="C23" s="28">
        <v>-1340</v>
      </c>
      <c r="D23" s="28">
        <v>-920</v>
      </c>
      <c r="E23" s="22">
        <v>-3422</v>
      </c>
      <c r="F23" s="28">
        <v>-3945</v>
      </c>
      <c r="G23" s="28">
        <v>-2304</v>
      </c>
      <c r="H23" s="28">
        <v>-1588</v>
      </c>
      <c r="I23" s="22">
        <v>7451</v>
      </c>
      <c r="J23" s="28">
        <v>6698</v>
      </c>
      <c r="K23" s="28">
        <v>9109</v>
      </c>
      <c r="L23" s="28">
        <v>8591</v>
      </c>
      <c r="M23" s="22">
        <v>1824</v>
      </c>
      <c r="N23" s="28">
        <v>1018</v>
      </c>
      <c r="O23" s="28">
        <v>2256</v>
      </c>
      <c r="P23" s="28">
        <v>280</v>
      </c>
      <c r="Q23" s="22">
        <v>-8775</v>
      </c>
      <c r="R23" s="28">
        <v>-8969</v>
      </c>
      <c r="S23" s="28">
        <v>-6429</v>
      </c>
      <c r="T23" s="28">
        <v>-3983</v>
      </c>
      <c r="U23" s="22">
        <v>38707</v>
      </c>
      <c r="V23" s="28">
        <v>42677</v>
      </c>
      <c r="W23" s="28">
        <v>50500</v>
      </c>
      <c r="X23" s="28">
        <v>50789</v>
      </c>
      <c r="Y23" s="22"/>
    </row>
    <row r="24" spans="1:25" ht="13.5">
      <c r="A24" s="6" t="s">
        <v>42</v>
      </c>
      <c r="B24" s="28">
        <v>-8856</v>
      </c>
      <c r="C24" s="28">
        <v>-6001</v>
      </c>
      <c r="D24" s="28">
        <v>-3730</v>
      </c>
      <c r="E24" s="22">
        <v>-2250</v>
      </c>
      <c r="F24" s="28">
        <v>-693</v>
      </c>
      <c r="G24" s="28">
        <v>-689</v>
      </c>
      <c r="H24" s="28">
        <v>-343</v>
      </c>
      <c r="I24" s="22">
        <v>-791</v>
      </c>
      <c r="J24" s="28">
        <v>-503</v>
      </c>
      <c r="K24" s="28">
        <v>-500</v>
      </c>
      <c r="L24" s="28">
        <v>-148</v>
      </c>
      <c r="M24" s="22">
        <v>-821</v>
      </c>
      <c r="N24" s="28">
        <v>-629</v>
      </c>
      <c r="O24" s="28">
        <v>-624</v>
      </c>
      <c r="P24" s="28">
        <v>-98</v>
      </c>
      <c r="Q24" s="22">
        <v>-7092</v>
      </c>
      <c r="R24" s="28">
        <v>-6902</v>
      </c>
      <c r="S24" s="28">
        <v>-6894</v>
      </c>
      <c r="T24" s="28">
        <v>-6397</v>
      </c>
      <c r="U24" s="22">
        <v>-24992</v>
      </c>
      <c r="V24" s="28">
        <v>-12316</v>
      </c>
      <c r="W24" s="28">
        <v>-6271</v>
      </c>
      <c r="X24" s="28">
        <v>-309</v>
      </c>
      <c r="Y24" s="22">
        <v>-4809</v>
      </c>
    </row>
    <row r="25" spans="1:25" ht="13.5">
      <c r="A25" s="6" t="s">
        <v>247</v>
      </c>
      <c r="B25" s="28">
        <v>181</v>
      </c>
      <c r="C25" s="28">
        <v>178</v>
      </c>
      <c r="D25" s="28">
        <v>4</v>
      </c>
      <c r="E25" s="22">
        <v>26</v>
      </c>
      <c r="F25" s="28">
        <v>22</v>
      </c>
      <c r="G25" s="28">
        <v>14</v>
      </c>
      <c r="H25" s="28">
        <v>7</v>
      </c>
      <c r="I25" s="22">
        <v>206</v>
      </c>
      <c r="J25" s="28">
        <v>197</v>
      </c>
      <c r="K25" s="28">
        <v>188</v>
      </c>
      <c r="L25" s="28">
        <v>134</v>
      </c>
      <c r="M25" s="22">
        <v>617</v>
      </c>
      <c r="N25" s="28">
        <v>438</v>
      </c>
      <c r="O25" s="28">
        <v>312</v>
      </c>
      <c r="P25" s="28">
        <v>176</v>
      </c>
      <c r="Q25" s="22">
        <v>1639</v>
      </c>
      <c r="R25" s="28">
        <v>1094</v>
      </c>
      <c r="S25" s="28">
        <v>643</v>
      </c>
      <c r="T25" s="28">
        <v>175</v>
      </c>
      <c r="U25" s="22">
        <v>424</v>
      </c>
      <c r="V25" s="28"/>
      <c r="W25" s="28"/>
      <c r="X25" s="28"/>
      <c r="Y25" s="22">
        <v>344</v>
      </c>
    </row>
    <row r="26" spans="1:25" ht="13.5">
      <c r="A26" s="6" t="s">
        <v>43</v>
      </c>
      <c r="B26" s="28"/>
      <c r="C26" s="28"/>
      <c r="D26" s="28"/>
      <c r="E26" s="22"/>
      <c r="F26" s="28"/>
      <c r="G26" s="28"/>
      <c r="H26" s="28"/>
      <c r="I26" s="22">
        <v>-15084</v>
      </c>
      <c r="J26" s="28">
        <v>-15084</v>
      </c>
      <c r="K26" s="28">
        <v>-15084</v>
      </c>
      <c r="L26" s="28">
        <v>880</v>
      </c>
      <c r="M26" s="22">
        <v>4135</v>
      </c>
      <c r="N26" s="28">
        <v>-370</v>
      </c>
      <c r="O26" s="28"/>
      <c r="P26" s="28"/>
      <c r="Q26" s="22">
        <v>-165</v>
      </c>
      <c r="R26" s="28">
        <v>-165</v>
      </c>
      <c r="S26" s="28"/>
      <c r="T26" s="28">
        <v>-165</v>
      </c>
      <c r="U26" s="22"/>
      <c r="V26" s="28"/>
      <c r="W26" s="28"/>
      <c r="X26" s="28"/>
      <c r="Y26" s="22">
        <v>-75400</v>
      </c>
    </row>
    <row r="27" spans="1:25" ht="13.5">
      <c r="A27" s="6" t="s">
        <v>44</v>
      </c>
      <c r="B27" s="28">
        <v>444</v>
      </c>
      <c r="C27" s="28">
        <v>444</v>
      </c>
      <c r="D27" s="28"/>
      <c r="E27" s="22">
        <v>2220</v>
      </c>
      <c r="F27" s="28">
        <v>2220</v>
      </c>
      <c r="G27" s="28"/>
      <c r="H27" s="28"/>
      <c r="I27" s="22">
        <v>11840</v>
      </c>
      <c r="J27" s="28">
        <v>11840</v>
      </c>
      <c r="K27" s="28"/>
      <c r="L27" s="28"/>
      <c r="M27" s="22">
        <v>149914</v>
      </c>
      <c r="N27" s="28">
        <v>120150</v>
      </c>
      <c r="O27" s="28">
        <v>120150</v>
      </c>
      <c r="P27" s="28"/>
      <c r="Q27" s="22"/>
      <c r="R27" s="28"/>
      <c r="S27" s="28"/>
      <c r="T27" s="28"/>
      <c r="U27" s="22"/>
      <c r="V27" s="28"/>
      <c r="W27" s="28"/>
      <c r="X27" s="28"/>
      <c r="Y27" s="22">
        <v>16058</v>
      </c>
    </row>
    <row r="28" spans="1:25" ht="13.5">
      <c r="A28" s="6" t="s">
        <v>45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>
        <v>3149</v>
      </c>
      <c r="N28" s="28">
        <v>3149</v>
      </c>
      <c r="O28" s="28">
        <v>3149</v>
      </c>
      <c r="P28" s="28">
        <v>949</v>
      </c>
      <c r="Q28" s="22">
        <v>1739</v>
      </c>
      <c r="R28" s="28"/>
      <c r="S28" s="28"/>
      <c r="T28" s="28"/>
      <c r="U28" s="22"/>
      <c r="V28" s="28"/>
      <c r="W28" s="28"/>
      <c r="X28" s="28"/>
      <c r="Y28" s="22">
        <v>-37178</v>
      </c>
    </row>
    <row r="29" spans="1:25" ht="13.5">
      <c r="A29" s="6" t="s">
        <v>46</v>
      </c>
      <c r="B29" s="28"/>
      <c r="C29" s="28"/>
      <c r="D29" s="28"/>
      <c r="E29" s="22">
        <v>-3999</v>
      </c>
      <c r="F29" s="28">
        <v>-3999</v>
      </c>
      <c r="G29" s="28">
        <v>-999</v>
      </c>
      <c r="H29" s="28">
        <v>-999</v>
      </c>
      <c r="I29" s="22">
        <v>-4955</v>
      </c>
      <c r="J29" s="28">
        <v>-24325</v>
      </c>
      <c r="K29" s="28"/>
      <c r="L29" s="28"/>
      <c r="M29" s="22">
        <v>-21923</v>
      </c>
      <c r="N29" s="28">
        <v>-21923</v>
      </c>
      <c r="O29" s="28">
        <v>-21894</v>
      </c>
      <c r="P29" s="28">
        <v>-15978</v>
      </c>
      <c r="Q29" s="22"/>
      <c r="R29" s="28"/>
      <c r="S29" s="28"/>
      <c r="T29" s="28"/>
      <c r="U29" s="22">
        <v>-33899</v>
      </c>
      <c r="V29" s="28">
        <v>-33899</v>
      </c>
      <c r="W29" s="28">
        <v>-716</v>
      </c>
      <c r="X29" s="28"/>
      <c r="Y29" s="22">
        <v>-3748</v>
      </c>
    </row>
    <row r="30" spans="1:25" ht="13.5">
      <c r="A30" s="6" t="s">
        <v>47</v>
      </c>
      <c r="B30" s="28"/>
      <c r="C30" s="28"/>
      <c r="D30" s="28"/>
      <c r="E30" s="22">
        <v>2051</v>
      </c>
      <c r="F30" s="28">
        <v>351</v>
      </c>
      <c r="G30" s="28">
        <v>351</v>
      </c>
      <c r="H30" s="28"/>
      <c r="I30" s="22">
        <v>374</v>
      </c>
      <c r="J30" s="28"/>
      <c r="K30" s="28"/>
      <c r="L30" s="28"/>
      <c r="M30" s="22">
        <v>5915</v>
      </c>
      <c r="N30" s="28"/>
      <c r="O30" s="28"/>
      <c r="P30" s="28"/>
      <c r="Q30" s="22">
        <v>5207</v>
      </c>
      <c r="R30" s="28">
        <v>3017</v>
      </c>
      <c r="S30" s="28">
        <v>3017</v>
      </c>
      <c r="T30" s="28"/>
      <c r="U30" s="22"/>
      <c r="V30" s="28">
        <v>7997</v>
      </c>
      <c r="W30" s="28">
        <v>2093</v>
      </c>
      <c r="X30" s="28"/>
      <c r="Y30" s="22"/>
    </row>
    <row r="31" spans="1:25" ht="13.5">
      <c r="A31" s="6" t="s">
        <v>48</v>
      </c>
      <c r="B31" s="28">
        <v>580465</v>
      </c>
      <c r="C31" s="28">
        <v>376592</v>
      </c>
      <c r="D31" s="28">
        <v>299545</v>
      </c>
      <c r="E31" s="22">
        <v>-597142</v>
      </c>
      <c r="F31" s="28">
        <v>-39677</v>
      </c>
      <c r="G31" s="28">
        <v>112054</v>
      </c>
      <c r="H31" s="28">
        <v>118697</v>
      </c>
      <c r="I31" s="22">
        <v>520827</v>
      </c>
      <c r="J31" s="28">
        <v>775094</v>
      </c>
      <c r="K31" s="28">
        <v>470762</v>
      </c>
      <c r="L31" s="28">
        <v>319649</v>
      </c>
      <c r="M31" s="22">
        <v>-270400</v>
      </c>
      <c r="N31" s="28">
        <v>389209</v>
      </c>
      <c r="O31" s="28">
        <v>-87527</v>
      </c>
      <c r="P31" s="28">
        <v>32212</v>
      </c>
      <c r="Q31" s="22">
        <v>233378</v>
      </c>
      <c r="R31" s="28">
        <v>716071</v>
      </c>
      <c r="S31" s="28">
        <v>275293</v>
      </c>
      <c r="T31" s="28">
        <v>387178</v>
      </c>
      <c r="U31" s="22">
        <v>302245</v>
      </c>
      <c r="V31" s="28">
        <v>752017</v>
      </c>
      <c r="W31" s="28">
        <v>55</v>
      </c>
      <c r="X31" s="28">
        <v>686435</v>
      </c>
      <c r="Y31" s="22">
        <v>-160502</v>
      </c>
    </row>
    <row r="32" spans="1:25" ht="13.5">
      <c r="A32" s="6" t="s">
        <v>49</v>
      </c>
      <c r="B32" s="28">
        <v>453875</v>
      </c>
      <c r="C32" s="28">
        <v>84714</v>
      </c>
      <c r="D32" s="28">
        <v>436284</v>
      </c>
      <c r="E32" s="22">
        <v>-626646</v>
      </c>
      <c r="F32" s="28">
        <v>241450</v>
      </c>
      <c r="G32" s="28">
        <v>17516</v>
      </c>
      <c r="H32" s="28">
        <v>515859</v>
      </c>
      <c r="I32" s="22">
        <v>312771</v>
      </c>
      <c r="J32" s="28">
        <v>323662</v>
      </c>
      <c r="K32" s="28">
        <v>-128553</v>
      </c>
      <c r="L32" s="28">
        <v>381948</v>
      </c>
      <c r="M32" s="22">
        <v>-425064</v>
      </c>
      <c r="N32" s="28">
        <v>59242</v>
      </c>
      <c r="O32" s="28">
        <v>158659</v>
      </c>
      <c r="P32" s="28">
        <v>276817</v>
      </c>
      <c r="Q32" s="22">
        <v>-66733</v>
      </c>
      <c r="R32" s="28">
        <v>-218762</v>
      </c>
      <c r="S32" s="28">
        <v>-169662</v>
      </c>
      <c r="T32" s="28">
        <v>-195067</v>
      </c>
      <c r="U32" s="22">
        <v>1743491</v>
      </c>
      <c r="V32" s="28">
        <v>1516890</v>
      </c>
      <c r="W32" s="28">
        <v>1678742</v>
      </c>
      <c r="X32" s="28">
        <v>945989</v>
      </c>
      <c r="Y32" s="22">
        <v>481758</v>
      </c>
    </row>
    <row r="33" spans="1:25" ht="13.5">
      <c r="A33" s="6" t="s">
        <v>50</v>
      </c>
      <c r="B33" s="28">
        <v>-290848</v>
      </c>
      <c r="C33" s="28">
        <v>-2834</v>
      </c>
      <c r="D33" s="28">
        <v>-77514</v>
      </c>
      <c r="E33" s="22">
        <v>105509</v>
      </c>
      <c r="F33" s="28">
        <v>-221212</v>
      </c>
      <c r="G33" s="28">
        <v>-63388</v>
      </c>
      <c r="H33" s="28">
        <v>-123316</v>
      </c>
      <c r="I33" s="22">
        <v>-26093</v>
      </c>
      <c r="J33" s="28">
        <v>-211629</v>
      </c>
      <c r="K33" s="28">
        <v>-54763</v>
      </c>
      <c r="L33" s="28">
        <v>-106661</v>
      </c>
      <c r="M33" s="22">
        <v>-20624</v>
      </c>
      <c r="N33" s="28">
        <v>-222208</v>
      </c>
      <c r="O33" s="28">
        <v>-107398</v>
      </c>
      <c r="P33" s="28">
        <v>8725</v>
      </c>
      <c r="Q33" s="22">
        <v>100282</v>
      </c>
      <c r="R33" s="28">
        <v>-171508</v>
      </c>
      <c r="S33" s="28">
        <v>6200</v>
      </c>
      <c r="T33" s="28">
        <v>-42355</v>
      </c>
      <c r="U33" s="22">
        <v>-239571</v>
      </c>
      <c r="V33" s="28">
        <v>-456875</v>
      </c>
      <c r="W33" s="28">
        <v>-244489</v>
      </c>
      <c r="X33" s="28">
        <v>-173122</v>
      </c>
      <c r="Y33" s="22">
        <v>49583</v>
      </c>
    </row>
    <row r="34" spans="1:25" ht="13.5">
      <c r="A34" s="6" t="s">
        <v>51</v>
      </c>
      <c r="B34" s="28">
        <v>-73223</v>
      </c>
      <c r="C34" s="28">
        <v>-45722</v>
      </c>
      <c r="D34" s="28">
        <v>-61074</v>
      </c>
      <c r="E34" s="22">
        <v>-93860</v>
      </c>
      <c r="F34" s="28">
        <v>-165501</v>
      </c>
      <c r="G34" s="28">
        <v>-89269</v>
      </c>
      <c r="H34" s="28">
        <v>-73845</v>
      </c>
      <c r="I34" s="22">
        <v>44621</v>
      </c>
      <c r="J34" s="28">
        <v>-60589</v>
      </c>
      <c r="K34" s="28">
        <v>-41169</v>
      </c>
      <c r="L34" s="28">
        <v>-54528</v>
      </c>
      <c r="M34" s="22">
        <v>13866</v>
      </c>
      <c r="N34" s="28">
        <v>-60961</v>
      </c>
      <c r="O34" s="28">
        <v>-46724</v>
      </c>
      <c r="P34" s="28">
        <v>-61036</v>
      </c>
      <c r="Q34" s="22">
        <v>-30416</v>
      </c>
      <c r="R34" s="28">
        <v>-99655</v>
      </c>
      <c r="S34" s="28">
        <v>-39827</v>
      </c>
      <c r="T34" s="28">
        <v>-38082</v>
      </c>
      <c r="U34" s="22">
        <v>-234667</v>
      </c>
      <c r="V34" s="28">
        <v>-264674</v>
      </c>
      <c r="W34" s="28">
        <v>-227302</v>
      </c>
      <c r="X34" s="28">
        <v>-170162</v>
      </c>
      <c r="Y34" s="22">
        <v>-144440</v>
      </c>
    </row>
    <row r="35" spans="1:25" ht="13.5">
      <c r="A35" s="6" t="s">
        <v>52</v>
      </c>
      <c r="B35" s="28">
        <v>-57306</v>
      </c>
      <c r="C35" s="28">
        <v>-97786</v>
      </c>
      <c r="D35" s="28">
        <v>-21918</v>
      </c>
      <c r="E35" s="22">
        <v>34035</v>
      </c>
      <c r="F35" s="28">
        <v>-3164</v>
      </c>
      <c r="G35" s="28">
        <v>-4104</v>
      </c>
      <c r="H35" s="28">
        <v>-3133</v>
      </c>
      <c r="I35" s="22">
        <v>73788</v>
      </c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53</v>
      </c>
      <c r="B36" s="28">
        <v>-41906</v>
      </c>
      <c r="C36" s="28">
        <v>5795</v>
      </c>
      <c r="D36" s="28">
        <v>-31235</v>
      </c>
      <c r="E36" s="22">
        <v>31302</v>
      </c>
      <c r="F36" s="28">
        <v>-27597</v>
      </c>
      <c r="G36" s="28">
        <v>3322</v>
      </c>
      <c r="H36" s="28">
        <v>-1099</v>
      </c>
      <c r="I36" s="22">
        <v>-18857</v>
      </c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54</v>
      </c>
      <c r="B37" s="28">
        <v>45380</v>
      </c>
      <c r="C37" s="28">
        <v>43277</v>
      </c>
      <c r="D37" s="28">
        <v>61043</v>
      </c>
      <c r="E37" s="22">
        <v>-38859</v>
      </c>
      <c r="F37" s="28">
        <v>-46745</v>
      </c>
      <c r="G37" s="28">
        <v>-48314</v>
      </c>
      <c r="H37" s="28">
        <v>-21652</v>
      </c>
      <c r="I37" s="22">
        <v>41207</v>
      </c>
      <c r="J37" s="28">
        <v>33049</v>
      </c>
      <c r="K37" s="28">
        <v>13337</v>
      </c>
      <c r="L37" s="28">
        <v>42649</v>
      </c>
      <c r="M37" s="22">
        <v>15300</v>
      </c>
      <c r="N37" s="28">
        <v>29446</v>
      </c>
      <c r="O37" s="28">
        <v>18963</v>
      </c>
      <c r="P37" s="28">
        <v>36655</v>
      </c>
      <c r="Q37" s="22">
        <v>-71536</v>
      </c>
      <c r="R37" s="28">
        <v>-69619</v>
      </c>
      <c r="S37" s="28">
        <v>-75332</v>
      </c>
      <c r="T37" s="28">
        <v>-72186</v>
      </c>
      <c r="U37" s="22"/>
      <c r="V37" s="28"/>
      <c r="W37" s="28">
        <v>31799</v>
      </c>
      <c r="X37" s="28">
        <v>8622</v>
      </c>
      <c r="Y37" s="22">
        <v>41159</v>
      </c>
    </row>
    <row r="38" spans="1:25" ht="13.5">
      <c r="A38" s="6" t="s">
        <v>55</v>
      </c>
      <c r="B38" s="28"/>
      <c r="C38" s="28"/>
      <c r="D38" s="28"/>
      <c r="E38" s="22"/>
      <c r="F38" s="28"/>
      <c r="G38" s="28"/>
      <c r="H38" s="28"/>
      <c r="I38" s="22"/>
      <c r="J38" s="28">
        <v>-3059</v>
      </c>
      <c r="K38" s="28"/>
      <c r="L38" s="28">
        <v>-3059</v>
      </c>
      <c r="M38" s="22"/>
      <c r="N38" s="28">
        <v>118429</v>
      </c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125</v>
      </c>
      <c r="B39" s="28">
        <v>-22510</v>
      </c>
      <c r="C39" s="28">
        <v>-3075</v>
      </c>
      <c r="D39" s="28">
        <v>-8377</v>
      </c>
      <c r="E39" s="22">
        <v>36030</v>
      </c>
      <c r="F39" s="28">
        <v>9132</v>
      </c>
      <c r="G39" s="28">
        <v>20781</v>
      </c>
      <c r="H39" s="28">
        <v>16032</v>
      </c>
      <c r="I39" s="22">
        <v>-52647</v>
      </c>
      <c r="J39" s="28">
        <v>-54592</v>
      </c>
      <c r="K39" s="28">
        <v>-44264</v>
      </c>
      <c r="L39" s="28">
        <v>18679</v>
      </c>
      <c r="M39" s="22">
        <v>210519</v>
      </c>
      <c r="N39" s="28">
        <v>175251</v>
      </c>
      <c r="O39" s="28">
        <v>224793</v>
      </c>
      <c r="P39" s="28">
        <v>180346</v>
      </c>
      <c r="Q39" s="22">
        <v>-286479</v>
      </c>
      <c r="R39" s="28">
        <v>-278865</v>
      </c>
      <c r="S39" s="28">
        <v>-244350</v>
      </c>
      <c r="T39" s="28">
        <v>-317590</v>
      </c>
      <c r="U39" s="22">
        <v>448960</v>
      </c>
      <c r="V39" s="28">
        <v>183577</v>
      </c>
      <c r="W39" s="28">
        <v>156097</v>
      </c>
      <c r="X39" s="28">
        <v>53020</v>
      </c>
      <c r="Y39" s="22">
        <v>-8533</v>
      </c>
    </row>
    <row r="40" spans="1:25" ht="13.5">
      <c r="A40" s="6" t="s">
        <v>56</v>
      </c>
      <c r="B40" s="28">
        <v>1436636</v>
      </c>
      <c r="C40" s="28">
        <v>966623</v>
      </c>
      <c r="D40" s="28">
        <v>791233</v>
      </c>
      <c r="E40" s="22">
        <v>-363363</v>
      </c>
      <c r="F40" s="28">
        <v>47626</v>
      </c>
      <c r="G40" s="28">
        <v>89043</v>
      </c>
      <c r="H40" s="28">
        <v>388845</v>
      </c>
      <c r="I40" s="22">
        <v>1847843</v>
      </c>
      <c r="J40" s="28">
        <v>1508091</v>
      </c>
      <c r="K40" s="28">
        <v>950425</v>
      </c>
      <c r="L40" s="28">
        <v>988051</v>
      </c>
      <c r="M40" s="22">
        <v>337743</v>
      </c>
      <c r="N40" s="28">
        <v>853252</v>
      </c>
      <c r="O40" s="28">
        <v>494748</v>
      </c>
      <c r="P40" s="28">
        <v>495106</v>
      </c>
      <c r="Q40" s="22">
        <v>-154146</v>
      </c>
      <c r="R40" s="28">
        <v>-287348</v>
      </c>
      <c r="S40" s="28">
        <v>-251725</v>
      </c>
      <c r="T40" s="28">
        <v>-359452</v>
      </c>
      <c r="U40" s="22">
        <v>611906</v>
      </c>
      <c r="V40" s="28">
        <v>700954</v>
      </c>
      <c r="W40" s="28">
        <v>807975</v>
      </c>
      <c r="X40" s="28">
        <v>953372</v>
      </c>
      <c r="Y40" s="22">
        <v>-1405890</v>
      </c>
    </row>
    <row r="41" spans="1:25" ht="13.5">
      <c r="A41" s="6" t="s">
        <v>57</v>
      </c>
      <c r="B41" s="28">
        <v>2829</v>
      </c>
      <c r="C41" s="28">
        <v>1990</v>
      </c>
      <c r="D41" s="28">
        <v>1736</v>
      </c>
      <c r="E41" s="22">
        <v>1044</v>
      </c>
      <c r="F41" s="28">
        <v>693</v>
      </c>
      <c r="G41" s="28">
        <v>689</v>
      </c>
      <c r="H41" s="28">
        <v>343</v>
      </c>
      <c r="I41" s="22">
        <v>791</v>
      </c>
      <c r="J41" s="28">
        <v>503</v>
      </c>
      <c r="K41" s="28">
        <v>500</v>
      </c>
      <c r="L41" s="28">
        <v>148</v>
      </c>
      <c r="M41" s="22">
        <v>725</v>
      </c>
      <c r="N41" s="28">
        <v>533</v>
      </c>
      <c r="O41" s="28">
        <v>528</v>
      </c>
      <c r="P41" s="28">
        <v>98</v>
      </c>
      <c r="Q41" s="22">
        <v>4956</v>
      </c>
      <c r="R41" s="28">
        <v>4766</v>
      </c>
      <c r="S41" s="28">
        <v>4758</v>
      </c>
      <c r="T41" s="28">
        <v>4261</v>
      </c>
      <c r="U41" s="22">
        <v>24992</v>
      </c>
      <c r="V41" s="28">
        <v>12316</v>
      </c>
      <c r="W41" s="28">
        <v>6271</v>
      </c>
      <c r="X41" s="28">
        <v>309</v>
      </c>
      <c r="Y41" s="22">
        <v>69893</v>
      </c>
    </row>
    <row r="42" spans="1:25" ht="13.5">
      <c r="A42" s="6" t="s">
        <v>58</v>
      </c>
      <c r="B42" s="28">
        <v>-181</v>
      </c>
      <c r="C42" s="28">
        <v>-178</v>
      </c>
      <c r="D42" s="28">
        <v>-4</v>
      </c>
      <c r="E42" s="22">
        <v>-26</v>
      </c>
      <c r="F42" s="28">
        <v>-22</v>
      </c>
      <c r="G42" s="28">
        <v>-14</v>
      </c>
      <c r="H42" s="28">
        <v>-7</v>
      </c>
      <c r="I42" s="22">
        <v>-206</v>
      </c>
      <c r="J42" s="28">
        <v>-197</v>
      </c>
      <c r="K42" s="28">
        <v>-188</v>
      </c>
      <c r="L42" s="28">
        <v>-134</v>
      </c>
      <c r="M42" s="22">
        <v>-617</v>
      </c>
      <c r="N42" s="28">
        <v>-438</v>
      </c>
      <c r="O42" s="28">
        <v>-312</v>
      </c>
      <c r="P42" s="28">
        <v>-176</v>
      </c>
      <c r="Q42" s="22">
        <v>-1639</v>
      </c>
      <c r="R42" s="28">
        <v>-1094</v>
      </c>
      <c r="S42" s="28">
        <v>-643</v>
      </c>
      <c r="T42" s="28">
        <v>-175</v>
      </c>
      <c r="U42" s="22">
        <v>-424</v>
      </c>
      <c r="V42" s="28"/>
      <c r="W42" s="28"/>
      <c r="X42" s="28"/>
      <c r="Y42" s="22">
        <v>-344</v>
      </c>
    </row>
    <row r="43" spans="1:25" ht="13.5">
      <c r="A43" s="6" t="s">
        <v>59</v>
      </c>
      <c r="B43" s="28"/>
      <c r="C43" s="28"/>
      <c r="D43" s="28"/>
      <c r="E43" s="22"/>
      <c r="F43" s="28"/>
      <c r="G43" s="28"/>
      <c r="H43" s="28"/>
      <c r="I43" s="22">
        <v>500000</v>
      </c>
      <c r="J43" s="28">
        <v>500000</v>
      </c>
      <c r="K43" s="28">
        <v>500000</v>
      </c>
      <c r="L43" s="28">
        <v>500000</v>
      </c>
      <c r="M43" s="22">
        <v>-500000</v>
      </c>
      <c r="N43" s="28">
        <v>-500000</v>
      </c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60</v>
      </c>
      <c r="B44" s="28">
        <v>1787</v>
      </c>
      <c r="C44" s="28">
        <v>1347</v>
      </c>
      <c r="D44" s="28">
        <v>583</v>
      </c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6" t="s">
        <v>61</v>
      </c>
      <c r="B45" s="28">
        <v>-143345</v>
      </c>
      <c r="C45" s="28">
        <v>-82144</v>
      </c>
      <c r="D45" s="28">
        <v>-82132</v>
      </c>
      <c r="E45" s="22">
        <v>-141775</v>
      </c>
      <c r="F45" s="28">
        <v>-140313</v>
      </c>
      <c r="G45" s="28">
        <v>-93579</v>
      </c>
      <c r="H45" s="28">
        <v>-93558</v>
      </c>
      <c r="I45" s="22">
        <v>-29988</v>
      </c>
      <c r="J45" s="28">
        <v>-29988</v>
      </c>
      <c r="K45" s="28">
        <v>-29988</v>
      </c>
      <c r="L45" s="28">
        <v>-29988</v>
      </c>
      <c r="M45" s="22">
        <v>-60008</v>
      </c>
      <c r="N45" s="28">
        <v>-57777</v>
      </c>
      <c r="O45" s="28">
        <v>-44093</v>
      </c>
      <c r="P45" s="28">
        <v>-44294</v>
      </c>
      <c r="Q45" s="22">
        <v>-99792</v>
      </c>
      <c r="R45" s="28">
        <v>-99792</v>
      </c>
      <c r="S45" s="28">
        <v>-71887</v>
      </c>
      <c r="T45" s="28">
        <v>-71887</v>
      </c>
      <c r="U45" s="22">
        <v>-65315</v>
      </c>
      <c r="V45" s="28">
        <v>-50461</v>
      </c>
      <c r="W45" s="28">
        <v>-50459</v>
      </c>
      <c r="X45" s="28">
        <v>-50153</v>
      </c>
      <c r="Y45" s="22">
        <v>-49948</v>
      </c>
    </row>
    <row r="46" spans="1:25" ht="14.25" thickBot="1">
      <c r="A46" s="5" t="s">
        <v>62</v>
      </c>
      <c r="B46" s="29">
        <v>1297726</v>
      </c>
      <c r="C46" s="29">
        <v>887638</v>
      </c>
      <c r="D46" s="29">
        <v>711416</v>
      </c>
      <c r="E46" s="23">
        <v>-504120</v>
      </c>
      <c r="F46" s="29">
        <v>-92015</v>
      </c>
      <c r="G46" s="29">
        <v>-3860</v>
      </c>
      <c r="H46" s="29">
        <v>295623</v>
      </c>
      <c r="I46" s="23">
        <v>2318439</v>
      </c>
      <c r="J46" s="29">
        <v>1978408</v>
      </c>
      <c r="K46" s="29">
        <v>1420748</v>
      </c>
      <c r="L46" s="29">
        <v>1458077</v>
      </c>
      <c r="M46" s="23">
        <v>-222158</v>
      </c>
      <c r="N46" s="29">
        <v>295571</v>
      </c>
      <c r="O46" s="29">
        <v>450870</v>
      </c>
      <c r="P46" s="29">
        <v>450733</v>
      </c>
      <c r="Q46" s="23">
        <v>-216238</v>
      </c>
      <c r="R46" s="29">
        <v>-383468</v>
      </c>
      <c r="S46" s="29">
        <v>-319498</v>
      </c>
      <c r="T46" s="29">
        <v>-427254</v>
      </c>
      <c r="U46" s="23">
        <v>571159</v>
      </c>
      <c r="V46" s="29">
        <v>662809</v>
      </c>
      <c r="W46" s="29">
        <v>763786</v>
      </c>
      <c r="X46" s="29">
        <v>903528</v>
      </c>
      <c r="Y46" s="23">
        <v>-1386290</v>
      </c>
    </row>
    <row r="47" spans="1:25" ht="14.25" thickTop="1">
      <c r="A47" s="6" t="s">
        <v>63</v>
      </c>
      <c r="B47" s="28"/>
      <c r="C47" s="28"/>
      <c r="D47" s="28"/>
      <c r="E47" s="22">
        <v>-1000000</v>
      </c>
      <c r="F47" s="28"/>
      <c r="G47" s="28"/>
      <c r="H47" s="28"/>
      <c r="I47" s="22">
        <v>-1</v>
      </c>
      <c r="J47" s="28"/>
      <c r="K47" s="28"/>
      <c r="L47" s="28"/>
      <c r="M47" s="22">
        <v>-10400</v>
      </c>
      <c r="N47" s="28">
        <v>-10400</v>
      </c>
      <c r="O47" s="28"/>
      <c r="P47" s="28"/>
      <c r="Q47" s="22">
        <v>-10000</v>
      </c>
      <c r="R47" s="28">
        <v>-10000</v>
      </c>
      <c r="S47" s="28">
        <v>-10000</v>
      </c>
      <c r="T47" s="28">
        <v>-10000</v>
      </c>
      <c r="U47" s="22"/>
      <c r="V47" s="28"/>
      <c r="W47" s="28"/>
      <c r="X47" s="28"/>
      <c r="Y47" s="22"/>
    </row>
    <row r="48" spans="1:25" ht="13.5">
      <c r="A48" s="6" t="s">
        <v>64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>
        <v>-200250</v>
      </c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6" t="s">
        <v>65</v>
      </c>
      <c r="B49" s="28"/>
      <c r="C49" s="28"/>
      <c r="D49" s="28"/>
      <c r="E49" s="22">
        <v>-41637</v>
      </c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>
        <v>-200250</v>
      </c>
      <c r="S49" s="28"/>
      <c r="T49" s="28"/>
      <c r="U49" s="22"/>
      <c r="V49" s="28"/>
      <c r="W49" s="28"/>
      <c r="X49" s="28"/>
      <c r="Y49" s="22"/>
    </row>
    <row r="50" spans="1:25" ht="13.5">
      <c r="A50" s="6" t="s">
        <v>66</v>
      </c>
      <c r="B50" s="28"/>
      <c r="C50" s="28"/>
      <c r="D50" s="28"/>
      <c r="E50" s="22"/>
      <c r="F50" s="28"/>
      <c r="G50" s="28"/>
      <c r="H50" s="28"/>
      <c r="I50" s="22">
        <v>44386</v>
      </c>
      <c r="J50" s="28">
        <v>44386</v>
      </c>
      <c r="K50" s="28">
        <v>44386</v>
      </c>
      <c r="L50" s="28">
        <v>5158</v>
      </c>
      <c r="M50" s="22">
        <v>13372</v>
      </c>
      <c r="N50" s="28">
        <v>3826</v>
      </c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>
        <v>88813</v>
      </c>
    </row>
    <row r="51" spans="1:25" ht="13.5">
      <c r="A51" s="6" t="s">
        <v>67</v>
      </c>
      <c r="B51" s="28">
        <v>-67862</v>
      </c>
      <c r="C51" s="28">
        <v>-20024</v>
      </c>
      <c r="D51" s="28">
        <v>-868</v>
      </c>
      <c r="E51" s="22">
        <v>-62346</v>
      </c>
      <c r="F51" s="28">
        <v>-51622</v>
      </c>
      <c r="G51" s="28">
        <v>-20897</v>
      </c>
      <c r="H51" s="28">
        <v>-3885</v>
      </c>
      <c r="I51" s="22">
        <v>-64507</v>
      </c>
      <c r="J51" s="28">
        <v>-33728</v>
      </c>
      <c r="K51" s="28">
        <v>-10223</v>
      </c>
      <c r="L51" s="28">
        <v>-8592</v>
      </c>
      <c r="M51" s="22">
        <v>-36789</v>
      </c>
      <c r="N51" s="28">
        <v>-25362</v>
      </c>
      <c r="O51" s="28">
        <v>-23835</v>
      </c>
      <c r="P51" s="28">
        <v>-19132</v>
      </c>
      <c r="Q51" s="22">
        <v>-86636</v>
      </c>
      <c r="R51" s="28">
        <v>-70240</v>
      </c>
      <c r="S51" s="28">
        <v>-41732</v>
      </c>
      <c r="T51" s="28">
        <v>-2429</v>
      </c>
      <c r="U51" s="22">
        <v>-253578</v>
      </c>
      <c r="V51" s="28">
        <v>-250008</v>
      </c>
      <c r="W51" s="28">
        <v>-250008</v>
      </c>
      <c r="X51" s="28">
        <v>-144994</v>
      </c>
      <c r="Y51" s="22">
        <v>-402578</v>
      </c>
    </row>
    <row r="52" spans="1:25" ht="13.5">
      <c r="A52" s="6" t="s">
        <v>68</v>
      </c>
      <c r="B52" s="28"/>
      <c r="C52" s="28"/>
      <c r="D52" s="28"/>
      <c r="E52" s="22">
        <v>4000</v>
      </c>
      <c r="F52" s="28">
        <v>4000</v>
      </c>
      <c r="G52" s="28">
        <v>1000</v>
      </c>
      <c r="H52" s="28">
        <v>1000</v>
      </c>
      <c r="I52" s="22">
        <v>40000</v>
      </c>
      <c r="J52" s="28">
        <v>38829</v>
      </c>
      <c r="K52" s="28"/>
      <c r="L52" s="28"/>
      <c r="M52" s="22">
        <v>400805</v>
      </c>
      <c r="N52" s="28">
        <v>400805</v>
      </c>
      <c r="O52" s="28">
        <v>400776</v>
      </c>
      <c r="P52" s="28">
        <v>162643</v>
      </c>
      <c r="Q52" s="22"/>
      <c r="R52" s="28"/>
      <c r="S52" s="28"/>
      <c r="T52" s="28"/>
      <c r="U52" s="22">
        <v>93045</v>
      </c>
      <c r="V52" s="28">
        <v>52310</v>
      </c>
      <c r="W52" s="28">
        <v>1215</v>
      </c>
      <c r="X52" s="28"/>
      <c r="Y52" s="22">
        <v>4166</v>
      </c>
    </row>
    <row r="53" spans="1:25" ht="13.5">
      <c r="A53" s="6" t="s">
        <v>69</v>
      </c>
      <c r="B53" s="28">
        <v>-23135</v>
      </c>
      <c r="C53" s="28">
        <v>-10500</v>
      </c>
      <c r="D53" s="28"/>
      <c r="E53" s="22">
        <v>-17307</v>
      </c>
      <c r="F53" s="28">
        <v>-4229</v>
      </c>
      <c r="G53" s="28"/>
      <c r="H53" s="28"/>
      <c r="I53" s="22">
        <v>-5362</v>
      </c>
      <c r="J53" s="28"/>
      <c r="K53" s="28"/>
      <c r="L53" s="28"/>
      <c r="M53" s="22">
        <v>-12300</v>
      </c>
      <c r="N53" s="28">
        <v>-4425</v>
      </c>
      <c r="O53" s="28">
        <v>-4425</v>
      </c>
      <c r="P53" s="28">
        <v>-625</v>
      </c>
      <c r="Q53" s="22">
        <v>-15585</v>
      </c>
      <c r="R53" s="28">
        <v>-12242</v>
      </c>
      <c r="S53" s="28">
        <v>-8649</v>
      </c>
      <c r="T53" s="28"/>
      <c r="U53" s="22">
        <v>-14030</v>
      </c>
      <c r="V53" s="28">
        <v>-13530</v>
      </c>
      <c r="W53" s="28">
        <v>-3563</v>
      </c>
      <c r="X53" s="28">
        <v>-3563</v>
      </c>
      <c r="Y53" s="22">
        <v>-61827</v>
      </c>
    </row>
    <row r="54" spans="1:25" ht="13.5">
      <c r="A54" s="6" t="s">
        <v>70</v>
      </c>
      <c r="B54" s="28"/>
      <c r="C54" s="28"/>
      <c r="D54" s="28"/>
      <c r="E54" s="22"/>
      <c r="F54" s="28"/>
      <c r="G54" s="28"/>
      <c r="H54" s="28"/>
      <c r="I54" s="22">
        <v>-8660</v>
      </c>
      <c r="J54" s="28">
        <v>-8660</v>
      </c>
      <c r="K54" s="28">
        <v>-7127</v>
      </c>
      <c r="L54" s="28">
        <v>-1573</v>
      </c>
      <c r="M54" s="22">
        <v>-1295</v>
      </c>
      <c r="N54" s="28">
        <v>-1295</v>
      </c>
      <c r="O54" s="28">
        <v>-961</v>
      </c>
      <c r="P54" s="28">
        <v>-628</v>
      </c>
      <c r="Q54" s="22">
        <v>-14788</v>
      </c>
      <c r="R54" s="28">
        <v>-12368</v>
      </c>
      <c r="S54" s="28">
        <v>-12035</v>
      </c>
      <c r="T54" s="28">
        <v>-12035</v>
      </c>
      <c r="U54" s="22"/>
      <c r="V54" s="28">
        <v>-514</v>
      </c>
      <c r="W54" s="28"/>
      <c r="X54" s="28"/>
      <c r="Y54" s="22"/>
    </row>
    <row r="55" spans="1:25" ht="13.5">
      <c r="A55" s="6" t="s">
        <v>71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>
        <v>400</v>
      </c>
      <c r="R55" s="28">
        <v>400</v>
      </c>
      <c r="S55" s="28">
        <v>400</v>
      </c>
      <c r="T55" s="28">
        <v>400</v>
      </c>
      <c r="U55" s="22"/>
      <c r="V55" s="28"/>
      <c r="W55" s="28"/>
      <c r="X55" s="28"/>
      <c r="Y55" s="22"/>
    </row>
    <row r="56" spans="1:25" ht="13.5">
      <c r="A56" s="6" t="s">
        <v>72</v>
      </c>
      <c r="B56" s="28">
        <v>-19185</v>
      </c>
      <c r="C56" s="28">
        <v>-10627</v>
      </c>
      <c r="D56" s="28">
        <v>-2678</v>
      </c>
      <c r="E56" s="22"/>
      <c r="F56" s="28">
        <v>-8172</v>
      </c>
      <c r="G56" s="28">
        <v>-7931</v>
      </c>
      <c r="H56" s="28">
        <v>-1960</v>
      </c>
      <c r="I56" s="22"/>
      <c r="J56" s="28">
        <v>-52920</v>
      </c>
      <c r="K56" s="28">
        <v>-38579</v>
      </c>
      <c r="L56" s="28">
        <v>-3561</v>
      </c>
      <c r="M56" s="22"/>
      <c r="N56" s="28">
        <v>-3231</v>
      </c>
      <c r="O56" s="28">
        <v>-2189</v>
      </c>
      <c r="P56" s="28">
        <v>-1725</v>
      </c>
      <c r="Q56" s="22"/>
      <c r="R56" s="28">
        <v>-66673</v>
      </c>
      <c r="S56" s="28">
        <v>-38241</v>
      </c>
      <c r="T56" s="28">
        <v>-18375</v>
      </c>
      <c r="U56" s="22"/>
      <c r="V56" s="28">
        <v>-8335</v>
      </c>
      <c r="W56" s="28">
        <v>-5251</v>
      </c>
      <c r="X56" s="28">
        <v>-2595</v>
      </c>
      <c r="Y56" s="22"/>
    </row>
    <row r="57" spans="1:25" ht="13.5">
      <c r="A57" s="6" t="s">
        <v>73</v>
      </c>
      <c r="B57" s="28">
        <v>3956</v>
      </c>
      <c r="C57" s="28">
        <v>3926</v>
      </c>
      <c r="D57" s="28">
        <v>2723</v>
      </c>
      <c r="E57" s="22"/>
      <c r="F57" s="28">
        <v>11737</v>
      </c>
      <c r="G57" s="28">
        <v>10282</v>
      </c>
      <c r="H57" s="28">
        <v>780</v>
      </c>
      <c r="I57" s="22"/>
      <c r="J57" s="28">
        <v>56897</v>
      </c>
      <c r="K57" s="28">
        <v>56307</v>
      </c>
      <c r="L57" s="28">
        <v>49929</v>
      </c>
      <c r="M57" s="22"/>
      <c r="N57" s="28">
        <v>21998</v>
      </c>
      <c r="O57" s="28">
        <v>21985</v>
      </c>
      <c r="P57" s="28">
        <v>4461</v>
      </c>
      <c r="Q57" s="22"/>
      <c r="R57" s="28">
        <v>16947</v>
      </c>
      <c r="S57" s="28">
        <v>15880</v>
      </c>
      <c r="T57" s="28">
        <v>1437</v>
      </c>
      <c r="U57" s="22"/>
      <c r="V57" s="28">
        <v>22832</v>
      </c>
      <c r="W57" s="28">
        <v>8070</v>
      </c>
      <c r="X57" s="28">
        <v>404</v>
      </c>
      <c r="Y57" s="22"/>
    </row>
    <row r="58" spans="1:25" ht="13.5">
      <c r="A58" s="6" t="s">
        <v>74</v>
      </c>
      <c r="B58" s="28"/>
      <c r="C58" s="28"/>
      <c r="D58" s="28"/>
      <c r="E58" s="22"/>
      <c r="F58" s="28"/>
      <c r="G58" s="28"/>
      <c r="H58" s="28"/>
      <c r="I58" s="22"/>
      <c r="J58" s="28"/>
      <c r="K58" s="28"/>
      <c r="L58" s="28"/>
      <c r="M58" s="22">
        <v>-1000</v>
      </c>
      <c r="N58" s="28">
        <v>-1000</v>
      </c>
      <c r="O58" s="28">
        <v>-1000</v>
      </c>
      <c r="P58" s="28">
        <v>-1000</v>
      </c>
      <c r="Q58" s="22">
        <v>-600</v>
      </c>
      <c r="R58" s="28">
        <v>-600</v>
      </c>
      <c r="S58" s="28"/>
      <c r="T58" s="28"/>
      <c r="U58" s="22"/>
      <c r="V58" s="28"/>
      <c r="W58" s="28"/>
      <c r="X58" s="28"/>
      <c r="Y58" s="22"/>
    </row>
    <row r="59" spans="1:25" ht="13.5">
      <c r="A59" s="6" t="s">
        <v>75</v>
      </c>
      <c r="B59" s="28"/>
      <c r="C59" s="28"/>
      <c r="D59" s="28"/>
      <c r="E59" s="22"/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>
        <v>480</v>
      </c>
      <c r="T59" s="28">
        <v>1080</v>
      </c>
      <c r="U59" s="22"/>
      <c r="V59" s="28"/>
      <c r="W59" s="28"/>
      <c r="X59" s="28"/>
      <c r="Y59" s="22"/>
    </row>
    <row r="60" spans="1:25" ht="13.5">
      <c r="A60" s="6" t="s">
        <v>76</v>
      </c>
      <c r="B60" s="28"/>
      <c r="C60" s="28"/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>
        <v>-1447</v>
      </c>
      <c r="R60" s="28">
        <v>-1447</v>
      </c>
      <c r="S60" s="28">
        <v>-1447</v>
      </c>
      <c r="T60" s="28">
        <v>-1447</v>
      </c>
      <c r="U60" s="22">
        <v>-39351</v>
      </c>
      <c r="V60" s="28"/>
      <c r="W60" s="28"/>
      <c r="X60" s="28"/>
      <c r="Y60" s="22"/>
    </row>
    <row r="61" spans="1:25" ht="13.5">
      <c r="A61" s="6" t="s">
        <v>77</v>
      </c>
      <c r="B61" s="28"/>
      <c r="C61" s="28"/>
      <c r="D61" s="28"/>
      <c r="E61" s="22"/>
      <c r="F61" s="28"/>
      <c r="G61" s="28"/>
      <c r="H61" s="28"/>
      <c r="I61" s="22"/>
      <c r="J61" s="28"/>
      <c r="K61" s="28"/>
      <c r="L61" s="28"/>
      <c r="M61" s="22"/>
      <c r="N61" s="28"/>
      <c r="O61" s="28"/>
      <c r="P61" s="28"/>
      <c r="Q61" s="22">
        <v>1057</v>
      </c>
      <c r="R61" s="28">
        <v>1057</v>
      </c>
      <c r="S61" s="28"/>
      <c r="T61" s="28"/>
      <c r="U61" s="22"/>
      <c r="V61" s="28"/>
      <c r="W61" s="28"/>
      <c r="X61" s="28"/>
      <c r="Y61" s="22">
        <v>72291</v>
      </c>
    </row>
    <row r="62" spans="1:25" ht="13.5">
      <c r="A62" s="6" t="s">
        <v>78</v>
      </c>
      <c r="B62" s="28"/>
      <c r="C62" s="28"/>
      <c r="D62" s="28"/>
      <c r="E62" s="22"/>
      <c r="F62" s="28"/>
      <c r="G62" s="28"/>
      <c r="H62" s="28"/>
      <c r="I62" s="22"/>
      <c r="J62" s="28"/>
      <c r="K62" s="28"/>
      <c r="L62" s="28"/>
      <c r="M62" s="22"/>
      <c r="N62" s="28"/>
      <c r="O62" s="28"/>
      <c r="P62" s="28"/>
      <c r="Q62" s="22"/>
      <c r="R62" s="28"/>
      <c r="S62" s="28"/>
      <c r="T62" s="28"/>
      <c r="U62" s="22">
        <v>-1000000</v>
      </c>
      <c r="V62" s="28">
        <v>-2000000</v>
      </c>
      <c r="W62" s="28">
        <v>-1000000</v>
      </c>
      <c r="X62" s="28"/>
      <c r="Y62" s="22">
        <v>-6237</v>
      </c>
    </row>
    <row r="63" spans="1:25" ht="13.5">
      <c r="A63" s="6" t="s">
        <v>79</v>
      </c>
      <c r="B63" s="28"/>
      <c r="C63" s="28"/>
      <c r="D63" s="28"/>
      <c r="E63" s="22"/>
      <c r="F63" s="28"/>
      <c r="G63" s="28"/>
      <c r="H63" s="28"/>
      <c r="I63" s="22"/>
      <c r="J63" s="28"/>
      <c r="K63" s="28"/>
      <c r="L63" s="28"/>
      <c r="M63" s="22"/>
      <c r="N63" s="28"/>
      <c r="O63" s="28"/>
      <c r="P63" s="28"/>
      <c r="Q63" s="22">
        <v>60000</v>
      </c>
      <c r="R63" s="28">
        <v>60000</v>
      </c>
      <c r="S63" s="28">
        <v>60000</v>
      </c>
      <c r="T63" s="28">
        <v>40000</v>
      </c>
      <c r="U63" s="22"/>
      <c r="V63" s="28">
        <v>1000000</v>
      </c>
      <c r="W63" s="28">
        <v>1000000</v>
      </c>
      <c r="X63" s="28"/>
      <c r="Y63" s="22">
        <v>150141</v>
      </c>
    </row>
    <row r="64" spans="1:25" ht="13.5">
      <c r="A64" s="6" t="s">
        <v>80</v>
      </c>
      <c r="B64" s="28"/>
      <c r="C64" s="28"/>
      <c r="D64" s="28"/>
      <c r="E64" s="22">
        <v>-1410</v>
      </c>
      <c r="F64" s="28">
        <v>-1410</v>
      </c>
      <c r="G64" s="28">
        <v>-1410</v>
      </c>
      <c r="H64" s="28"/>
      <c r="I64" s="22">
        <v>-7008</v>
      </c>
      <c r="J64" s="28">
        <v>-7008</v>
      </c>
      <c r="K64" s="28"/>
      <c r="L64" s="28"/>
      <c r="M64" s="22"/>
      <c r="N64" s="28"/>
      <c r="O64" s="28"/>
      <c r="P64" s="28"/>
      <c r="Q64" s="22"/>
      <c r="R64" s="28"/>
      <c r="S64" s="28"/>
      <c r="T64" s="28"/>
      <c r="U64" s="22"/>
      <c r="V64" s="28"/>
      <c r="W64" s="28"/>
      <c r="X64" s="28"/>
      <c r="Y64" s="22"/>
    </row>
    <row r="65" spans="1:25" ht="13.5">
      <c r="A65" s="6" t="s">
        <v>125</v>
      </c>
      <c r="B65" s="28"/>
      <c r="C65" s="28"/>
      <c r="D65" s="28"/>
      <c r="E65" s="22"/>
      <c r="F65" s="28"/>
      <c r="G65" s="28"/>
      <c r="H65" s="28"/>
      <c r="I65" s="22"/>
      <c r="J65" s="28"/>
      <c r="K65" s="28"/>
      <c r="L65" s="28"/>
      <c r="M65" s="22"/>
      <c r="N65" s="28"/>
      <c r="O65" s="28"/>
      <c r="P65" s="28"/>
      <c r="Q65" s="22"/>
      <c r="R65" s="28"/>
      <c r="S65" s="28"/>
      <c r="T65" s="28"/>
      <c r="U65" s="22">
        <v>-10250</v>
      </c>
      <c r="V65" s="28">
        <v>-16302</v>
      </c>
      <c r="W65" s="28"/>
      <c r="X65" s="28"/>
      <c r="Y65" s="22">
        <v>82155</v>
      </c>
    </row>
    <row r="66" spans="1:25" ht="14.25" thickBot="1">
      <c r="A66" s="5" t="s">
        <v>81</v>
      </c>
      <c r="B66" s="29">
        <v>-106227</v>
      </c>
      <c r="C66" s="29">
        <v>-37225</v>
      </c>
      <c r="D66" s="29">
        <v>-823</v>
      </c>
      <c r="E66" s="23">
        <v>-1114323</v>
      </c>
      <c r="F66" s="29">
        <v>-49696</v>
      </c>
      <c r="G66" s="29">
        <v>-18956</v>
      </c>
      <c r="H66" s="29">
        <v>-4065</v>
      </c>
      <c r="I66" s="23">
        <v>12656</v>
      </c>
      <c r="J66" s="29">
        <v>42394</v>
      </c>
      <c r="K66" s="29">
        <v>44763</v>
      </c>
      <c r="L66" s="29">
        <v>41360</v>
      </c>
      <c r="M66" s="23">
        <v>528221</v>
      </c>
      <c r="N66" s="29">
        <v>391156</v>
      </c>
      <c r="O66" s="29">
        <v>400601</v>
      </c>
      <c r="P66" s="29">
        <v>143993</v>
      </c>
      <c r="Q66" s="23">
        <v>-343802</v>
      </c>
      <c r="R66" s="29">
        <v>-296960</v>
      </c>
      <c r="S66" s="29">
        <v>-36888</v>
      </c>
      <c r="T66" s="29">
        <v>-1370</v>
      </c>
      <c r="U66" s="23">
        <v>-986815</v>
      </c>
      <c r="V66" s="29">
        <v>-1213547</v>
      </c>
      <c r="W66" s="29">
        <v>-249537</v>
      </c>
      <c r="X66" s="29">
        <v>-150747</v>
      </c>
      <c r="Y66" s="23">
        <v>1817275</v>
      </c>
    </row>
    <row r="67" spans="1:25" ht="14.25" thickTop="1">
      <c r="A67" s="6" t="s">
        <v>82</v>
      </c>
      <c r="B67" s="28"/>
      <c r="C67" s="28"/>
      <c r="D67" s="28"/>
      <c r="E67" s="22"/>
      <c r="F67" s="28"/>
      <c r="G67" s="28"/>
      <c r="H67" s="28"/>
      <c r="I67" s="22"/>
      <c r="J67" s="28"/>
      <c r="K67" s="28"/>
      <c r="L67" s="28"/>
      <c r="M67" s="22">
        <v>10000</v>
      </c>
      <c r="N67" s="28">
        <v>10000</v>
      </c>
      <c r="O67" s="28">
        <v>10000</v>
      </c>
      <c r="P67" s="28"/>
      <c r="Q67" s="22"/>
      <c r="R67" s="28"/>
      <c r="S67" s="28"/>
      <c r="T67" s="28"/>
      <c r="U67" s="22"/>
      <c r="V67" s="28"/>
      <c r="W67" s="28"/>
      <c r="X67" s="28"/>
      <c r="Y67" s="22">
        <v>375000</v>
      </c>
    </row>
    <row r="68" spans="1:25" ht="13.5">
      <c r="A68" s="6" t="s">
        <v>83</v>
      </c>
      <c r="B68" s="28"/>
      <c r="C68" s="28"/>
      <c r="D68" s="28"/>
      <c r="E68" s="22"/>
      <c r="F68" s="28"/>
      <c r="G68" s="28"/>
      <c r="H68" s="28"/>
      <c r="I68" s="22">
        <v>-10000</v>
      </c>
      <c r="J68" s="28">
        <v>-10000</v>
      </c>
      <c r="K68" s="28">
        <v>-10000</v>
      </c>
      <c r="L68" s="28"/>
      <c r="M68" s="22">
        <v>-15000</v>
      </c>
      <c r="N68" s="28">
        <v>-15000</v>
      </c>
      <c r="O68" s="28">
        <v>-15000</v>
      </c>
      <c r="P68" s="28"/>
      <c r="Q68" s="22"/>
      <c r="R68" s="28"/>
      <c r="S68" s="28"/>
      <c r="T68" s="28"/>
      <c r="U68" s="22">
        <v>-44997</v>
      </c>
      <c r="V68" s="28"/>
      <c r="W68" s="28"/>
      <c r="X68" s="28"/>
      <c r="Y68" s="22">
        <v>-330000</v>
      </c>
    </row>
    <row r="69" spans="1:25" ht="13.5">
      <c r="A69" s="6" t="s">
        <v>84</v>
      </c>
      <c r="B69" s="28"/>
      <c r="C69" s="28"/>
      <c r="D69" s="28"/>
      <c r="E69" s="22"/>
      <c r="F69" s="28"/>
      <c r="G69" s="28"/>
      <c r="H69" s="28"/>
      <c r="I69" s="22"/>
      <c r="J69" s="28"/>
      <c r="K69" s="28"/>
      <c r="L69" s="28"/>
      <c r="M69" s="22"/>
      <c r="N69" s="28"/>
      <c r="O69" s="28"/>
      <c r="P69" s="28"/>
      <c r="Q69" s="22"/>
      <c r="R69" s="28"/>
      <c r="S69" s="28"/>
      <c r="T69" s="28"/>
      <c r="U69" s="22"/>
      <c r="V69" s="28"/>
      <c r="W69" s="28"/>
      <c r="X69" s="28"/>
      <c r="Y69" s="22"/>
    </row>
    <row r="70" spans="1:25" ht="13.5">
      <c r="A70" s="6" t="s">
        <v>85</v>
      </c>
      <c r="B70" s="28">
        <v>490</v>
      </c>
      <c r="C70" s="28"/>
      <c r="D70" s="28"/>
      <c r="E70" s="22"/>
      <c r="F70" s="28"/>
      <c r="G70" s="28"/>
      <c r="H70" s="28"/>
      <c r="I70" s="22"/>
      <c r="J70" s="28"/>
      <c r="K70" s="28"/>
      <c r="L70" s="28"/>
      <c r="M70" s="22"/>
      <c r="N70" s="28"/>
      <c r="O70" s="28"/>
      <c r="P70" s="28"/>
      <c r="Q70" s="22"/>
      <c r="R70" s="28"/>
      <c r="S70" s="28"/>
      <c r="T70" s="28"/>
      <c r="U70" s="22"/>
      <c r="V70" s="28"/>
      <c r="W70" s="28"/>
      <c r="X70" s="28"/>
      <c r="Y70" s="22"/>
    </row>
    <row r="71" spans="1:25" ht="13.5">
      <c r="A71" s="6" t="s">
        <v>86</v>
      </c>
      <c r="B71" s="28"/>
      <c r="C71" s="28"/>
      <c r="D71" s="28"/>
      <c r="E71" s="22"/>
      <c r="F71" s="28"/>
      <c r="G71" s="28"/>
      <c r="H71" s="28"/>
      <c r="I71" s="22"/>
      <c r="J71" s="28"/>
      <c r="K71" s="28"/>
      <c r="L71" s="28"/>
      <c r="M71" s="22">
        <v>-3</v>
      </c>
      <c r="N71" s="28">
        <v>-3</v>
      </c>
      <c r="O71" s="28">
        <v>-2</v>
      </c>
      <c r="P71" s="28">
        <v>-2</v>
      </c>
      <c r="Q71" s="22">
        <v>-3</v>
      </c>
      <c r="R71" s="28">
        <v>-3</v>
      </c>
      <c r="S71" s="28">
        <v>-3</v>
      </c>
      <c r="T71" s="28">
        <v>-1</v>
      </c>
      <c r="U71" s="22">
        <v>-1</v>
      </c>
      <c r="V71" s="28">
        <v>-1</v>
      </c>
      <c r="W71" s="28">
        <v>0</v>
      </c>
      <c r="X71" s="28">
        <v>0</v>
      </c>
      <c r="Y71" s="22"/>
    </row>
    <row r="72" spans="1:25" ht="13.5">
      <c r="A72" s="6" t="s">
        <v>87</v>
      </c>
      <c r="B72" s="28">
        <v>4908</v>
      </c>
      <c r="C72" s="28">
        <v>2602</v>
      </c>
      <c r="D72" s="28"/>
      <c r="E72" s="22"/>
      <c r="F72" s="28"/>
      <c r="G72" s="28"/>
      <c r="H72" s="28"/>
      <c r="I72" s="22"/>
      <c r="J72" s="28"/>
      <c r="K72" s="28"/>
      <c r="L72" s="28"/>
      <c r="M72" s="22"/>
      <c r="N72" s="28"/>
      <c r="O72" s="28"/>
      <c r="P72" s="28"/>
      <c r="Q72" s="22"/>
      <c r="R72" s="28"/>
      <c r="S72" s="28"/>
      <c r="T72" s="28"/>
      <c r="U72" s="22">
        <v>30140</v>
      </c>
      <c r="V72" s="28">
        <v>30140</v>
      </c>
      <c r="W72" s="28">
        <v>30140</v>
      </c>
      <c r="X72" s="28">
        <v>30140</v>
      </c>
      <c r="Y72" s="22"/>
    </row>
    <row r="73" spans="1:25" ht="13.5">
      <c r="A73" s="6" t="s">
        <v>88</v>
      </c>
      <c r="B73" s="28"/>
      <c r="C73" s="28"/>
      <c r="D73" s="28"/>
      <c r="E73" s="22"/>
      <c r="F73" s="28"/>
      <c r="G73" s="28"/>
      <c r="H73" s="28"/>
      <c r="I73" s="22"/>
      <c r="J73" s="28"/>
      <c r="K73" s="28"/>
      <c r="L73" s="28"/>
      <c r="M73" s="22"/>
      <c r="N73" s="28"/>
      <c r="O73" s="28"/>
      <c r="P73" s="28"/>
      <c r="Q73" s="22"/>
      <c r="R73" s="28"/>
      <c r="S73" s="28"/>
      <c r="T73" s="28"/>
      <c r="U73" s="22"/>
      <c r="V73" s="28"/>
      <c r="W73" s="28"/>
      <c r="X73" s="28"/>
      <c r="Y73" s="22">
        <v>-1787</v>
      </c>
    </row>
    <row r="74" spans="1:25" ht="14.25" thickBot="1">
      <c r="A74" s="5" t="s">
        <v>89</v>
      </c>
      <c r="B74" s="29">
        <v>5398</v>
      </c>
      <c r="C74" s="29">
        <v>2602</v>
      </c>
      <c r="D74" s="29"/>
      <c r="E74" s="23"/>
      <c r="F74" s="29"/>
      <c r="G74" s="29"/>
      <c r="H74" s="29"/>
      <c r="I74" s="23">
        <v>-10000</v>
      </c>
      <c r="J74" s="29">
        <v>-10000</v>
      </c>
      <c r="K74" s="29">
        <v>-10000</v>
      </c>
      <c r="L74" s="29"/>
      <c r="M74" s="23">
        <v>-5003</v>
      </c>
      <c r="N74" s="29">
        <v>-5003</v>
      </c>
      <c r="O74" s="29">
        <v>-5002</v>
      </c>
      <c r="P74" s="29">
        <v>-2</v>
      </c>
      <c r="Q74" s="23">
        <v>-3</v>
      </c>
      <c r="R74" s="29">
        <v>-3</v>
      </c>
      <c r="S74" s="29">
        <v>-3</v>
      </c>
      <c r="T74" s="29">
        <v>-1</v>
      </c>
      <c r="U74" s="23">
        <v>-18407</v>
      </c>
      <c r="V74" s="29">
        <v>30138</v>
      </c>
      <c r="W74" s="29">
        <v>30139</v>
      </c>
      <c r="X74" s="29">
        <v>30139</v>
      </c>
      <c r="Y74" s="23">
        <v>43212</v>
      </c>
    </row>
    <row r="75" spans="1:25" ht="14.25" thickTop="1">
      <c r="A75" s="7" t="s">
        <v>90</v>
      </c>
      <c r="B75" s="28">
        <v>1196897</v>
      </c>
      <c r="C75" s="28">
        <v>853015</v>
      </c>
      <c r="D75" s="28">
        <v>710592</v>
      </c>
      <c r="E75" s="22">
        <v>-1618443</v>
      </c>
      <c r="F75" s="28">
        <v>-141712</v>
      </c>
      <c r="G75" s="28">
        <v>-22817</v>
      </c>
      <c r="H75" s="28">
        <v>291557</v>
      </c>
      <c r="I75" s="22">
        <v>2321096</v>
      </c>
      <c r="J75" s="28">
        <v>2010803</v>
      </c>
      <c r="K75" s="28">
        <v>1455512</v>
      </c>
      <c r="L75" s="28">
        <v>1499437</v>
      </c>
      <c r="M75" s="22">
        <v>301059</v>
      </c>
      <c r="N75" s="28">
        <v>681723</v>
      </c>
      <c r="O75" s="28">
        <v>846469</v>
      </c>
      <c r="P75" s="28">
        <v>594725</v>
      </c>
      <c r="Q75" s="22">
        <v>-560044</v>
      </c>
      <c r="R75" s="28">
        <v>-680432</v>
      </c>
      <c r="S75" s="28">
        <v>-356390</v>
      </c>
      <c r="T75" s="28">
        <v>-428626</v>
      </c>
      <c r="U75" s="22">
        <v>-434064</v>
      </c>
      <c r="V75" s="28">
        <v>-520598</v>
      </c>
      <c r="W75" s="28">
        <v>544387</v>
      </c>
      <c r="X75" s="28">
        <v>782919</v>
      </c>
      <c r="Y75" s="22">
        <v>474197</v>
      </c>
    </row>
    <row r="76" spans="1:25" ht="13.5">
      <c r="A76" s="7" t="s">
        <v>91</v>
      </c>
      <c r="B76" s="28">
        <v>1910165</v>
      </c>
      <c r="C76" s="28">
        <v>1910165</v>
      </c>
      <c r="D76" s="28">
        <v>1910165</v>
      </c>
      <c r="E76" s="22">
        <v>3528608</v>
      </c>
      <c r="F76" s="28">
        <v>3528608</v>
      </c>
      <c r="G76" s="28">
        <v>3528608</v>
      </c>
      <c r="H76" s="28">
        <v>3528608</v>
      </c>
      <c r="I76" s="22">
        <v>1207512</v>
      </c>
      <c r="J76" s="28">
        <v>1207512</v>
      </c>
      <c r="K76" s="28">
        <v>1207512</v>
      </c>
      <c r="L76" s="28">
        <v>1207512</v>
      </c>
      <c r="M76" s="22">
        <v>906453</v>
      </c>
      <c r="N76" s="28">
        <v>906453</v>
      </c>
      <c r="O76" s="28">
        <v>906453</v>
      </c>
      <c r="P76" s="28">
        <v>906453</v>
      </c>
      <c r="Q76" s="22">
        <v>1481649</v>
      </c>
      <c r="R76" s="28">
        <v>1481649</v>
      </c>
      <c r="S76" s="28">
        <v>1481649</v>
      </c>
      <c r="T76" s="28">
        <v>1481649</v>
      </c>
      <c r="U76" s="22">
        <v>1915713</v>
      </c>
      <c r="V76" s="28">
        <v>1915713</v>
      </c>
      <c r="W76" s="28">
        <v>1915713</v>
      </c>
      <c r="X76" s="28">
        <v>1915713</v>
      </c>
      <c r="Y76" s="22">
        <v>1441516</v>
      </c>
    </row>
    <row r="77" spans="1:25" ht="14.25" thickBot="1">
      <c r="A77" s="7" t="s">
        <v>91</v>
      </c>
      <c r="B77" s="28">
        <v>3107062</v>
      </c>
      <c r="C77" s="28">
        <v>2763180</v>
      </c>
      <c r="D77" s="28">
        <v>2620757</v>
      </c>
      <c r="E77" s="22">
        <v>1910165</v>
      </c>
      <c r="F77" s="28">
        <v>3386896</v>
      </c>
      <c r="G77" s="28">
        <v>3505791</v>
      </c>
      <c r="H77" s="28">
        <v>3820166</v>
      </c>
      <c r="I77" s="22">
        <v>3528608</v>
      </c>
      <c r="J77" s="28">
        <v>3218315</v>
      </c>
      <c r="K77" s="28">
        <v>2663024</v>
      </c>
      <c r="L77" s="28">
        <v>2706950</v>
      </c>
      <c r="M77" s="22">
        <v>1207512</v>
      </c>
      <c r="N77" s="28">
        <v>1588177</v>
      </c>
      <c r="O77" s="28">
        <v>1752923</v>
      </c>
      <c r="P77" s="28">
        <v>1501178</v>
      </c>
      <c r="Q77" s="22">
        <v>906453</v>
      </c>
      <c r="R77" s="28">
        <v>795736</v>
      </c>
      <c r="S77" s="28">
        <v>1119779</v>
      </c>
      <c r="T77" s="28">
        <v>1053022</v>
      </c>
      <c r="U77" s="22">
        <v>1481649</v>
      </c>
      <c r="V77" s="28">
        <v>1395114</v>
      </c>
      <c r="W77" s="28">
        <v>2460101</v>
      </c>
      <c r="X77" s="28">
        <v>2698633</v>
      </c>
      <c r="Y77" s="22">
        <v>1915713</v>
      </c>
    </row>
    <row r="78" spans="1:25" ht="14.25" thickTop="1">
      <c r="A78" s="8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80" ht="13.5">
      <c r="A80" s="20" t="s">
        <v>202</v>
      </c>
    </row>
    <row r="81" ht="13.5">
      <c r="A81" s="20" t="s">
        <v>203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198</v>
      </c>
      <c r="B2" s="14">
        <v>7602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199</v>
      </c>
      <c r="B3" s="1" t="s">
        <v>200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93</v>
      </c>
      <c r="B4" s="15" t="str">
        <f>HYPERLINK("http://www.kabupro.jp/mark/20140213/S10015XU.htm","四半期報告書")</f>
        <v>四半期報告書</v>
      </c>
      <c r="C4" s="15" t="str">
        <f>HYPERLINK("http://www.kabupro.jp/mark/20131112/S1000E90.htm","四半期報告書")</f>
        <v>四半期報告書</v>
      </c>
      <c r="D4" s="15" t="str">
        <f>HYPERLINK("http://www.kabupro.jp/mark/20130812/S000E90V.htm","四半期報告書")</f>
        <v>四半期報告書</v>
      </c>
      <c r="E4" s="15" t="str">
        <f>HYPERLINK("http://www.kabupro.jp/mark/20140213/S10015XU.htm","四半期報告書")</f>
        <v>四半期報告書</v>
      </c>
      <c r="F4" s="15" t="str">
        <f>HYPERLINK("http://www.kabupro.jp/mark/20130212/S000CT2K.htm","四半期報告書")</f>
        <v>四半期報告書</v>
      </c>
      <c r="G4" s="15" t="str">
        <f>HYPERLINK("http://www.kabupro.jp/mark/20121112/S000C8PM.htm","四半期報告書")</f>
        <v>四半期報告書</v>
      </c>
      <c r="H4" s="15" t="str">
        <f>HYPERLINK("http://www.kabupro.jp/mark/20120814/S000BR0O.htm","四半期報告書")</f>
        <v>四半期報告書</v>
      </c>
      <c r="I4" s="15" t="str">
        <f>HYPERLINK("http://www.kabupro.jp/mark/20130628/S000DWO2.htm","有価証券報告書")</f>
        <v>有価証券報告書</v>
      </c>
      <c r="J4" s="15" t="str">
        <f>HYPERLINK("http://www.kabupro.jp/mark/20120213/S000AAOL.htm","四半期報告書")</f>
        <v>四半期報告書</v>
      </c>
      <c r="K4" s="15" t="str">
        <f>HYPERLINK("http://www.kabupro.jp/mark/20111111/S0009PGG.htm","四半期報告書")</f>
        <v>四半期報告書</v>
      </c>
      <c r="L4" s="15" t="str">
        <f>HYPERLINK("http://www.kabupro.jp/mark/20110815/S00095GD.htm","四半期報告書")</f>
        <v>四半期報告書</v>
      </c>
      <c r="M4" s="15" t="str">
        <f>HYPERLINK("http://www.kabupro.jp/mark/20120629/S000BAX8.htm","有価証券報告書")</f>
        <v>有価証券報告書</v>
      </c>
      <c r="N4" s="15" t="str">
        <f>HYPERLINK("http://www.kabupro.jp/mark/20110214/S0007RZP.htm","四半期報告書")</f>
        <v>四半期報告書</v>
      </c>
      <c r="O4" s="15" t="str">
        <f>HYPERLINK("http://www.kabupro.jp/mark/20101115/S00077EJ.htm","四半期報告書")</f>
        <v>四半期報告書</v>
      </c>
      <c r="P4" s="15" t="str">
        <f>HYPERLINK("http://www.kabupro.jp/mark/20100813/S0006KYX.htm","四半期報告書")</f>
        <v>四半期報告書</v>
      </c>
      <c r="Q4" s="15" t="str">
        <f>HYPERLINK("http://www.kabupro.jp/mark/20110629/S0008R3F.htm","有価証券報告書")</f>
        <v>有価証券報告書</v>
      </c>
      <c r="R4" s="15" t="str">
        <f>HYPERLINK("http://www.kabupro.jp/mark/20100212/S00057F5.htm","四半期報告書")</f>
        <v>四半期報告書</v>
      </c>
      <c r="S4" s="15" t="str">
        <f>HYPERLINK("http://www.kabupro.jp/mark/20091110/S0004I4Z.htm","四半期報告書")</f>
        <v>四半期報告書</v>
      </c>
      <c r="T4" s="15" t="str">
        <f>HYPERLINK("http://www.kabupro.jp/mark/20090812/S0003Y04.htm","四半期報告書")</f>
        <v>四半期報告書</v>
      </c>
      <c r="U4" s="15" t="str">
        <f>HYPERLINK("http://www.kabupro.jp/mark/20100628/S0006585.htm","有価証券報告書")</f>
        <v>有価証券報告書</v>
      </c>
      <c r="V4" s="15" t="str">
        <f>HYPERLINK("http://www.kabupro.jp/mark/20090216/S0002IYA.htm","四半期報告書")</f>
        <v>四半期報告書</v>
      </c>
      <c r="W4" s="15" t="str">
        <f>HYPERLINK("http://www.kabupro.jp/mark/20081111/S0001QGU.htm","四半期報告書")</f>
        <v>四半期報告書</v>
      </c>
      <c r="X4" s="15" t="str">
        <f>HYPERLINK("http://www.kabupro.jp/mark/20080808/S00011AN.htm","四半期報告書")</f>
        <v>四半期報告書</v>
      </c>
      <c r="Y4" s="15" t="str">
        <f>HYPERLINK("http://www.kabupro.jp/mark/20090630/S0003LLC.htm","有価証券報告書")</f>
        <v>有価証券報告書</v>
      </c>
    </row>
    <row r="5" spans="1:25" ht="14.25" thickBot="1">
      <c r="A5" s="11" t="s">
        <v>94</v>
      </c>
      <c r="B5" s="1" t="s">
        <v>289</v>
      </c>
      <c r="C5" s="1" t="s">
        <v>292</v>
      </c>
      <c r="D5" s="1" t="s">
        <v>294</v>
      </c>
      <c r="E5" s="1" t="s">
        <v>289</v>
      </c>
      <c r="F5" s="1" t="s">
        <v>296</v>
      </c>
      <c r="G5" s="1" t="s">
        <v>298</v>
      </c>
      <c r="H5" s="1" t="s">
        <v>300</v>
      </c>
      <c r="I5" s="1" t="s">
        <v>100</v>
      </c>
      <c r="J5" s="1" t="s">
        <v>302</v>
      </c>
      <c r="K5" s="1" t="s">
        <v>304</v>
      </c>
      <c r="L5" s="1" t="s">
        <v>306</v>
      </c>
      <c r="M5" s="1" t="s">
        <v>104</v>
      </c>
      <c r="N5" s="1" t="s">
        <v>308</v>
      </c>
      <c r="O5" s="1" t="s">
        <v>310</v>
      </c>
      <c r="P5" s="1" t="s">
        <v>312</v>
      </c>
      <c r="Q5" s="1" t="s">
        <v>106</v>
      </c>
      <c r="R5" s="1" t="s">
        <v>314</v>
      </c>
      <c r="S5" s="1" t="s">
        <v>316</v>
      </c>
      <c r="T5" s="1" t="s">
        <v>318</v>
      </c>
      <c r="U5" s="1" t="s">
        <v>108</v>
      </c>
      <c r="V5" s="1" t="s">
        <v>319</v>
      </c>
      <c r="W5" s="1" t="s">
        <v>321</v>
      </c>
      <c r="X5" s="1" t="s">
        <v>323</v>
      </c>
      <c r="Y5" s="1" t="s">
        <v>110</v>
      </c>
    </row>
    <row r="6" spans="1:25" ht="15" thickBot="1" thickTop="1">
      <c r="A6" s="10" t="s">
        <v>95</v>
      </c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96</v>
      </c>
      <c r="B7" s="14" t="s">
        <v>290</v>
      </c>
      <c r="C7" s="14" t="s">
        <v>290</v>
      </c>
      <c r="D7" s="14" t="s">
        <v>290</v>
      </c>
      <c r="E7" s="16" t="s">
        <v>101</v>
      </c>
      <c r="F7" s="14" t="s">
        <v>290</v>
      </c>
      <c r="G7" s="14" t="s">
        <v>290</v>
      </c>
      <c r="H7" s="14" t="s">
        <v>290</v>
      </c>
      <c r="I7" s="16" t="s">
        <v>101</v>
      </c>
      <c r="J7" s="14" t="s">
        <v>290</v>
      </c>
      <c r="K7" s="14" t="s">
        <v>290</v>
      </c>
      <c r="L7" s="14" t="s">
        <v>290</v>
      </c>
      <c r="M7" s="16" t="s">
        <v>101</v>
      </c>
      <c r="N7" s="14" t="s">
        <v>290</v>
      </c>
      <c r="O7" s="14" t="s">
        <v>290</v>
      </c>
      <c r="P7" s="14" t="s">
        <v>290</v>
      </c>
      <c r="Q7" s="16" t="s">
        <v>101</v>
      </c>
      <c r="R7" s="14" t="s">
        <v>290</v>
      </c>
      <c r="S7" s="14" t="s">
        <v>290</v>
      </c>
      <c r="T7" s="14" t="s">
        <v>290</v>
      </c>
      <c r="U7" s="16" t="s">
        <v>101</v>
      </c>
      <c r="V7" s="14" t="s">
        <v>290</v>
      </c>
      <c r="W7" s="14" t="s">
        <v>290</v>
      </c>
      <c r="X7" s="14" t="s">
        <v>290</v>
      </c>
      <c r="Y7" s="16" t="s">
        <v>101</v>
      </c>
    </row>
    <row r="8" spans="1:25" ht="13.5">
      <c r="A8" s="13" t="s">
        <v>97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98</v>
      </c>
      <c r="B9" s="1" t="s">
        <v>291</v>
      </c>
      <c r="C9" s="1" t="s">
        <v>293</v>
      </c>
      <c r="D9" s="1" t="s">
        <v>295</v>
      </c>
      <c r="E9" s="17" t="s">
        <v>102</v>
      </c>
      <c r="F9" s="1" t="s">
        <v>297</v>
      </c>
      <c r="G9" s="1" t="s">
        <v>299</v>
      </c>
      <c r="H9" s="1" t="s">
        <v>301</v>
      </c>
      <c r="I9" s="17" t="s">
        <v>103</v>
      </c>
      <c r="J9" s="1" t="s">
        <v>303</v>
      </c>
      <c r="K9" s="1" t="s">
        <v>305</v>
      </c>
      <c r="L9" s="1" t="s">
        <v>307</v>
      </c>
      <c r="M9" s="17" t="s">
        <v>105</v>
      </c>
      <c r="N9" s="1" t="s">
        <v>309</v>
      </c>
      <c r="O9" s="1" t="s">
        <v>311</v>
      </c>
      <c r="P9" s="1" t="s">
        <v>313</v>
      </c>
      <c r="Q9" s="17" t="s">
        <v>107</v>
      </c>
      <c r="R9" s="1" t="s">
        <v>315</v>
      </c>
      <c r="S9" s="1" t="s">
        <v>317</v>
      </c>
      <c r="T9" s="1" t="s">
        <v>110</v>
      </c>
      <c r="U9" s="17" t="s">
        <v>109</v>
      </c>
      <c r="V9" s="1" t="s">
        <v>320</v>
      </c>
      <c r="W9" s="1" t="s">
        <v>322</v>
      </c>
      <c r="X9" s="1" t="s">
        <v>324</v>
      </c>
      <c r="Y9" s="17" t="s">
        <v>111</v>
      </c>
    </row>
    <row r="10" spans="1:25" ht="14.25" thickBot="1">
      <c r="A10" s="13" t="s">
        <v>99</v>
      </c>
      <c r="B10" s="1" t="s">
        <v>113</v>
      </c>
      <c r="C10" s="1" t="s">
        <v>113</v>
      </c>
      <c r="D10" s="1" t="s">
        <v>113</v>
      </c>
      <c r="E10" s="17" t="s">
        <v>113</v>
      </c>
      <c r="F10" s="1" t="s">
        <v>113</v>
      </c>
      <c r="G10" s="1" t="s">
        <v>113</v>
      </c>
      <c r="H10" s="1" t="s">
        <v>113</v>
      </c>
      <c r="I10" s="17" t="s">
        <v>113</v>
      </c>
      <c r="J10" s="1" t="s">
        <v>113</v>
      </c>
      <c r="K10" s="1" t="s">
        <v>113</v>
      </c>
      <c r="L10" s="1" t="s">
        <v>113</v>
      </c>
      <c r="M10" s="17" t="s">
        <v>113</v>
      </c>
      <c r="N10" s="1" t="s">
        <v>113</v>
      </c>
      <c r="O10" s="1" t="s">
        <v>113</v>
      </c>
      <c r="P10" s="1" t="s">
        <v>113</v>
      </c>
      <c r="Q10" s="17" t="s">
        <v>113</v>
      </c>
      <c r="R10" s="1" t="s">
        <v>113</v>
      </c>
      <c r="S10" s="1" t="s">
        <v>113</v>
      </c>
      <c r="T10" s="1" t="s">
        <v>113</v>
      </c>
      <c r="U10" s="17" t="s">
        <v>113</v>
      </c>
      <c r="V10" s="1" t="s">
        <v>113</v>
      </c>
      <c r="W10" s="1" t="s">
        <v>113</v>
      </c>
      <c r="X10" s="1" t="s">
        <v>113</v>
      </c>
      <c r="Y10" s="17" t="s">
        <v>113</v>
      </c>
    </row>
    <row r="11" spans="1:25" ht="14.25" thickTop="1">
      <c r="A11" s="9" t="s">
        <v>112</v>
      </c>
      <c r="B11" s="27">
        <v>4112065</v>
      </c>
      <c r="C11" s="27">
        <v>3768183</v>
      </c>
      <c r="D11" s="27">
        <v>3625760</v>
      </c>
      <c r="E11" s="21">
        <v>2915167</v>
      </c>
      <c r="F11" s="27">
        <v>3391898</v>
      </c>
      <c r="G11" s="27">
        <v>3510792</v>
      </c>
      <c r="H11" s="27">
        <v>3825167</v>
      </c>
      <c r="I11" s="21">
        <v>3533610</v>
      </c>
      <c r="J11" s="27">
        <v>3223315</v>
      </c>
      <c r="K11" s="27">
        <v>2673424</v>
      </c>
      <c r="L11" s="27">
        <v>2717350</v>
      </c>
      <c r="M11" s="21">
        <v>1717912</v>
      </c>
      <c r="N11" s="27">
        <v>2098577</v>
      </c>
      <c r="O11" s="27">
        <v>1752923</v>
      </c>
      <c r="P11" s="27">
        <v>1511178</v>
      </c>
      <c r="Q11" s="21">
        <v>916453</v>
      </c>
      <c r="R11" s="27">
        <v>805736</v>
      </c>
      <c r="S11" s="27">
        <v>1129779</v>
      </c>
      <c r="T11" s="27">
        <v>1063022</v>
      </c>
      <c r="U11" s="21">
        <v>1481649</v>
      </c>
      <c r="V11" s="27">
        <v>1395114</v>
      </c>
      <c r="W11" s="27">
        <v>2460101</v>
      </c>
      <c r="X11" s="27">
        <v>2698633</v>
      </c>
      <c r="Y11" s="21">
        <v>1915713</v>
      </c>
    </row>
    <row r="12" spans="1:25" ht="13.5">
      <c r="A12" s="2" t="s">
        <v>325</v>
      </c>
      <c r="B12" s="28">
        <v>555294</v>
      </c>
      <c r="C12" s="28">
        <v>759168</v>
      </c>
      <c r="D12" s="28">
        <v>836214</v>
      </c>
      <c r="E12" s="22">
        <v>1135760</v>
      </c>
      <c r="F12" s="28">
        <v>578295</v>
      </c>
      <c r="G12" s="28">
        <v>426563</v>
      </c>
      <c r="H12" s="28">
        <v>419920</v>
      </c>
      <c r="I12" s="22">
        <v>538618</v>
      </c>
      <c r="J12" s="28">
        <v>284350</v>
      </c>
      <c r="K12" s="28">
        <v>588683</v>
      </c>
      <c r="L12" s="28">
        <v>739795</v>
      </c>
      <c r="M12" s="22">
        <v>1059445</v>
      </c>
      <c r="N12" s="28">
        <v>399834</v>
      </c>
      <c r="O12" s="28">
        <v>876571</v>
      </c>
      <c r="P12" s="28">
        <v>757961</v>
      </c>
      <c r="Q12" s="22">
        <v>789044</v>
      </c>
      <c r="R12" s="28">
        <v>307937</v>
      </c>
      <c r="S12" s="28">
        <v>712730</v>
      </c>
      <c r="T12" s="28">
        <v>602511</v>
      </c>
      <c r="U12" s="22">
        <v>979879</v>
      </c>
      <c r="V12" s="28"/>
      <c r="W12" s="28"/>
      <c r="X12" s="28">
        <v>482472</v>
      </c>
      <c r="Y12" s="22">
        <v>1060688</v>
      </c>
    </row>
    <row r="13" spans="1:25" ht="13.5">
      <c r="A13" s="2" t="s">
        <v>115</v>
      </c>
      <c r="B13" s="28">
        <v>1849474</v>
      </c>
      <c r="C13" s="28">
        <v>2218156</v>
      </c>
      <c r="D13" s="28">
        <v>1866684</v>
      </c>
      <c r="E13" s="22">
        <v>2302629</v>
      </c>
      <c r="F13" s="28">
        <v>1434912</v>
      </c>
      <c r="G13" s="28">
        <v>1659419</v>
      </c>
      <c r="H13" s="28">
        <v>1160590</v>
      </c>
      <c r="I13" s="22">
        <v>1677005</v>
      </c>
      <c r="J13" s="28">
        <v>1666071</v>
      </c>
      <c r="K13" s="28">
        <v>2117069</v>
      </c>
      <c r="L13" s="28">
        <v>1606760</v>
      </c>
      <c r="M13" s="22">
        <v>1988900</v>
      </c>
      <c r="N13" s="28">
        <v>1504587</v>
      </c>
      <c r="O13" s="28">
        <v>1404415</v>
      </c>
      <c r="P13" s="28">
        <v>1285010</v>
      </c>
      <c r="Q13" s="22">
        <v>1561925</v>
      </c>
      <c r="R13" s="28">
        <v>1713242</v>
      </c>
      <c r="S13" s="28">
        <v>1663344</v>
      </c>
      <c r="T13" s="28">
        <v>1688138</v>
      </c>
      <c r="U13" s="22">
        <v>1488340</v>
      </c>
      <c r="V13" s="28">
        <v>1719635</v>
      </c>
      <c r="W13" s="28">
        <v>1553321</v>
      </c>
      <c r="X13" s="28">
        <v>2288607</v>
      </c>
      <c r="Y13" s="22"/>
    </row>
    <row r="14" spans="1:25" ht="13.5">
      <c r="A14" s="2" t="s">
        <v>116</v>
      </c>
      <c r="B14" s="28">
        <v>1811</v>
      </c>
      <c r="C14" s="28">
        <v>2291</v>
      </c>
      <c r="D14" s="28">
        <v>2193</v>
      </c>
      <c r="E14" s="22">
        <v>2532</v>
      </c>
      <c r="F14" s="28">
        <v>2152</v>
      </c>
      <c r="G14" s="28">
        <v>1579</v>
      </c>
      <c r="H14" s="28">
        <v>2065</v>
      </c>
      <c r="I14" s="22">
        <v>1510</v>
      </c>
      <c r="J14" s="28">
        <v>1553</v>
      </c>
      <c r="K14" s="28">
        <v>2771</v>
      </c>
      <c r="L14" s="28">
        <v>2578</v>
      </c>
      <c r="M14" s="22">
        <v>2386</v>
      </c>
      <c r="N14" s="28">
        <v>2392</v>
      </c>
      <c r="O14" s="28">
        <v>3147</v>
      </c>
      <c r="P14" s="28">
        <v>4394</v>
      </c>
      <c r="Q14" s="22">
        <v>4297</v>
      </c>
      <c r="R14" s="28">
        <v>5008</v>
      </c>
      <c r="S14" s="28"/>
      <c r="T14" s="28">
        <v>6417</v>
      </c>
      <c r="U14" s="22">
        <v>4693</v>
      </c>
      <c r="V14" s="28"/>
      <c r="W14" s="28"/>
      <c r="X14" s="28"/>
      <c r="Y14" s="22"/>
    </row>
    <row r="15" spans="1:25" ht="13.5">
      <c r="A15" s="2" t="s">
        <v>326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>
        <v>5806</v>
      </c>
      <c r="T15" s="28"/>
      <c r="U15" s="22"/>
      <c r="V15" s="28"/>
      <c r="W15" s="28"/>
      <c r="X15" s="28"/>
      <c r="Y15" s="22"/>
    </row>
    <row r="16" spans="1:25" ht="13.5">
      <c r="A16" s="2" t="s">
        <v>121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>
        <v>986301</v>
      </c>
      <c r="S16" s="28">
        <v>986301</v>
      </c>
      <c r="T16" s="28">
        <v>960000</v>
      </c>
      <c r="U16" s="22">
        <v>1000000</v>
      </c>
      <c r="V16" s="28">
        <v>1000000</v>
      </c>
      <c r="W16" s="28"/>
      <c r="X16" s="28"/>
      <c r="Y16" s="22"/>
    </row>
    <row r="17" spans="1:25" ht="13.5">
      <c r="A17" s="2" t="s">
        <v>327</v>
      </c>
      <c r="B17" s="28">
        <v>230066</v>
      </c>
      <c r="C17" s="28">
        <v>230066</v>
      </c>
      <c r="D17" s="28">
        <v>230066</v>
      </c>
      <c r="E17" s="22">
        <v>230066</v>
      </c>
      <c r="F17" s="28">
        <v>163511</v>
      </c>
      <c r="G17" s="28">
        <v>163511</v>
      </c>
      <c r="H17" s="28">
        <v>163511</v>
      </c>
      <c r="I17" s="22">
        <v>163511</v>
      </c>
      <c r="J17" s="28">
        <v>247174</v>
      </c>
      <c r="K17" s="28">
        <v>329594</v>
      </c>
      <c r="L17" s="28">
        <v>329594</v>
      </c>
      <c r="M17" s="22">
        <v>329594</v>
      </c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2" t="s">
        <v>125</v>
      </c>
      <c r="B18" s="28">
        <v>161894</v>
      </c>
      <c r="C18" s="28">
        <v>153489</v>
      </c>
      <c r="D18" s="28">
        <v>160929</v>
      </c>
      <c r="E18" s="22">
        <v>149163</v>
      </c>
      <c r="F18" s="28">
        <v>156629</v>
      </c>
      <c r="G18" s="28">
        <v>157024</v>
      </c>
      <c r="H18" s="28">
        <v>168242</v>
      </c>
      <c r="I18" s="22">
        <v>176199</v>
      </c>
      <c r="J18" s="28">
        <v>209192</v>
      </c>
      <c r="K18" s="28">
        <v>205814</v>
      </c>
      <c r="L18" s="28">
        <v>212531</v>
      </c>
      <c r="M18" s="22">
        <v>154001</v>
      </c>
      <c r="N18" s="28">
        <v>412564</v>
      </c>
      <c r="O18" s="28">
        <v>198450</v>
      </c>
      <c r="P18" s="28">
        <v>205967</v>
      </c>
      <c r="Q18" s="22">
        <v>287519</v>
      </c>
      <c r="R18" s="28">
        <v>277345</v>
      </c>
      <c r="S18" s="28">
        <v>341213</v>
      </c>
      <c r="T18" s="28">
        <v>423293</v>
      </c>
      <c r="U18" s="22">
        <v>163333</v>
      </c>
      <c r="V18" s="28">
        <v>224365</v>
      </c>
      <c r="W18" s="28">
        <v>264415</v>
      </c>
      <c r="X18" s="28">
        <v>343205</v>
      </c>
      <c r="Y18" s="22">
        <v>375836</v>
      </c>
    </row>
    <row r="19" spans="1:25" ht="13.5">
      <c r="A19" s="2" t="s">
        <v>126</v>
      </c>
      <c r="B19" s="28">
        <v>-541</v>
      </c>
      <c r="C19" s="28">
        <v>-541</v>
      </c>
      <c r="D19" s="28">
        <v>-541</v>
      </c>
      <c r="E19" s="22">
        <v>-541</v>
      </c>
      <c r="F19" s="28">
        <v>-155</v>
      </c>
      <c r="G19" s="28">
        <v>-155</v>
      </c>
      <c r="H19" s="28">
        <v>-155</v>
      </c>
      <c r="I19" s="22">
        <v>-155</v>
      </c>
      <c r="J19" s="28">
        <v>-25</v>
      </c>
      <c r="K19" s="28">
        <v>-25</v>
      </c>
      <c r="L19" s="28">
        <v>-25</v>
      </c>
      <c r="M19" s="22">
        <v>-25</v>
      </c>
      <c r="N19" s="28">
        <v>-440</v>
      </c>
      <c r="O19" s="28">
        <v>-440</v>
      </c>
      <c r="P19" s="28">
        <v>-440</v>
      </c>
      <c r="Q19" s="22">
        <v>-440</v>
      </c>
      <c r="R19" s="28">
        <v>-440</v>
      </c>
      <c r="S19" s="28">
        <v>-440</v>
      </c>
      <c r="T19" s="28">
        <v>-440</v>
      </c>
      <c r="U19" s="22"/>
      <c r="V19" s="28"/>
      <c r="W19" s="28"/>
      <c r="X19" s="28"/>
      <c r="Y19" s="22"/>
    </row>
    <row r="20" spans="1:25" ht="13.5">
      <c r="A20" s="2" t="s">
        <v>127</v>
      </c>
      <c r="B20" s="28">
        <v>6910065</v>
      </c>
      <c r="C20" s="28">
        <v>7130813</v>
      </c>
      <c r="D20" s="28">
        <v>6721307</v>
      </c>
      <c r="E20" s="22">
        <v>6734777</v>
      </c>
      <c r="F20" s="28">
        <v>5727245</v>
      </c>
      <c r="G20" s="28">
        <v>5918735</v>
      </c>
      <c r="H20" s="28">
        <v>5739342</v>
      </c>
      <c r="I20" s="22">
        <v>6090299</v>
      </c>
      <c r="J20" s="28">
        <v>5631631</v>
      </c>
      <c r="K20" s="28">
        <v>5917331</v>
      </c>
      <c r="L20" s="28">
        <v>5608585</v>
      </c>
      <c r="M20" s="22">
        <v>5252215</v>
      </c>
      <c r="N20" s="28">
        <v>4417516</v>
      </c>
      <c r="O20" s="28">
        <v>4235068</v>
      </c>
      <c r="P20" s="28">
        <v>3764073</v>
      </c>
      <c r="Q20" s="22">
        <v>3558800</v>
      </c>
      <c r="R20" s="28">
        <v>4095132</v>
      </c>
      <c r="S20" s="28">
        <v>4838736</v>
      </c>
      <c r="T20" s="28">
        <v>4742943</v>
      </c>
      <c r="U20" s="22">
        <v>5117896</v>
      </c>
      <c r="V20" s="28">
        <v>4570304</v>
      </c>
      <c r="W20" s="28">
        <v>5335253</v>
      </c>
      <c r="X20" s="28">
        <v>5812919</v>
      </c>
      <c r="Y20" s="22">
        <v>6588764</v>
      </c>
    </row>
    <row r="21" spans="1:25" ht="13.5">
      <c r="A21" s="3" t="s">
        <v>328</v>
      </c>
      <c r="B21" s="28">
        <v>942616</v>
      </c>
      <c r="C21" s="28">
        <v>881162</v>
      </c>
      <c r="D21" s="28">
        <v>901087</v>
      </c>
      <c r="E21" s="22">
        <v>901129</v>
      </c>
      <c r="F21" s="28">
        <v>904133</v>
      </c>
      <c r="G21" s="28">
        <v>900455</v>
      </c>
      <c r="H21" s="28">
        <v>891757</v>
      </c>
      <c r="I21" s="22">
        <v>888924</v>
      </c>
      <c r="J21" s="28">
        <v>891715</v>
      </c>
      <c r="K21" s="28">
        <v>847974</v>
      </c>
      <c r="L21" s="28">
        <v>849855</v>
      </c>
      <c r="M21" s="22">
        <v>841775</v>
      </c>
      <c r="N21" s="28">
        <v>1858891</v>
      </c>
      <c r="O21" s="28">
        <v>1854449</v>
      </c>
      <c r="P21" s="28">
        <v>1854154</v>
      </c>
      <c r="Q21" s="22">
        <v>1828667</v>
      </c>
      <c r="R21" s="28">
        <v>1479660</v>
      </c>
      <c r="S21" s="28">
        <v>1448960</v>
      </c>
      <c r="T21" s="28">
        <v>1438004</v>
      </c>
      <c r="U21" s="22">
        <v>1439004</v>
      </c>
      <c r="V21" s="28">
        <v>1525557</v>
      </c>
      <c r="W21" s="28">
        <v>1527672</v>
      </c>
      <c r="X21" s="28">
        <v>1517088</v>
      </c>
      <c r="Y21" s="22">
        <v>1587473</v>
      </c>
    </row>
    <row r="22" spans="1:25" ht="13.5">
      <c r="A22" s="4" t="s">
        <v>130</v>
      </c>
      <c r="B22" s="28">
        <v>-643955</v>
      </c>
      <c r="C22" s="28">
        <v>-632191</v>
      </c>
      <c r="D22" s="28">
        <v>-632565</v>
      </c>
      <c r="E22" s="22">
        <v>-621032</v>
      </c>
      <c r="F22" s="28">
        <v>-608205</v>
      </c>
      <c r="G22" s="28">
        <v>-591598</v>
      </c>
      <c r="H22" s="28">
        <v>-574797</v>
      </c>
      <c r="I22" s="22">
        <v>-558847</v>
      </c>
      <c r="J22" s="28">
        <v>-538017</v>
      </c>
      <c r="K22" s="28">
        <v>-528647</v>
      </c>
      <c r="L22" s="28">
        <v>-513705</v>
      </c>
      <c r="M22" s="22">
        <v>-499299</v>
      </c>
      <c r="N22" s="28">
        <v>-1262920</v>
      </c>
      <c r="O22" s="28">
        <v>-1237078</v>
      </c>
      <c r="P22" s="28">
        <v>-1205450</v>
      </c>
      <c r="Q22" s="22">
        <v>-1173884</v>
      </c>
      <c r="R22" s="28">
        <v>-1139675</v>
      </c>
      <c r="S22" s="28">
        <v>-1106271</v>
      </c>
      <c r="T22" s="28">
        <v>-1088828</v>
      </c>
      <c r="U22" s="22">
        <v>-1061583</v>
      </c>
      <c r="V22" s="28">
        <v>-1047185</v>
      </c>
      <c r="W22" s="28">
        <v>-1002702</v>
      </c>
      <c r="X22" s="28">
        <v>-1161650</v>
      </c>
      <c r="Y22" s="22">
        <v>-1116117</v>
      </c>
    </row>
    <row r="23" spans="1:25" ht="13.5">
      <c r="A23" s="4" t="s">
        <v>329</v>
      </c>
      <c r="B23" s="28">
        <v>298661</v>
      </c>
      <c r="C23" s="28">
        <v>248971</v>
      </c>
      <c r="D23" s="28">
        <v>268521</v>
      </c>
      <c r="E23" s="22">
        <v>280096</v>
      </c>
      <c r="F23" s="28">
        <v>295927</v>
      </c>
      <c r="G23" s="28">
        <v>308856</v>
      </c>
      <c r="H23" s="28">
        <v>316960</v>
      </c>
      <c r="I23" s="22">
        <v>330076</v>
      </c>
      <c r="J23" s="28">
        <v>353698</v>
      </c>
      <c r="K23" s="28">
        <v>319327</v>
      </c>
      <c r="L23" s="28">
        <v>336149</v>
      </c>
      <c r="M23" s="22">
        <v>342476</v>
      </c>
      <c r="N23" s="28">
        <v>595971</v>
      </c>
      <c r="O23" s="28">
        <v>617371</v>
      </c>
      <c r="P23" s="28">
        <v>648704</v>
      </c>
      <c r="Q23" s="22">
        <v>654782</v>
      </c>
      <c r="R23" s="28">
        <v>339984</v>
      </c>
      <c r="S23" s="28">
        <v>342689</v>
      </c>
      <c r="T23" s="28">
        <v>349176</v>
      </c>
      <c r="U23" s="22">
        <v>377420</v>
      </c>
      <c r="V23" s="28">
        <v>478372</v>
      </c>
      <c r="W23" s="28">
        <v>524970</v>
      </c>
      <c r="X23" s="28">
        <v>355438</v>
      </c>
      <c r="Y23" s="22">
        <v>471356</v>
      </c>
    </row>
    <row r="24" spans="1:25" ht="13.5">
      <c r="A24" s="3" t="s">
        <v>330</v>
      </c>
      <c r="B24" s="28"/>
      <c r="C24" s="28"/>
      <c r="D24" s="28"/>
      <c r="E24" s="22"/>
      <c r="F24" s="28"/>
      <c r="G24" s="28">
        <v>0</v>
      </c>
      <c r="H24" s="28">
        <v>0</v>
      </c>
      <c r="I24" s="22">
        <v>0</v>
      </c>
      <c r="J24" s="28">
        <v>0</v>
      </c>
      <c r="K24" s="28">
        <v>5317</v>
      </c>
      <c r="L24" s="28">
        <v>5317</v>
      </c>
      <c r="M24" s="22">
        <v>5317</v>
      </c>
      <c r="N24" s="28">
        <v>194089</v>
      </c>
      <c r="O24" s="28">
        <v>194089</v>
      </c>
      <c r="P24" s="28">
        <v>426290</v>
      </c>
      <c r="Q24" s="22">
        <v>543003</v>
      </c>
      <c r="R24" s="28">
        <v>232200</v>
      </c>
      <c r="S24" s="28">
        <v>232200</v>
      </c>
      <c r="T24" s="28">
        <v>232200</v>
      </c>
      <c r="U24" s="22">
        <v>232200</v>
      </c>
      <c r="V24" s="28">
        <v>232200</v>
      </c>
      <c r="W24" s="28">
        <v>232200</v>
      </c>
      <c r="X24" s="28">
        <v>232200</v>
      </c>
      <c r="Y24" s="22">
        <v>232200</v>
      </c>
    </row>
    <row r="25" spans="1:25" ht="13.5">
      <c r="A25" s="3" t="s">
        <v>141</v>
      </c>
      <c r="B25" s="28"/>
      <c r="C25" s="28"/>
      <c r="D25" s="28"/>
      <c r="E25" s="22"/>
      <c r="F25" s="28"/>
      <c r="G25" s="28"/>
      <c r="H25" s="28"/>
      <c r="I25" s="22"/>
      <c r="J25" s="28"/>
      <c r="K25" s="28">
        <v>1050</v>
      </c>
      <c r="L25" s="28">
        <v>1050</v>
      </c>
      <c r="M25" s="22">
        <v>1050</v>
      </c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>
        <v>152175</v>
      </c>
      <c r="Y25" s="22">
        <v>131775</v>
      </c>
    </row>
    <row r="26" spans="1:25" ht="13.5">
      <c r="A26" s="3" t="s">
        <v>125</v>
      </c>
      <c r="B26" s="28">
        <v>141863</v>
      </c>
      <c r="C26" s="28">
        <v>142407</v>
      </c>
      <c r="D26" s="28">
        <v>138156</v>
      </c>
      <c r="E26" s="22">
        <v>138493</v>
      </c>
      <c r="F26" s="28">
        <v>135307</v>
      </c>
      <c r="G26" s="28">
        <v>132154</v>
      </c>
      <c r="H26" s="28">
        <v>107394</v>
      </c>
      <c r="I26" s="22">
        <v>106028</v>
      </c>
      <c r="J26" s="28">
        <v>106322</v>
      </c>
      <c r="K26" s="28">
        <v>100698</v>
      </c>
      <c r="L26" s="28">
        <v>101985</v>
      </c>
      <c r="M26" s="22">
        <v>101059</v>
      </c>
      <c r="N26" s="28">
        <v>123478</v>
      </c>
      <c r="O26" s="28">
        <v>124412</v>
      </c>
      <c r="P26" s="28">
        <v>120675</v>
      </c>
      <c r="Q26" s="22">
        <v>114449</v>
      </c>
      <c r="R26" s="28">
        <v>112362</v>
      </c>
      <c r="S26" s="28">
        <v>114735</v>
      </c>
      <c r="T26" s="28">
        <v>105410</v>
      </c>
      <c r="U26" s="22">
        <v>102899</v>
      </c>
      <c r="V26" s="28">
        <v>111872</v>
      </c>
      <c r="W26" s="28">
        <v>320716</v>
      </c>
      <c r="X26" s="28">
        <v>336737</v>
      </c>
      <c r="Y26" s="22">
        <v>337762</v>
      </c>
    </row>
    <row r="27" spans="1:25" ht="13.5">
      <c r="A27" s="4" t="s">
        <v>130</v>
      </c>
      <c r="B27" s="28">
        <v>-109043</v>
      </c>
      <c r="C27" s="28">
        <v>-104753</v>
      </c>
      <c r="D27" s="28">
        <v>-100549</v>
      </c>
      <c r="E27" s="22">
        <v>-96952</v>
      </c>
      <c r="F27" s="28">
        <v>-92442</v>
      </c>
      <c r="G27" s="28">
        <v>-87541</v>
      </c>
      <c r="H27" s="28">
        <v>-86348</v>
      </c>
      <c r="I27" s="22">
        <v>-84262</v>
      </c>
      <c r="J27" s="28">
        <v>-83115</v>
      </c>
      <c r="K27" s="28">
        <v>-80397</v>
      </c>
      <c r="L27" s="28">
        <v>-77789</v>
      </c>
      <c r="M27" s="22">
        <v>-75310</v>
      </c>
      <c r="N27" s="28">
        <v>-93955</v>
      </c>
      <c r="O27" s="28">
        <v>-93112</v>
      </c>
      <c r="P27" s="28">
        <v>-90606</v>
      </c>
      <c r="Q27" s="22">
        <v>-87693</v>
      </c>
      <c r="R27" s="28">
        <v>-85414</v>
      </c>
      <c r="S27" s="28">
        <v>-82877</v>
      </c>
      <c r="T27" s="28">
        <v>-82868</v>
      </c>
      <c r="U27" s="22">
        <v>-81850</v>
      </c>
      <c r="V27" s="28">
        <v>-86454</v>
      </c>
      <c r="W27" s="28">
        <v>-277001</v>
      </c>
      <c r="X27" s="28">
        <v>-300900</v>
      </c>
      <c r="Y27" s="22">
        <v>-296019</v>
      </c>
    </row>
    <row r="28" spans="1:25" ht="13.5">
      <c r="A28" s="4" t="s">
        <v>142</v>
      </c>
      <c r="B28" s="28">
        <v>32820</v>
      </c>
      <c r="C28" s="28">
        <v>37653</v>
      </c>
      <c r="D28" s="28">
        <v>37606</v>
      </c>
      <c r="E28" s="22">
        <v>41541</v>
      </c>
      <c r="F28" s="28">
        <v>42865</v>
      </c>
      <c r="G28" s="28">
        <v>44612</v>
      </c>
      <c r="H28" s="28">
        <v>21046</v>
      </c>
      <c r="I28" s="22">
        <v>21765</v>
      </c>
      <c r="J28" s="28">
        <v>23207</v>
      </c>
      <c r="K28" s="28">
        <v>20300</v>
      </c>
      <c r="L28" s="28">
        <v>24196</v>
      </c>
      <c r="M28" s="22">
        <v>25749</v>
      </c>
      <c r="N28" s="28">
        <v>29523</v>
      </c>
      <c r="O28" s="28">
        <v>31299</v>
      </c>
      <c r="P28" s="28">
        <v>30068</v>
      </c>
      <c r="Q28" s="22">
        <v>26756</v>
      </c>
      <c r="R28" s="28">
        <v>26947</v>
      </c>
      <c r="S28" s="28">
        <v>31858</v>
      </c>
      <c r="T28" s="28">
        <v>22542</v>
      </c>
      <c r="U28" s="22">
        <v>21049</v>
      </c>
      <c r="V28" s="28">
        <v>25418</v>
      </c>
      <c r="W28" s="28">
        <v>43714</v>
      </c>
      <c r="X28" s="28">
        <v>35836</v>
      </c>
      <c r="Y28" s="22">
        <v>41743</v>
      </c>
    </row>
    <row r="29" spans="1:25" ht="13.5">
      <c r="A29" s="3" t="s">
        <v>143</v>
      </c>
      <c r="B29" s="28">
        <v>331481</v>
      </c>
      <c r="C29" s="28">
        <v>286625</v>
      </c>
      <c r="D29" s="28">
        <v>306127</v>
      </c>
      <c r="E29" s="22">
        <v>321637</v>
      </c>
      <c r="F29" s="28">
        <v>338792</v>
      </c>
      <c r="G29" s="28">
        <v>353469</v>
      </c>
      <c r="H29" s="28">
        <v>338006</v>
      </c>
      <c r="I29" s="22">
        <v>351842</v>
      </c>
      <c r="J29" s="28">
        <v>376906</v>
      </c>
      <c r="K29" s="28">
        <v>345995</v>
      </c>
      <c r="L29" s="28">
        <v>366713</v>
      </c>
      <c r="M29" s="22">
        <v>374592</v>
      </c>
      <c r="N29" s="28">
        <v>819584</v>
      </c>
      <c r="O29" s="28">
        <v>842760</v>
      </c>
      <c r="P29" s="28">
        <v>1105062</v>
      </c>
      <c r="Q29" s="22">
        <v>1224542</v>
      </c>
      <c r="R29" s="28">
        <v>599133</v>
      </c>
      <c r="S29" s="28">
        <v>606747</v>
      </c>
      <c r="T29" s="28">
        <v>603919</v>
      </c>
      <c r="U29" s="22">
        <v>630669</v>
      </c>
      <c r="V29" s="28">
        <v>735990</v>
      </c>
      <c r="W29" s="28">
        <v>800885</v>
      </c>
      <c r="X29" s="28">
        <v>775649</v>
      </c>
      <c r="Y29" s="22">
        <v>877074</v>
      </c>
    </row>
    <row r="30" spans="1:25" ht="13.5">
      <c r="A30" s="3" t="s">
        <v>145</v>
      </c>
      <c r="B30" s="28"/>
      <c r="C30" s="28"/>
      <c r="D30" s="28"/>
      <c r="E30" s="22"/>
      <c r="F30" s="28"/>
      <c r="G30" s="28"/>
      <c r="H30" s="28"/>
      <c r="I30" s="22"/>
      <c r="J30" s="28">
        <v>2555</v>
      </c>
      <c r="K30" s="28">
        <v>3407</v>
      </c>
      <c r="L30" s="28">
        <v>4258</v>
      </c>
      <c r="M30" s="22">
        <v>5110</v>
      </c>
      <c r="N30" s="28">
        <v>5962</v>
      </c>
      <c r="O30" s="28">
        <v>6814</v>
      </c>
      <c r="P30" s="28"/>
      <c r="Q30" s="22"/>
      <c r="R30" s="28"/>
      <c r="S30" s="28"/>
      <c r="T30" s="28"/>
      <c r="U30" s="22"/>
      <c r="V30" s="28"/>
      <c r="W30" s="28"/>
      <c r="X30" s="28"/>
      <c r="Y30" s="22">
        <v>194406</v>
      </c>
    </row>
    <row r="31" spans="1:25" ht="13.5">
      <c r="A31" s="3" t="s">
        <v>125</v>
      </c>
      <c r="B31" s="28">
        <v>47820</v>
      </c>
      <c r="C31" s="28">
        <v>43600</v>
      </c>
      <c r="D31" s="28">
        <v>30077</v>
      </c>
      <c r="E31" s="22">
        <v>32503</v>
      </c>
      <c r="F31" s="28">
        <v>24266</v>
      </c>
      <c r="G31" s="28">
        <v>24179</v>
      </c>
      <c r="H31" s="28">
        <v>25760</v>
      </c>
      <c r="I31" s="22">
        <v>28339</v>
      </c>
      <c r="J31" s="28">
        <v>33352</v>
      </c>
      <c r="K31" s="28">
        <v>30711</v>
      </c>
      <c r="L31" s="28">
        <v>33760</v>
      </c>
      <c r="M31" s="22">
        <v>36101</v>
      </c>
      <c r="N31" s="28">
        <v>31907</v>
      </c>
      <c r="O31" s="28">
        <v>34194</v>
      </c>
      <c r="P31" s="28">
        <v>28128</v>
      </c>
      <c r="Q31" s="22">
        <v>29363</v>
      </c>
      <c r="R31" s="28">
        <v>30482</v>
      </c>
      <c r="S31" s="28">
        <v>32628</v>
      </c>
      <c r="T31" s="28">
        <v>22303</v>
      </c>
      <c r="U31" s="22">
        <v>17553</v>
      </c>
      <c r="V31" s="28">
        <v>16389</v>
      </c>
      <c r="W31" s="28">
        <v>20485</v>
      </c>
      <c r="X31" s="28">
        <v>8416</v>
      </c>
      <c r="Y31" s="22">
        <v>5214</v>
      </c>
    </row>
    <row r="32" spans="1:25" ht="13.5">
      <c r="A32" s="3" t="s">
        <v>150</v>
      </c>
      <c r="B32" s="28">
        <v>47820</v>
      </c>
      <c r="C32" s="28">
        <v>43600</v>
      </c>
      <c r="D32" s="28">
        <v>30077</v>
      </c>
      <c r="E32" s="22">
        <v>32503</v>
      </c>
      <c r="F32" s="28">
        <v>24266</v>
      </c>
      <c r="G32" s="28">
        <v>24179</v>
      </c>
      <c r="H32" s="28">
        <v>25760</v>
      </c>
      <c r="I32" s="22">
        <v>28339</v>
      </c>
      <c r="J32" s="28">
        <v>35908</v>
      </c>
      <c r="K32" s="28">
        <v>34118</v>
      </c>
      <c r="L32" s="28">
        <v>38018</v>
      </c>
      <c r="M32" s="22">
        <v>41212</v>
      </c>
      <c r="N32" s="28">
        <v>37870</v>
      </c>
      <c r="O32" s="28">
        <v>41009</v>
      </c>
      <c r="P32" s="28">
        <v>28128</v>
      </c>
      <c r="Q32" s="22">
        <v>29363</v>
      </c>
      <c r="R32" s="28">
        <v>30482</v>
      </c>
      <c r="S32" s="28">
        <v>32628</v>
      </c>
      <c r="T32" s="28">
        <v>22303</v>
      </c>
      <c r="U32" s="22">
        <v>17553</v>
      </c>
      <c r="V32" s="28">
        <v>16389</v>
      </c>
      <c r="W32" s="28">
        <v>20485</v>
      </c>
      <c r="X32" s="28">
        <v>8416</v>
      </c>
      <c r="Y32" s="22">
        <v>199621</v>
      </c>
    </row>
    <row r="33" spans="1:25" ht="13.5">
      <c r="A33" s="3" t="s">
        <v>151</v>
      </c>
      <c r="B33" s="28">
        <v>75543</v>
      </c>
      <c r="C33" s="28">
        <v>77701</v>
      </c>
      <c r="D33" s="28">
        <v>67521</v>
      </c>
      <c r="E33" s="22">
        <v>62624</v>
      </c>
      <c r="F33" s="28">
        <v>23199</v>
      </c>
      <c r="G33" s="28">
        <v>25419</v>
      </c>
      <c r="H33" s="28">
        <v>25419</v>
      </c>
      <c r="I33" s="22">
        <v>25419</v>
      </c>
      <c r="J33" s="28">
        <v>25419</v>
      </c>
      <c r="K33" s="28">
        <v>37259</v>
      </c>
      <c r="L33" s="28">
        <v>52880</v>
      </c>
      <c r="M33" s="22">
        <v>67024</v>
      </c>
      <c r="N33" s="28">
        <v>101095</v>
      </c>
      <c r="O33" s="28">
        <v>117395</v>
      </c>
      <c r="P33" s="28">
        <v>197495</v>
      </c>
      <c r="Q33" s="22">
        <v>237545</v>
      </c>
      <c r="R33" s="28">
        <v>237545</v>
      </c>
      <c r="S33" s="28">
        <v>37295</v>
      </c>
      <c r="T33" s="28">
        <v>37295</v>
      </c>
      <c r="U33" s="22">
        <v>37295</v>
      </c>
      <c r="V33" s="28">
        <v>37295</v>
      </c>
      <c r="W33" s="28">
        <v>37295</v>
      </c>
      <c r="X33" s="28">
        <v>37295</v>
      </c>
      <c r="Y33" s="22">
        <v>37295</v>
      </c>
    </row>
    <row r="34" spans="1:25" ht="13.5">
      <c r="A34" s="3" t="s">
        <v>152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>
        <v>7241</v>
      </c>
      <c r="Q34" s="22">
        <v>8191</v>
      </c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3" t="s">
        <v>15</v>
      </c>
      <c r="B35" s="28">
        <v>6823086</v>
      </c>
      <c r="C35" s="28">
        <v>6823086</v>
      </c>
      <c r="D35" s="28">
        <v>6823086</v>
      </c>
      <c r="E35" s="22">
        <v>6823086</v>
      </c>
      <c r="F35" s="28">
        <v>6821072</v>
      </c>
      <c r="G35" s="28">
        <v>6821072</v>
      </c>
      <c r="H35" s="28">
        <v>6821072</v>
      </c>
      <c r="I35" s="22">
        <v>6821072</v>
      </c>
      <c r="J35" s="28">
        <v>6821072</v>
      </c>
      <c r="K35" s="28">
        <v>6821072</v>
      </c>
      <c r="L35" s="28">
        <v>6821072</v>
      </c>
      <c r="M35" s="22">
        <v>6818012</v>
      </c>
      <c r="N35" s="28">
        <v>6818012</v>
      </c>
      <c r="O35" s="28">
        <v>6818012</v>
      </c>
      <c r="P35" s="28">
        <v>6936442</v>
      </c>
      <c r="Q35" s="22">
        <v>6936442</v>
      </c>
      <c r="R35" s="28">
        <v>6936442</v>
      </c>
      <c r="S35" s="28">
        <v>6936442</v>
      </c>
      <c r="T35" s="28">
        <v>6936442</v>
      </c>
      <c r="U35" s="22">
        <v>6933799</v>
      </c>
      <c r="V35" s="28">
        <v>6815369</v>
      </c>
      <c r="W35" s="28">
        <v>6815369</v>
      </c>
      <c r="X35" s="28">
        <v>6815369</v>
      </c>
      <c r="Y35" s="22">
        <v>6815369</v>
      </c>
    </row>
    <row r="36" spans="1:25" ht="13.5">
      <c r="A36" s="3" t="s">
        <v>16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>
        <v>570459</v>
      </c>
      <c r="P36" s="28">
        <v>588769</v>
      </c>
      <c r="Q36" s="22"/>
      <c r="R36" s="28"/>
      <c r="S36" s="28"/>
      <c r="T36" s="28"/>
      <c r="U36" s="22"/>
      <c r="V36" s="28">
        <v>731649</v>
      </c>
      <c r="W36" s="28">
        <v>767836</v>
      </c>
      <c r="X36" s="28">
        <v>773602</v>
      </c>
      <c r="Y36" s="22"/>
    </row>
    <row r="37" spans="1:25" ht="13.5">
      <c r="A37" s="3" t="s">
        <v>17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>
        <v>11932623</v>
      </c>
      <c r="P37" s="28">
        <v>11932623</v>
      </c>
      <c r="Q37" s="22"/>
      <c r="R37" s="28">
        <v>11932623</v>
      </c>
      <c r="S37" s="28">
        <v>11932623</v>
      </c>
      <c r="T37" s="28">
        <v>11932623</v>
      </c>
      <c r="U37" s="22"/>
      <c r="V37" s="28">
        <v>11932623</v>
      </c>
      <c r="W37" s="28">
        <v>11932623</v>
      </c>
      <c r="X37" s="28">
        <v>11932623</v>
      </c>
      <c r="Y37" s="22"/>
    </row>
    <row r="38" spans="1:25" ht="13.5">
      <c r="A38" s="3" t="s">
        <v>18</v>
      </c>
      <c r="B38" s="28">
        <v>558607</v>
      </c>
      <c r="C38" s="28">
        <v>550575</v>
      </c>
      <c r="D38" s="28">
        <v>544329</v>
      </c>
      <c r="E38" s="22">
        <v>544874</v>
      </c>
      <c r="F38" s="28">
        <v>546234</v>
      </c>
      <c r="G38" s="28">
        <v>548198</v>
      </c>
      <c r="H38" s="28">
        <v>552479</v>
      </c>
      <c r="I38" s="22"/>
      <c r="J38" s="28">
        <v>557710</v>
      </c>
      <c r="K38" s="28">
        <v>549097</v>
      </c>
      <c r="L38" s="28">
        <v>523737</v>
      </c>
      <c r="M38" s="22"/>
      <c r="N38" s="28">
        <v>570738</v>
      </c>
      <c r="O38" s="28"/>
      <c r="P38" s="28"/>
      <c r="Q38" s="22"/>
      <c r="R38" s="28">
        <v>586877</v>
      </c>
      <c r="S38" s="28">
        <v>559929</v>
      </c>
      <c r="T38" s="28"/>
      <c r="U38" s="22"/>
      <c r="V38" s="28"/>
      <c r="W38" s="28"/>
      <c r="X38" s="28"/>
      <c r="Y38" s="22"/>
    </row>
    <row r="39" spans="1:25" ht="13.5">
      <c r="A39" s="3" t="s">
        <v>125</v>
      </c>
      <c r="B39" s="28">
        <v>7506</v>
      </c>
      <c r="C39" s="28">
        <v>7606</v>
      </c>
      <c r="D39" s="28">
        <v>7797</v>
      </c>
      <c r="E39" s="22">
        <v>7994</v>
      </c>
      <c r="F39" s="28">
        <v>8190</v>
      </c>
      <c r="G39" s="28">
        <v>8387</v>
      </c>
      <c r="H39" s="28">
        <v>8584</v>
      </c>
      <c r="I39" s="22">
        <v>8781</v>
      </c>
      <c r="J39" s="28">
        <v>12946</v>
      </c>
      <c r="K39" s="28">
        <v>12559</v>
      </c>
      <c r="L39" s="28">
        <v>9426</v>
      </c>
      <c r="M39" s="22">
        <v>9176</v>
      </c>
      <c r="N39" s="28">
        <v>9799</v>
      </c>
      <c r="O39" s="28">
        <v>10294</v>
      </c>
      <c r="P39" s="28">
        <v>18534</v>
      </c>
      <c r="Q39" s="22">
        <v>20085</v>
      </c>
      <c r="R39" s="28">
        <v>20623</v>
      </c>
      <c r="S39" s="28">
        <v>22291</v>
      </c>
      <c r="T39" s="28">
        <v>24253</v>
      </c>
      <c r="U39" s="22">
        <v>13597</v>
      </c>
      <c r="V39" s="28">
        <v>17563</v>
      </c>
      <c r="W39" s="28">
        <v>18225</v>
      </c>
      <c r="X39" s="28">
        <v>19040</v>
      </c>
      <c r="Y39" s="22">
        <v>24985</v>
      </c>
    </row>
    <row r="40" spans="1:25" ht="13.5">
      <c r="A40" s="3" t="s">
        <v>126</v>
      </c>
      <c r="B40" s="28">
        <v>-6819936</v>
      </c>
      <c r="C40" s="28">
        <v>-6819936</v>
      </c>
      <c r="D40" s="28">
        <v>-6819936</v>
      </c>
      <c r="E40" s="22">
        <v>-6819936</v>
      </c>
      <c r="F40" s="28">
        <v>-6817922</v>
      </c>
      <c r="G40" s="28">
        <v>-6817922</v>
      </c>
      <c r="H40" s="28">
        <v>-6817922</v>
      </c>
      <c r="I40" s="22">
        <v>-6817922</v>
      </c>
      <c r="J40" s="28">
        <v>-6817922</v>
      </c>
      <c r="K40" s="28">
        <v>-6817922</v>
      </c>
      <c r="L40" s="28">
        <v>-6817922</v>
      </c>
      <c r="M40" s="22">
        <v>-6814862</v>
      </c>
      <c r="N40" s="28">
        <v>-6814862</v>
      </c>
      <c r="O40" s="28">
        <v>-18553416</v>
      </c>
      <c r="P40" s="28">
        <v>-18671846</v>
      </c>
      <c r="Q40" s="22">
        <v>-18671846</v>
      </c>
      <c r="R40" s="28">
        <v>-18671479</v>
      </c>
      <c r="S40" s="28">
        <v>-18720916</v>
      </c>
      <c r="T40" s="28">
        <v>-18720916</v>
      </c>
      <c r="U40" s="22">
        <v>-18718272</v>
      </c>
      <c r="V40" s="28">
        <v>-18552842</v>
      </c>
      <c r="W40" s="28">
        <v>-18552842</v>
      </c>
      <c r="X40" s="28">
        <v>-18552842</v>
      </c>
      <c r="Y40" s="22">
        <v>-18555992</v>
      </c>
    </row>
    <row r="41" spans="1:25" ht="13.5">
      <c r="A41" s="3" t="s">
        <v>158</v>
      </c>
      <c r="B41" s="28">
        <v>644807</v>
      </c>
      <c r="C41" s="28">
        <v>639034</v>
      </c>
      <c r="D41" s="28">
        <v>622798</v>
      </c>
      <c r="E41" s="22">
        <v>618643</v>
      </c>
      <c r="F41" s="28">
        <v>580775</v>
      </c>
      <c r="G41" s="28">
        <v>585156</v>
      </c>
      <c r="H41" s="28">
        <v>589633</v>
      </c>
      <c r="I41" s="22">
        <v>589400</v>
      </c>
      <c r="J41" s="28">
        <v>599226</v>
      </c>
      <c r="K41" s="28">
        <v>602066</v>
      </c>
      <c r="L41" s="28">
        <v>589195</v>
      </c>
      <c r="M41" s="22">
        <v>650282</v>
      </c>
      <c r="N41" s="28">
        <v>684783</v>
      </c>
      <c r="O41" s="28">
        <v>895369</v>
      </c>
      <c r="P41" s="28">
        <v>1009260</v>
      </c>
      <c r="Q41" s="22">
        <v>1058275</v>
      </c>
      <c r="R41" s="28">
        <v>1042633</v>
      </c>
      <c r="S41" s="28">
        <v>767666</v>
      </c>
      <c r="T41" s="28">
        <v>764337</v>
      </c>
      <c r="U41" s="22">
        <v>706139</v>
      </c>
      <c r="V41" s="28">
        <v>981658</v>
      </c>
      <c r="W41" s="28">
        <v>1018507</v>
      </c>
      <c r="X41" s="28">
        <v>1025088</v>
      </c>
      <c r="Y41" s="22">
        <v>1026676</v>
      </c>
    </row>
    <row r="42" spans="1:25" ht="13.5">
      <c r="A42" s="2" t="s">
        <v>159</v>
      </c>
      <c r="B42" s="28">
        <v>1024110</v>
      </c>
      <c r="C42" s="28">
        <v>969259</v>
      </c>
      <c r="D42" s="28">
        <v>959003</v>
      </c>
      <c r="E42" s="22">
        <v>972784</v>
      </c>
      <c r="F42" s="28">
        <v>943834</v>
      </c>
      <c r="G42" s="28">
        <v>962805</v>
      </c>
      <c r="H42" s="28">
        <v>953401</v>
      </c>
      <c r="I42" s="22">
        <v>969583</v>
      </c>
      <c r="J42" s="28">
        <v>1012041</v>
      </c>
      <c r="K42" s="28">
        <v>982180</v>
      </c>
      <c r="L42" s="28">
        <v>993927</v>
      </c>
      <c r="M42" s="22">
        <v>1066088</v>
      </c>
      <c r="N42" s="28">
        <v>1542238</v>
      </c>
      <c r="O42" s="28">
        <v>1779139</v>
      </c>
      <c r="P42" s="28">
        <v>2142452</v>
      </c>
      <c r="Q42" s="22">
        <v>2312182</v>
      </c>
      <c r="R42" s="28">
        <v>1672249</v>
      </c>
      <c r="S42" s="28">
        <v>1407042</v>
      </c>
      <c r="T42" s="28">
        <v>1390560</v>
      </c>
      <c r="U42" s="22">
        <v>1354362</v>
      </c>
      <c r="V42" s="28">
        <v>1734038</v>
      </c>
      <c r="W42" s="28">
        <v>1839878</v>
      </c>
      <c r="X42" s="28">
        <v>1809153</v>
      </c>
      <c r="Y42" s="22">
        <v>2103372</v>
      </c>
    </row>
    <row r="43" spans="1:25" ht="14.25" thickBot="1">
      <c r="A43" s="5" t="s">
        <v>160</v>
      </c>
      <c r="B43" s="29">
        <v>7934175</v>
      </c>
      <c r="C43" s="29">
        <v>8100073</v>
      </c>
      <c r="D43" s="29">
        <v>7680310</v>
      </c>
      <c r="E43" s="23">
        <v>7707561</v>
      </c>
      <c r="F43" s="29">
        <v>6671079</v>
      </c>
      <c r="G43" s="29">
        <v>6881541</v>
      </c>
      <c r="H43" s="29">
        <v>6692743</v>
      </c>
      <c r="I43" s="23">
        <v>7059882</v>
      </c>
      <c r="J43" s="29">
        <v>6643672</v>
      </c>
      <c r="K43" s="29">
        <v>6899511</v>
      </c>
      <c r="L43" s="29">
        <v>6602512</v>
      </c>
      <c r="M43" s="23">
        <v>6318303</v>
      </c>
      <c r="N43" s="29">
        <v>5959754</v>
      </c>
      <c r="O43" s="29">
        <v>6014208</v>
      </c>
      <c r="P43" s="29">
        <v>5906525</v>
      </c>
      <c r="Q43" s="23">
        <v>5870982</v>
      </c>
      <c r="R43" s="29">
        <v>5767381</v>
      </c>
      <c r="S43" s="29">
        <v>6245779</v>
      </c>
      <c r="T43" s="29">
        <v>6133503</v>
      </c>
      <c r="U43" s="23">
        <v>6472259</v>
      </c>
      <c r="V43" s="29">
        <v>6304342</v>
      </c>
      <c r="W43" s="29">
        <v>7175132</v>
      </c>
      <c r="X43" s="29">
        <v>7622073</v>
      </c>
      <c r="Y43" s="23">
        <v>8692137</v>
      </c>
    </row>
    <row r="44" spans="1:25" ht="14.25" thickTop="1">
      <c r="A44" s="2" t="s">
        <v>19</v>
      </c>
      <c r="B44" s="28">
        <v>275020</v>
      </c>
      <c r="C44" s="28">
        <v>563034</v>
      </c>
      <c r="D44" s="28">
        <v>488354</v>
      </c>
      <c r="E44" s="22">
        <v>565869</v>
      </c>
      <c r="F44" s="28">
        <v>239148</v>
      </c>
      <c r="G44" s="28">
        <v>396971</v>
      </c>
      <c r="H44" s="28">
        <v>337044</v>
      </c>
      <c r="I44" s="22">
        <v>460360</v>
      </c>
      <c r="J44" s="28">
        <v>274825</v>
      </c>
      <c r="K44" s="28">
        <v>431690</v>
      </c>
      <c r="L44" s="28">
        <v>379792</v>
      </c>
      <c r="M44" s="22">
        <v>486454</v>
      </c>
      <c r="N44" s="28">
        <v>284870</v>
      </c>
      <c r="O44" s="28">
        <v>399680</v>
      </c>
      <c r="P44" s="28">
        <v>515803</v>
      </c>
      <c r="Q44" s="22">
        <v>507078</v>
      </c>
      <c r="R44" s="28">
        <v>235286</v>
      </c>
      <c r="S44" s="28">
        <v>412996</v>
      </c>
      <c r="T44" s="28">
        <v>364439</v>
      </c>
      <c r="U44" s="22">
        <v>349734</v>
      </c>
      <c r="V44" s="28"/>
      <c r="W44" s="28"/>
      <c r="X44" s="28">
        <v>412248</v>
      </c>
      <c r="Y44" s="22">
        <v>584444</v>
      </c>
    </row>
    <row r="45" spans="1:25" ht="13.5">
      <c r="A45" s="2" t="s">
        <v>163</v>
      </c>
      <c r="B45" s="28">
        <v>265992</v>
      </c>
      <c r="C45" s="28">
        <v>298344</v>
      </c>
      <c r="D45" s="28">
        <v>276921</v>
      </c>
      <c r="E45" s="22">
        <v>338863</v>
      </c>
      <c r="F45" s="28">
        <v>272890</v>
      </c>
      <c r="G45" s="28">
        <v>374595</v>
      </c>
      <c r="H45" s="28">
        <v>359968</v>
      </c>
      <c r="I45" s="22">
        <v>433803</v>
      </c>
      <c r="J45" s="28">
        <v>361945</v>
      </c>
      <c r="K45" s="28">
        <v>351859</v>
      </c>
      <c r="L45" s="28">
        <v>334051</v>
      </c>
      <c r="M45" s="22">
        <v>391187</v>
      </c>
      <c r="N45" s="28">
        <v>322533</v>
      </c>
      <c r="O45" s="28">
        <v>326642</v>
      </c>
      <c r="P45" s="28">
        <v>312277</v>
      </c>
      <c r="Q45" s="22">
        <v>373314</v>
      </c>
      <c r="R45" s="28">
        <v>316519</v>
      </c>
      <c r="S45" s="28">
        <v>376346</v>
      </c>
      <c r="T45" s="28">
        <v>378684</v>
      </c>
      <c r="U45" s="22">
        <v>411498</v>
      </c>
      <c r="V45" s="28">
        <v>369185</v>
      </c>
      <c r="W45" s="28">
        <v>419307</v>
      </c>
      <c r="X45" s="28">
        <v>465772</v>
      </c>
      <c r="Y45" s="22">
        <v>650869</v>
      </c>
    </row>
    <row r="46" spans="1:25" ht="13.5">
      <c r="A46" s="2" t="s">
        <v>162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>
        <v>10000</v>
      </c>
      <c r="M46" s="22">
        <v>12897</v>
      </c>
      <c r="N46" s="28">
        <v>12897</v>
      </c>
      <c r="O46" s="28">
        <v>12897</v>
      </c>
      <c r="P46" s="28">
        <v>17897</v>
      </c>
      <c r="Q46" s="22">
        <v>17897</v>
      </c>
      <c r="R46" s="28">
        <v>45003</v>
      </c>
      <c r="S46" s="28">
        <v>45003</v>
      </c>
      <c r="T46" s="28">
        <v>45003</v>
      </c>
      <c r="U46" s="22">
        <v>30003</v>
      </c>
      <c r="V46" s="28"/>
      <c r="W46" s="28"/>
      <c r="X46" s="28"/>
      <c r="Y46" s="22"/>
    </row>
    <row r="47" spans="1:25" ht="13.5">
      <c r="A47" s="2" t="s">
        <v>169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>
        <v>93020</v>
      </c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20</v>
      </c>
      <c r="B48" s="28">
        <v>67381</v>
      </c>
      <c r="C48" s="28">
        <v>91840</v>
      </c>
      <c r="D48" s="28">
        <v>32062</v>
      </c>
      <c r="E48" s="22">
        <v>81770</v>
      </c>
      <c r="F48" s="28">
        <v>8001</v>
      </c>
      <c r="G48" s="28">
        <v>27833</v>
      </c>
      <c r="H48" s="28">
        <v>11890</v>
      </c>
      <c r="I48" s="22">
        <v>92845</v>
      </c>
      <c r="J48" s="28">
        <v>34489</v>
      </c>
      <c r="K48" s="28">
        <v>22993</v>
      </c>
      <c r="L48" s="28">
        <v>11497</v>
      </c>
      <c r="M48" s="22">
        <v>29988</v>
      </c>
      <c r="N48" s="28">
        <v>21332</v>
      </c>
      <c r="O48" s="28">
        <v>23626</v>
      </c>
      <c r="P48" s="28">
        <v>11161</v>
      </c>
      <c r="Q48" s="22">
        <v>44679</v>
      </c>
      <c r="R48" s="28">
        <v>47179</v>
      </c>
      <c r="S48" s="28">
        <v>64594</v>
      </c>
      <c r="T48" s="28">
        <v>31931</v>
      </c>
      <c r="U48" s="22">
        <v>77139</v>
      </c>
      <c r="V48" s="28">
        <v>54031</v>
      </c>
      <c r="W48" s="28">
        <v>55877</v>
      </c>
      <c r="X48" s="28">
        <v>28327</v>
      </c>
      <c r="Y48" s="22">
        <v>76812</v>
      </c>
    </row>
    <row r="49" spans="1:25" ht="13.5">
      <c r="A49" s="2" t="s">
        <v>21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>
        <v>3500</v>
      </c>
      <c r="T49" s="28">
        <v>2000</v>
      </c>
      <c r="U49" s="22"/>
      <c r="V49" s="28"/>
      <c r="W49" s="28">
        <v>99200</v>
      </c>
      <c r="X49" s="28">
        <v>272300</v>
      </c>
      <c r="Y49" s="22">
        <v>181000</v>
      </c>
    </row>
    <row r="50" spans="1:25" ht="13.5">
      <c r="A50" s="2" t="s">
        <v>22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>
        <v>855547</v>
      </c>
      <c r="O50" s="28">
        <v>916794</v>
      </c>
      <c r="P50" s="28">
        <v>978041</v>
      </c>
      <c r="Q50" s="22"/>
      <c r="R50" s="28">
        <v>1168848</v>
      </c>
      <c r="S50" s="28">
        <v>1284095</v>
      </c>
      <c r="T50" s="28"/>
      <c r="U50" s="22"/>
      <c r="V50" s="28">
        <v>1613527</v>
      </c>
      <c r="W50" s="28">
        <v>1850178</v>
      </c>
      <c r="X50" s="28">
        <v>2175348</v>
      </c>
      <c r="Y50" s="22"/>
    </row>
    <row r="51" spans="1:25" ht="13.5">
      <c r="A51" s="2" t="s">
        <v>172</v>
      </c>
      <c r="B51" s="28"/>
      <c r="C51" s="28"/>
      <c r="D51" s="28"/>
      <c r="E51" s="22"/>
      <c r="F51" s="28"/>
      <c r="G51" s="28"/>
      <c r="H51" s="28"/>
      <c r="I51" s="22"/>
      <c r="J51" s="28"/>
      <c r="K51" s="28"/>
      <c r="L51" s="28"/>
      <c r="M51" s="22">
        <v>1871615</v>
      </c>
      <c r="N51" s="28">
        <v>1871615</v>
      </c>
      <c r="O51" s="28">
        <v>1871615</v>
      </c>
      <c r="P51" s="28">
        <v>1871615</v>
      </c>
      <c r="Q51" s="22">
        <v>1871615</v>
      </c>
      <c r="R51" s="28">
        <v>1871615</v>
      </c>
      <c r="S51" s="28">
        <v>1951615</v>
      </c>
      <c r="T51" s="28">
        <v>1911452</v>
      </c>
      <c r="U51" s="22">
        <v>1910952</v>
      </c>
      <c r="V51" s="28">
        <v>1980240</v>
      </c>
      <c r="W51" s="28">
        <v>2038740</v>
      </c>
      <c r="X51" s="28">
        <v>1936615</v>
      </c>
      <c r="Y51" s="22">
        <v>1871615</v>
      </c>
    </row>
    <row r="52" spans="1:25" ht="13.5">
      <c r="A52" s="2" t="s">
        <v>23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>
        <v>23151</v>
      </c>
      <c r="N52" s="28">
        <v>11575</v>
      </c>
      <c r="O52" s="28"/>
      <c r="P52" s="28"/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2" t="s">
        <v>171</v>
      </c>
      <c r="B53" s="28">
        <v>188646</v>
      </c>
      <c r="C53" s="28">
        <v>210413</v>
      </c>
      <c r="D53" s="28">
        <v>232180</v>
      </c>
      <c r="E53" s="22">
        <v>293426</v>
      </c>
      <c r="F53" s="28">
        <v>354673</v>
      </c>
      <c r="G53" s="28">
        <v>415920</v>
      </c>
      <c r="H53" s="28">
        <v>477167</v>
      </c>
      <c r="I53" s="22">
        <v>549313</v>
      </c>
      <c r="J53" s="28">
        <v>610559</v>
      </c>
      <c r="K53" s="28">
        <v>671806</v>
      </c>
      <c r="L53" s="28">
        <v>733053</v>
      </c>
      <c r="M53" s="22">
        <v>794300</v>
      </c>
      <c r="N53" s="28"/>
      <c r="O53" s="28"/>
      <c r="P53" s="28"/>
      <c r="Q53" s="22">
        <v>1107588</v>
      </c>
      <c r="R53" s="28"/>
      <c r="S53" s="28"/>
      <c r="T53" s="28">
        <v>1399342</v>
      </c>
      <c r="U53" s="22">
        <v>1519089</v>
      </c>
      <c r="V53" s="28"/>
      <c r="W53" s="28"/>
      <c r="X53" s="28"/>
      <c r="Y53" s="22">
        <v>100000</v>
      </c>
    </row>
    <row r="54" spans="1:25" ht="13.5">
      <c r="A54" s="2" t="s">
        <v>24</v>
      </c>
      <c r="B54" s="28">
        <v>32451</v>
      </c>
      <c r="C54" s="28">
        <v>34445</v>
      </c>
      <c r="D54" s="28">
        <v>34865</v>
      </c>
      <c r="E54" s="22">
        <v>35786</v>
      </c>
      <c r="F54" s="28">
        <v>35262</v>
      </c>
      <c r="G54" s="28">
        <v>36903</v>
      </c>
      <c r="H54" s="28">
        <v>37619</v>
      </c>
      <c r="I54" s="22">
        <v>39208</v>
      </c>
      <c r="J54" s="28">
        <v>38454</v>
      </c>
      <c r="K54" s="28">
        <v>40865</v>
      </c>
      <c r="L54" s="28">
        <v>40347</v>
      </c>
      <c r="M54" s="22">
        <v>31756</v>
      </c>
      <c r="N54" s="28">
        <v>30950</v>
      </c>
      <c r="O54" s="28">
        <v>32188</v>
      </c>
      <c r="P54" s="28">
        <v>30212</v>
      </c>
      <c r="Q54" s="22">
        <v>29931</v>
      </c>
      <c r="R54" s="28">
        <v>29737</v>
      </c>
      <c r="S54" s="28">
        <v>32277</v>
      </c>
      <c r="T54" s="28">
        <v>34723</v>
      </c>
      <c r="U54" s="22">
        <v>38707</v>
      </c>
      <c r="V54" s="28">
        <v>42677</v>
      </c>
      <c r="W54" s="28">
        <v>50500</v>
      </c>
      <c r="X54" s="28">
        <v>50789</v>
      </c>
      <c r="Y54" s="22"/>
    </row>
    <row r="55" spans="1:25" ht="13.5">
      <c r="A55" s="2" t="s">
        <v>173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>
        <v>9655</v>
      </c>
      <c r="M55" s="22">
        <v>9655</v>
      </c>
      <c r="N55" s="28"/>
      <c r="O55" s="28"/>
      <c r="P55" s="28"/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3.5">
      <c r="A56" s="2" t="s">
        <v>149</v>
      </c>
      <c r="B56" s="28">
        <v>507808</v>
      </c>
      <c r="C56" s="28">
        <v>528610</v>
      </c>
      <c r="D56" s="28">
        <v>588919</v>
      </c>
      <c r="E56" s="22">
        <v>580177</v>
      </c>
      <c r="F56" s="28">
        <v>458055</v>
      </c>
      <c r="G56" s="28">
        <v>499565</v>
      </c>
      <c r="H56" s="28">
        <v>530178</v>
      </c>
      <c r="I56" s="22">
        <v>548985</v>
      </c>
      <c r="J56" s="28">
        <v>501790</v>
      </c>
      <c r="K56" s="28">
        <v>495322</v>
      </c>
      <c r="L56" s="28">
        <v>506299</v>
      </c>
      <c r="M56" s="22">
        <v>477554</v>
      </c>
      <c r="N56" s="28">
        <v>500413</v>
      </c>
      <c r="O56" s="28">
        <v>536467</v>
      </c>
      <c r="P56" s="28">
        <v>525781</v>
      </c>
      <c r="Q56" s="22">
        <v>460937</v>
      </c>
      <c r="R56" s="28">
        <v>444958</v>
      </c>
      <c r="S56" s="28">
        <v>514687</v>
      </c>
      <c r="T56" s="28">
        <v>504701</v>
      </c>
      <c r="U56" s="22">
        <v>701293</v>
      </c>
      <c r="V56" s="28">
        <v>362809</v>
      </c>
      <c r="W56" s="28">
        <v>480058</v>
      </c>
      <c r="X56" s="28">
        <v>585596</v>
      </c>
      <c r="Y56" s="22">
        <v>455837</v>
      </c>
    </row>
    <row r="57" spans="1:25" ht="13.5">
      <c r="A57" s="2" t="s">
        <v>176</v>
      </c>
      <c r="B57" s="28">
        <v>1337300</v>
      </c>
      <c r="C57" s="28">
        <v>1726688</v>
      </c>
      <c r="D57" s="28">
        <v>1653303</v>
      </c>
      <c r="E57" s="22">
        <v>1895893</v>
      </c>
      <c r="F57" s="28">
        <v>1368032</v>
      </c>
      <c r="G57" s="28">
        <v>1751789</v>
      </c>
      <c r="H57" s="28">
        <v>1753869</v>
      </c>
      <c r="I57" s="22">
        <v>2124516</v>
      </c>
      <c r="J57" s="28">
        <v>1822065</v>
      </c>
      <c r="K57" s="28">
        <v>2014538</v>
      </c>
      <c r="L57" s="28">
        <v>2117719</v>
      </c>
      <c r="M57" s="22">
        <v>4128562</v>
      </c>
      <c r="N57" s="28">
        <v>3911737</v>
      </c>
      <c r="O57" s="28">
        <v>4119912</v>
      </c>
      <c r="P57" s="28">
        <v>4262792</v>
      </c>
      <c r="Q57" s="22">
        <v>4413043</v>
      </c>
      <c r="R57" s="28">
        <v>4159149</v>
      </c>
      <c r="S57" s="28">
        <v>4685116</v>
      </c>
      <c r="T57" s="28">
        <v>4672279</v>
      </c>
      <c r="U57" s="22">
        <v>5038418</v>
      </c>
      <c r="V57" s="28">
        <v>4551125</v>
      </c>
      <c r="W57" s="28">
        <v>5345278</v>
      </c>
      <c r="X57" s="28">
        <v>5926999</v>
      </c>
      <c r="Y57" s="22">
        <v>3920580</v>
      </c>
    </row>
    <row r="58" spans="1:25" ht="13.5">
      <c r="A58" s="2" t="s">
        <v>25</v>
      </c>
      <c r="B58" s="28"/>
      <c r="C58" s="28"/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/>
      <c r="V58" s="28">
        <v>4150</v>
      </c>
      <c r="W58" s="28">
        <v>4150</v>
      </c>
      <c r="X58" s="28">
        <v>20362</v>
      </c>
      <c r="Y58" s="22"/>
    </row>
    <row r="59" spans="1:25" ht="13.5">
      <c r="A59" s="2" t="s">
        <v>177</v>
      </c>
      <c r="B59" s="28">
        <v>4550</v>
      </c>
      <c r="C59" s="28"/>
      <c r="D59" s="28">
        <v>4550</v>
      </c>
      <c r="E59" s="22">
        <v>4550</v>
      </c>
      <c r="F59" s="28">
        <v>4550</v>
      </c>
      <c r="G59" s="28"/>
      <c r="H59" s="28">
        <v>4550</v>
      </c>
      <c r="I59" s="22">
        <v>4550</v>
      </c>
      <c r="J59" s="28">
        <v>4550</v>
      </c>
      <c r="K59" s="28"/>
      <c r="L59" s="28">
        <v>4550</v>
      </c>
      <c r="M59" s="22">
        <v>4550</v>
      </c>
      <c r="N59" s="28"/>
      <c r="O59" s="28"/>
      <c r="P59" s="28">
        <v>6658</v>
      </c>
      <c r="Q59" s="22">
        <v>5550</v>
      </c>
      <c r="R59" s="28"/>
      <c r="S59" s="28"/>
      <c r="T59" s="28">
        <v>7230</v>
      </c>
      <c r="U59" s="22">
        <v>4150</v>
      </c>
      <c r="V59" s="28"/>
      <c r="W59" s="28"/>
      <c r="X59" s="28"/>
      <c r="Y59" s="22">
        <v>20362</v>
      </c>
    </row>
    <row r="60" spans="1:25" ht="13.5">
      <c r="A60" s="2" t="s">
        <v>167</v>
      </c>
      <c r="B60" s="28">
        <v>26552</v>
      </c>
      <c r="C60" s="28"/>
      <c r="D60" s="28">
        <v>18461</v>
      </c>
      <c r="E60" s="22">
        <v>18150</v>
      </c>
      <c r="F60" s="28">
        <v>19991</v>
      </c>
      <c r="G60" s="28"/>
      <c r="H60" s="28">
        <v>22658</v>
      </c>
      <c r="I60" s="22"/>
      <c r="J60" s="28">
        <v>26756</v>
      </c>
      <c r="K60" s="28"/>
      <c r="L60" s="28">
        <v>22845</v>
      </c>
      <c r="M60" s="22"/>
      <c r="N60" s="28"/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2" t="s">
        <v>26</v>
      </c>
      <c r="B61" s="28"/>
      <c r="C61" s="28"/>
      <c r="D61" s="28"/>
      <c r="E61" s="22"/>
      <c r="F61" s="28"/>
      <c r="G61" s="28"/>
      <c r="H61" s="28"/>
      <c r="I61" s="22"/>
      <c r="J61" s="28"/>
      <c r="K61" s="28"/>
      <c r="L61" s="28"/>
      <c r="M61" s="22"/>
      <c r="N61" s="28">
        <v>4810</v>
      </c>
      <c r="O61" s="28">
        <v>19241</v>
      </c>
      <c r="P61" s="28">
        <v>33672</v>
      </c>
      <c r="Q61" s="22">
        <v>48103</v>
      </c>
      <c r="R61" s="28">
        <v>62534</v>
      </c>
      <c r="S61" s="28">
        <v>76965</v>
      </c>
      <c r="T61" s="28">
        <v>91397</v>
      </c>
      <c r="U61" s="22">
        <v>105828</v>
      </c>
      <c r="V61" s="28"/>
      <c r="W61" s="28"/>
      <c r="X61" s="28"/>
      <c r="Y61" s="22"/>
    </row>
    <row r="62" spans="1:25" ht="13.5">
      <c r="A62" s="2" t="s">
        <v>174</v>
      </c>
      <c r="B62" s="28">
        <v>160861</v>
      </c>
      <c r="C62" s="28">
        <v>144730</v>
      </c>
      <c r="D62" s="28">
        <v>145072</v>
      </c>
      <c r="E62" s="22">
        <v>144753</v>
      </c>
      <c r="F62" s="28">
        <v>144435</v>
      </c>
      <c r="G62" s="28">
        <v>144117</v>
      </c>
      <c r="H62" s="28">
        <v>141263</v>
      </c>
      <c r="I62" s="22">
        <v>140418</v>
      </c>
      <c r="J62" s="28">
        <v>140587</v>
      </c>
      <c r="K62" s="28">
        <v>123021</v>
      </c>
      <c r="L62" s="28">
        <v>121958</v>
      </c>
      <c r="M62" s="22">
        <v>118640</v>
      </c>
      <c r="N62" s="28">
        <v>186645</v>
      </c>
      <c r="O62" s="28">
        <v>187521</v>
      </c>
      <c r="P62" s="28">
        <v>187224</v>
      </c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2" t="s">
        <v>125</v>
      </c>
      <c r="B63" s="28">
        <v>259</v>
      </c>
      <c r="C63" s="28">
        <v>259</v>
      </c>
      <c r="D63" s="28">
        <v>259</v>
      </c>
      <c r="E63" s="22">
        <v>259</v>
      </c>
      <c r="F63" s="28">
        <v>888</v>
      </c>
      <c r="G63" s="28">
        <v>888</v>
      </c>
      <c r="H63" s="28">
        <v>888</v>
      </c>
      <c r="I63" s="22">
        <v>888</v>
      </c>
      <c r="J63" s="28">
        <v>1505</v>
      </c>
      <c r="K63" s="28">
        <v>1505</v>
      </c>
      <c r="L63" s="28">
        <v>1505</v>
      </c>
      <c r="M63" s="22">
        <v>1505</v>
      </c>
      <c r="N63" s="28">
        <v>17232</v>
      </c>
      <c r="O63" s="28">
        <v>18738</v>
      </c>
      <c r="P63" s="28">
        <v>16630</v>
      </c>
      <c r="Q63" s="22">
        <v>2108</v>
      </c>
      <c r="R63" s="28">
        <v>2457</v>
      </c>
      <c r="S63" s="28"/>
      <c r="T63" s="28"/>
      <c r="U63" s="22"/>
      <c r="V63" s="28"/>
      <c r="W63" s="28"/>
      <c r="X63" s="28"/>
      <c r="Y63" s="22"/>
    </row>
    <row r="64" spans="1:25" ht="13.5">
      <c r="A64" s="2" t="s">
        <v>179</v>
      </c>
      <c r="B64" s="28">
        <v>192222</v>
      </c>
      <c r="C64" s="28">
        <v>171806</v>
      </c>
      <c r="D64" s="28">
        <v>168343</v>
      </c>
      <c r="E64" s="22">
        <v>167713</v>
      </c>
      <c r="F64" s="28">
        <v>169866</v>
      </c>
      <c r="G64" s="28">
        <v>171389</v>
      </c>
      <c r="H64" s="28">
        <v>169360</v>
      </c>
      <c r="I64" s="22">
        <v>170103</v>
      </c>
      <c r="J64" s="28">
        <v>173398</v>
      </c>
      <c r="K64" s="28">
        <v>151275</v>
      </c>
      <c r="L64" s="28">
        <v>150859</v>
      </c>
      <c r="M64" s="22">
        <v>147154</v>
      </c>
      <c r="N64" s="28">
        <v>213238</v>
      </c>
      <c r="O64" s="28">
        <v>230052</v>
      </c>
      <c r="P64" s="28">
        <v>244185</v>
      </c>
      <c r="Q64" s="22">
        <v>55762</v>
      </c>
      <c r="R64" s="28">
        <v>70542</v>
      </c>
      <c r="S64" s="28">
        <v>83595</v>
      </c>
      <c r="T64" s="28">
        <v>98627</v>
      </c>
      <c r="U64" s="22">
        <v>109978</v>
      </c>
      <c r="V64" s="28">
        <v>4150</v>
      </c>
      <c r="W64" s="28">
        <v>4150</v>
      </c>
      <c r="X64" s="28">
        <v>20362</v>
      </c>
      <c r="Y64" s="22">
        <v>20362</v>
      </c>
    </row>
    <row r="65" spans="1:25" ht="14.25" thickBot="1">
      <c r="A65" s="5" t="s">
        <v>27</v>
      </c>
      <c r="B65" s="29">
        <v>1529523</v>
      </c>
      <c r="C65" s="29">
        <v>1898495</v>
      </c>
      <c r="D65" s="29">
        <v>1821646</v>
      </c>
      <c r="E65" s="23">
        <v>2063607</v>
      </c>
      <c r="F65" s="29">
        <v>1537898</v>
      </c>
      <c r="G65" s="29">
        <v>1923178</v>
      </c>
      <c r="H65" s="29">
        <v>1923229</v>
      </c>
      <c r="I65" s="23">
        <v>2294620</v>
      </c>
      <c r="J65" s="29">
        <v>1995464</v>
      </c>
      <c r="K65" s="29">
        <v>2165814</v>
      </c>
      <c r="L65" s="29">
        <v>2268579</v>
      </c>
      <c r="M65" s="23">
        <v>4275717</v>
      </c>
      <c r="N65" s="29">
        <v>4124975</v>
      </c>
      <c r="O65" s="29">
        <v>4349965</v>
      </c>
      <c r="P65" s="29">
        <v>4506978</v>
      </c>
      <c r="Q65" s="23">
        <v>4468805</v>
      </c>
      <c r="R65" s="29">
        <v>4229691</v>
      </c>
      <c r="S65" s="29">
        <v>4768712</v>
      </c>
      <c r="T65" s="29">
        <v>4770906</v>
      </c>
      <c r="U65" s="23">
        <v>5148396</v>
      </c>
      <c r="V65" s="29">
        <v>4555275</v>
      </c>
      <c r="W65" s="29">
        <v>5349428</v>
      </c>
      <c r="X65" s="29">
        <v>5947361</v>
      </c>
      <c r="Y65" s="23">
        <v>3940942</v>
      </c>
    </row>
    <row r="66" spans="1:25" ht="14.25" thickTop="1">
      <c r="A66" s="2" t="s">
        <v>182</v>
      </c>
      <c r="B66" s="28">
        <v>14448052</v>
      </c>
      <c r="C66" s="28">
        <v>14447805</v>
      </c>
      <c r="D66" s="28">
        <v>14447805</v>
      </c>
      <c r="E66" s="22">
        <v>14447805</v>
      </c>
      <c r="F66" s="28">
        <v>14447805</v>
      </c>
      <c r="G66" s="28">
        <v>14447805</v>
      </c>
      <c r="H66" s="28">
        <v>14447805</v>
      </c>
      <c r="I66" s="22">
        <v>14447805</v>
      </c>
      <c r="J66" s="28">
        <v>14447805</v>
      </c>
      <c r="K66" s="28">
        <v>14447805</v>
      </c>
      <c r="L66" s="28">
        <v>14447805</v>
      </c>
      <c r="M66" s="22">
        <v>14447805</v>
      </c>
      <c r="N66" s="28">
        <v>14447805</v>
      </c>
      <c r="O66" s="28">
        <v>14447805</v>
      </c>
      <c r="P66" s="28">
        <v>14447805</v>
      </c>
      <c r="Q66" s="22">
        <v>14447805</v>
      </c>
      <c r="R66" s="28">
        <v>14447805</v>
      </c>
      <c r="S66" s="28">
        <v>14447805</v>
      </c>
      <c r="T66" s="28">
        <v>14447805</v>
      </c>
      <c r="U66" s="22">
        <v>14447805</v>
      </c>
      <c r="V66" s="28">
        <v>14447805</v>
      </c>
      <c r="W66" s="28">
        <v>14447805</v>
      </c>
      <c r="X66" s="28">
        <v>14447805</v>
      </c>
      <c r="Y66" s="22">
        <v>14447805</v>
      </c>
    </row>
    <row r="67" spans="1:25" ht="13.5">
      <c r="A67" s="2" t="s">
        <v>28</v>
      </c>
      <c r="B67" s="28">
        <v>7555950</v>
      </c>
      <c r="C67" s="28">
        <v>7555702</v>
      </c>
      <c r="D67" s="28">
        <v>7555702</v>
      </c>
      <c r="E67" s="22">
        <v>7555702</v>
      </c>
      <c r="F67" s="28">
        <v>7555702</v>
      </c>
      <c r="G67" s="28">
        <v>7555702</v>
      </c>
      <c r="H67" s="28">
        <v>7555702</v>
      </c>
      <c r="I67" s="22">
        <v>7555702</v>
      </c>
      <c r="J67" s="28">
        <v>7555702</v>
      </c>
      <c r="K67" s="28">
        <v>7555702</v>
      </c>
      <c r="L67" s="28">
        <v>7555702</v>
      </c>
      <c r="M67" s="22">
        <v>7555702</v>
      </c>
      <c r="N67" s="28">
        <v>7555702</v>
      </c>
      <c r="O67" s="28">
        <v>7555702</v>
      </c>
      <c r="P67" s="28">
        <v>7555702</v>
      </c>
      <c r="Q67" s="22">
        <v>7555702</v>
      </c>
      <c r="R67" s="28">
        <v>7555702</v>
      </c>
      <c r="S67" s="28">
        <v>7555702</v>
      </c>
      <c r="T67" s="28">
        <v>7555702</v>
      </c>
      <c r="U67" s="22">
        <v>7555702</v>
      </c>
      <c r="V67" s="28">
        <v>7555702</v>
      </c>
      <c r="W67" s="28">
        <v>7555702</v>
      </c>
      <c r="X67" s="28">
        <v>7555702</v>
      </c>
      <c r="Y67" s="22">
        <v>7555702</v>
      </c>
    </row>
    <row r="68" spans="1:25" ht="13.5">
      <c r="A68" s="2" t="s">
        <v>188</v>
      </c>
      <c r="B68" s="28">
        <v>-15607723</v>
      </c>
      <c r="C68" s="28">
        <v>-15809056</v>
      </c>
      <c r="D68" s="28">
        <v>-16142506</v>
      </c>
      <c r="E68" s="22">
        <v>-16353425</v>
      </c>
      <c r="F68" s="28">
        <v>-16866240</v>
      </c>
      <c r="G68" s="28">
        <v>-17040801</v>
      </c>
      <c r="H68" s="28">
        <v>-17230249</v>
      </c>
      <c r="I68" s="22">
        <v>-17235162</v>
      </c>
      <c r="J68" s="28">
        <v>-17353055</v>
      </c>
      <c r="K68" s="28">
        <v>-17274529</v>
      </c>
      <c r="L68" s="28">
        <v>-17667692</v>
      </c>
      <c r="M68" s="22">
        <v>-19972231</v>
      </c>
      <c r="N68" s="28">
        <v>-20165707</v>
      </c>
      <c r="O68" s="28">
        <v>-20348045</v>
      </c>
      <c r="P68" s="28">
        <v>-20566558</v>
      </c>
      <c r="Q68" s="22">
        <v>-20606492</v>
      </c>
      <c r="R68" s="28">
        <v>-20478101</v>
      </c>
      <c r="S68" s="28">
        <v>-20537118</v>
      </c>
      <c r="T68" s="28">
        <v>-20656682</v>
      </c>
      <c r="U68" s="22">
        <v>-20675899</v>
      </c>
      <c r="V68" s="28">
        <v>-20280835</v>
      </c>
      <c r="W68" s="28">
        <v>-20204197</v>
      </c>
      <c r="X68" s="28">
        <v>-20355190</v>
      </c>
      <c r="Y68" s="22">
        <v>-17248567</v>
      </c>
    </row>
    <row r="69" spans="1:25" ht="13.5">
      <c r="A69" s="2" t="s">
        <v>189</v>
      </c>
      <c r="B69" s="28">
        <v>-3753</v>
      </c>
      <c r="C69" s="28">
        <v>-3753</v>
      </c>
      <c r="D69" s="28">
        <v>-3753</v>
      </c>
      <c r="E69" s="22">
        <v>-3753</v>
      </c>
      <c r="F69" s="28">
        <v>-3753</v>
      </c>
      <c r="G69" s="28">
        <v>-3753</v>
      </c>
      <c r="H69" s="28">
        <v>-3753</v>
      </c>
      <c r="I69" s="22">
        <v>-3753</v>
      </c>
      <c r="J69" s="28">
        <v>-3753</v>
      </c>
      <c r="K69" s="28">
        <v>-3753</v>
      </c>
      <c r="L69" s="28">
        <v>-3753</v>
      </c>
      <c r="M69" s="22">
        <v>-3753</v>
      </c>
      <c r="N69" s="28">
        <v>-3753</v>
      </c>
      <c r="O69" s="28">
        <v>-3751</v>
      </c>
      <c r="P69" s="28">
        <v>-3751</v>
      </c>
      <c r="Q69" s="22">
        <v>-3749</v>
      </c>
      <c r="R69" s="28">
        <v>-3749</v>
      </c>
      <c r="S69" s="28">
        <v>-3749</v>
      </c>
      <c r="T69" s="28">
        <v>-3747</v>
      </c>
      <c r="U69" s="22">
        <v>-3745</v>
      </c>
      <c r="V69" s="28">
        <v>-3745</v>
      </c>
      <c r="W69" s="28">
        <v>-3745</v>
      </c>
      <c r="X69" s="28">
        <v>-3745</v>
      </c>
      <c r="Y69" s="22">
        <v>-3744</v>
      </c>
    </row>
    <row r="70" spans="1:25" ht="13.5">
      <c r="A70" s="2" t="s">
        <v>29</v>
      </c>
      <c r="B70" s="28">
        <v>6392525</v>
      </c>
      <c r="C70" s="28">
        <v>6190697</v>
      </c>
      <c r="D70" s="28">
        <v>5857247</v>
      </c>
      <c r="E70" s="22">
        <v>5646328</v>
      </c>
      <c r="F70" s="28">
        <v>5133513</v>
      </c>
      <c r="G70" s="28">
        <v>4958953</v>
      </c>
      <c r="H70" s="28">
        <v>4769505</v>
      </c>
      <c r="I70" s="22">
        <v>4764591</v>
      </c>
      <c r="J70" s="28">
        <v>4646699</v>
      </c>
      <c r="K70" s="28">
        <v>4725225</v>
      </c>
      <c r="L70" s="28">
        <v>4332062</v>
      </c>
      <c r="M70" s="22">
        <v>2027522</v>
      </c>
      <c r="N70" s="28">
        <v>1834047</v>
      </c>
      <c r="O70" s="28">
        <v>1651710</v>
      </c>
      <c r="P70" s="28">
        <v>1433197</v>
      </c>
      <c r="Q70" s="22">
        <v>1393266</v>
      </c>
      <c r="R70" s="28">
        <v>1521657</v>
      </c>
      <c r="S70" s="28">
        <v>1462640</v>
      </c>
      <c r="T70" s="28">
        <v>1343078</v>
      </c>
      <c r="U70" s="22">
        <v>1323862</v>
      </c>
      <c r="V70" s="28">
        <v>1718926</v>
      </c>
      <c r="W70" s="28">
        <v>1795564</v>
      </c>
      <c r="X70" s="28">
        <v>1644572</v>
      </c>
      <c r="Y70" s="22">
        <v>4751195</v>
      </c>
    </row>
    <row r="71" spans="1:25" ht="13.5">
      <c r="A71" s="2" t="s">
        <v>191</v>
      </c>
      <c r="B71" s="28">
        <v>7176</v>
      </c>
      <c r="C71" s="28">
        <v>8250</v>
      </c>
      <c r="D71" s="28">
        <v>1664</v>
      </c>
      <c r="E71" s="22">
        <v>-2212</v>
      </c>
      <c r="F71" s="28"/>
      <c r="G71" s="28"/>
      <c r="H71" s="28"/>
      <c r="I71" s="22"/>
      <c r="J71" s="28"/>
      <c r="K71" s="28"/>
      <c r="L71" s="28">
        <v>-7810</v>
      </c>
      <c r="M71" s="22"/>
      <c r="N71" s="28">
        <v>-12760</v>
      </c>
      <c r="O71" s="28"/>
      <c r="P71" s="28">
        <v>-40050</v>
      </c>
      <c r="Q71" s="22"/>
      <c r="R71" s="28"/>
      <c r="S71" s="28"/>
      <c r="T71" s="28"/>
      <c r="U71" s="22"/>
      <c r="V71" s="28"/>
      <c r="W71" s="28"/>
      <c r="X71" s="28"/>
      <c r="Y71" s="22"/>
    </row>
    <row r="72" spans="1:25" ht="13.5">
      <c r="A72" s="2" t="s">
        <v>192</v>
      </c>
      <c r="B72" s="28">
        <v>7176</v>
      </c>
      <c r="C72" s="28">
        <v>8250</v>
      </c>
      <c r="D72" s="28">
        <v>1664</v>
      </c>
      <c r="E72" s="22">
        <v>-2212</v>
      </c>
      <c r="F72" s="28"/>
      <c r="G72" s="28"/>
      <c r="H72" s="28"/>
      <c r="I72" s="22"/>
      <c r="J72" s="28"/>
      <c r="K72" s="28"/>
      <c r="L72" s="28">
        <v>-7810</v>
      </c>
      <c r="M72" s="22"/>
      <c r="N72" s="28">
        <v>-12760</v>
      </c>
      <c r="O72" s="28"/>
      <c r="P72" s="28">
        <v>-40050</v>
      </c>
      <c r="Q72" s="22"/>
      <c r="R72" s="28"/>
      <c r="S72" s="28"/>
      <c r="T72" s="28"/>
      <c r="U72" s="22"/>
      <c r="V72" s="28"/>
      <c r="W72" s="28"/>
      <c r="X72" s="28"/>
      <c r="Y72" s="22"/>
    </row>
    <row r="73" spans="1:25" ht="13.5">
      <c r="A73" s="6" t="s">
        <v>194</v>
      </c>
      <c r="B73" s="28">
        <v>4903</v>
      </c>
      <c r="C73" s="28">
        <v>2602</v>
      </c>
      <c r="D73" s="28"/>
      <c r="E73" s="22"/>
      <c r="F73" s="28"/>
      <c r="G73" s="28"/>
      <c r="H73" s="28"/>
      <c r="I73" s="22"/>
      <c r="J73" s="28"/>
      <c r="K73" s="28"/>
      <c r="L73" s="28"/>
      <c r="M73" s="22"/>
      <c r="N73" s="28"/>
      <c r="O73" s="28"/>
      <c r="P73" s="28"/>
      <c r="Q73" s="22"/>
      <c r="R73" s="28"/>
      <c r="S73" s="28"/>
      <c r="T73" s="28"/>
      <c r="U73" s="22"/>
      <c r="V73" s="28">
        <v>30140</v>
      </c>
      <c r="W73" s="28">
        <v>30140</v>
      </c>
      <c r="X73" s="28">
        <v>30140</v>
      </c>
      <c r="Y73" s="22"/>
    </row>
    <row r="74" spans="1:25" ht="13.5">
      <c r="A74" s="6" t="s">
        <v>30</v>
      </c>
      <c r="B74" s="28">
        <v>46</v>
      </c>
      <c r="C74" s="28">
        <v>26</v>
      </c>
      <c r="D74" s="28">
        <v>-248</v>
      </c>
      <c r="E74" s="22">
        <v>-162</v>
      </c>
      <c r="F74" s="28">
        <v>-332</v>
      </c>
      <c r="G74" s="28">
        <v>-590</v>
      </c>
      <c r="H74" s="28">
        <v>8</v>
      </c>
      <c r="I74" s="22">
        <v>670</v>
      </c>
      <c r="J74" s="28">
        <v>1508</v>
      </c>
      <c r="K74" s="28">
        <v>8471</v>
      </c>
      <c r="L74" s="28">
        <v>9681</v>
      </c>
      <c r="M74" s="22">
        <v>15062</v>
      </c>
      <c r="N74" s="28">
        <v>13492</v>
      </c>
      <c r="O74" s="28">
        <v>12532</v>
      </c>
      <c r="P74" s="28">
        <v>6400</v>
      </c>
      <c r="Q74" s="22">
        <v>8910</v>
      </c>
      <c r="R74" s="28">
        <v>16033</v>
      </c>
      <c r="S74" s="28">
        <v>14425</v>
      </c>
      <c r="T74" s="28">
        <v>19518</v>
      </c>
      <c r="U74" s="22"/>
      <c r="V74" s="28"/>
      <c r="W74" s="28"/>
      <c r="X74" s="28"/>
      <c r="Y74" s="22"/>
    </row>
    <row r="75" spans="1:25" ht="13.5">
      <c r="A75" s="6" t="s">
        <v>195</v>
      </c>
      <c r="B75" s="28">
        <v>6404651</v>
      </c>
      <c r="C75" s="28">
        <v>6201577</v>
      </c>
      <c r="D75" s="28">
        <v>5858663</v>
      </c>
      <c r="E75" s="22">
        <v>5643954</v>
      </c>
      <c r="F75" s="28">
        <v>5133181</v>
      </c>
      <c r="G75" s="28">
        <v>4958362</v>
      </c>
      <c r="H75" s="28">
        <v>4769513</v>
      </c>
      <c r="I75" s="22">
        <v>4765262</v>
      </c>
      <c r="J75" s="28">
        <v>4648208</v>
      </c>
      <c r="K75" s="28">
        <v>4733697</v>
      </c>
      <c r="L75" s="28">
        <v>4333932</v>
      </c>
      <c r="M75" s="22">
        <v>2042585</v>
      </c>
      <c r="N75" s="28">
        <v>1834779</v>
      </c>
      <c r="O75" s="28">
        <v>1664242</v>
      </c>
      <c r="P75" s="28">
        <v>1399547</v>
      </c>
      <c r="Q75" s="22">
        <v>1402176</v>
      </c>
      <c r="R75" s="28">
        <v>1537690</v>
      </c>
      <c r="S75" s="28">
        <v>1477066</v>
      </c>
      <c r="T75" s="28">
        <v>1362596</v>
      </c>
      <c r="U75" s="22">
        <v>1323862</v>
      </c>
      <c r="V75" s="28">
        <v>1749066</v>
      </c>
      <c r="W75" s="28">
        <v>1825704</v>
      </c>
      <c r="X75" s="28">
        <v>1674712</v>
      </c>
      <c r="Y75" s="22">
        <v>4751195</v>
      </c>
    </row>
    <row r="76" spans="1:25" ht="14.25" thickBot="1">
      <c r="A76" s="7" t="s">
        <v>197</v>
      </c>
      <c r="B76" s="28">
        <v>7934175</v>
      </c>
      <c r="C76" s="28">
        <v>8100073</v>
      </c>
      <c r="D76" s="28">
        <v>7680310</v>
      </c>
      <c r="E76" s="22">
        <v>7707561</v>
      </c>
      <c r="F76" s="28">
        <v>6671079</v>
      </c>
      <c r="G76" s="28">
        <v>6881541</v>
      </c>
      <c r="H76" s="28">
        <v>6692743</v>
      </c>
      <c r="I76" s="22">
        <v>7059882</v>
      </c>
      <c r="J76" s="28">
        <v>6643672</v>
      </c>
      <c r="K76" s="28">
        <v>6899511</v>
      </c>
      <c r="L76" s="28">
        <v>6602512</v>
      </c>
      <c r="M76" s="22">
        <v>6318303</v>
      </c>
      <c r="N76" s="28">
        <v>5959754</v>
      </c>
      <c r="O76" s="28">
        <v>6014208</v>
      </c>
      <c r="P76" s="28">
        <v>5906525</v>
      </c>
      <c r="Q76" s="22">
        <v>5870982</v>
      </c>
      <c r="R76" s="28">
        <v>5767381</v>
      </c>
      <c r="S76" s="28">
        <v>6245779</v>
      </c>
      <c r="T76" s="28">
        <v>6133503</v>
      </c>
      <c r="U76" s="22">
        <v>6472259</v>
      </c>
      <c r="V76" s="28">
        <v>6304342</v>
      </c>
      <c r="W76" s="28">
        <v>7175132</v>
      </c>
      <c r="X76" s="28">
        <v>7622073</v>
      </c>
      <c r="Y76" s="22">
        <v>8692137</v>
      </c>
    </row>
    <row r="77" spans="1:25" ht="14.25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9" ht="13.5">
      <c r="A79" s="20" t="s">
        <v>202</v>
      </c>
    </row>
    <row r="80" ht="13.5">
      <c r="A80" s="20" t="s">
        <v>203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198</v>
      </c>
      <c r="B2" s="14">
        <v>7602</v>
      </c>
      <c r="C2" s="14"/>
      <c r="D2" s="14"/>
      <c r="E2" s="14"/>
      <c r="F2" s="14"/>
      <c r="G2" s="14"/>
    </row>
    <row r="3" spans="1:7" ht="14.25" thickBot="1">
      <c r="A3" s="11" t="s">
        <v>199</v>
      </c>
      <c r="B3" s="1" t="s">
        <v>200</v>
      </c>
      <c r="C3" s="1"/>
      <c r="D3" s="1"/>
      <c r="E3" s="1"/>
      <c r="F3" s="1"/>
      <c r="G3" s="1"/>
    </row>
    <row r="4" spans="1:7" ht="14.25" thickTop="1">
      <c r="A4" s="10" t="s">
        <v>93</v>
      </c>
      <c r="B4" s="15" t="str">
        <f>HYPERLINK("http://www.kabupro.jp/mark/20130628/S000DWO2.htm","有価証券報告書")</f>
        <v>有価証券報告書</v>
      </c>
      <c r="C4" s="15" t="str">
        <f>HYPERLINK("http://www.kabupro.jp/mark/20130628/S000DWO2.htm","有価証券報告書")</f>
        <v>有価証券報告書</v>
      </c>
      <c r="D4" s="15" t="str">
        <f>HYPERLINK("http://www.kabupro.jp/mark/20120629/S000BAX8.htm","有価証券報告書")</f>
        <v>有価証券報告書</v>
      </c>
      <c r="E4" s="15" t="str">
        <f>HYPERLINK("http://www.kabupro.jp/mark/20110629/S0008R3F.htm","有価証券報告書")</f>
        <v>有価証券報告書</v>
      </c>
      <c r="F4" s="15" t="str">
        <f>HYPERLINK("http://www.kabupro.jp/mark/20100628/S0006585.htm","有価証券報告書")</f>
        <v>有価証券報告書</v>
      </c>
      <c r="G4" s="15" t="str">
        <f>HYPERLINK("http://www.kabupro.jp/mark/20090630/S0003LLC.htm","有価証券報告書")</f>
        <v>有価証券報告書</v>
      </c>
    </row>
    <row r="5" spans="1:7" ht="14.25" thickBot="1">
      <c r="A5" s="11" t="s">
        <v>94</v>
      </c>
      <c r="B5" s="1" t="s">
        <v>100</v>
      </c>
      <c r="C5" s="1" t="s">
        <v>100</v>
      </c>
      <c r="D5" s="1" t="s">
        <v>104</v>
      </c>
      <c r="E5" s="1" t="s">
        <v>106</v>
      </c>
      <c r="F5" s="1" t="s">
        <v>108</v>
      </c>
      <c r="G5" s="1" t="s">
        <v>110</v>
      </c>
    </row>
    <row r="6" spans="1:7" ht="15" thickBot="1" thickTop="1">
      <c r="A6" s="10" t="s">
        <v>95</v>
      </c>
      <c r="B6" s="18" t="s">
        <v>288</v>
      </c>
      <c r="C6" s="19"/>
      <c r="D6" s="19"/>
      <c r="E6" s="19"/>
      <c r="F6" s="19"/>
      <c r="G6" s="19"/>
    </row>
    <row r="7" spans="1:7" ht="14.25" thickTop="1">
      <c r="A7" s="12" t="s">
        <v>96</v>
      </c>
      <c r="B7" s="16" t="s">
        <v>101</v>
      </c>
      <c r="C7" s="16" t="s">
        <v>101</v>
      </c>
      <c r="D7" s="16" t="s">
        <v>101</v>
      </c>
      <c r="E7" s="16" t="s">
        <v>101</v>
      </c>
      <c r="F7" s="16" t="s">
        <v>101</v>
      </c>
      <c r="G7" s="16" t="s">
        <v>101</v>
      </c>
    </row>
    <row r="8" spans="1:7" ht="13.5">
      <c r="A8" s="13" t="s">
        <v>97</v>
      </c>
      <c r="B8" s="17" t="s">
        <v>204</v>
      </c>
      <c r="C8" s="17" t="s">
        <v>205</v>
      </c>
      <c r="D8" s="17" t="s">
        <v>206</v>
      </c>
      <c r="E8" s="17" t="s">
        <v>207</v>
      </c>
      <c r="F8" s="17" t="s">
        <v>208</v>
      </c>
      <c r="G8" s="17" t="s">
        <v>209</v>
      </c>
    </row>
    <row r="9" spans="1:7" ht="13.5">
      <c r="A9" s="13" t="s">
        <v>98</v>
      </c>
      <c r="B9" s="17" t="s">
        <v>102</v>
      </c>
      <c r="C9" s="17" t="s">
        <v>103</v>
      </c>
      <c r="D9" s="17" t="s">
        <v>105</v>
      </c>
      <c r="E9" s="17" t="s">
        <v>107</v>
      </c>
      <c r="F9" s="17" t="s">
        <v>109</v>
      </c>
      <c r="G9" s="17" t="s">
        <v>111</v>
      </c>
    </row>
    <row r="10" spans="1:7" ht="14.25" thickBot="1">
      <c r="A10" s="13" t="s">
        <v>99</v>
      </c>
      <c r="B10" s="17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</row>
    <row r="11" spans="1:7" ht="14.25" thickTop="1">
      <c r="A11" s="26" t="s">
        <v>210</v>
      </c>
      <c r="B11" s="21">
        <v>616554</v>
      </c>
      <c r="C11" s="21">
        <v>320000</v>
      </c>
      <c r="D11" s="21">
        <v>424406</v>
      </c>
      <c r="E11" s="21">
        <v>241503</v>
      </c>
      <c r="F11" s="21">
        <v>22758385</v>
      </c>
      <c r="G11" s="21">
        <v>43279850</v>
      </c>
    </row>
    <row r="12" spans="1:7" ht="13.5">
      <c r="A12" s="7" t="s">
        <v>211</v>
      </c>
      <c r="B12" s="22"/>
      <c r="C12" s="22"/>
      <c r="D12" s="22"/>
      <c r="E12" s="22"/>
      <c r="F12" s="22"/>
      <c r="G12" s="22"/>
    </row>
    <row r="13" spans="1:7" ht="13.5">
      <c r="A13" s="7" t="s">
        <v>212</v>
      </c>
      <c r="B13" s="22">
        <v>616554</v>
      </c>
      <c r="C13" s="22">
        <v>320000</v>
      </c>
      <c r="D13" s="22">
        <v>423337</v>
      </c>
      <c r="E13" s="22">
        <v>241246</v>
      </c>
      <c r="F13" s="22">
        <v>4066251</v>
      </c>
      <c r="G13" s="22">
        <v>7383647</v>
      </c>
    </row>
    <row r="14" spans="1:7" ht="13.5">
      <c r="A14" s="6" t="s">
        <v>213</v>
      </c>
      <c r="B14" s="22">
        <v>89629</v>
      </c>
      <c r="C14" s="22">
        <v>69038</v>
      </c>
      <c r="D14" s="22">
        <v>47508</v>
      </c>
      <c r="E14" s="22">
        <v>51555</v>
      </c>
      <c r="F14" s="22">
        <v>52420</v>
      </c>
      <c r="G14" s="22">
        <v>101080</v>
      </c>
    </row>
    <row r="15" spans="1:7" ht="13.5">
      <c r="A15" s="6" t="s">
        <v>214</v>
      </c>
      <c r="B15" s="22">
        <v>181152</v>
      </c>
      <c r="C15" s="22">
        <v>187016</v>
      </c>
      <c r="D15" s="22">
        <v>195069</v>
      </c>
      <c r="E15" s="22">
        <v>93674</v>
      </c>
      <c r="F15" s="22">
        <v>1582002</v>
      </c>
      <c r="G15" s="22">
        <v>2689551</v>
      </c>
    </row>
    <row r="16" spans="1:7" ht="13.5">
      <c r="A16" s="6" t="s">
        <v>215</v>
      </c>
      <c r="B16" s="22"/>
      <c r="C16" s="22"/>
      <c r="D16" s="22"/>
      <c r="E16" s="22"/>
      <c r="F16" s="22"/>
      <c r="G16" s="22">
        <v>156281</v>
      </c>
    </row>
    <row r="17" spans="1:7" ht="13.5">
      <c r="A17" s="6" t="s">
        <v>216</v>
      </c>
      <c r="B17" s="22">
        <v>29078</v>
      </c>
      <c r="C17" s="22">
        <v>20131</v>
      </c>
      <c r="D17" s="22"/>
      <c r="E17" s="22">
        <v>11741</v>
      </c>
      <c r="F17" s="22">
        <v>214140</v>
      </c>
      <c r="G17" s="22">
        <v>349222</v>
      </c>
    </row>
    <row r="18" spans="1:7" ht="13.5">
      <c r="A18" s="6" t="s">
        <v>217</v>
      </c>
      <c r="B18" s="22">
        <v>34228</v>
      </c>
      <c r="C18" s="22">
        <v>23093</v>
      </c>
      <c r="D18" s="22"/>
      <c r="E18" s="22"/>
      <c r="F18" s="22"/>
      <c r="G18" s="22"/>
    </row>
    <row r="19" spans="1:7" ht="13.5">
      <c r="A19" s="6" t="s">
        <v>218</v>
      </c>
      <c r="B19" s="22"/>
      <c r="C19" s="22"/>
      <c r="D19" s="22"/>
      <c r="E19" s="22"/>
      <c r="F19" s="22">
        <v>12272</v>
      </c>
      <c r="G19" s="22">
        <v>26257</v>
      </c>
    </row>
    <row r="20" spans="1:7" ht="13.5">
      <c r="A20" s="6" t="s">
        <v>219</v>
      </c>
      <c r="B20" s="22"/>
      <c r="C20" s="22"/>
      <c r="D20" s="22"/>
      <c r="E20" s="22"/>
      <c r="F20" s="22">
        <v>94000</v>
      </c>
      <c r="G20" s="22">
        <v>175000</v>
      </c>
    </row>
    <row r="21" spans="1:7" ht="13.5">
      <c r="A21" s="6" t="s">
        <v>220</v>
      </c>
      <c r="B21" s="22"/>
      <c r="C21" s="22"/>
      <c r="D21" s="22"/>
      <c r="E21" s="22"/>
      <c r="F21" s="22">
        <v>105591</v>
      </c>
      <c r="G21" s="22">
        <v>164591</v>
      </c>
    </row>
    <row r="22" spans="1:7" ht="13.5">
      <c r="A22" s="6" t="s">
        <v>221</v>
      </c>
      <c r="B22" s="22"/>
      <c r="C22" s="22"/>
      <c r="D22" s="22"/>
      <c r="E22" s="22"/>
      <c r="F22" s="22">
        <v>225013</v>
      </c>
      <c r="G22" s="22">
        <v>320132</v>
      </c>
    </row>
    <row r="23" spans="1:7" ht="13.5">
      <c r="A23" s="6" t="s">
        <v>222</v>
      </c>
      <c r="B23" s="22"/>
      <c r="C23" s="22"/>
      <c r="D23" s="22"/>
      <c r="E23" s="22"/>
      <c r="F23" s="22">
        <v>729666</v>
      </c>
      <c r="G23" s="22">
        <v>1712594</v>
      </c>
    </row>
    <row r="24" spans="1:7" ht="13.5">
      <c r="A24" s="6" t="s">
        <v>224</v>
      </c>
      <c r="B24" s="22"/>
      <c r="C24" s="22"/>
      <c r="D24" s="22"/>
      <c r="E24" s="22"/>
      <c r="F24" s="22">
        <v>79538</v>
      </c>
      <c r="G24" s="22">
        <v>166881</v>
      </c>
    </row>
    <row r="25" spans="1:7" ht="13.5">
      <c r="A25" s="6" t="s">
        <v>225</v>
      </c>
      <c r="B25" s="22">
        <v>88289</v>
      </c>
      <c r="C25" s="22">
        <v>89806</v>
      </c>
      <c r="D25" s="22">
        <v>148668</v>
      </c>
      <c r="E25" s="22">
        <v>163419</v>
      </c>
      <c r="F25" s="22">
        <v>214043</v>
      </c>
      <c r="G25" s="22">
        <v>633148</v>
      </c>
    </row>
    <row r="26" spans="1:7" ht="13.5">
      <c r="A26" s="6" t="s">
        <v>226</v>
      </c>
      <c r="B26" s="22"/>
      <c r="C26" s="22"/>
      <c r="D26" s="22"/>
      <c r="E26" s="22"/>
      <c r="F26" s="22">
        <v>699164</v>
      </c>
      <c r="G26" s="22">
        <v>1825554</v>
      </c>
    </row>
    <row r="27" spans="1:7" ht="13.5">
      <c r="A27" s="6" t="s">
        <v>227</v>
      </c>
      <c r="B27" s="22"/>
      <c r="C27" s="22"/>
      <c r="D27" s="22"/>
      <c r="E27" s="22"/>
      <c r="F27" s="22">
        <v>137295</v>
      </c>
      <c r="G27" s="22">
        <v>216601</v>
      </c>
    </row>
    <row r="28" spans="1:7" ht="13.5">
      <c r="A28" s="6" t="s">
        <v>230</v>
      </c>
      <c r="B28" s="22"/>
      <c r="C28" s="22"/>
      <c r="D28" s="22"/>
      <c r="E28" s="22"/>
      <c r="F28" s="22">
        <v>12625</v>
      </c>
      <c r="G28" s="22"/>
    </row>
    <row r="29" spans="1:7" ht="13.5">
      <c r="A29" s="6" t="s">
        <v>125</v>
      </c>
      <c r="B29" s="22">
        <v>126149</v>
      </c>
      <c r="C29" s="22">
        <v>81153</v>
      </c>
      <c r="D29" s="22">
        <v>111057</v>
      </c>
      <c r="E29" s="22">
        <v>32002</v>
      </c>
      <c r="F29" s="22">
        <v>351921</v>
      </c>
      <c r="G29" s="22">
        <v>670972</v>
      </c>
    </row>
    <row r="30" spans="1:7" ht="13.5">
      <c r="A30" s="6" t="s">
        <v>231</v>
      </c>
      <c r="B30" s="22">
        <v>548528</v>
      </c>
      <c r="C30" s="22">
        <v>470241</v>
      </c>
      <c r="D30" s="22">
        <v>502303</v>
      </c>
      <c r="E30" s="22">
        <v>352392</v>
      </c>
      <c r="F30" s="22">
        <v>4509696</v>
      </c>
      <c r="G30" s="22">
        <v>9207869</v>
      </c>
    </row>
    <row r="31" spans="1:7" ht="14.25" thickBot="1">
      <c r="A31" s="25" t="s">
        <v>232</v>
      </c>
      <c r="B31" s="23">
        <v>68025</v>
      </c>
      <c r="C31" s="23">
        <v>-150241</v>
      </c>
      <c r="D31" s="23">
        <v>-78966</v>
      </c>
      <c r="E31" s="23">
        <v>-111145</v>
      </c>
      <c r="F31" s="23">
        <v>-443444</v>
      </c>
      <c r="G31" s="23">
        <v>-1824222</v>
      </c>
    </row>
    <row r="32" spans="1:7" ht="14.25" thickTop="1">
      <c r="A32" s="6" t="s">
        <v>233</v>
      </c>
      <c r="B32" s="22">
        <v>1244</v>
      </c>
      <c r="C32" s="22">
        <v>495</v>
      </c>
      <c r="D32" s="22">
        <v>232</v>
      </c>
      <c r="E32" s="22">
        <v>4176</v>
      </c>
      <c r="F32" s="22">
        <v>18967</v>
      </c>
      <c r="G32" s="22">
        <v>3478</v>
      </c>
    </row>
    <row r="33" spans="1:7" ht="13.5">
      <c r="A33" s="6" t="s">
        <v>235</v>
      </c>
      <c r="B33" s="22"/>
      <c r="C33" s="22"/>
      <c r="D33" s="22"/>
      <c r="E33" s="22"/>
      <c r="F33" s="22">
        <v>1183</v>
      </c>
      <c r="G33" s="22">
        <v>1540</v>
      </c>
    </row>
    <row r="34" spans="1:7" ht="13.5">
      <c r="A34" s="6" t="s">
        <v>236</v>
      </c>
      <c r="B34" s="22"/>
      <c r="C34" s="22"/>
      <c r="D34" s="22"/>
      <c r="E34" s="22"/>
      <c r="F34" s="22"/>
      <c r="G34" s="22">
        <v>2926</v>
      </c>
    </row>
    <row r="35" spans="1:7" ht="13.5">
      <c r="A35" s="6" t="s">
        <v>237</v>
      </c>
      <c r="B35" s="22"/>
      <c r="C35" s="22"/>
      <c r="D35" s="22"/>
      <c r="E35" s="22"/>
      <c r="F35" s="22"/>
      <c r="G35" s="22">
        <v>4075</v>
      </c>
    </row>
    <row r="36" spans="1:7" ht="13.5">
      <c r="A36" s="6" t="s">
        <v>238</v>
      </c>
      <c r="B36" s="22">
        <v>715</v>
      </c>
      <c r="C36" s="22">
        <v>231</v>
      </c>
      <c r="D36" s="22">
        <v>2470</v>
      </c>
      <c r="E36" s="22">
        <v>3000</v>
      </c>
      <c r="F36" s="22">
        <v>57142</v>
      </c>
      <c r="G36" s="22"/>
    </row>
    <row r="37" spans="1:7" ht="13.5">
      <c r="A37" s="6" t="s">
        <v>239</v>
      </c>
      <c r="B37" s="22">
        <v>660</v>
      </c>
      <c r="C37" s="22"/>
      <c r="D37" s="22"/>
      <c r="E37" s="22"/>
      <c r="F37" s="22"/>
      <c r="G37" s="22"/>
    </row>
    <row r="38" spans="1:7" ht="13.5">
      <c r="A38" s="6" t="s">
        <v>240</v>
      </c>
      <c r="B38" s="22"/>
      <c r="C38" s="22"/>
      <c r="D38" s="22"/>
      <c r="E38" s="22"/>
      <c r="F38" s="22"/>
      <c r="G38" s="22">
        <v>7</v>
      </c>
    </row>
    <row r="39" spans="1:7" ht="13.5">
      <c r="A39" s="6" t="s">
        <v>241</v>
      </c>
      <c r="B39" s="22"/>
      <c r="C39" s="22"/>
      <c r="D39" s="22"/>
      <c r="E39" s="22"/>
      <c r="F39" s="22">
        <v>7414</v>
      </c>
      <c r="G39" s="22"/>
    </row>
    <row r="40" spans="1:7" ht="13.5">
      <c r="A40" s="6" t="s">
        <v>242</v>
      </c>
      <c r="B40" s="22"/>
      <c r="C40" s="22"/>
      <c r="D40" s="22"/>
      <c r="E40" s="22"/>
      <c r="F40" s="22"/>
      <c r="G40" s="22">
        <v>2101</v>
      </c>
    </row>
    <row r="41" spans="1:7" ht="13.5">
      <c r="A41" s="6" t="s">
        <v>243</v>
      </c>
      <c r="B41" s="22"/>
      <c r="C41" s="22"/>
      <c r="D41" s="22">
        <v>10757</v>
      </c>
      <c r="E41" s="22"/>
      <c r="F41" s="22"/>
      <c r="G41" s="22"/>
    </row>
    <row r="42" spans="1:7" ht="13.5">
      <c r="A42" s="6" t="s">
        <v>244</v>
      </c>
      <c r="B42" s="22">
        <v>273</v>
      </c>
      <c r="C42" s="22">
        <v>9</v>
      </c>
      <c r="D42" s="22"/>
      <c r="E42" s="22">
        <v>469</v>
      </c>
      <c r="F42" s="22">
        <v>8835</v>
      </c>
      <c r="G42" s="22">
        <v>6523</v>
      </c>
    </row>
    <row r="43" spans="1:7" ht="13.5">
      <c r="A43" s="6" t="s">
        <v>246</v>
      </c>
      <c r="B43" s="22">
        <v>2893</v>
      </c>
      <c r="C43" s="22">
        <v>737</v>
      </c>
      <c r="D43" s="22">
        <v>13459</v>
      </c>
      <c r="E43" s="22">
        <v>7646</v>
      </c>
      <c r="F43" s="22">
        <v>93543</v>
      </c>
      <c r="G43" s="22">
        <v>20652</v>
      </c>
    </row>
    <row r="44" spans="1:7" ht="13.5">
      <c r="A44" s="6" t="s">
        <v>247</v>
      </c>
      <c r="B44" s="22"/>
      <c r="C44" s="22"/>
      <c r="D44" s="22"/>
      <c r="E44" s="22"/>
      <c r="F44" s="22"/>
      <c r="G44" s="22">
        <v>1486</v>
      </c>
    </row>
    <row r="45" spans="1:7" ht="13.5">
      <c r="A45" s="6" t="s">
        <v>248</v>
      </c>
      <c r="B45" s="22"/>
      <c r="C45" s="22"/>
      <c r="D45" s="22"/>
      <c r="E45" s="22"/>
      <c r="F45" s="22"/>
      <c r="G45" s="22">
        <v>22219</v>
      </c>
    </row>
    <row r="46" spans="1:7" ht="13.5">
      <c r="A46" s="6" t="s">
        <v>249</v>
      </c>
      <c r="B46" s="22"/>
      <c r="C46" s="22"/>
      <c r="D46" s="22"/>
      <c r="E46" s="22">
        <v>58265</v>
      </c>
      <c r="F46" s="22"/>
      <c r="G46" s="22"/>
    </row>
    <row r="47" spans="1:7" ht="13.5">
      <c r="A47" s="6" t="s">
        <v>250</v>
      </c>
      <c r="B47" s="22">
        <v>40</v>
      </c>
      <c r="C47" s="22">
        <v>77</v>
      </c>
      <c r="D47" s="22">
        <v>1820</v>
      </c>
      <c r="E47" s="22">
        <v>900</v>
      </c>
      <c r="F47" s="22">
        <v>1721</v>
      </c>
      <c r="G47" s="22">
        <v>3840</v>
      </c>
    </row>
    <row r="48" spans="1:7" ht="13.5">
      <c r="A48" s="6" t="s">
        <v>252</v>
      </c>
      <c r="B48" s="22">
        <v>40</v>
      </c>
      <c r="C48" s="22">
        <v>77</v>
      </c>
      <c r="D48" s="22">
        <v>1820</v>
      </c>
      <c r="E48" s="22">
        <v>59166</v>
      </c>
      <c r="F48" s="22">
        <v>1721</v>
      </c>
      <c r="G48" s="22">
        <v>33622</v>
      </c>
    </row>
    <row r="49" spans="1:7" ht="14.25" thickBot="1">
      <c r="A49" s="25" t="s">
        <v>253</v>
      </c>
      <c r="B49" s="23">
        <v>70878</v>
      </c>
      <c r="C49" s="23">
        <v>-149581</v>
      </c>
      <c r="D49" s="23">
        <v>-67327</v>
      </c>
      <c r="E49" s="23">
        <v>-162665</v>
      </c>
      <c r="F49" s="23">
        <v>-351623</v>
      </c>
      <c r="G49" s="23">
        <v>-1837192</v>
      </c>
    </row>
    <row r="50" spans="1:7" ht="14.25" thickTop="1">
      <c r="A50" s="6" t="s">
        <v>254</v>
      </c>
      <c r="B50" s="22">
        <v>3999</v>
      </c>
      <c r="C50" s="22">
        <v>4955</v>
      </c>
      <c r="D50" s="22">
        <v>21721</v>
      </c>
      <c r="E50" s="22"/>
      <c r="F50" s="22">
        <v>33182</v>
      </c>
      <c r="G50" s="22">
        <v>9</v>
      </c>
    </row>
    <row r="51" spans="1:7" ht="13.5">
      <c r="A51" s="6" t="s">
        <v>255</v>
      </c>
      <c r="B51" s="22"/>
      <c r="C51" s="22"/>
      <c r="D51" s="22"/>
      <c r="E51" s="22"/>
      <c r="F51" s="22">
        <v>10211</v>
      </c>
      <c r="G51" s="22">
        <v>9812</v>
      </c>
    </row>
    <row r="52" spans="1:7" ht="13.5">
      <c r="A52" s="6" t="s">
        <v>256</v>
      </c>
      <c r="B52" s="22"/>
      <c r="C52" s="22"/>
      <c r="D52" s="22"/>
      <c r="E52" s="22"/>
      <c r="F52" s="22"/>
      <c r="G52" s="22">
        <v>518600</v>
      </c>
    </row>
    <row r="53" spans="1:7" ht="13.5">
      <c r="A53" s="6" t="s">
        <v>257</v>
      </c>
      <c r="B53" s="22"/>
      <c r="C53" s="22">
        <v>15964</v>
      </c>
      <c r="D53" s="22">
        <v>370</v>
      </c>
      <c r="E53" s="22"/>
      <c r="F53" s="22"/>
      <c r="G53" s="22">
        <v>75400</v>
      </c>
    </row>
    <row r="54" spans="1:7" ht="13.5">
      <c r="A54" s="6" t="s">
        <v>258</v>
      </c>
      <c r="B54" s="22"/>
      <c r="C54" s="22"/>
      <c r="D54" s="22">
        <v>4266</v>
      </c>
      <c r="E54" s="22"/>
      <c r="F54" s="22"/>
      <c r="G54" s="22"/>
    </row>
    <row r="55" spans="1:7" ht="13.5">
      <c r="A55" s="6" t="s">
        <v>259</v>
      </c>
      <c r="B55" s="22"/>
      <c r="C55" s="22"/>
      <c r="D55" s="22">
        <v>18923</v>
      </c>
      <c r="E55" s="22">
        <v>49069</v>
      </c>
      <c r="F55" s="22"/>
      <c r="G55" s="22">
        <v>69077</v>
      </c>
    </row>
    <row r="56" spans="1:7" ht="13.5">
      <c r="A56" s="6" t="s">
        <v>260</v>
      </c>
      <c r="B56" s="22"/>
      <c r="C56" s="22">
        <v>1799613</v>
      </c>
      <c r="D56" s="22"/>
      <c r="E56" s="22"/>
      <c r="F56" s="22"/>
      <c r="G56" s="22"/>
    </row>
    <row r="57" spans="1:7" ht="13.5">
      <c r="A57" s="6" t="s">
        <v>261</v>
      </c>
      <c r="B57" s="22">
        <v>12393</v>
      </c>
      <c r="C57" s="22"/>
      <c r="D57" s="22"/>
      <c r="E57" s="22"/>
      <c r="F57" s="22"/>
      <c r="G57" s="22"/>
    </row>
    <row r="58" spans="1:7" ht="13.5">
      <c r="A58" s="6" t="s">
        <v>262</v>
      </c>
      <c r="B58" s="22"/>
      <c r="C58" s="22">
        <v>26400</v>
      </c>
      <c r="D58" s="22"/>
      <c r="E58" s="22"/>
      <c r="F58" s="22"/>
      <c r="G58" s="22"/>
    </row>
    <row r="59" spans="1:7" ht="13.5">
      <c r="A59" s="6" t="s">
        <v>263</v>
      </c>
      <c r="B59" s="22">
        <v>16393</v>
      </c>
      <c r="C59" s="22">
        <v>1846933</v>
      </c>
      <c r="D59" s="22">
        <v>45281</v>
      </c>
      <c r="E59" s="22">
        <v>49069</v>
      </c>
      <c r="F59" s="22">
        <v>43394</v>
      </c>
      <c r="G59" s="22">
        <v>672901</v>
      </c>
    </row>
    <row r="60" spans="1:7" ht="13.5">
      <c r="A60" s="6" t="s">
        <v>264</v>
      </c>
      <c r="B60" s="22"/>
      <c r="C60" s="22"/>
      <c r="D60" s="22">
        <v>149914</v>
      </c>
      <c r="E60" s="22"/>
      <c r="F60" s="22"/>
      <c r="G60" s="22">
        <v>16058</v>
      </c>
    </row>
    <row r="61" spans="1:7" ht="13.5">
      <c r="A61" s="6" t="s">
        <v>265</v>
      </c>
      <c r="B61" s="22"/>
      <c r="C61" s="22">
        <v>18094</v>
      </c>
      <c r="D61" s="22"/>
      <c r="E61" s="22"/>
      <c r="F61" s="22"/>
      <c r="G61" s="22"/>
    </row>
    <row r="62" spans="1:7" ht="13.5">
      <c r="A62" s="6" t="s">
        <v>266</v>
      </c>
      <c r="B62" s="22"/>
      <c r="C62" s="22"/>
      <c r="D62" s="22">
        <v>4068</v>
      </c>
      <c r="E62" s="22"/>
      <c r="F62" s="22">
        <v>2151</v>
      </c>
      <c r="G62" s="22">
        <v>5866</v>
      </c>
    </row>
    <row r="63" spans="1:7" ht="13.5">
      <c r="A63" s="6" t="s">
        <v>267</v>
      </c>
      <c r="B63" s="22"/>
      <c r="C63" s="22">
        <v>880</v>
      </c>
      <c r="D63" s="22">
        <v>6655</v>
      </c>
      <c r="E63" s="22"/>
      <c r="F63" s="22"/>
      <c r="G63" s="22"/>
    </row>
    <row r="64" spans="1:7" ht="13.5">
      <c r="A64" s="6" t="s">
        <v>268</v>
      </c>
      <c r="B64" s="22"/>
      <c r="C64" s="22"/>
      <c r="D64" s="22"/>
      <c r="E64" s="22"/>
      <c r="F64" s="22">
        <v>2060200</v>
      </c>
      <c r="G64" s="22">
        <v>100000</v>
      </c>
    </row>
    <row r="65" spans="1:7" ht="13.5">
      <c r="A65" s="6" t="s">
        <v>269</v>
      </c>
      <c r="B65" s="22"/>
      <c r="C65" s="22"/>
      <c r="D65" s="22"/>
      <c r="E65" s="22">
        <v>40163</v>
      </c>
      <c r="F65" s="22">
        <v>86337</v>
      </c>
      <c r="G65" s="22">
        <v>1871615</v>
      </c>
    </row>
    <row r="66" spans="1:7" ht="13.5">
      <c r="A66" s="6" t="s">
        <v>270</v>
      </c>
      <c r="B66" s="22"/>
      <c r="C66" s="22"/>
      <c r="D66" s="22"/>
      <c r="E66" s="22"/>
      <c r="F66" s="22">
        <v>39347</v>
      </c>
      <c r="G66" s="22"/>
    </row>
    <row r="67" spans="1:7" ht="13.5">
      <c r="A67" s="6" t="s">
        <v>273</v>
      </c>
      <c r="B67" s="22"/>
      <c r="C67" s="22"/>
      <c r="D67" s="22">
        <v>482388</v>
      </c>
      <c r="E67" s="22"/>
      <c r="F67" s="22">
        <v>172176</v>
      </c>
      <c r="G67" s="22">
        <v>362706</v>
      </c>
    </row>
    <row r="68" spans="1:7" ht="13.5">
      <c r="A68" s="6" t="s">
        <v>274</v>
      </c>
      <c r="B68" s="22"/>
      <c r="C68" s="22"/>
      <c r="D68" s="22"/>
      <c r="E68" s="22">
        <v>313322</v>
      </c>
      <c r="F68" s="22"/>
      <c r="G68" s="22"/>
    </row>
    <row r="69" spans="1:7" ht="13.5">
      <c r="A69" s="6" t="s">
        <v>275</v>
      </c>
      <c r="B69" s="22"/>
      <c r="C69" s="22"/>
      <c r="D69" s="22"/>
      <c r="E69" s="22"/>
      <c r="F69" s="22">
        <v>596</v>
      </c>
      <c r="G69" s="22"/>
    </row>
    <row r="70" spans="1:7" ht="13.5">
      <c r="A70" s="6" t="s">
        <v>276</v>
      </c>
      <c r="B70" s="22"/>
      <c r="C70" s="22"/>
      <c r="D70" s="22"/>
      <c r="E70" s="22"/>
      <c r="F70" s="22"/>
      <c r="G70" s="22">
        <v>143229</v>
      </c>
    </row>
    <row r="71" spans="1:7" ht="13.5">
      <c r="A71" s="6" t="s">
        <v>223</v>
      </c>
      <c r="B71" s="22"/>
      <c r="C71" s="22"/>
      <c r="D71" s="22">
        <v>26383</v>
      </c>
      <c r="E71" s="22"/>
      <c r="F71" s="22"/>
      <c r="G71" s="22"/>
    </row>
    <row r="72" spans="1:7" ht="13.5">
      <c r="A72" s="6" t="s">
        <v>229</v>
      </c>
      <c r="B72" s="22"/>
      <c r="C72" s="22"/>
      <c r="D72" s="22"/>
      <c r="E72" s="22"/>
      <c r="F72" s="22">
        <v>14039</v>
      </c>
      <c r="G72" s="22"/>
    </row>
    <row r="73" spans="1:7" ht="13.5">
      <c r="A73" s="6" t="s">
        <v>277</v>
      </c>
      <c r="B73" s="22"/>
      <c r="C73" s="22"/>
      <c r="D73" s="22"/>
      <c r="E73" s="22"/>
      <c r="F73" s="22">
        <v>45920</v>
      </c>
      <c r="G73" s="22"/>
    </row>
    <row r="74" spans="1:7" ht="13.5">
      <c r="A74" s="6" t="s">
        <v>278</v>
      </c>
      <c r="B74" s="22"/>
      <c r="C74" s="22">
        <v>17626</v>
      </c>
      <c r="D74" s="22"/>
      <c r="E74" s="22"/>
      <c r="F74" s="22"/>
      <c r="G74" s="22"/>
    </row>
    <row r="75" spans="1:7" ht="13.5">
      <c r="A75" s="6" t="s">
        <v>279</v>
      </c>
      <c r="B75" s="22">
        <v>26000</v>
      </c>
      <c r="C75" s="22"/>
      <c r="D75" s="22"/>
      <c r="E75" s="22"/>
      <c r="F75" s="22"/>
      <c r="G75" s="22"/>
    </row>
    <row r="76" spans="1:7" ht="13.5">
      <c r="A76" s="6" t="s">
        <v>125</v>
      </c>
      <c r="B76" s="22"/>
      <c r="C76" s="22"/>
      <c r="D76" s="22">
        <v>36693</v>
      </c>
      <c r="E76" s="22"/>
      <c r="F76" s="22">
        <v>10160</v>
      </c>
      <c r="G76" s="22"/>
    </row>
    <row r="77" spans="1:7" ht="13.5">
      <c r="A77" s="6" t="s">
        <v>282</v>
      </c>
      <c r="B77" s="22">
        <v>26000</v>
      </c>
      <c r="C77" s="22">
        <v>36600</v>
      </c>
      <c r="D77" s="22">
        <v>706104</v>
      </c>
      <c r="E77" s="22">
        <v>353485</v>
      </c>
      <c r="F77" s="22">
        <v>2430929</v>
      </c>
      <c r="G77" s="22">
        <v>2506833</v>
      </c>
    </row>
    <row r="78" spans="1:7" ht="13.5">
      <c r="A78" s="7" t="s">
        <v>283</v>
      </c>
      <c r="B78" s="22">
        <v>61271</v>
      </c>
      <c r="C78" s="22">
        <v>1660751</v>
      </c>
      <c r="D78" s="22">
        <v>-728150</v>
      </c>
      <c r="E78" s="22">
        <v>-467081</v>
      </c>
      <c r="F78" s="22">
        <v>-2739157</v>
      </c>
      <c r="G78" s="22">
        <v>-3671125</v>
      </c>
    </row>
    <row r="79" spans="1:7" ht="13.5">
      <c r="A79" s="7" t="s">
        <v>284</v>
      </c>
      <c r="B79" s="22">
        <v>-116910</v>
      </c>
      <c r="C79" s="22">
        <v>-351298</v>
      </c>
      <c r="D79" s="22">
        <v>1330</v>
      </c>
      <c r="E79" s="22">
        <v>-11222</v>
      </c>
      <c r="F79" s="22">
        <v>32046</v>
      </c>
      <c r="G79" s="22">
        <v>50523</v>
      </c>
    </row>
    <row r="80" spans="1:7" ht="13.5">
      <c r="A80" s="7" t="s">
        <v>285</v>
      </c>
      <c r="B80" s="22">
        <v>-63567</v>
      </c>
      <c r="C80" s="22">
        <v>88791</v>
      </c>
      <c r="D80" s="22">
        <v>-197993</v>
      </c>
      <c r="E80" s="22"/>
      <c r="F80" s="22"/>
      <c r="G80" s="22"/>
    </row>
    <row r="81" spans="1:7" ht="13.5">
      <c r="A81" s="7" t="s">
        <v>286</v>
      </c>
      <c r="B81" s="22">
        <v>-180478</v>
      </c>
      <c r="C81" s="22">
        <v>-262506</v>
      </c>
      <c r="D81" s="22">
        <v>-196663</v>
      </c>
      <c r="E81" s="22">
        <v>-11222</v>
      </c>
      <c r="F81" s="22">
        <v>32046</v>
      </c>
      <c r="G81" s="22">
        <v>50523</v>
      </c>
    </row>
    <row r="82" spans="1:7" ht="14.25" thickBot="1">
      <c r="A82" s="7" t="s">
        <v>287</v>
      </c>
      <c r="B82" s="22">
        <v>241750</v>
      </c>
      <c r="C82" s="22">
        <v>1923258</v>
      </c>
      <c r="D82" s="22">
        <v>-531486</v>
      </c>
      <c r="E82" s="22">
        <v>-455858</v>
      </c>
      <c r="F82" s="22">
        <v>-2771204</v>
      </c>
      <c r="G82" s="22">
        <v>-3721648</v>
      </c>
    </row>
    <row r="83" spans="1:7" ht="14.25" thickTop="1">
      <c r="A83" s="8"/>
      <c r="B83" s="24"/>
      <c r="C83" s="24"/>
      <c r="D83" s="24"/>
      <c r="E83" s="24"/>
      <c r="F83" s="24"/>
      <c r="G83" s="24"/>
    </row>
    <row r="85" ht="13.5">
      <c r="A85" s="20" t="s">
        <v>202</v>
      </c>
    </row>
    <row r="86" ht="13.5">
      <c r="A86" s="20" t="s">
        <v>203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198</v>
      </c>
      <c r="B2" s="14">
        <v>7602</v>
      </c>
      <c r="C2" s="14"/>
      <c r="D2" s="14"/>
      <c r="E2" s="14"/>
      <c r="F2" s="14"/>
      <c r="G2" s="14"/>
    </row>
    <row r="3" spans="1:7" ht="14.25" thickBot="1">
      <c r="A3" s="11" t="s">
        <v>199</v>
      </c>
      <c r="B3" s="1" t="s">
        <v>200</v>
      </c>
      <c r="C3" s="1"/>
      <c r="D3" s="1"/>
      <c r="E3" s="1"/>
      <c r="F3" s="1"/>
      <c r="G3" s="1"/>
    </row>
    <row r="4" spans="1:7" ht="14.25" thickTop="1">
      <c r="A4" s="10" t="s">
        <v>93</v>
      </c>
      <c r="B4" s="15" t="str">
        <f>HYPERLINK("http://www.kabupro.jp/mark/20130628/S000DWO2.htm","有価証券報告書")</f>
        <v>有価証券報告書</v>
      </c>
      <c r="C4" s="15" t="str">
        <f>HYPERLINK("http://www.kabupro.jp/mark/20130628/S000DWO2.htm","有価証券報告書")</f>
        <v>有価証券報告書</v>
      </c>
      <c r="D4" s="15" t="str">
        <f>HYPERLINK("http://www.kabupro.jp/mark/20120629/S000BAX8.htm","有価証券報告書")</f>
        <v>有価証券報告書</v>
      </c>
      <c r="E4" s="15" t="str">
        <f>HYPERLINK("http://www.kabupro.jp/mark/20110629/S0008R3F.htm","有価証券報告書")</f>
        <v>有価証券報告書</v>
      </c>
      <c r="F4" s="15" t="str">
        <f>HYPERLINK("http://www.kabupro.jp/mark/20100628/S0006585.htm","有価証券報告書")</f>
        <v>有価証券報告書</v>
      </c>
      <c r="G4" s="15" t="str">
        <f>HYPERLINK("http://www.kabupro.jp/mark/20090630/S0003LLC.htm","有価証券報告書")</f>
        <v>有価証券報告書</v>
      </c>
    </row>
    <row r="5" spans="1:7" ht="14.25" thickBot="1">
      <c r="A5" s="11" t="s">
        <v>94</v>
      </c>
      <c r="B5" s="1" t="s">
        <v>100</v>
      </c>
      <c r="C5" s="1" t="s">
        <v>100</v>
      </c>
      <c r="D5" s="1" t="s">
        <v>104</v>
      </c>
      <c r="E5" s="1" t="s">
        <v>106</v>
      </c>
      <c r="F5" s="1" t="s">
        <v>108</v>
      </c>
      <c r="G5" s="1" t="s">
        <v>110</v>
      </c>
    </row>
    <row r="6" spans="1:7" ht="15" thickBot="1" thickTop="1">
      <c r="A6" s="10" t="s">
        <v>95</v>
      </c>
      <c r="B6" s="18" t="s">
        <v>201</v>
      </c>
      <c r="C6" s="19"/>
      <c r="D6" s="19"/>
      <c r="E6" s="19"/>
      <c r="F6" s="19"/>
      <c r="G6" s="19"/>
    </row>
    <row r="7" spans="1:7" ht="14.25" thickTop="1">
      <c r="A7" s="12" t="s">
        <v>96</v>
      </c>
      <c r="B7" s="16" t="s">
        <v>101</v>
      </c>
      <c r="C7" s="16" t="s">
        <v>101</v>
      </c>
      <c r="D7" s="16" t="s">
        <v>101</v>
      </c>
      <c r="E7" s="16" t="s">
        <v>101</v>
      </c>
      <c r="F7" s="16" t="s">
        <v>101</v>
      </c>
      <c r="G7" s="16" t="s">
        <v>101</v>
      </c>
    </row>
    <row r="8" spans="1:7" ht="13.5">
      <c r="A8" s="13" t="s">
        <v>97</v>
      </c>
      <c r="B8" s="17"/>
      <c r="C8" s="17"/>
      <c r="D8" s="17"/>
      <c r="E8" s="17"/>
      <c r="F8" s="17"/>
      <c r="G8" s="17"/>
    </row>
    <row r="9" spans="1:7" ht="13.5">
      <c r="A9" s="13" t="s">
        <v>98</v>
      </c>
      <c r="B9" s="17" t="s">
        <v>102</v>
      </c>
      <c r="C9" s="17" t="s">
        <v>103</v>
      </c>
      <c r="D9" s="17" t="s">
        <v>105</v>
      </c>
      <c r="E9" s="17" t="s">
        <v>107</v>
      </c>
      <c r="F9" s="17" t="s">
        <v>109</v>
      </c>
      <c r="G9" s="17" t="s">
        <v>111</v>
      </c>
    </row>
    <row r="10" spans="1:7" ht="14.25" thickBot="1">
      <c r="A10" s="13" t="s">
        <v>99</v>
      </c>
      <c r="B10" s="17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</row>
    <row r="11" spans="1:7" ht="14.25" thickTop="1">
      <c r="A11" s="9" t="s">
        <v>112</v>
      </c>
      <c r="B11" s="21">
        <v>927275</v>
      </c>
      <c r="C11" s="21">
        <v>537669</v>
      </c>
      <c r="D11" s="21">
        <v>818162</v>
      </c>
      <c r="E11" s="21">
        <v>132907</v>
      </c>
      <c r="F11" s="21">
        <v>47634</v>
      </c>
      <c r="G11" s="21">
        <v>1688775</v>
      </c>
    </row>
    <row r="12" spans="1:7" ht="13.5">
      <c r="A12" s="2" t="s">
        <v>114</v>
      </c>
      <c r="B12" s="22">
        <v>59410</v>
      </c>
      <c r="C12" s="22">
        <v>27825</v>
      </c>
      <c r="D12" s="22">
        <v>2959</v>
      </c>
      <c r="E12" s="22">
        <v>5833</v>
      </c>
      <c r="F12" s="22">
        <v>11578</v>
      </c>
      <c r="G12" s="22">
        <v>1044937</v>
      </c>
    </row>
    <row r="13" spans="1:7" ht="13.5">
      <c r="A13" s="2" t="s">
        <v>115</v>
      </c>
      <c r="B13" s="22"/>
      <c r="C13" s="22"/>
      <c r="D13" s="22"/>
      <c r="E13" s="22"/>
      <c r="F13" s="22"/>
      <c r="G13" s="22">
        <v>3232084</v>
      </c>
    </row>
    <row r="14" spans="1:7" ht="13.5">
      <c r="A14" s="2" t="s">
        <v>117</v>
      </c>
      <c r="B14" s="22"/>
      <c r="C14" s="22"/>
      <c r="D14" s="22"/>
      <c r="E14" s="22"/>
      <c r="F14" s="22"/>
      <c r="G14" s="22">
        <v>4441</v>
      </c>
    </row>
    <row r="15" spans="1:7" ht="13.5">
      <c r="A15" s="2" t="s">
        <v>118</v>
      </c>
      <c r="B15" s="22"/>
      <c r="C15" s="22"/>
      <c r="D15" s="22"/>
      <c r="E15" s="22">
        <v>100000</v>
      </c>
      <c r="F15" s="22"/>
      <c r="G15" s="22"/>
    </row>
    <row r="16" spans="1:7" ht="13.5">
      <c r="A16" s="2" t="s">
        <v>119</v>
      </c>
      <c r="B16" s="22">
        <v>19915</v>
      </c>
      <c r="C16" s="22">
        <v>24527</v>
      </c>
      <c r="D16" s="22">
        <v>9955</v>
      </c>
      <c r="E16" s="22">
        <v>3801</v>
      </c>
      <c r="F16" s="22"/>
      <c r="G16" s="22">
        <v>326741</v>
      </c>
    </row>
    <row r="17" spans="1:7" ht="13.5">
      <c r="A17" s="2" t="s">
        <v>120</v>
      </c>
      <c r="B17" s="22">
        <v>172770</v>
      </c>
      <c r="C17" s="22">
        <v>112738</v>
      </c>
      <c r="D17" s="22">
        <v>197993</v>
      </c>
      <c r="E17" s="22"/>
      <c r="F17" s="22"/>
      <c r="G17" s="22"/>
    </row>
    <row r="18" spans="1:7" ht="13.5">
      <c r="A18" s="2" t="s">
        <v>122</v>
      </c>
      <c r="B18" s="22"/>
      <c r="C18" s="22"/>
      <c r="D18" s="22"/>
      <c r="E18" s="22"/>
      <c r="F18" s="22">
        <v>1000000</v>
      </c>
      <c r="G18" s="22"/>
    </row>
    <row r="19" spans="1:7" ht="13.5">
      <c r="A19" s="2" t="s">
        <v>123</v>
      </c>
      <c r="B19" s="22">
        <v>200105</v>
      </c>
      <c r="C19" s="22">
        <v>357053</v>
      </c>
      <c r="D19" s="22">
        <v>3598</v>
      </c>
      <c r="E19" s="22">
        <v>57854</v>
      </c>
      <c r="F19" s="22">
        <v>1019224</v>
      </c>
      <c r="G19" s="22"/>
    </row>
    <row r="20" spans="1:7" ht="13.5">
      <c r="A20" s="2" t="s">
        <v>124</v>
      </c>
      <c r="B20" s="22"/>
      <c r="C20" s="22"/>
      <c r="D20" s="22">
        <v>20540</v>
      </c>
      <c r="E20" s="22">
        <v>22703</v>
      </c>
      <c r="F20" s="22"/>
      <c r="G20" s="22"/>
    </row>
    <row r="21" spans="1:7" ht="13.5">
      <c r="A21" s="2" t="s">
        <v>125</v>
      </c>
      <c r="B21" s="22">
        <v>8987</v>
      </c>
      <c r="C21" s="22">
        <v>53148</v>
      </c>
      <c r="D21" s="22">
        <v>710</v>
      </c>
      <c r="E21" s="22">
        <v>2144</v>
      </c>
      <c r="F21" s="22">
        <v>1735</v>
      </c>
      <c r="G21" s="22">
        <v>46204</v>
      </c>
    </row>
    <row r="22" spans="1:7" ht="13.5">
      <c r="A22" s="2" t="s">
        <v>128</v>
      </c>
      <c r="B22" s="22">
        <v>1388464</v>
      </c>
      <c r="C22" s="22">
        <v>1112961</v>
      </c>
      <c r="D22" s="22">
        <v>1053920</v>
      </c>
      <c r="E22" s="22">
        <v>325244</v>
      </c>
      <c r="F22" s="22">
        <v>2080173</v>
      </c>
      <c r="G22" s="22">
        <v>6343185</v>
      </c>
    </row>
    <row r="23" spans="1:7" ht="13.5">
      <c r="A23" s="3" t="s">
        <v>129</v>
      </c>
      <c r="B23" s="22">
        <v>38162</v>
      </c>
      <c r="C23" s="22">
        <v>33454</v>
      </c>
      <c r="D23" s="22">
        <v>15821</v>
      </c>
      <c r="E23" s="22">
        <v>339631</v>
      </c>
      <c r="F23" s="22"/>
      <c r="G23" s="22">
        <v>804701</v>
      </c>
    </row>
    <row r="24" spans="1:7" ht="13.5">
      <c r="A24" s="4" t="s">
        <v>130</v>
      </c>
      <c r="B24" s="22">
        <v>-20428</v>
      </c>
      <c r="C24" s="22">
        <v>-6276</v>
      </c>
      <c r="D24" s="22">
        <v>-6498</v>
      </c>
      <c r="E24" s="22"/>
      <c r="F24" s="22"/>
      <c r="G24" s="22">
        <v>-506124</v>
      </c>
    </row>
    <row r="25" spans="1:7" ht="13.5">
      <c r="A25" s="4" t="s">
        <v>131</v>
      </c>
      <c r="B25" s="22">
        <v>17733</v>
      </c>
      <c r="C25" s="22">
        <v>27177</v>
      </c>
      <c r="D25" s="22">
        <v>9323</v>
      </c>
      <c r="E25" s="22">
        <v>339631</v>
      </c>
      <c r="F25" s="22"/>
      <c r="G25" s="22">
        <v>298577</v>
      </c>
    </row>
    <row r="26" spans="1:7" ht="13.5">
      <c r="A26" s="3" t="s">
        <v>132</v>
      </c>
      <c r="B26" s="22"/>
      <c r="C26" s="22"/>
      <c r="D26" s="22"/>
      <c r="E26" s="22">
        <v>406539</v>
      </c>
      <c r="F26" s="22">
        <v>405809</v>
      </c>
      <c r="G26" s="22">
        <v>780657</v>
      </c>
    </row>
    <row r="27" spans="1:7" ht="13.5">
      <c r="A27" s="4" t="s">
        <v>130</v>
      </c>
      <c r="B27" s="22"/>
      <c r="C27" s="22"/>
      <c r="D27" s="22"/>
      <c r="E27" s="22">
        <v>-405961</v>
      </c>
      <c r="F27" s="22">
        <v>-405809</v>
      </c>
      <c r="G27" s="22">
        <v>-608877</v>
      </c>
    </row>
    <row r="28" spans="1:7" ht="13.5">
      <c r="A28" s="4" t="s">
        <v>133</v>
      </c>
      <c r="B28" s="22"/>
      <c r="C28" s="22"/>
      <c r="D28" s="22"/>
      <c r="E28" s="22">
        <v>577</v>
      </c>
      <c r="F28" s="22"/>
      <c r="G28" s="22">
        <v>171779</v>
      </c>
    </row>
    <row r="29" spans="1:7" ht="13.5">
      <c r="A29" s="3" t="s">
        <v>134</v>
      </c>
      <c r="B29" s="22"/>
      <c r="C29" s="22"/>
      <c r="D29" s="22"/>
      <c r="E29" s="22"/>
      <c r="F29" s="22"/>
      <c r="G29" s="22">
        <v>16660</v>
      </c>
    </row>
    <row r="30" spans="1:7" ht="13.5">
      <c r="A30" s="4" t="s">
        <v>130</v>
      </c>
      <c r="B30" s="22"/>
      <c r="C30" s="22"/>
      <c r="D30" s="22"/>
      <c r="E30" s="22"/>
      <c r="F30" s="22"/>
      <c r="G30" s="22">
        <v>-12394</v>
      </c>
    </row>
    <row r="31" spans="1:7" ht="13.5">
      <c r="A31" s="4" t="s">
        <v>135</v>
      </c>
      <c r="B31" s="22"/>
      <c r="C31" s="22"/>
      <c r="D31" s="22"/>
      <c r="E31" s="22"/>
      <c r="F31" s="22"/>
      <c r="G31" s="22">
        <v>4266</v>
      </c>
    </row>
    <row r="32" spans="1:7" ht="13.5">
      <c r="A32" s="3" t="s">
        <v>136</v>
      </c>
      <c r="B32" s="22"/>
      <c r="C32" s="22"/>
      <c r="D32" s="22"/>
      <c r="E32" s="22"/>
      <c r="F32" s="22"/>
      <c r="G32" s="22">
        <v>2868</v>
      </c>
    </row>
    <row r="33" spans="1:7" ht="13.5">
      <c r="A33" s="4" t="s">
        <v>130</v>
      </c>
      <c r="B33" s="22"/>
      <c r="C33" s="22"/>
      <c r="D33" s="22"/>
      <c r="E33" s="22"/>
      <c r="F33" s="22"/>
      <c r="G33" s="22">
        <v>-2828</v>
      </c>
    </row>
    <row r="34" spans="1:7" ht="13.5">
      <c r="A34" s="4" t="s">
        <v>137</v>
      </c>
      <c r="B34" s="22"/>
      <c r="C34" s="22"/>
      <c r="D34" s="22"/>
      <c r="E34" s="22"/>
      <c r="F34" s="22"/>
      <c r="G34" s="22">
        <v>39</v>
      </c>
    </row>
    <row r="35" spans="1:7" ht="13.5">
      <c r="A35" s="3" t="s">
        <v>138</v>
      </c>
      <c r="B35" s="22">
        <v>7128</v>
      </c>
      <c r="C35" s="22">
        <v>2629</v>
      </c>
      <c r="D35" s="22"/>
      <c r="E35" s="22">
        <v>16977</v>
      </c>
      <c r="F35" s="22">
        <v>16657</v>
      </c>
      <c r="G35" s="22">
        <v>106322</v>
      </c>
    </row>
    <row r="36" spans="1:7" ht="13.5">
      <c r="A36" s="4" t="s">
        <v>130</v>
      </c>
      <c r="B36" s="22">
        <v>-2152</v>
      </c>
      <c r="C36" s="22">
        <v>-413</v>
      </c>
      <c r="D36" s="22"/>
      <c r="E36" s="22">
        <v>-16189</v>
      </c>
      <c r="F36" s="22">
        <v>-15890</v>
      </c>
      <c r="G36" s="22">
        <v>-88800</v>
      </c>
    </row>
    <row r="37" spans="1:7" ht="13.5">
      <c r="A37" s="4" t="s">
        <v>139</v>
      </c>
      <c r="B37" s="22">
        <v>4976</v>
      </c>
      <c r="C37" s="22">
        <v>2215</v>
      </c>
      <c r="D37" s="22"/>
      <c r="E37" s="22">
        <v>787</v>
      </c>
      <c r="F37" s="22">
        <v>766</v>
      </c>
      <c r="G37" s="22">
        <v>17522</v>
      </c>
    </row>
    <row r="38" spans="1:7" ht="13.5">
      <c r="A38" s="3" t="s">
        <v>140</v>
      </c>
      <c r="B38" s="22"/>
      <c r="C38" s="22">
        <v>0</v>
      </c>
      <c r="D38" s="22">
        <v>5317</v>
      </c>
      <c r="E38" s="22">
        <v>543003</v>
      </c>
      <c r="F38" s="22">
        <v>232200</v>
      </c>
      <c r="G38" s="22">
        <v>232200</v>
      </c>
    </row>
    <row r="39" spans="1:7" ht="13.5">
      <c r="A39" s="3" t="s">
        <v>141</v>
      </c>
      <c r="B39" s="22"/>
      <c r="C39" s="22"/>
      <c r="D39" s="22">
        <v>1050</v>
      </c>
      <c r="E39" s="22"/>
      <c r="F39" s="22"/>
      <c r="G39" s="22">
        <v>131775</v>
      </c>
    </row>
    <row r="40" spans="1:7" ht="13.5">
      <c r="A40" s="3" t="s">
        <v>144</v>
      </c>
      <c r="B40" s="22">
        <v>22710</v>
      </c>
      <c r="C40" s="22">
        <v>29393</v>
      </c>
      <c r="D40" s="22">
        <v>15691</v>
      </c>
      <c r="E40" s="22">
        <v>884000</v>
      </c>
      <c r="F40" s="22">
        <v>232966</v>
      </c>
      <c r="G40" s="22">
        <v>856160</v>
      </c>
    </row>
    <row r="41" spans="1:7" ht="13.5">
      <c r="A41" s="3" t="s">
        <v>146</v>
      </c>
      <c r="B41" s="22">
        <v>8280</v>
      </c>
      <c r="C41" s="22">
        <v>8764</v>
      </c>
      <c r="D41" s="22"/>
      <c r="E41" s="22"/>
      <c r="F41" s="22"/>
      <c r="G41" s="22">
        <v>2763</v>
      </c>
    </row>
    <row r="42" spans="1:7" ht="13.5">
      <c r="A42" s="3" t="s">
        <v>147</v>
      </c>
      <c r="B42" s="22"/>
      <c r="C42" s="22"/>
      <c r="D42" s="22">
        <v>7875</v>
      </c>
      <c r="E42" s="22"/>
      <c r="F42" s="22"/>
      <c r="G42" s="22"/>
    </row>
    <row r="43" spans="1:7" ht="13.5">
      <c r="A43" s="3" t="s">
        <v>148</v>
      </c>
      <c r="B43" s="22"/>
      <c r="C43" s="22"/>
      <c r="D43" s="22"/>
      <c r="E43" s="22"/>
      <c r="F43" s="22"/>
      <c r="G43" s="22">
        <v>719</v>
      </c>
    </row>
    <row r="44" spans="1:7" ht="13.5">
      <c r="A44" s="3" t="s">
        <v>149</v>
      </c>
      <c r="B44" s="22"/>
      <c r="C44" s="22"/>
      <c r="D44" s="22"/>
      <c r="E44" s="22"/>
      <c r="F44" s="22"/>
      <c r="G44" s="22">
        <v>856</v>
      </c>
    </row>
    <row r="45" spans="1:7" ht="13.5">
      <c r="A45" s="3" t="s">
        <v>150</v>
      </c>
      <c r="B45" s="22">
        <v>8280</v>
      </c>
      <c r="C45" s="22">
        <v>8764</v>
      </c>
      <c r="D45" s="22">
        <v>7875</v>
      </c>
      <c r="E45" s="22"/>
      <c r="F45" s="22"/>
      <c r="G45" s="22">
        <v>4339</v>
      </c>
    </row>
    <row r="46" spans="1:7" ht="13.5">
      <c r="A46" s="3" t="s">
        <v>151</v>
      </c>
      <c r="B46" s="22">
        <v>39425</v>
      </c>
      <c r="C46" s="22"/>
      <c r="D46" s="22">
        <v>29764</v>
      </c>
      <c r="E46" s="22">
        <v>200250</v>
      </c>
      <c r="F46" s="22"/>
      <c r="G46" s="22">
        <v>37295</v>
      </c>
    </row>
    <row r="47" spans="1:7" ht="13.5">
      <c r="A47" s="3" t="s">
        <v>152</v>
      </c>
      <c r="B47" s="22">
        <v>1647502</v>
      </c>
      <c r="C47" s="22">
        <v>1646092</v>
      </c>
      <c r="D47" s="22">
        <v>1657179</v>
      </c>
      <c r="E47" s="22">
        <v>1644207</v>
      </c>
      <c r="F47" s="22">
        <v>1812957</v>
      </c>
      <c r="G47" s="22">
        <v>200028</v>
      </c>
    </row>
    <row r="48" spans="1:7" ht="13.5">
      <c r="A48" s="3" t="s">
        <v>153</v>
      </c>
      <c r="B48" s="22"/>
      <c r="C48" s="22"/>
      <c r="D48" s="22"/>
      <c r="E48" s="22"/>
      <c r="F48" s="22"/>
      <c r="G48" s="22">
        <v>6030</v>
      </c>
    </row>
    <row r="49" spans="1:7" ht="13.5">
      <c r="A49" s="3" t="s">
        <v>154</v>
      </c>
      <c r="B49" s="22">
        <v>2787020</v>
      </c>
      <c r="C49" s="22">
        <v>2787020</v>
      </c>
      <c r="D49" s="22">
        <v>2787020</v>
      </c>
      <c r="E49" s="22">
        <v>2787020</v>
      </c>
      <c r="F49" s="22">
        <v>3017187</v>
      </c>
      <c r="G49" s="22">
        <v>20421889</v>
      </c>
    </row>
    <row r="50" spans="1:7" ht="13.5">
      <c r="A50" s="3" t="s">
        <v>155</v>
      </c>
      <c r="B50" s="22"/>
      <c r="C50" s="22"/>
      <c r="D50" s="22"/>
      <c r="E50" s="22"/>
      <c r="F50" s="22"/>
      <c r="G50" s="22">
        <v>18945</v>
      </c>
    </row>
    <row r="51" spans="1:7" ht="13.5">
      <c r="A51" s="3" t="s">
        <v>156</v>
      </c>
      <c r="B51" s="22">
        <v>24379</v>
      </c>
      <c r="C51" s="22">
        <v>24166</v>
      </c>
      <c r="D51" s="22"/>
      <c r="E51" s="22"/>
      <c r="F51" s="22">
        <v>30000</v>
      </c>
      <c r="G51" s="22">
        <v>798895</v>
      </c>
    </row>
    <row r="52" spans="1:7" ht="13.5">
      <c r="A52" s="3" t="s">
        <v>157</v>
      </c>
      <c r="B52" s="22"/>
      <c r="C52" s="22"/>
      <c r="D52" s="22"/>
      <c r="E52" s="22">
        <v>11932623</v>
      </c>
      <c r="F52" s="22">
        <v>11932623</v>
      </c>
      <c r="G52" s="22">
        <v>11932623</v>
      </c>
    </row>
    <row r="53" spans="1:7" ht="13.5">
      <c r="A53" s="3" t="s">
        <v>149</v>
      </c>
      <c r="B53" s="22"/>
      <c r="C53" s="22"/>
      <c r="D53" s="22">
        <v>461</v>
      </c>
      <c r="E53" s="22">
        <v>3231</v>
      </c>
      <c r="F53" s="22"/>
      <c r="G53" s="22"/>
    </row>
    <row r="54" spans="1:7" ht="13.5">
      <c r="A54" s="3" t="s">
        <v>126</v>
      </c>
      <c r="B54" s="22">
        <v>-2787020</v>
      </c>
      <c r="C54" s="22">
        <v>-2787020</v>
      </c>
      <c r="D54" s="22">
        <v>-2787020</v>
      </c>
      <c r="E54" s="22">
        <v>-14525574</v>
      </c>
      <c r="F54" s="22">
        <v>-14834811</v>
      </c>
      <c r="G54" s="22">
        <v>-32189055</v>
      </c>
    </row>
    <row r="55" spans="1:7" ht="13.5">
      <c r="A55" s="3" t="s">
        <v>158</v>
      </c>
      <c r="B55" s="22">
        <v>1711307</v>
      </c>
      <c r="C55" s="22">
        <v>1670259</v>
      </c>
      <c r="D55" s="22">
        <v>1687405</v>
      </c>
      <c r="E55" s="22">
        <v>2041758</v>
      </c>
      <c r="F55" s="22">
        <v>1957957</v>
      </c>
      <c r="G55" s="22">
        <v>1226652</v>
      </c>
    </row>
    <row r="56" spans="1:7" ht="13.5">
      <c r="A56" s="2" t="s">
        <v>159</v>
      </c>
      <c r="B56" s="22">
        <v>1742297</v>
      </c>
      <c r="C56" s="22">
        <v>1708416</v>
      </c>
      <c r="D56" s="22">
        <v>1710971</v>
      </c>
      <c r="E56" s="22">
        <v>2925759</v>
      </c>
      <c r="F56" s="22">
        <v>2190924</v>
      </c>
      <c r="G56" s="22">
        <v>2087152</v>
      </c>
    </row>
    <row r="57" spans="1:7" ht="14.25" thickBot="1">
      <c r="A57" s="5" t="s">
        <v>160</v>
      </c>
      <c r="B57" s="23">
        <v>3130762</v>
      </c>
      <c r="C57" s="23">
        <v>2821378</v>
      </c>
      <c r="D57" s="23">
        <v>2764891</v>
      </c>
      <c r="E57" s="23">
        <v>3251003</v>
      </c>
      <c r="F57" s="23">
        <v>4271097</v>
      </c>
      <c r="G57" s="23">
        <v>8430337</v>
      </c>
    </row>
    <row r="58" spans="1:7" ht="14.25" thickTop="1">
      <c r="A58" s="2" t="s">
        <v>161</v>
      </c>
      <c r="B58" s="22"/>
      <c r="C58" s="22"/>
      <c r="D58" s="22"/>
      <c r="E58" s="22"/>
      <c r="F58" s="22"/>
      <c r="G58" s="22">
        <v>494452</v>
      </c>
    </row>
    <row r="59" spans="1:7" ht="13.5">
      <c r="A59" s="2" t="s">
        <v>164</v>
      </c>
      <c r="B59" s="22">
        <v>24701</v>
      </c>
      <c r="C59" s="22">
        <v>24656</v>
      </c>
      <c r="D59" s="22">
        <v>64072</v>
      </c>
      <c r="E59" s="22">
        <v>26944</v>
      </c>
      <c r="F59" s="22">
        <v>482349</v>
      </c>
      <c r="G59" s="22">
        <v>716704</v>
      </c>
    </row>
    <row r="60" spans="1:7" ht="13.5">
      <c r="A60" s="2" t="s">
        <v>165</v>
      </c>
      <c r="B60" s="22">
        <v>75420</v>
      </c>
      <c r="C60" s="22">
        <v>71173</v>
      </c>
      <c r="D60" s="22">
        <v>22516</v>
      </c>
      <c r="E60" s="22">
        <v>20278</v>
      </c>
      <c r="F60" s="22">
        <v>2350</v>
      </c>
      <c r="G60" s="22">
        <v>85687</v>
      </c>
    </row>
    <row r="61" spans="1:7" ht="13.5">
      <c r="A61" s="2" t="s">
        <v>166</v>
      </c>
      <c r="B61" s="22">
        <v>36819</v>
      </c>
      <c r="C61" s="22">
        <v>1280</v>
      </c>
      <c r="D61" s="22"/>
      <c r="E61" s="22"/>
      <c r="F61" s="22">
        <v>35476</v>
      </c>
      <c r="G61" s="22">
        <v>75253</v>
      </c>
    </row>
    <row r="62" spans="1:7" ht="13.5">
      <c r="A62" s="2" t="s">
        <v>168</v>
      </c>
      <c r="B62" s="22">
        <v>10450</v>
      </c>
      <c r="C62" s="22">
        <v>11482</v>
      </c>
      <c r="D62" s="22"/>
      <c r="E62" s="22"/>
      <c r="F62" s="22">
        <v>2136</v>
      </c>
      <c r="G62" s="22">
        <v>200332</v>
      </c>
    </row>
    <row r="63" spans="1:7" ht="13.5">
      <c r="A63" s="2" t="s">
        <v>169</v>
      </c>
      <c r="B63" s="22">
        <v>17402</v>
      </c>
      <c r="C63" s="22">
        <v>3613</v>
      </c>
      <c r="D63" s="22">
        <v>8464</v>
      </c>
      <c r="E63" s="22">
        <v>5682</v>
      </c>
      <c r="F63" s="22">
        <v>1286</v>
      </c>
      <c r="G63" s="22">
        <v>96448</v>
      </c>
    </row>
    <row r="64" spans="1:7" ht="13.5">
      <c r="A64" s="2" t="s">
        <v>170</v>
      </c>
      <c r="B64" s="22"/>
      <c r="C64" s="22"/>
      <c r="D64" s="22"/>
      <c r="E64" s="22"/>
      <c r="F64" s="22"/>
      <c r="G64" s="22">
        <v>175000</v>
      </c>
    </row>
    <row r="65" spans="1:7" ht="13.5">
      <c r="A65" s="2" t="s">
        <v>171</v>
      </c>
      <c r="B65" s="22"/>
      <c r="C65" s="22"/>
      <c r="D65" s="22"/>
      <c r="E65" s="22"/>
      <c r="F65" s="22"/>
      <c r="G65" s="22">
        <v>100000</v>
      </c>
    </row>
    <row r="66" spans="1:7" ht="13.5">
      <c r="A66" s="2" t="s">
        <v>172</v>
      </c>
      <c r="B66" s="22"/>
      <c r="C66" s="22"/>
      <c r="D66" s="22">
        <v>1871615</v>
      </c>
      <c r="E66" s="22">
        <v>1871615</v>
      </c>
      <c r="F66" s="22">
        <v>1910952</v>
      </c>
      <c r="G66" s="22">
        <v>1871615</v>
      </c>
    </row>
    <row r="67" spans="1:7" ht="13.5">
      <c r="A67" s="2" t="s">
        <v>149</v>
      </c>
      <c r="B67" s="22">
        <v>21425</v>
      </c>
      <c r="C67" s="22">
        <v>654</v>
      </c>
      <c r="D67" s="22">
        <v>30462</v>
      </c>
      <c r="E67" s="22">
        <v>27232</v>
      </c>
      <c r="F67" s="22">
        <v>81432</v>
      </c>
      <c r="G67" s="22">
        <v>68161</v>
      </c>
    </row>
    <row r="68" spans="1:7" ht="13.5">
      <c r="A68" s="2" t="s">
        <v>176</v>
      </c>
      <c r="B68" s="22">
        <v>186220</v>
      </c>
      <c r="C68" s="22">
        <v>112860</v>
      </c>
      <c r="D68" s="22">
        <v>1997131</v>
      </c>
      <c r="E68" s="22">
        <v>1951753</v>
      </c>
      <c r="F68" s="22">
        <v>2515984</v>
      </c>
      <c r="G68" s="22">
        <v>3883657</v>
      </c>
    </row>
    <row r="69" spans="1:7" ht="13.5">
      <c r="A69" s="2" t="s">
        <v>177</v>
      </c>
      <c r="B69" s="22"/>
      <c r="C69" s="22"/>
      <c r="D69" s="22"/>
      <c r="E69" s="22"/>
      <c r="F69" s="22"/>
      <c r="G69" s="22">
        <v>20362</v>
      </c>
    </row>
    <row r="70" spans="1:7" ht="13.5">
      <c r="A70" s="2" t="s">
        <v>178</v>
      </c>
      <c r="B70" s="22"/>
      <c r="C70" s="22">
        <v>3535</v>
      </c>
      <c r="D70" s="22"/>
      <c r="E70" s="22"/>
      <c r="F70" s="22"/>
      <c r="G70" s="22"/>
    </row>
    <row r="71" spans="1:7" ht="13.5">
      <c r="A71" s="2" t="s">
        <v>175</v>
      </c>
      <c r="B71" s="22">
        <v>13986</v>
      </c>
      <c r="C71" s="22">
        <v>13963</v>
      </c>
      <c r="D71" s="22"/>
      <c r="E71" s="22"/>
      <c r="F71" s="22"/>
      <c r="G71" s="22"/>
    </row>
    <row r="72" spans="1:7" ht="13.5">
      <c r="A72" s="2" t="s">
        <v>180</v>
      </c>
      <c r="B72" s="22">
        <v>13986</v>
      </c>
      <c r="C72" s="22">
        <v>17499</v>
      </c>
      <c r="D72" s="22"/>
      <c r="E72" s="22"/>
      <c r="F72" s="22"/>
      <c r="G72" s="22">
        <v>20362</v>
      </c>
    </row>
    <row r="73" spans="1:7" ht="14.25" thickBot="1">
      <c r="A73" s="5" t="s">
        <v>181</v>
      </c>
      <c r="B73" s="23">
        <v>200206</v>
      </c>
      <c r="C73" s="23">
        <v>130360</v>
      </c>
      <c r="D73" s="23">
        <v>1997131</v>
      </c>
      <c r="E73" s="23">
        <v>1951753</v>
      </c>
      <c r="F73" s="23">
        <v>2515984</v>
      </c>
      <c r="G73" s="23">
        <v>3904019</v>
      </c>
    </row>
    <row r="74" spans="1:7" ht="14.25" thickTop="1">
      <c r="A74" s="2" t="s">
        <v>182</v>
      </c>
      <c r="B74" s="22">
        <v>14447805</v>
      </c>
      <c r="C74" s="22">
        <v>14447805</v>
      </c>
      <c r="D74" s="22">
        <v>14447805</v>
      </c>
      <c r="E74" s="22">
        <v>14447805</v>
      </c>
      <c r="F74" s="22">
        <v>14447805</v>
      </c>
      <c r="G74" s="22">
        <v>14447805</v>
      </c>
    </row>
    <row r="75" spans="1:7" ht="13.5">
      <c r="A75" s="3" t="s">
        <v>183</v>
      </c>
      <c r="B75" s="22">
        <v>3611951</v>
      </c>
      <c r="C75" s="22">
        <v>3611951</v>
      </c>
      <c r="D75" s="22">
        <v>3611951</v>
      </c>
      <c r="E75" s="22">
        <v>3611951</v>
      </c>
      <c r="F75" s="22">
        <v>3611951</v>
      </c>
      <c r="G75" s="22">
        <v>3611951</v>
      </c>
    </row>
    <row r="76" spans="1:7" ht="13.5">
      <c r="A76" s="3" t="s">
        <v>184</v>
      </c>
      <c r="B76" s="22">
        <v>3943751</v>
      </c>
      <c r="C76" s="22">
        <v>3943751</v>
      </c>
      <c r="D76" s="22">
        <v>3943751</v>
      </c>
      <c r="E76" s="22">
        <v>3943751</v>
      </c>
      <c r="F76" s="22">
        <v>3943751</v>
      </c>
      <c r="G76" s="22">
        <v>3943751</v>
      </c>
    </row>
    <row r="77" spans="1:7" ht="13.5">
      <c r="A77" s="3" t="s">
        <v>185</v>
      </c>
      <c r="B77" s="22">
        <v>7555702</v>
      </c>
      <c r="C77" s="22">
        <v>7555702</v>
      </c>
      <c r="D77" s="22">
        <v>7555702</v>
      </c>
      <c r="E77" s="22">
        <v>7555702</v>
      </c>
      <c r="F77" s="22">
        <v>7555702</v>
      </c>
      <c r="G77" s="22">
        <v>7555702</v>
      </c>
    </row>
    <row r="78" spans="1:7" ht="13.5">
      <c r="A78" s="4" t="s">
        <v>186</v>
      </c>
      <c r="B78" s="22">
        <v>644669</v>
      </c>
      <c r="C78" s="22">
        <v>644669</v>
      </c>
      <c r="D78" s="22">
        <v>644669</v>
      </c>
      <c r="E78" s="22">
        <v>644669</v>
      </c>
      <c r="F78" s="22">
        <v>644669</v>
      </c>
      <c r="G78" s="22">
        <v>644669</v>
      </c>
    </row>
    <row r="79" spans="1:7" ht="13.5">
      <c r="A79" s="4" t="s">
        <v>187</v>
      </c>
      <c r="B79" s="22">
        <v>-19711655</v>
      </c>
      <c r="C79" s="22">
        <v>-19953405</v>
      </c>
      <c r="D79" s="22">
        <v>-21876664</v>
      </c>
      <c r="E79" s="22">
        <v>-21345177</v>
      </c>
      <c r="F79" s="22">
        <v>-20889318</v>
      </c>
      <c r="G79" s="22">
        <v>-18118114</v>
      </c>
    </row>
    <row r="80" spans="1:7" ht="13.5">
      <c r="A80" s="3" t="s">
        <v>188</v>
      </c>
      <c r="B80" s="22">
        <v>-19066986</v>
      </c>
      <c r="C80" s="22">
        <v>-19308736</v>
      </c>
      <c r="D80" s="22">
        <v>-21231994</v>
      </c>
      <c r="E80" s="22">
        <v>-20700508</v>
      </c>
      <c r="F80" s="22">
        <v>-20244649</v>
      </c>
      <c r="G80" s="22">
        <v>-17473445</v>
      </c>
    </row>
    <row r="81" spans="1:7" ht="13.5">
      <c r="A81" s="2" t="s">
        <v>189</v>
      </c>
      <c r="B81" s="22">
        <v>-3753</v>
      </c>
      <c r="C81" s="22">
        <v>-3753</v>
      </c>
      <c r="D81" s="22">
        <v>-3753</v>
      </c>
      <c r="E81" s="22">
        <v>-3749</v>
      </c>
      <c r="F81" s="22">
        <v>-3745</v>
      </c>
      <c r="G81" s="22">
        <v>-3744</v>
      </c>
    </row>
    <row r="82" spans="1:7" ht="13.5">
      <c r="A82" s="2" t="s">
        <v>190</v>
      </c>
      <c r="B82" s="22">
        <v>2932767</v>
      </c>
      <c r="C82" s="22">
        <v>2691017</v>
      </c>
      <c r="D82" s="22">
        <v>767759</v>
      </c>
      <c r="E82" s="22">
        <v>1299250</v>
      </c>
      <c r="F82" s="22">
        <v>1755112</v>
      </c>
      <c r="G82" s="22">
        <v>4526317</v>
      </c>
    </row>
    <row r="83" spans="1:7" ht="13.5">
      <c r="A83" s="2" t="s">
        <v>191</v>
      </c>
      <c r="B83" s="22">
        <v>-2212</v>
      </c>
      <c r="C83" s="22"/>
      <c r="D83" s="22"/>
      <c r="E83" s="22"/>
      <c r="F83" s="22"/>
      <c r="G83" s="22"/>
    </row>
    <row r="84" spans="1:7" ht="13.5">
      <c r="A84" s="2" t="s">
        <v>193</v>
      </c>
      <c r="B84" s="22">
        <v>-2212</v>
      </c>
      <c r="C84" s="22"/>
      <c r="D84" s="22"/>
      <c r="E84" s="22"/>
      <c r="F84" s="22"/>
      <c r="G84" s="22"/>
    </row>
    <row r="85" spans="1:7" ht="13.5">
      <c r="A85" s="6" t="s">
        <v>194</v>
      </c>
      <c r="B85" s="22"/>
      <c r="C85" s="22"/>
      <c r="D85" s="22"/>
      <c r="E85" s="22"/>
      <c r="F85" s="22"/>
      <c r="G85" s="22"/>
    </row>
    <row r="86" spans="1:7" ht="13.5">
      <c r="A86" s="6" t="s">
        <v>196</v>
      </c>
      <c r="B86" s="22">
        <v>2930555</v>
      </c>
      <c r="C86" s="22">
        <v>2691017</v>
      </c>
      <c r="D86" s="22">
        <v>767759</v>
      </c>
      <c r="E86" s="22">
        <v>1299250</v>
      </c>
      <c r="F86" s="22">
        <v>1755112</v>
      </c>
      <c r="G86" s="22">
        <v>4526317</v>
      </c>
    </row>
    <row r="87" spans="1:7" ht="14.25" thickBot="1">
      <c r="A87" s="7" t="s">
        <v>197</v>
      </c>
      <c r="B87" s="22">
        <v>3130762</v>
      </c>
      <c r="C87" s="22">
        <v>2821378</v>
      </c>
      <c r="D87" s="22">
        <v>2764891</v>
      </c>
      <c r="E87" s="22">
        <v>3251003</v>
      </c>
      <c r="F87" s="22">
        <v>4271097</v>
      </c>
      <c r="G87" s="22">
        <v>8430337</v>
      </c>
    </row>
    <row r="88" spans="1:7" ht="14.25" thickTop="1">
      <c r="A88" s="8"/>
      <c r="B88" s="24"/>
      <c r="C88" s="24"/>
      <c r="D88" s="24"/>
      <c r="E88" s="24"/>
      <c r="F88" s="24"/>
      <c r="G88" s="24"/>
    </row>
    <row r="90" ht="13.5">
      <c r="A90" s="20" t="s">
        <v>202</v>
      </c>
    </row>
    <row r="91" ht="13.5">
      <c r="A91" s="20" t="s">
        <v>203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2014-02-13T08:38:58Z</dcterms:created>
  <dcterms:modified xsi:type="dcterms:W3CDTF">2014-02-13T08:39:14Z</dcterms:modified>
  <cp:category/>
  <cp:version/>
  <cp:contentType/>
  <cp:contentStatus/>
</cp:coreProperties>
</file>