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</sheets>
  <definedNames/>
  <calcPr fullCalcOnLoad="1"/>
</workbook>
</file>

<file path=xl/sharedStrings.xml><?xml version="1.0" encoding="utf-8"?>
<sst xmlns="http://schemas.openxmlformats.org/spreadsheetml/2006/main" count="628" uniqueCount="224">
  <si>
    <t>繰延税金負債</t>
  </si>
  <si>
    <t>負債</t>
  </si>
  <si>
    <t>資本剰余金</t>
  </si>
  <si>
    <t>株主資本</t>
  </si>
  <si>
    <t>為替換算調整勘定</t>
  </si>
  <si>
    <t>連結・貸借対照表</t>
  </si>
  <si>
    <t>商品廃棄損</t>
  </si>
  <si>
    <t>商品廃棄損</t>
  </si>
  <si>
    <t>子会社整理損</t>
  </si>
  <si>
    <t>資産除去債務会計基準の適用に伴う影響額</t>
  </si>
  <si>
    <t>持分法による投資損益（△は益）</t>
  </si>
  <si>
    <t>有形固定資産除却損</t>
  </si>
  <si>
    <t>法人税等の支払額</t>
  </si>
  <si>
    <t>定期預金の払戻による収入</t>
  </si>
  <si>
    <t>出資金の回収による収入</t>
  </si>
  <si>
    <t>貸付けによる支出</t>
  </si>
  <si>
    <t>新規連結に伴う現金及び現金同等物の増加額</t>
  </si>
  <si>
    <t>連結・キャッシュフロー計算書</t>
  </si>
  <si>
    <t>為替差益</t>
  </si>
  <si>
    <t>店舗閉鎖益</t>
  </si>
  <si>
    <t>持分法による投資利益</t>
  </si>
  <si>
    <t>為替差損</t>
  </si>
  <si>
    <t>持分法による投資損失</t>
  </si>
  <si>
    <t>貸倒引当金繰入額</t>
  </si>
  <si>
    <t>貸倒引当金戻入額</t>
  </si>
  <si>
    <t>特別利益</t>
  </si>
  <si>
    <t>固定資産売却損</t>
  </si>
  <si>
    <t>資産除去債務会計基準の適用に伴う影響額</t>
  </si>
  <si>
    <t>法人税等還付税額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</si>
  <si>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</si>
  <si>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</si>
  <si>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</si>
  <si>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</si>
  <si>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</si>
  <si>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</si>
  <si>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</si>
  <si>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</si>
  <si>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</si>
  <si>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</si>
  <si>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2013/12/13</t>
  </si>
  <si>
    <t>四半期</t>
  </si>
  <si>
    <t>2013/10/31</t>
  </si>
  <si>
    <t>2013/09/13</t>
  </si>
  <si>
    <t>2013/07/31</t>
  </si>
  <si>
    <t>2013/06/14</t>
  </si>
  <si>
    <t>2013/04/30</t>
  </si>
  <si>
    <t>通期</t>
  </si>
  <si>
    <t>2013/01/31</t>
  </si>
  <si>
    <t>2012/12/14</t>
  </si>
  <si>
    <t>2012/10/31</t>
  </si>
  <si>
    <t>2012/09/14</t>
  </si>
  <si>
    <t>2012/07/31</t>
  </si>
  <si>
    <t>2012/06/14</t>
  </si>
  <si>
    <t>2012/04/30</t>
  </si>
  <si>
    <t>2013/04/24</t>
  </si>
  <si>
    <t>2012/01/31</t>
  </si>
  <si>
    <t>2012/04/25</t>
  </si>
  <si>
    <t>2011/01/31</t>
  </si>
  <si>
    <t>2010/09/14</t>
  </si>
  <si>
    <t>2010/07/31</t>
  </si>
  <si>
    <t>2010/06/14</t>
  </si>
  <si>
    <t>2010/04/30</t>
  </si>
  <si>
    <t>2011/04/27</t>
  </si>
  <si>
    <t>2010/01/31</t>
  </si>
  <si>
    <t>2009/12/15</t>
  </si>
  <si>
    <t>2009/10/31</t>
  </si>
  <si>
    <t>2009/09/14</t>
  </si>
  <si>
    <t>2009/07/31</t>
  </si>
  <si>
    <t>2010/04/28</t>
  </si>
  <si>
    <t>2009/01/31</t>
  </si>
  <si>
    <t>現金及び預金</t>
  </si>
  <si>
    <t>千円</t>
  </si>
  <si>
    <t>受取手形及び営業未収入金</t>
  </si>
  <si>
    <t>たな卸資産</t>
  </si>
  <si>
    <t>前払費用</t>
  </si>
  <si>
    <t>その他</t>
  </si>
  <si>
    <t>貸倒引当金</t>
  </si>
  <si>
    <t>流動資産</t>
  </si>
  <si>
    <t>建物（純額）</t>
  </si>
  <si>
    <t>構築物（純額）</t>
  </si>
  <si>
    <t>船舶（純額）</t>
  </si>
  <si>
    <t>車両運搬具（純額）</t>
  </si>
  <si>
    <t>工具、器具及び備品（純額）</t>
  </si>
  <si>
    <t>土地</t>
  </si>
  <si>
    <t>建設仮勘定</t>
  </si>
  <si>
    <t>その他（純額）</t>
  </si>
  <si>
    <t>有形固定資産</t>
  </si>
  <si>
    <t>無形固定資産</t>
  </si>
  <si>
    <t>投資有価証券</t>
  </si>
  <si>
    <t>関係会社株式</t>
  </si>
  <si>
    <t>未収還付法人税等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</si>
  <si>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</si>
  <si>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</si>
  <si>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</si>
  <si>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</si>
  <si>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</si>
  <si>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</si>
  <si>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その他</t>
  </si>
  <si>
    <t>投資その他の資産</t>
  </si>
  <si>
    <t>固定資産</t>
  </si>
  <si>
    <t>資産</t>
  </si>
  <si>
    <t>支払手形及び買掛金</t>
  </si>
  <si>
    <t>短期借入金</t>
  </si>
  <si>
    <t>1年内返済予定の長期借入金</t>
  </si>
  <si>
    <t>未払金</t>
  </si>
  <si>
    <t>未払法人税等</t>
  </si>
  <si>
    <t>引当金</t>
  </si>
  <si>
    <t>資産除去債務</t>
  </si>
  <si>
    <t>流動負債</t>
  </si>
  <si>
    <t>長期借入金</t>
  </si>
  <si>
    <t>資産除去債務</t>
  </si>
  <si>
    <t>繰延税金負債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</si>
  <si>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</si>
  <si>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</si>
  <si>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</si>
  <si>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</si>
  <si>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</si>
  <si>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</si>
  <si>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</si>
  <si>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</si>
  <si>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</si>
  <si>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</si>
  <si>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</si>
  <si>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</si>
  <si>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</si>
  <si>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</si>
  <si>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</si>
  <si>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</si>
  <si>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株式会社クリムゾン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</si>
  <si>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</si>
  <si>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</si>
  <si>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</si>
  <si>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</si>
  <si>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2013/02/01</t>
  </si>
  <si>
    <t>2012/02/01</t>
  </si>
  <si>
    <t>2011/02/01</t>
  </si>
  <si>
    <t>2011/12/15</t>
  </si>
  <si>
    <t>2010/02/01</t>
  </si>
  <si>
    <t>2010/10/31</t>
  </si>
  <si>
    <t>2011/09/14</t>
  </si>
  <si>
    <t>2011/06/14</t>
  </si>
  <si>
    <t>2009/02/01</t>
  </si>
  <si>
    <t>2010/12/15</t>
  </si>
  <si>
    <t>税引前四半期純利益</t>
  </si>
  <si>
    <t>減価償却費</t>
  </si>
  <si>
    <t>無形固定資産償却費</t>
  </si>
  <si>
    <t>長期前払費用償却額</t>
  </si>
  <si>
    <t>減損損失</t>
  </si>
  <si>
    <t>貸倒引当金の増減額（△は減少）</t>
  </si>
  <si>
    <t>受取利息及び受取配当金</t>
  </si>
  <si>
    <t>支払利息</t>
  </si>
  <si>
    <t>為替差損益（△は益）</t>
  </si>
  <si>
    <t>新株予約権戻入益</t>
  </si>
  <si>
    <t>返品調整引当金の増減額（△は減少）</t>
  </si>
  <si>
    <t>投資有価証券評価損益（△は益）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</si>
  <si>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</si>
  <si>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</si>
  <si>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</si>
  <si>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</si>
  <si>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</si>
  <si>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</si>
  <si>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</si>
  <si>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</si>
  <si>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</si>
  <si>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</si>
  <si>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</si>
  <si>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</si>
  <si>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</si>
  <si>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</si>
  <si>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</si>
  <si>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差入敷金保証金の支払による支出</t>
  </si>
  <si>
    <t>差入敷金保証金の戻入による収入</t>
  </si>
  <si>
    <t>貸付けによる支出</t>
  </si>
  <si>
    <t>貸付金の回収による収入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</si>
  <si>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</si>
  <si>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</si>
  <si>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</si>
  <si>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</si>
  <si>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</si>
  <si>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株式の発行による収入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</si>
  <si>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</si>
  <si>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</si>
  <si>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</si>
  <si>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</si>
  <si>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</si>
  <si>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2008/02/01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</si>
  <si>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</si>
  <si>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</si>
  <si>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</si>
  <si>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</si>
  <si>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</si>
  <si>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</si>
  <si>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</si>
  <si>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業務受託手数料</t>
  </si>
  <si>
    <t>業務受託手数料</t>
  </si>
  <si>
    <t>貸倒引当金戻入額</t>
  </si>
  <si>
    <t>受取保険金</t>
  </si>
  <si>
    <t>営業外収益</t>
  </si>
  <si>
    <t>為替差損</t>
  </si>
  <si>
    <t>営業外費用</t>
  </si>
  <si>
    <t>経常利益</t>
  </si>
  <si>
    <t>投資有価証券売却益</t>
  </si>
  <si>
    <t>固定資産売却益</t>
  </si>
  <si>
    <t>特別利益</t>
  </si>
  <si>
    <t>投資有価証券売却損</t>
  </si>
  <si>
    <t>投資有価証券評価損</t>
  </si>
  <si>
    <t>固定資産売却損</t>
  </si>
  <si>
    <t>固定資産除却損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</si>
  <si>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</si>
  <si>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</si>
  <si>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</si>
  <si>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</si>
  <si>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</si>
  <si>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</si>
  <si>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2011/10/31</t>
  </si>
  <si>
    <t>2011/07/31</t>
  </si>
  <si>
    <t>2011/04/30</t>
  </si>
  <si>
    <t>2009/06/12</t>
  </si>
  <si>
    <t>2009/04/30</t>
  </si>
  <si>
    <t>未収入金</t>
  </si>
  <si>
    <t>建物及び構築物（純額）</t>
  </si>
  <si>
    <t>土地</t>
  </si>
  <si>
    <t>敷金及び保証金</t>
  </si>
  <si>
    <t>未収還付法人税等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</si>
</sst>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G5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9" t="s">
        <v>126</v>
      </c>
      <c r="B2" s="13">
        <v>2776</v>
      </c>
      <c r="C2" s="13"/>
      <c r="D2" s="13"/>
      <c r="E2" s="13"/>
      <c r="F2" s="13"/>
      <c r="G2" s="13"/>
    </row>
    <row r="3" spans="1:7" ht="12" thickBot="1">
      <c r="A3" s="10" t="s">
        <v>127</v>
      </c>
      <c r="B3" s="1" t="s">
        <v>128</v>
      </c>
      <c r="C3" s="1"/>
      <c r="D3" s="1"/>
      <c r="E3" s="1"/>
      <c r="F3" s="1"/>
      <c r="G3" s="1"/>
    </row>
    <row r="4" spans="1:7" ht="12" thickTop="1">
      <c r="A4" s="9" t="s">
        <v>32</v>
      </c>
      <c r="B4" s="14" t="str">
        <f>HYPERLINK("http://www.kabupro.jp/mark/20111215/S0009XG3.htm","四半期報告書")</f>
        <v>四半期報告書</v>
      </c>
      <c r="C4" s="14" t="str">
        <f>HYPERLINK("http://www.kabupro.jp/mark/20110914/S0009CV5.htm","四半期報告書")</f>
        <v>四半期報告書</v>
      </c>
      <c r="D4" s="14" t="str">
        <f>HYPERLINK("http://www.kabupro.jp/mark/20110614/S0008GKP.htm","四半期報告書")</f>
        <v>四半期報告書</v>
      </c>
      <c r="E4" s="14" t="str">
        <f>HYPERLINK("http://www.kabupro.jp/mark/20120425/S000AR7Z.htm","有価証券報告書")</f>
        <v>有価証券報告書</v>
      </c>
      <c r="F4" s="14" t="str">
        <f>HYPERLINK("http://www.kabupro.jp/mark/20100614/S0005VQE.htm","四半期報告書")</f>
        <v>四半期報告書</v>
      </c>
      <c r="G4" s="14" t="str">
        <f>HYPERLINK("http://www.kabupro.jp/mark/20100428/S0005MGN.htm","有価証券報告書")</f>
        <v>有価証券報告書</v>
      </c>
    </row>
    <row r="5" spans="1:7" ht="12" thickBot="1">
      <c r="A5" s="10" t="s">
        <v>33</v>
      </c>
      <c r="B5" s="1" t="s">
        <v>136</v>
      </c>
      <c r="C5" s="1" t="s">
        <v>139</v>
      </c>
      <c r="D5" s="1" t="s">
        <v>140</v>
      </c>
      <c r="E5" s="1" t="s">
        <v>56</v>
      </c>
      <c r="F5" s="1" t="s">
        <v>60</v>
      </c>
      <c r="G5" s="1" t="s">
        <v>68</v>
      </c>
    </row>
    <row r="6" spans="1:7" ht="12.75" thickBot="1" thickTop="1">
      <c r="A6" s="9" t="s">
        <v>34</v>
      </c>
      <c r="B6" s="17" t="s">
        <v>31</v>
      </c>
      <c r="C6" s="18"/>
      <c r="D6" s="18"/>
      <c r="E6" s="18"/>
      <c r="F6" s="18"/>
      <c r="G6" s="18"/>
    </row>
    <row r="7" spans="1:7" ht="12" thickTop="1">
      <c r="A7" s="11" t="s">
        <v>35</v>
      </c>
      <c r="B7" s="13" t="s">
        <v>132</v>
      </c>
      <c r="C7" s="13" t="s">
        <v>132</v>
      </c>
      <c r="D7" s="13" t="s">
        <v>132</v>
      </c>
      <c r="E7" s="15" t="s">
        <v>46</v>
      </c>
      <c r="F7" s="13" t="s">
        <v>132</v>
      </c>
      <c r="G7" s="15" t="s">
        <v>46</v>
      </c>
    </row>
    <row r="8" spans="1:7" ht="11.25">
      <c r="A8" s="12" t="s">
        <v>36</v>
      </c>
      <c r="B8" s="1" t="s">
        <v>135</v>
      </c>
      <c r="C8" s="1" t="s">
        <v>135</v>
      </c>
      <c r="D8" s="1" t="s">
        <v>135</v>
      </c>
      <c r="E8" s="16" t="s">
        <v>137</v>
      </c>
      <c r="F8" s="1" t="s">
        <v>141</v>
      </c>
      <c r="G8" s="16" t="s">
        <v>185</v>
      </c>
    </row>
    <row r="9" spans="1:7" ht="11.25">
      <c r="A9" s="12" t="s">
        <v>37</v>
      </c>
      <c r="B9" s="1" t="s">
        <v>214</v>
      </c>
      <c r="C9" s="1" t="s">
        <v>215</v>
      </c>
      <c r="D9" s="1" t="s">
        <v>216</v>
      </c>
      <c r="E9" s="16" t="s">
        <v>57</v>
      </c>
      <c r="F9" s="1" t="s">
        <v>218</v>
      </c>
      <c r="G9" s="16" t="s">
        <v>69</v>
      </c>
    </row>
    <row r="10" spans="1:7" ht="12" thickBot="1">
      <c r="A10" s="12" t="s">
        <v>38</v>
      </c>
      <c r="B10" s="1" t="s">
        <v>71</v>
      </c>
      <c r="C10" s="1" t="s">
        <v>71</v>
      </c>
      <c r="D10" s="1" t="s">
        <v>71</v>
      </c>
      <c r="E10" s="16" t="s">
        <v>71</v>
      </c>
      <c r="F10" s="1" t="s">
        <v>71</v>
      </c>
      <c r="G10" s="16" t="s">
        <v>71</v>
      </c>
    </row>
    <row r="11" spans="1:7" ht="12" thickTop="1">
      <c r="A11" s="29" t="s">
        <v>186</v>
      </c>
      <c r="B11" s="20">
        <v>2029458</v>
      </c>
      <c r="C11" s="20">
        <v>1541954</v>
      </c>
      <c r="D11" s="20">
        <v>799811</v>
      </c>
      <c r="E11" s="21">
        <v>4911842</v>
      </c>
      <c r="F11" s="20">
        <v>2280936</v>
      </c>
      <c r="G11" s="21">
        <v>12375795</v>
      </c>
    </row>
    <row r="12" spans="1:7" ht="11.25">
      <c r="A12" s="6" t="s">
        <v>187</v>
      </c>
      <c r="B12" s="22">
        <v>1304986</v>
      </c>
      <c r="C12" s="22">
        <v>959485</v>
      </c>
      <c r="D12" s="22">
        <v>483731</v>
      </c>
      <c r="E12" s="23">
        <v>2820421</v>
      </c>
      <c r="F12" s="22">
        <v>1115481</v>
      </c>
      <c r="G12" s="23">
        <v>6630990</v>
      </c>
    </row>
    <row r="13" spans="1:7" ht="11.25">
      <c r="A13" s="6" t="s">
        <v>188</v>
      </c>
      <c r="B13" s="22">
        <v>724472</v>
      </c>
      <c r="C13" s="22">
        <v>582468</v>
      </c>
      <c r="D13" s="22">
        <v>316079</v>
      </c>
      <c r="E13" s="23">
        <v>2091420</v>
      </c>
      <c r="F13" s="22">
        <v>1165454</v>
      </c>
      <c r="G13" s="23">
        <v>5744805</v>
      </c>
    </row>
    <row r="14" spans="1:7" ht="11.25">
      <c r="A14" s="6" t="s">
        <v>189</v>
      </c>
      <c r="B14" s="22">
        <v>1019657</v>
      </c>
      <c r="C14" s="22">
        <v>741739</v>
      </c>
      <c r="D14" s="22">
        <v>391679</v>
      </c>
      <c r="E14" s="23">
        <v>2455853</v>
      </c>
      <c r="F14" s="22">
        <v>1286444</v>
      </c>
      <c r="G14" s="23">
        <v>5649071</v>
      </c>
    </row>
    <row r="15" spans="1:7" ht="12" thickBot="1">
      <c r="A15" s="28" t="s">
        <v>190</v>
      </c>
      <c r="B15" s="24">
        <v>-295185</v>
      </c>
      <c r="C15" s="24">
        <v>-159271</v>
      </c>
      <c r="D15" s="24">
        <v>-75599</v>
      </c>
      <c r="E15" s="25">
        <v>-362105</v>
      </c>
      <c r="F15" s="24">
        <v>-120990</v>
      </c>
      <c r="G15" s="25">
        <v>93565</v>
      </c>
    </row>
    <row r="16" spans="1:7" ht="12" thickTop="1">
      <c r="A16" s="5" t="s">
        <v>191</v>
      </c>
      <c r="B16" s="22">
        <v>33</v>
      </c>
      <c r="C16" s="22">
        <v>23</v>
      </c>
      <c r="D16" s="22">
        <v>14</v>
      </c>
      <c r="E16" s="23">
        <v>58</v>
      </c>
      <c r="F16" s="22">
        <v>53</v>
      </c>
      <c r="G16" s="23">
        <v>281</v>
      </c>
    </row>
    <row r="17" spans="1:7" ht="11.25">
      <c r="A17" s="5" t="s">
        <v>192</v>
      </c>
      <c r="B17" s="22">
        <v>430</v>
      </c>
      <c r="C17" s="22">
        <v>430</v>
      </c>
      <c r="D17" s="22">
        <v>84</v>
      </c>
      <c r="E17" s="23">
        <v>590</v>
      </c>
      <c r="F17" s="22"/>
      <c r="G17" s="23">
        <v>851</v>
      </c>
    </row>
    <row r="18" spans="1:7" ht="11.25">
      <c r="A18" s="5" t="s">
        <v>18</v>
      </c>
      <c r="B18" s="22">
        <v>13002</v>
      </c>
      <c r="C18" s="22">
        <v>17502</v>
      </c>
      <c r="D18" s="22"/>
      <c r="E18" s="23"/>
      <c r="F18" s="22">
        <v>5879</v>
      </c>
      <c r="G18" s="23">
        <v>22397</v>
      </c>
    </row>
    <row r="19" spans="1:7" ht="11.25">
      <c r="A19" s="5" t="s">
        <v>19</v>
      </c>
      <c r="B19" s="22">
        <v>6447</v>
      </c>
      <c r="C19" s="22">
        <v>6447</v>
      </c>
      <c r="D19" s="22">
        <v>6447</v>
      </c>
      <c r="E19" s="23">
        <v>75375</v>
      </c>
      <c r="F19" s="22"/>
      <c r="G19" s="23"/>
    </row>
    <row r="20" spans="1:7" ht="11.25">
      <c r="A20" s="5" t="s">
        <v>20</v>
      </c>
      <c r="B20" s="22"/>
      <c r="C20" s="22">
        <v>1718</v>
      </c>
      <c r="D20" s="22"/>
      <c r="E20" s="23">
        <v>6594</v>
      </c>
      <c r="F20" s="22"/>
      <c r="G20" s="23"/>
    </row>
    <row r="21" spans="1:7" ht="11.25">
      <c r="A21" s="5" t="s">
        <v>193</v>
      </c>
      <c r="B21" s="22">
        <v>3060</v>
      </c>
      <c r="C21" s="22">
        <v>2821</v>
      </c>
      <c r="D21" s="22">
        <v>2821</v>
      </c>
      <c r="E21" s="23"/>
      <c r="F21" s="22"/>
      <c r="G21" s="23"/>
    </row>
    <row r="22" spans="1:7" ht="11.25">
      <c r="A22" s="5" t="s">
        <v>75</v>
      </c>
      <c r="B22" s="22">
        <v>4791</v>
      </c>
      <c r="C22" s="22">
        <v>4125</v>
      </c>
      <c r="D22" s="22">
        <v>627</v>
      </c>
      <c r="E22" s="23">
        <v>15884</v>
      </c>
      <c r="F22" s="22">
        <v>1788</v>
      </c>
      <c r="G22" s="23">
        <v>5536</v>
      </c>
    </row>
    <row r="23" spans="1:7" ht="11.25">
      <c r="A23" s="5" t="s">
        <v>197</v>
      </c>
      <c r="B23" s="22">
        <v>27766</v>
      </c>
      <c r="C23" s="22">
        <v>33069</v>
      </c>
      <c r="D23" s="22">
        <v>9995</v>
      </c>
      <c r="E23" s="23">
        <v>98503</v>
      </c>
      <c r="F23" s="22">
        <v>7721</v>
      </c>
      <c r="G23" s="23">
        <v>29067</v>
      </c>
    </row>
    <row r="24" spans="1:7" ht="11.25">
      <c r="A24" s="5" t="s">
        <v>150</v>
      </c>
      <c r="B24" s="22">
        <v>13811</v>
      </c>
      <c r="C24" s="22">
        <v>9731</v>
      </c>
      <c r="D24" s="22">
        <v>4985</v>
      </c>
      <c r="E24" s="23">
        <v>27603</v>
      </c>
      <c r="F24" s="22">
        <v>8603</v>
      </c>
      <c r="G24" s="23">
        <v>49205</v>
      </c>
    </row>
    <row r="25" spans="1:7" ht="11.25">
      <c r="A25" s="5" t="s">
        <v>21</v>
      </c>
      <c r="B25" s="22"/>
      <c r="C25" s="22"/>
      <c r="D25" s="22">
        <v>1213</v>
      </c>
      <c r="E25" s="23"/>
      <c r="F25" s="22"/>
      <c r="G25" s="23"/>
    </row>
    <row r="26" spans="1:7" ht="11.25">
      <c r="A26" s="5" t="s">
        <v>22</v>
      </c>
      <c r="B26" s="22">
        <v>6255</v>
      </c>
      <c r="C26" s="22"/>
      <c r="D26" s="22">
        <v>1779</v>
      </c>
      <c r="E26" s="23"/>
      <c r="F26" s="22">
        <v>4007</v>
      </c>
      <c r="G26" s="23">
        <v>27687</v>
      </c>
    </row>
    <row r="27" spans="1:7" ht="11.25">
      <c r="A27" s="5" t="s">
        <v>23</v>
      </c>
      <c r="B27" s="22">
        <v>14473</v>
      </c>
      <c r="C27" s="22">
        <v>6915</v>
      </c>
      <c r="D27" s="22">
        <v>7037</v>
      </c>
      <c r="E27" s="23"/>
      <c r="F27" s="22">
        <v>9262</v>
      </c>
      <c r="G27" s="23"/>
    </row>
    <row r="28" spans="1:7" ht="11.25">
      <c r="A28" s="5" t="s">
        <v>97</v>
      </c>
      <c r="B28" s="22">
        <v>2709</v>
      </c>
      <c r="C28" s="22">
        <v>150</v>
      </c>
      <c r="D28" s="22">
        <v>135</v>
      </c>
      <c r="E28" s="23">
        <v>5333</v>
      </c>
      <c r="F28" s="22">
        <v>6711</v>
      </c>
      <c r="G28" s="23">
        <v>1847</v>
      </c>
    </row>
    <row r="29" spans="1:7" ht="11.25">
      <c r="A29" s="5" t="s">
        <v>199</v>
      </c>
      <c r="B29" s="22">
        <v>37248</v>
      </c>
      <c r="C29" s="22">
        <v>20096</v>
      </c>
      <c r="D29" s="22">
        <v>18451</v>
      </c>
      <c r="E29" s="23">
        <v>32937</v>
      </c>
      <c r="F29" s="22">
        <v>28585</v>
      </c>
      <c r="G29" s="23">
        <v>118305</v>
      </c>
    </row>
    <row r="30" spans="1:7" ht="12" thickBot="1">
      <c r="A30" s="28" t="s">
        <v>200</v>
      </c>
      <c r="B30" s="24">
        <v>-304667</v>
      </c>
      <c r="C30" s="24">
        <v>-146298</v>
      </c>
      <c r="D30" s="24">
        <v>-84055</v>
      </c>
      <c r="E30" s="25">
        <v>-296539</v>
      </c>
      <c r="F30" s="24">
        <v>-141854</v>
      </c>
      <c r="G30" s="25">
        <v>4327</v>
      </c>
    </row>
    <row r="31" spans="1:7" ht="12" thickTop="1">
      <c r="A31" s="5" t="s">
        <v>24</v>
      </c>
      <c r="B31" s="22">
        <v>1161</v>
      </c>
      <c r="C31" s="22"/>
      <c r="D31" s="22"/>
      <c r="E31" s="23"/>
      <c r="F31" s="22">
        <v>4212</v>
      </c>
      <c r="G31" s="23">
        <v>1518</v>
      </c>
    </row>
    <row r="32" spans="1:7" ht="11.25">
      <c r="A32" s="5" t="s">
        <v>202</v>
      </c>
      <c r="B32" s="22"/>
      <c r="C32" s="22"/>
      <c r="D32" s="22"/>
      <c r="E32" s="23"/>
      <c r="F32" s="22">
        <v>53</v>
      </c>
      <c r="G32" s="23">
        <v>11</v>
      </c>
    </row>
    <row r="33" spans="1:7" ht="11.25">
      <c r="A33" s="5" t="s">
        <v>25</v>
      </c>
      <c r="B33" s="22">
        <v>1161</v>
      </c>
      <c r="C33" s="22"/>
      <c r="D33" s="22"/>
      <c r="E33" s="23">
        <v>1620</v>
      </c>
      <c r="F33" s="22">
        <v>4265</v>
      </c>
      <c r="G33" s="23">
        <v>234978</v>
      </c>
    </row>
    <row r="34" spans="1:7" ht="11.25">
      <c r="A34" s="5" t="s">
        <v>26</v>
      </c>
      <c r="B34" s="22"/>
      <c r="C34" s="22"/>
      <c r="D34" s="22"/>
      <c r="E34" s="23">
        <v>13</v>
      </c>
      <c r="F34" s="22"/>
      <c r="G34" s="23"/>
    </row>
    <row r="35" spans="1:7" ht="11.25">
      <c r="A35" s="5" t="s">
        <v>207</v>
      </c>
      <c r="B35" s="22">
        <v>8046</v>
      </c>
      <c r="C35" s="22">
        <v>8046</v>
      </c>
      <c r="D35" s="22">
        <v>4053</v>
      </c>
      <c r="E35" s="23">
        <v>2033</v>
      </c>
      <c r="F35" s="22">
        <v>8489</v>
      </c>
      <c r="G35" s="23">
        <v>9410</v>
      </c>
    </row>
    <row r="36" spans="1:7" ht="11.25">
      <c r="A36" s="5" t="s">
        <v>147</v>
      </c>
      <c r="B36" s="22">
        <v>7698</v>
      </c>
      <c r="C36" s="22">
        <v>7698</v>
      </c>
      <c r="D36" s="22">
        <v>7698</v>
      </c>
      <c r="E36" s="23">
        <v>7353</v>
      </c>
      <c r="F36" s="22"/>
      <c r="G36" s="23">
        <v>70935</v>
      </c>
    </row>
    <row r="37" spans="1:7" ht="11.25">
      <c r="A37" s="5" t="s">
        <v>23</v>
      </c>
      <c r="B37" s="22">
        <v>2499</v>
      </c>
      <c r="C37" s="22">
        <v>2499</v>
      </c>
      <c r="D37" s="22">
        <v>2499</v>
      </c>
      <c r="E37" s="23">
        <v>35227</v>
      </c>
      <c r="F37" s="22"/>
      <c r="G37" s="23">
        <v>12617</v>
      </c>
    </row>
    <row r="38" spans="1:7" ht="11.25">
      <c r="A38" s="5" t="s">
        <v>6</v>
      </c>
      <c r="B38" s="22"/>
      <c r="C38" s="22"/>
      <c r="D38" s="22"/>
      <c r="E38" s="23">
        <v>4362</v>
      </c>
      <c r="F38" s="22"/>
      <c r="G38" s="23"/>
    </row>
    <row r="39" spans="1:7" ht="11.25">
      <c r="A39" s="5" t="s">
        <v>27</v>
      </c>
      <c r="B39" s="22">
        <v>18768</v>
      </c>
      <c r="C39" s="22">
        <v>18768</v>
      </c>
      <c r="D39" s="22">
        <v>18768</v>
      </c>
      <c r="E39" s="23"/>
      <c r="F39" s="22"/>
      <c r="G39" s="23"/>
    </row>
    <row r="40" spans="1:7" ht="11.25">
      <c r="A40" s="5" t="s">
        <v>8</v>
      </c>
      <c r="B40" s="22">
        <v>4606</v>
      </c>
      <c r="C40" s="22">
        <v>4606</v>
      </c>
      <c r="D40" s="22">
        <v>4606</v>
      </c>
      <c r="E40" s="23"/>
      <c r="F40" s="22"/>
      <c r="G40" s="23"/>
    </row>
    <row r="41" spans="1:7" ht="11.25">
      <c r="A41" s="5" t="s">
        <v>75</v>
      </c>
      <c r="B41" s="22">
        <v>1613</v>
      </c>
      <c r="C41" s="22">
        <v>754</v>
      </c>
      <c r="D41" s="22">
        <v>9</v>
      </c>
      <c r="E41" s="23">
        <v>2378</v>
      </c>
      <c r="F41" s="22">
        <v>368</v>
      </c>
      <c r="G41" s="23">
        <v>18234</v>
      </c>
    </row>
    <row r="42" spans="1:7" ht="11.25">
      <c r="A42" s="5" t="s">
        <v>208</v>
      </c>
      <c r="B42" s="22">
        <v>43233</v>
      </c>
      <c r="C42" s="22">
        <v>42374</v>
      </c>
      <c r="D42" s="22">
        <v>37637</v>
      </c>
      <c r="E42" s="23">
        <v>51369</v>
      </c>
      <c r="F42" s="22">
        <v>23496</v>
      </c>
      <c r="G42" s="23">
        <v>136404</v>
      </c>
    </row>
    <row r="43" spans="1:7" ht="11.25">
      <c r="A43" s="6" t="s">
        <v>143</v>
      </c>
      <c r="B43" s="22">
        <v>-346738</v>
      </c>
      <c r="C43" s="22">
        <v>-188672</v>
      </c>
      <c r="D43" s="22">
        <v>-121693</v>
      </c>
      <c r="E43" s="23">
        <v>-346287</v>
      </c>
      <c r="F43" s="22">
        <v>-161085</v>
      </c>
      <c r="G43" s="23">
        <v>102901</v>
      </c>
    </row>
    <row r="44" spans="1:7" ht="11.25">
      <c r="A44" s="6" t="s">
        <v>209</v>
      </c>
      <c r="B44" s="22">
        <v>9856</v>
      </c>
      <c r="C44" s="22">
        <v>6984</v>
      </c>
      <c r="D44" s="22">
        <v>3490</v>
      </c>
      <c r="E44" s="23">
        <v>17640</v>
      </c>
      <c r="F44" s="22">
        <v>7269</v>
      </c>
      <c r="G44" s="23">
        <v>31270</v>
      </c>
    </row>
    <row r="45" spans="1:7" ht="11.25">
      <c r="A45" s="6" t="s">
        <v>210</v>
      </c>
      <c r="B45" s="22">
        <v>2258</v>
      </c>
      <c r="C45" s="22">
        <v>1725</v>
      </c>
      <c r="D45" s="22">
        <v>-1244</v>
      </c>
      <c r="E45" s="23">
        <v>-1320</v>
      </c>
      <c r="F45" s="22"/>
      <c r="G45" s="23"/>
    </row>
    <row r="46" spans="1:7" ht="11.25">
      <c r="A46" s="6" t="s">
        <v>28</v>
      </c>
      <c r="B46" s="22">
        <v>-115</v>
      </c>
      <c r="C46" s="22">
        <v>-115</v>
      </c>
      <c r="D46" s="22">
        <v>-115</v>
      </c>
      <c r="E46" s="23">
        <v>-33536</v>
      </c>
      <c r="F46" s="22"/>
      <c r="G46" s="23"/>
    </row>
    <row r="47" spans="1:7" ht="11.25">
      <c r="A47" s="6" t="s">
        <v>211</v>
      </c>
      <c r="B47" s="22">
        <v>12000</v>
      </c>
      <c r="C47" s="22">
        <v>8595</v>
      </c>
      <c r="D47" s="22">
        <v>2131</v>
      </c>
      <c r="E47" s="23">
        <v>-17217</v>
      </c>
      <c r="F47" s="22">
        <v>7269</v>
      </c>
      <c r="G47" s="23">
        <v>31270</v>
      </c>
    </row>
    <row r="48" spans="1:7" ht="11.25">
      <c r="A48" s="6" t="s">
        <v>29</v>
      </c>
      <c r="B48" s="22">
        <v>-358739</v>
      </c>
      <c r="C48" s="22">
        <v>-197267</v>
      </c>
      <c r="D48" s="22">
        <v>-123824</v>
      </c>
      <c r="E48" s="23"/>
      <c r="F48" s="22"/>
      <c r="G48" s="23"/>
    </row>
    <row r="49" spans="1:7" ht="11.25">
      <c r="A49" s="6" t="s">
        <v>30</v>
      </c>
      <c r="B49" s="22"/>
      <c r="C49" s="22"/>
      <c r="D49" s="22"/>
      <c r="E49" s="23"/>
      <c r="F49" s="22"/>
      <c r="G49" s="23"/>
    </row>
    <row r="50" spans="1:7" ht="12" thickBot="1">
      <c r="A50" s="6" t="s">
        <v>212</v>
      </c>
      <c r="B50" s="22">
        <v>-358739</v>
      </c>
      <c r="C50" s="22">
        <v>-197267</v>
      </c>
      <c r="D50" s="22">
        <v>-123824</v>
      </c>
      <c r="E50" s="23">
        <v>-329070</v>
      </c>
      <c r="F50" s="22">
        <v>-168355</v>
      </c>
      <c r="G50" s="23">
        <v>71631</v>
      </c>
    </row>
    <row r="51" spans="1:7" ht="12" thickTop="1">
      <c r="A51" s="7"/>
      <c r="B51" s="26"/>
      <c r="C51" s="26"/>
      <c r="D51" s="26"/>
      <c r="E51" s="26"/>
      <c r="F51" s="26"/>
      <c r="G51" s="26"/>
    </row>
    <row r="53" ht="11.25">
      <c r="A53" s="19" t="s">
        <v>130</v>
      </c>
    </row>
    <row r="54" ht="11.25">
      <c r="A54" s="19" t="s">
        <v>131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G6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9" t="s">
        <v>126</v>
      </c>
      <c r="B2" s="13">
        <v>2776</v>
      </c>
      <c r="C2" s="13"/>
      <c r="D2" s="13"/>
      <c r="E2" s="13"/>
      <c r="F2" s="13"/>
      <c r="G2" s="13"/>
    </row>
    <row r="3" spans="1:7" ht="12" thickBot="1">
      <c r="A3" s="10" t="s">
        <v>127</v>
      </c>
      <c r="B3" s="1" t="s">
        <v>128</v>
      </c>
      <c r="C3" s="1"/>
      <c r="D3" s="1"/>
      <c r="E3" s="1"/>
      <c r="F3" s="1"/>
      <c r="G3" s="1"/>
    </row>
    <row r="4" spans="1:7" ht="12" thickTop="1">
      <c r="A4" s="9" t="s">
        <v>32</v>
      </c>
      <c r="B4" s="14" t="str">
        <f>HYPERLINK("http://www.kabupro.jp/mark/20111215/S0009XG3.htm","四半期報告書")</f>
        <v>四半期報告書</v>
      </c>
      <c r="C4" s="14" t="str">
        <f>HYPERLINK("http://www.kabupro.jp/mark/20110914/S0009CV5.htm","四半期報告書")</f>
        <v>四半期報告書</v>
      </c>
      <c r="D4" s="14" t="str">
        <f>HYPERLINK("http://www.kabupro.jp/mark/20110614/S0008GKP.htm","四半期報告書")</f>
        <v>四半期報告書</v>
      </c>
      <c r="E4" s="14" t="str">
        <f>HYPERLINK("http://www.kabupro.jp/mark/20120425/S000AR7Z.htm","有価証券報告書")</f>
        <v>有価証券報告書</v>
      </c>
      <c r="F4" s="14" t="str">
        <f>HYPERLINK("http://www.kabupro.jp/mark/20100614/S0005VQE.htm","四半期報告書")</f>
        <v>四半期報告書</v>
      </c>
      <c r="G4" s="14" t="str">
        <f>HYPERLINK("http://www.kabupro.jp/mark/20100428/S0005MGN.htm","有価証券報告書")</f>
        <v>有価証券報告書</v>
      </c>
    </row>
    <row r="5" spans="1:7" ht="12" thickBot="1">
      <c r="A5" s="10" t="s">
        <v>33</v>
      </c>
      <c r="B5" s="1" t="s">
        <v>136</v>
      </c>
      <c r="C5" s="1" t="s">
        <v>139</v>
      </c>
      <c r="D5" s="1" t="s">
        <v>140</v>
      </c>
      <c r="E5" s="1" t="s">
        <v>56</v>
      </c>
      <c r="F5" s="1" t="s">
        <v>60</v>
      </c>
      <c r="G5" s="1" t="s">
        <v>68</v>
      </c>
    </row>
    <row r="6" spans="1:7" ht="12.75" thickBot="1" thickTop="1">
      <c r="A6" s="9" t="s">
        <v>34</v>
      </c>
      <c r="B6" s="17" t="s">
        <v>17</v>
      </c>
      <c r="C6" s="18"/>
      <c r="D6" s="18"/>
      <c r="E6" s="18"/>
      <c r="F6" s="18"/>
      <c r="G6" s="18"/>
    </row>
    <row r="7" spans="1:7" ht="12" thickTop="1">
      <c r="A7" s="11" t="s">
        <v>35</v>
      </c>
      <c r="B7" s="13" t="s">
        <v>132</v>
      </c>
      <c r="C7" s="13" t="s">
        <v>132</v>
      </c>
      <c r="D7" s="13" t="s">
        <v>132</v>
      </c>
      <c r="E7" s="15" t="s">
        <v>46</v>
      </c>
      <c r="F7" s="13" t="s">
        <v>132</v>
      </c>
      <c r="G7" s="15" t="s">
        <v>46</v>
      </c>
    </row>
    <row r="8" spans="1:7" ht="11.25">
      <c r="A8" s="12" t="s">
        <v>36</v>
      </c>
      <c r="B8" s="1" t="s">
        <v>135</v>
      </c>
      <c r="C8" s="1" t="s">
        <v>135</v>
      </c>
      <c r="D8" s="1" t="s">
        <v>135</v>
      </c>
      <c r="E8" s="16" t="s">
        <v>137</v>
      </c>
      <c r="F8" s="1" t="s">
        <v>141</v>
      </c>
      <c r="G8" s="16" t="s">
        <v>185</v>
      </c>
    </row>
    <row r="9" spans="1:7" ht="11.25">
      <c r="A9" s="12" t="s">
        <v>37</v>
      </c>
      <c r="B9" s="1" t="s">
        <v>214</v>
      </c>
      <c r="C9" s="1" t="s">
        <v>215</v>
      </c>
      <c r="D9" s="1" t="s">
        <v>216</v>
      </c>
      <c r="E9" s="16" t="s">
        <v>57</v>
      </c>
      <c r="F9" s="1" t="s">
        <v>218</v>
      </c>
      <c r="G9" s="16" t="s">
        <v>69</v>
      </c>
    </row>
    <row r="10" spans="1:7" ht="12" thickBot="1">
      <c r="A10" s="12" t="s">
        <v>38</v>
      </c>
      <c r="B10" s="1" t="s">
        <v>71</v>
      </c>
      <c r="C10" s="1" t="s">
        <v>71</v>
      </c>
      <c r="D10" s="1" t="s">
        <v>71</v>
      </c>
      <c r="E10" s="16" t="s">
        <v>71</v>
      </c>
      <c r="F10" s="1" t="s">
        <v>71</v>
      </c>
      <c r="G10" s="16" t="s">
        <v>71</v>
      </c>
    </row>
    <row r="11" spans="1:7" ht="12" thickTop="1">
      <c r="A11" s="27" t="s">
        <v>143</v>
      </c>
      <c r="B11" s="20">
        <v>-346738</v>
      </c>
      <c r="C11" s="20">
        <v>-188672</v>
      </c>
      <c r="D11" s="20">
        <v>-121693</v>
      </c>
      <c r="E11" s="21">
        <v>-346287</v>
      </c>
      <c r="F11" s="20">
        <v>-161085</v>
      </c>
      <c r="G11" s="21">
        <v>102901</v>
      </c>
    </row>
    <row r="12" spans="1:7" ht="11.25">
      <c r="A12" s="5" t="s">
        <v>144</v>
      </c>
      <c r="B12" s="22">
        <v>10290</v>
      </c>
      <c r="C12" s="22">
        <v>6889</v>
      </c>
      <c r="D12" s="22">
        <v>3865</v>
      </c>
      <c r="E12" s="23">
        <v>18940</v>
      </c>
      <c r="F12" s="22">
        <v>16593</v>
      </c>
      <c r="G12" s="23">
        <v>80508</v>
      </c>
    </row>
    <row r="13" spans="1:7" ht="11.25">
      <c r="A13" s="5" t="s">
        <v>145</v>
      </c>
      <c r="B13" s="22">
        <v>29985</v>
      </c>
      <c r="C13" s="22">
        <v>20016</v>
      </c>
      <c r="D13" s="22">
        <v>10048</v>
      </c>
      <c r="E13" s="23">
        <v>40229</v>
      </c>
      <c r="F13" s="22">
        <v>10048</v>
      </c>
      <c r="G13" s="23">
        <v>21468</v>
      </c>
    </row>
    <row r="14" spans="1:7" ht="11.25">
      <c r="A14" s="5" t="s">
        <v>146</v>
      </c>
      <c r="B14" s="22">
        <v>129</v>
      </c>
      <c r="C14" s="22">
        <v>90</v>
      </c>
      <c r="D14" s="22">
        <v>51</v>
      </c>
      <c r="E14" s="23">
        <v>321</v>
      </c>
      <c r="F14" s="22">
        <v>1465</v>
      </c>
      <c r="G14" s="23">
        <v>6810</v>
      </c>
    </row>
    <row r="15" spans="1:7" ht="11.25">
      <c r="A15" s="5" t="s">
        <v>147</v>
      </c>
      <c r="B15" s="22">
        <v>7698</v>
      </c>
      <c r="C15" s="22">
        <v>7698</v>
      </c>
      <c r="D15" s="22">
        <v>7698</v>
      </c>
      <c r="E15" s="23">
        <v>7353</v>
      </c>
      <c r="F15" s="22"/>
      <c r="G15" s="23">
        <v>70935</v>
      </c>
    </row>
    <row r="16" spans="1:7" ht="11.25">
      <c r="A16" s="5" t="s">
        <v>7</v>
      </c>
      <c r="B16" s="22"/>
      <c r="C16" s="22"/>
      <c r="D16" s="22"/>
      <c r="E16" s="23">
        <v>4362</v>
      </c>
      <c r="F16" s="22"/>
      <c r="G16" s="23"/>
    </row>
    <row r="17" spans="1:7" ht="11.25">
      <c r="A17" s="5" t="s">
        <v>8</v>
      </c>
      <c r="B17" s="22">
        <v>4606</v>
      </c>
      <c r="C17" s="22">
        <v>4606</v>
      </c>
      <c r="D17" s="22">
        <v>4606</v>
      </c>
      <c r="E17" s="23"/>
      <c r="F17" s="22"/>
      <c r="G17" s="23"/>
    </row>
    <row r="18" spans="1:7" ht="11.25">
      <c r="A18" s="5" t="s">
        <v>9</v>
      </c>
      <c r="B18" s="22">
        <v>18768</v>
      </c>
      <c r="C18" s="22">
        <v>18768</v>
      </c>
      <c r="D18" s="22">
        <v>18768</v>
      </c>
      <c r="E18" s="23"/>
      <c r="F18" s="22"/>
      <c r="G18" s="23"/>
    </row>
    <row r="19" spans="1:7" ht="11.25">
      <c r="A19" s="5" t="s">
        <v>148</v>
      </c>
      <c r="B19" s="22">
        <v>15810</v>
      </c>
      <c r="C19" s="22">
        <v>9414</v>
      </c>
      <c r="D19" s="22">
        <v>9637</v>
      </c>
      <c r="E19" s="23">
        <v>37490</v>
      </c>
      <c r="F19" s="22">
        <v>5140</v>
      </c>
      <c r="G19" s="23">
        <v>14779</v>
      </c>
    </row>
    <row r="20" spans="1:7" ht="11.25">
      <c r="A20" s="5" t="s">
        <v>149</v>
      </c>
      <c r="B20" s="22">
        <v>-463</v>
      </c>
      <c r="C20" s="22">
        <v>-453</v>
      </c>
      <c r="D20" s="22">
        <v>-99</v>
      </c>
      <c r="E20" s="23">
        <v>-368</v>
      </c>
      <c r="F20" s="22">
        <v>-53</v>
      </c>
      <c r="G20" s="23">
        <v>-1133</v>
      </c>
    </row>
    <row r="21" spans="1:7" ht="11.25">
      <c r="A21" s="5" t="s">
        <v>150</v>
      </c>
      <c r="B21" s="22">
        <v>13811</v>
      </c>
      <c r="C21" s="22">
        <v>9731</v>
      </c>
      <c r="D21" s="22">
        <v>4985</v>
      </c>
      <c r="E21" s="23">
        <v>27603</v>
      </c>
      <c r="F21" s="22">
        <v>8603</v>
      </c>
      <c r="G21" s="23">
        <v>49205</v>
      </c>
    </row>
    <row r="22" spans="1:7" ht="11.25">
      <c r="A22" s="5" t="s">
        <v>151</v>
      </c>
      <c r="B22" s="22">
        <v>-4344</v>
      </c>
      <c r="C22" s="22">
        <v>-4256</v>
      </c>
      <c r="D22" s="22">
        <v>-3</v>
      </c>
      <c r="E22" s="23">
        <v>-525</v>
      </c>
      <c r="F22" s="22">
        <v>-6897</v>
      </c>
      <c r="G22" s="23">
        <v>11420</v>
      </c>
    </row>
    <row r="23" spans="1:7" ht="11.25">
      <c r="A23" s="5" t="s">
        <v>10</v>
      </c>
      <c r="B23" s="22">
        <v>6255</v>
      </c>
      <c r="C23" s="22">
        <v>-1718</v>
      </c>
      <c r="D23" s="22">
        <v>1779</v>
      </c>
      <c r="E23" s="23">
        <v>-6594</v>
      </c>
      <c r="F23" s="22">
        <v>4007</v>
      </c>
      <c r="G23" s="23">
        <v>27687</v>
      </c>
    </row>
    <row r="24" spans="1:7" ht="11.25">
      <c r="A24" s="5" t="s">
        <v>153</v>
      </c>
      <c r="B24" s="22">
        <v>-1084</v>
      </c>
      <c r="C24" s="22">
        <v>101</v>
      </c>
      <c r="D24" s="22">
        <v>1573</v>
      </c>
      <c r="E24" s="23">
        <v>-2327</v>
      </c>
      <c r="F24" s="22">
        <v>-2077</v>
      </c>
      <c r="G24" s="23">
        <v>2167</v>
      </c>
    </row>
    <row r="25" spans="1:7" ht="11.25">
      <c r="A25" s="5" t="s">
        <v>155</v>
      </c>
      <c r="B25" s="22"/>
      <c r="C25" s="22"/>
      <c r="D25" s="22"/>
      <c r="E25" s="23">
        <v>13</v>
      </c>
      <c r="F25" s="22">
        <v>-53</v>
      </c>
      <c r="G25" s="23">
        <v>-13</v>
      </c>
    </row>
    <row r="26" spans="1:7" ht="11.25">
      <c r="A26" s="5" t="s">
        <v>11</v>
      </c>
      <c r="B26" s="22">
        <v>8046</v>
      </c>
      <c r="C26" s="22">
        <v>8046</v>
      </c>
      <c r="D26" s="22">
        <v>4053</v>
      </c>
      <c r="E26" s="23">
        <v>2033</v>
      </c>
      <c r="F26" s="22">
        <v>8489</v>
      </c>
      <c r="G26" s="23">
        <v>9410</v>
      </c>
    </row>
    <row r="27" spans="1:7" ht="11.25">
      <c r="A27" s="5" t="s">
        <v>156</v>
      </c>
      <c r="B27" s="22">
        <v>565563</v>
      </c>
      <c r="C27" s="22">
        <v>323163</v>
      </c>
      <c r="D27" s="22">
        <v>234964</v>
      </c>
      <c r="E27" s="23">
        <v>405464</v>
      </c>
      <c r="F27" s="22">
        <v>518988</v>
      </c>
      <c r="G27" s="23">
        <v>184983</v>
      </c>
    </row>
    <row r="28" spans="1:7" ht="11.25">
      <c r="A28" s="5" t="s">
        <v>157</v>
      </c>
      <c r="B28" s="22">
        <v>31416</v>
      </c>
      <c r="C28" s="22">
        <v>84902</v>
      </c>
      <c r="D28" s="22">
        <v>-54775</v>
      </c>
      <c r="E28" s="23">
        <v>205458</v>
      </c>
      <c r="F28" s="22">
        <v>-161569</v>
      </c>
      <c r="G28" s="23">
        <v>218366</v>
      </c>
    </row>
    <row r="29" spans="1:7" ht="11.25">
      <c r="A29" s="5" t="s">
        <v>158</v>
      </c>
      <c r="B29" s="22">
        <v>-163164</v>
      </c>
      <c r="C29" s="22">
        <v>-112478</v>
      </c>
      <c r="D29" s="22">
        <v>1365</v>
      </c>
      <c r="E29" s="23">
        <v>-329731</v>
      </c>
      <c r="F29" s="22">
        <v>-95350</v>
      </c>
      <c r="G29" s="23">
        <v>-720928</v>
      </c>
    </row>
    <row r="30" spans="1:7" ht="11.25">
      <c r="A30" s="5" t="s">
        <v>159</v>
      </c>
      <c r="B30" s="22">
        <v>-59555</v>
      </c>
      <c r="C30" s="22">
        <v>-31831</v>
      </c>
      <c r="D30" s="22">
        <v>-38076</v>
      </c>
      <c r="E30" s="23">
        <v>-362386</v>
      </c>
      <c r="F30" s="22">
        <v>-436741</v>
      </c>
      <c r="G30" s="23">
        <v>423437</v>
      </c>
    </row>
    <row r="31" spans="1:7" ht="11.25">
      <c r="A31" s="5" t="s">
        <v>75</v>
      </c>
      <c r="B31" s="22">
        <v>66826</v>
      </c>
      <c r="C31" s="22">
        <v>61296</v>
      </c>
      <c r="D31" s="22">
        <v>28054</v>
      </c>
      <c r="E31" s="23">
        <v>465181</v>
      </c>
      <c r="F31" s="22">
        <v>15768</v>
      </c>
      <c r="G31" s="23">
        <v>176289</v>
      </c>
    </row>
    <row r="32" spans="1:7" ht="11.25">
      <c r="A32" s="5" t="s">
        <v>160</v>
      </c>
      <c r="B32" s="22">
        <v>203857</v>
      </c>
      <c r="C32" s="22">
        <v>215316</v>
      </c>
      <c r="D32" s="22">
        <v>116806</v>
      </c>
      <c r="E32" s="23">
        <v>164612</v>
      </c>
      <c r="F32" s="22">
        <v>-260083</v>
      </c>
      <c r="G32" s="23">
        <v>682425</v>
      </c>
    </row>
    <row r="33" spans="1:7" ht="11.25">
      <c r="A33" s="5" t="s">
        <v>161</v>
      </c>
      <c r="B33" s="22">
        <v>463</v>
      </c>
      <c r="C33" s="22">
        <v>453</v>
      </c>
      <c r="D33" s="22">
        <v>99</v>
      </c>
      <c r="E33" s="23">
        <v>401</v>
      </c>
      <c r="F33" s="22">
        <v>33</v>
      </c>
      <c r="G33" s="23">
        <v>1086</v>
      </c>
    </row>
    <row r="34" spans="1:7" ht="11.25">
      <c r="A34" s="5" t="s">
        <v>162</v>
      </c>
      <c r="B34" s="22">
        <v>-12853</v>
      </c>
      <c r="C34" s="22">
        <v>-8723</v>
      </c>
      <c r="D34" s="22">
        <v>-4677</v>
      </c>
      <c r="E34" s="23">
        <v>-27888</v>
      </c>
      <c r="F34" s="22">
        <v>-6944</v>
      </c>
      <c r="G34" s="23">
        <v>-47614</v>
      </c>
    </row>
    <row r="35" spans="1:7" ht="11.25">
      <c r="A35" s="5" t="s">
        <v>12</v>
      </c>
      <c r="B35" s="22">
        <v>-18152</v>
      </c>
      <c r="C35" s="22">
        <v>-18109</v>
      </c>
      <c r="D35" s="22">
        <v>-17496</v>
      </c>
      <c r="E35" s="23">
        <v>-19865</v>
      </c>
      <c r="F35" s="22">
        <v>-28782</v>
      </c>
      <c r="G35" s="23">
        <v>-32968</v>
      </c>
    </row>
    <row r="36" spans="1:7" ht="12" thickBot="1">
      <c r="A36" s="4" t="s">
        <v>164</v>
      </c>
      <c r="B36" s="24">
        <v>173314</v>
      </c>
      <c r="C36" s="24">
        <v>188937</v>
      </c>
      <c r="D36" s="24">
        <v>94732</v>
      </c>
      <c r="E36" s="25">
        <v>117259</v>
      </c>
      <c r="F36" s="24">
        <v>-295776</v>
      </c>
      <c r="G36" s="25">
        <v>602928</v>
      </c>
    </row>
    <row r="37" spans="1:7" ht="12" thickTop="1">
      <c r="A37" s="5" t="s">
        <v>13</v>
      </c>
      <c r="B37" s="22"/>
      <c r="C37" s="22"/>
      <c r="D37" s="22"/>
      <c r="E37" s="23">
        <v>20465</v>
      </c>
      <c r="F37" s="22"/>
      <c r="G37" s="23"/>
    </row>
    <row r="38" spans="1:7" ht="11.25">
      <c r="A38" s="5" t="s">
        <v>165</v>
      </c>
      <c r="B38" s="22">
        <v>-4861</v>
      </c>
      <c r="C38" s="22">
        <v>-4081</v>
      </c>
      <c r="D38" s="22">
        <v>-432</v>
      </c>
      <c r="E38" s="23">
        <v>-12792</v>
      </c>
      <c r="F38" s="22">
        <v>-64726</v>
      </c>
      <c r="G38" s="23">
        <v>-196259</v>
      </c>
    </row>
    <row r="39" spans="1:7" ht="11.25">
      <c r="A39" s="5" t="s">
        <v>166</v>
      </c>
      <c r="B39" s="22"/>
      <c r="C39" s="22"/>
      <c r="D39" s="22"/>
      <c r="E39" s="23"/>
      <c r="F39" s="22">
        <v>1544</v>
      </c>
      <c r="G39" s="23">
        <v>50</v>
      </c>
    </row>
    <row r="40" spans="1:7" ht="11.25">
      <c r="A40" s="5" t="s">
        <v>167</v>
      </c>
      <c r="B40" s="22">
        <v>-2700</v>
      </c>
      <c r="C40" s="22">
        <v>-2700</v>
      </c>
      <c r="D40" s="22">
        <v>-2700</v>
      </c>
      <c r="E40" s="23">
        <v>-1102</v>
      </c>
      <c r="F40" s="22">
        <v>-25000</v>
      </c>
      <c r="G40" s="23">
        <v>-4490</v>
      </c>
    </row>
    <row r="41" spans="1:7" ht="11.25">
      <c r="A41" s="5" t="s">
        <v>168</v>
      </c>
      <c r="B41" s="22">
        <v>-1145</v>
      </c>
      <c r="C41" s="22">
        <v>-845</v>
      </c>
      <c r="D41" s="22">
        <v>-300</v>
      </c>
      <c r="E41" s="23">
        <v>-1632</v>
      </c>
      <c r="F41" s="22">
        <v>-299</v>
      </c>
      <c r="G41" s="23">
        <v>-1804</v>
      </c>
    </row>
    <row r="42" spans="1:7" ht="11.25">
      <c r="A42" s="5" t="s">
        <v>14</v>
      </c>
      <c r="B42" s="22">
        <v>212</v>
      </c>
      <c r="C42" s="22">
        <v>212</v>
      </c>
      <c r="D42" s="22">
        <v>212</v>
      </c>
      <c r="E42" s="23"/>
      <c r="F42" s="22"/>
      <c r="G42" s="23"/>
    </row>
    <row r="43" spans="1:7" ht="11.25">
      <c r="A43" s="5" t="s">
        <v>15</v>
      </c>
      <c r="B43" s="22"/>
      <c r="C43" s="22"/>
      <c r="D43" s="22"/>
      <c r="E43" s="23"/>
      <c r="F43" s="22">
        <v>-4714</v>
      </c>
      <c r="G43" s="23">
        <v>-79399</v>
      </c>
    </row>
    <row r="44" spans="1:7" ht="11.25">
      <c r="A44" s="5" t="s">
        <v>173</v>
      </c>
      <c r="B44" s="22"/>
      <c r="C44" s="22"/>
      <c r="D44" s="22"/>
      <c r="E44" s="23">
        <v>169</v>
      </c>
      <c r="F44" s="22">
        <v>99</v>
      </c>
      <c r="G44" s="23">
        <v>393</v>
      </c>
    </row>
    <row r="45" spans="1:7" ht="11.25">
      <c r="A45" s="5" t="s">
        <v>170</v>
      </c>
      <c r="B45" s="22"/>
      <c r="C45" s="22"/>
      <c r="D45" s="22"/>
      <c r="E45" s="23">
        <v>-734</v>
      </c>
      <c r="F45" s="22">
        <v>-481</v>
      </c>
      <c r="G45" s="23">
        <v>-72690</v>
      </c>
    </row>
    <row r="46" spans="1:7" ht="11.25">
      <c r="A46" s="5" t="s">
        <v>171</v>
      </c>
      <c r="B46" s="22">
        <v>68164</v>
      </c>
      <c r="C46" s="22">
        <v>22308</v>
      </c>
      <c r="D46" s="22">
        <v>14720</v>
      </c>
      <c r="E46" s="23">
        <v>310558</v>
      </c>
      <c r="F46" s="22">
        <v>38186</v>
      </c>
      <c r="G46" s="23">
        <v>463613</v>
      </c>
    </row>
    <row r="47" spans="1:7" ht="11.25">
      <c r="A47" s="5" t="s">
        <v>75</v>
      </c>
      <c r="B47" s="22">
        <v>-110</v>
      </c>
      <c r="C47" s="22">
        <v>-73</v>
      </c>
      <c r="D47" s="22">
        <v>-36</v>
      </c>
      <c r="E47" s="23">
        <v>-146</v>
      </c>
      <c r="F47" s="22">
        <v>-2089</v>
      </c>
      <c r="G47" s="23">
        <v>33501</v>
      </c>
    </row>
    <row r="48" spans="1:7" ht="12" thickBot="1">
      <c r="A48" s="4" t="s">
        <v>174</v>
      </c>
      <c r="B48" s="24">
        <v>59559</v>
      </c>
      <c r="C48" s="24">
        <v>14820</v>
      </c>
      <c r="D48" s="24">
        <v>11463</v>
      </c>
      <c r="E48" s="25">
        <v>314784</v>
      </c>
      <c r="F48" s="24">
        <v>-57480</v>
      </c>
      <c r="G48" s="25">
        <v>148380</v>
      </c>
    </row>
    <row r="49" spans="1:7" ht="12" thickTop="1">
      <c r="A49" s="5" t="s">
        <v>175</v>
      </c>
      <c r="B49" s="22"/>
      <c r="C49" s="22"/>
      <c r="D49" s="22"/>
      <c r="E49" s="23">
        <v>146144</v>
      </c>
      <c r="F49" s="22">
        <v>100000</v>
      </c>
      <c r="G49" s="23"/>
    </row>
    <row r="50" spans="1:7" ht="11.25">
      <c r="A50" s="5" t="s">
        <v>176</v>
      </c>
      <c r="B50" s="22">
        <v>-130923</v>
      </c>
      <c r="C50" s="22">
        <v>-82733</v>
      </c>
      <c r="D50" s="22">
        <v>-39092</v>
      </c>
      <c r="E50" s="23">
        <v>-352908</v>
      </c>
      <c r="F50" s="22">
        <v>-83000</v>
      </c>
      <c r="G50" s="23"/>
    </row>
    <row r="51" spans="1:7" ht="11.25">
      <c r="A51" s="5" t="s">
        <v>177</v>
      </c>
      <c r="B51" s="22"/>
      <c r="C51" s="22"/>
      <c r="D51" s="22"/>
      <c r="E51" s="23"/>
      <c r="F51" s="22">
        <v>97680</v>
      </c>
      <c r="G51" s="23"/>
    </row>
    <row r="52" spans="1:7" ht="11.25">
      <c r="A52" s="5" t="s">
        <v>178</v>
      </c>
      <c r="B52" s="22">
        <v>-170756</v>
      </c>
      <c r="C52" s="22">
        <v>-124564</v>
      </c>
      <c r="D52" s="22">
        <v>-54782</v>
      </c>
      <c r="E52" s="23">
        <v>-331705</v>
      </c>
      <c r="F52" s="22">
        <v>-274660</v>
      </c>
      <c r="G52" s="23">
        <v>-1044188</v>
      </c>
    </row>
    <row r="53" spans="1:7" ht="12" thickBot="1">
      <c r="A53" s="4" t="s">
        <v>180</v>
      </c>
      <c r="B53" s="24">
        <v>-301679</v>
      </c>
      <c r="C53" s="24">
        <v>-207297</v>
      </c>
      <c r="D53" s="24">
        <v>-93874</v>
      </c>
      <c r="E53" s="25">
        <v>-538468</v>
      </c>
      <c r="F53" s="24">
        <v>-159980</v>
      </c>
      <c r="G53" s="25">
        <v>-562188</v>
      </c>
    </row>
    <row r="54" spans="1:7" ht="12" thickTop="1">
      <c r="A54" s="6" t="s">
        <v>181</v>
      </c>
      <c r="B54" s="22">
        <v>-110</v>
      </c>
      <c r="C54" s="22">
        <v>142</v>
      </c>
      <c r="D54" s="22">
        <v>434</v>
      </c>
      <c r="E54" s="23">
        <v>23</v>
      </c>
      <c r="F54" s="22">
        <v>-20</v>
      </c>
      <c r="G54" s="23">
        <v>-67</v>
      </c>
    </row>
    <row r="55" spans="1:7" ht="11.25">
      <c r="A55" s="6" t="s">
        <v>182</v>
      </c>
      <c r="B55" s="22">
        <v>-68914</v>
      </c>
      <c r="C55" s="22">
        <v>-3396</v>
      </c>
      <c r="D55" s="22">
        <v>12756</v>
      </c>
      <c r="E55" s="23">
        <v>-106401</v>
      </c>
      <c r="F55" s="22">
        <v>-513258</v>
      </c>
      <c r="G55" s="23">
        <v>189053</v>
      </c>
    </row>
    <row r="56" spans="1:7" ht="11.25">
      <c r="A56" s="6" t="s">
        <v>183</v>
      </c>
      <c r="B56" s="22">
        <v>99429</v>
      </c>
      <c r="C56" s="22">
        <v>99429</v>
      </c>
      <c r="D56" s="22">
        <v>99429</v>
      </c>
      <c r="E56" s="23">
        <v>190680</v>
      </c>
      <c r="F56" s="22">
        <v>684965</v>
      </c>
      <c r="G56" s="23">
        <v>495912</v>
      </c>
    </row>
    <row r="57" spans="1:7" ht="11.25">
      <c r="A57" s="6" t="s">
        <v>16</v>
      </c>
      <c r="B57" s="22"/>
      <c r="C57" s="22"/>
      <c r="D57" s="22"/>
      <c r="E57" s="23">
        <v>15150</v>
      </c>
      <c r="F57" s="22"/>
      <c r="G57" s="23"/>
    </row>
    <row r="58" spans="1:7" ht="12" thickBot="1">
      <c r="A58" s="6" t="s">
        <v>183</v>
      </c>
      <c r="B58" s="22">
        <v>30514</v>
      </c>
      <c r="C58" s="22">
        <v>96032</v>
      </c>
      <c r="D58" s="22">
        <v>112185</v>
      </c>
      <c r="E58" s="23">
        <v>99429</v>
      </c>
      <c r="F58" s="22">
        <v>171707</v>
      </c>
      <c r="G58" s="23">
        <v>684965</v>
      </c>
    </row>
    <row r="59" spans="1:7" ht="12" thickTop="1">
      <c r="A59" s="7"/>
      <c r="B59" s="26"/>
      <c r="C59" s="26"/>
      <c r="D59" s="26"/>
      <c r="E59" s="26"/>
      <c r="F59" s="26"/>
      <c r="G59" s="26"/>
    </row>
    <row r="61" ht="11.25">
      <c r="A61" s="19" t="s">
        <v>130</v>
      </c>
    </row>
    <row r="62" ht="11.25">
      <c r="A62" s="19" t="s">
        <v>131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H6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8" width="17.83203125" style="0" customWidth="1"/>
  </cols>
  <sheetData>
    <row r="1" ht="12" thickBot="1"/>
    <row r="2" spans="1:8" ht="12" thickTop="1">
      <c r="A2" s="9" t="s">
        <v>126</v>
      </c>
      <c r="B2" s="13">
        <v>2776</v>
      </c>
      <c r="C2" s="13"/>
      <c r="D2" s="13"/>
      <c r="E2" s="13"/>
      <c r="F2" s="13"/>
      <c r="G2" s="13"/>
      <c r="H2" s="13"/>
    </row>
    <row r="3" spans="1:8" ht="12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</row>
    <row r="4" spans="1:8" ht="12" thickTop="1">
      <c r="A4" s="9" t="s">
        <v>32</v>
      </c>
      <c r="B4" s="14" t="str">
        <f>HYPERLINK("http://www.kabupro.jp/mark/20111215/S0009XG3.htm","四半期報告書")</f>
        <v>四半期報告書</v>
      </c>
      <c r="C4" s="14" t="str">
        <f>HYPERLINK("http://www.kabupro.jp/mark/20110914/S0009CV5.htm","四半期報告書")</f>
        <v>四半期報告書</v>
      </c>
      <c r="D4" s="14" t="str">
        <f>HYPERLINK("http://www.kabupro.jp/mark/20110614/S0008GKP.htm","四半期報告書")</f>
        <v>四半期報告書</v>
      </c>
      <c r="E4" s="14" t="str">
        <f>HYPERLINK("http://www.kabupro.jp/mark/20120425/S000AR7Z.htm","有価証券報告書")</f>
        <v>有価証券報告書</v>
      </c>
      <c r="F4" s="14" t="str">
        <f>HYPERLINK("http://www.kabupro.jp/mark/20101215/S0007EBF.htm","四半期報告書")</f>
        <v>四半期報告書</v>
      </c>
      <c r="G4" s="14" t="str">
        <f>HYPERLINK("http://www.kabupro.jp/mark/20090612/S000391K.htm","四半期報告書")</f>
        <v>四半期報告書</v>
      </c>
      <c r="H4" s="14" t="str">
        <f>HYPERLINK("http://www.kabupro.jp/mark/20100428/S0005MGN.htm","有価証券報告書")</f>
        <v>有価証券報告書</v>
      </c>
    </row>
    <row r="5" spans="1:8" ht="12" thickBot="1">
      <c r="A5" s="10" t="s">
        <v>33</v>
      </c>
      <c r="B5" s="1" t="s">
        <v>136</v>
      </c>
      <c r="C5" s="1" t="s">
        <v>139</v>
      </c>
      <c r="D5" s="1" t="s">
        <v>140</v>
      </c>
      <c r="E5" s="1" t="s">
        <v>56</v>
      </c>
      <c r="F5" s="1" t="s">
        <v>142</v>
      </c>
      <c r="G5" s="1" t="s">
        <v>217</v>
      </c>
      <c r="H5" s="1" t="s">
        <v>68</v>
      </c>
    </row>
    <row r="6" spans="1:8" ht="12.75" thickBot="1" thickTop="1">
      <c r="A6" s="9" t="s">
        <v>34</v>
      </c>
      <c r="B6" s="17" t="s">
        <v>5</v>
      </c>
      <c r="C6" s="18"/>
      <c r="D6" s="18"/>
      <c r="E6" s="18"/>
      <c r="F6" s="18"/>
      <c r="G6" s="18"/>
      <c r="H6" s="18"/>
    </row>
    <row r="7" spans="1:8" ht="12" thickTop="1">
      <c r="A7" s="11" t="s">
        <v>35</v>
      </c>
      <c r="B7" s="13" t="s">
        <v>40</v>
      </c>
      <c r="C7" s="13" t="s">
        <v>40</v>
      </c>
      <c r="D7" s="13" t="s">
        <v>40</v>
      </c>
      <c r="E7" s="15" t="s">
        <v>46</v>
      </c>
      <c r="F7" s="13" t="s">
        <v>40</v>
      </c>
      <c r="G7" s="13" t="s">
        <v>40</v>
      </c>
      <c r="H7" s="15" t="s">
        <v>46</v>
      </c>
    </row>
    <row r="8" spans="1:8" ht="11.25">
      <c r="A8" s="12" t="s">
        <v>36</v>
      </c>
      <c r="B8" s="1"/>
      <c r="C8" s="1"/>
      <c r="D8" s="1"/>
      <c r="E8" s="16"/>
      <c r="F8" s="1"/>
      <c r="G8" s="1"/>
      <c r="H8" s="16"/>
    </row>
    <row r="9" spans="1:8" ht="11.25">
      <c r="A9" s="12" t="s">
        <v>37</v>
      </c>
      <c r="B9" s="1" t="s">
        <v>214</v>
      </c>
      <c r="C9" s="1" t="s">
        <v>215</v>
      </c>
      <c r="D9" s="1" t="s">
        <v>216</v>
      </c>
      <c r="E9" s="16" t="s">
        <v>57</v>
      </c>
      <c r="F9" s="1" t="s">
        <v>138</v>
      </c>
      <c r="G9" s="1" t="s">
        <v>218</v>
      </c>
      <c r="H9" s="16" t="s">
        <v>69</v>
      </c>
    </row>
    <row r="10" spans="1:8" ht="12" thickBot="1">
      <c r="A10" s="12" t="s">
        <v>38</v>
      </c>
      <c r="B10" s="1" t="s">
        <v>71</v>
      </c>
      <c r="C10" s="1" t="s">
        <v>71</v>
      </c>
      <c r="D10" s="1" t="s">
        <v>71</v>
      </c>
      <c r="E10" s="16" t="s">
        <v>71</v>
      </c>
      <c r="F10" s="1" t="s">
        <v>71</v>
      </c>
      <c r="G10" s="1" t="s">
        <v>71</v>
      </c>
      <c r="H10" s="16" t="s">
        <v>71</v>
      </c>
    </row>
    <row r="11" spans="1:8" ht="12" thickTop="1">
      <c r="A11" s="8" t="s">
        <v>70</v>
      </c>
      <c r="B11" s="20">
        <v>30514</v>
      </c>
      <c r="C11" s="20">
        <v>96032</v>
      </c>
      <c r="D11" s="20">
        <v>112185</v>
      </c>
      <c r="E11" s="21">
        <v>99429</v>
      </c>
      <c r="F11" s="20">
        <v>165820</v>
      </c>
      <c r="G11" s="20">
        <v>192107</v>
      </c>
      <c r="H11" s="21">
        <v>705365</v>
      </c>
    </row>
    <row r="12" spans="1:8" ht="11.25">
      <c r="A12" s="2" t="s">
        <v>72</v>
      </c>
      <c r="B12" s="22">
        <v>254624</v>
      </c>
      <c r="C12" s="22">
        <v>496858</v>
      </c>
      <c r="D12" s="22">
        <v>585665</v>
      </c>
      <c r="E12" s="23">
        <v>823437</v>
      </c>
      <c r="F12" s="22">
        <v>497442</v>
      </c>
      <c r="G12" s="22">
        <v>1545962</v>
      </c>
      <c r="H12" s="23">
        <v>2072389</v>
      </c>
    </row>
    <row r="13" spans="1:8" ht="11.25">
      <c r="A13" s="2" t="s">
        <v>73</v>
      </c>
      <c r="B13" s="22">
        <v>230385</v>
      </c>
      <c r="C13" s="22">
        <v>179652</v>
      </c>
      <c r="D13" s="22">
        <v>315958</v>
      </c>
      <c r="E13" s="23">
        <v>263751</v>
      </c>
      <c r="F13" s="22">
        <v>299025</v>
      </c>
      <c r="G13" s="22">
        <v>803934</v>
      </c>
      <c r="H13" s="23">
        <v>643300</v>
      </c>
    </row>
    <row r="14" spans="1:8" ht="11.25">
      <c r="A14" s="2" t="s">
        <v>219</v>
      </c>
      <c r="B14" s="22"/>
      <c r="C14" s="22"/>
      <c r="D14" s="22"/>
      <c r="E14" s="23"/>
      <c r="F14" s="22">
        <v>343029</v>
      </c>
      <c r="G14" s="22"/>
      <c r="H14" s="23"/>
    </row>
    <row r="15" spans="1:8" ht="11.25">
      <c r="A15" s="2" t="s">
        <v>75</v>
      </c>
      <c r="B15" s="22">
        <v>76673</v>
      </c>
      <c r="C15" s="22">
        <v>120423</v>
      </c>
      <c r="D15" s="22">
        <v>182079</v>
      </c>
      <c r="E15" s="23">
        <v>30490</v>
      </c>
      <c r="F15" s="22">
        <v>182920</v>
      </c>
      <c r="G15" s="22">
        <v>354011</v>
      </c>
      <c r="H15" s="23">
        <v>502128</v>
      </c>
    </row>
    <row r="16" spans="1:8" ht="11.25">
      <c r="A16" s="2" t="s">
        <v>76</v>
      </c>
      <c r="B16" s="22">
        <v>-1017</v>
      </c>
      <c r="C16" s="22">
        <v>-2105</v>
      </c>
      <c r="D16" s="22">
        <v>-2280</v>
      </c>
      <c r="E16" s="23">
        <v>-2179</v>
      </c>
      <c r="F16" s="22">
        <v>-2252</v>
      </c>
      <c r="G16" s="22">
        <v>-4598</v>
      </c>
      <c r="H16" s="23">
        <v>-8734</v>
      </c>
    </row>
    <row r="17" spans="1:8" ht="11.25">
      <c r="A17" s="2" t="s">
        <v>77</v>
      </c>
      <c r="B17" s="22">
        <v>591179</v>
      </c>
      <c r="C17" s="22">
        <v>890861</v>
      </c>
      <c r="D17" s="22">
        <v>1197768</v>
      </c>
      <c r="E17" s="23">
        <v>1361448</v>
      </c>
      <c r="F17" s="22">
        <v>1485986</v>
      </c>
      <c r="G17" s="22">
        <v>2891417</v>
      </c>
      <c r="H17" s="23">
        <v>3914449</v>
      </c>
    </row>
    <row r="18" spans="1:8" ht="11.25">
      <c r="A18" s="3" t="s">
        <v>220</v>
      </c>
      <c r="B18" s="22">
        <v>115901</v>
      </c>
      <c r="C18" s="22">
        <v>117389</v>
      </c>
      <c r="D18" s="22">
        <v>118961</v>
      </c>
      <c r="E18" s="23">
        <v>128607</v>
      </c>
      <c r="F18" s="22">
        <v>133418</v>
      </c>
      <c r="G18" s="22">
        <v>359772</v>
      </c>
      <c r="H18" s="23">
        <v>347340</v>
      </c>
    </row>
    <row r="19" spans="1:8" ht="11.25">
      <c r="A19" s="3" t="s">
        <v>221</v>
      </c>
      <c r="B19" s="22">
        <v>132216</v>
      </c>
      <c r="C19" s="22">
        <v>132216</v>
      </c>
      <c r="D19" s="22">
        <v>132216</v>
      </c>
      <c r="E19" s="23">
        <v>132216</v>
      </c>
      <c r="F19" s="22">
        <v>132216</v>
      </c>
      <c r="G19" s="22">
        <v>132216</v>
      </c>
      <c r="H19" s="23">
        <v>132216</v>
      </c>
    </row>
    <row r="20" spans="1:8" ht="11.25">
      <c r="A20" s="3" t="s">
        <v>84</v>
      </c>
      <c r="B20" s="22"/>
      <c r="C20" s="22"/>
      <c r="D20" s="22"/>
      <c r="E20" s="23"/>
      <c r="F20" s="22"/>
      <c r="G20" s="22"/>
      <c r="H20" s="23">
        <v>102075</v>
      </c>
    </row>
    <row r="21" spans="1:8" ht="11.25">
      <c r="A21" s="3" t="s">
        <v>85</v>
      </c>
      <c r="B21" s="22">
        <v>6604</v>
      </c>
      <c r="C21" s="22">
        <v>7739</v>
      </c>
      <c r="D21" s="22">
        <v>10024</v>
      </c>
      <c r="E21" s="23">
        <v>11764</v>
      </c>
      <c r="F21" s="22">
        <v>13954</v>
      </c>
      <c r="G21" s="22">
        <v>47183</v>
      </c>
      <c r="H21" s="23">
        <v>29679</v>
      </c>
    </row>
    <row r="22" spans="1:8" ht="11.25">
      <c r="A22" s="3" t="s">
        <v>86</v>
      </c>
      <c r="B22" s="22">
        <v>254722</v>
      </c>
      <c r="C22" s="22">
        <v>257345</v>
      </c>
      <c r="D22" s="22">
        <v>261203</v>
      </c>
      <c r="E22" s="23">
        <v>272588</v>
      </c>
      <c r="F22" s="22">
        <v>279589</v>
      </c>
      <c r="G22" s="22">
        <v>539172</v>
      </c>
      <c r="H22" s="23">
        <v>611312</v>
      </c>
    </row>
    <row r="23" spans="1:8" ht="11.25">
      <c r="A23" s="2" t="s">
        <v>87</v>
      </c>
      <c r="B23" s="22">
        <v>80533</v>
      </c>
      <c r="C23" s="22">
        <v>90501</v>
      </c>
      <c r="D23" s="22">
        <v>100470</v>
      </c>
      <c r="E23" s="23">
        <v>108390</v>
      </c>
      <c r="F23" s="22">
        <v>118375</v>
      </c>
      <c r="G23" s="22">
        <v>183244</v>
      </c>
      <c r="H23" s="23">
        <v>100793</v>
      </c>
    </row>
    <row r="24" spans="1:8" ht="11.25">
      <c r="A24" s="3" t="s">
        <v>88</v>
      </c>
      <c r="B24" s="22"/>
      <c r="C24" s="22"/>
      <c r="D24" s="22"/>
      <c r="E24" s="23">
        <v>15709</v>
      </c>
      <c r="F24" s="22"/>
      <c r="G24" s="22"/>
      <c r="H24" s="23">
        <v>13244</v>
      </c>
    </row>
    <row r="25" spans="1:8" ht="11.25">
      <c r="A25" s="3" t="s">
        <v>222</v>
      </c>
      <c r="B25" s="22"/>
      <c r="C25" s="22"/>
      <c r="D25" s="22"/>
      <c r="E25" s="23"/>
      <c r="F25" s="22">
        <v>132076</v>
      </c>
      <c r="G25" s="22">
        <v>1101290</v>
      </c>
      <c r="H25" s="23">
        <v>1125047</v>
      </c>
    </row>
    <row r="26" spans="1:8" ht="11.25">
      <c r="A26" s="3" t="s">
        <v>93</v>
      </c>
      <c r="B26" s="22"/>
      <c r="C26" s="22"/>
      <c r="D26" s="22"/>
      <c r="E26" s="23">
        <v>3782</v>
      </c>
      <c r="F26" s="22"/>
      <c r="G26" s="22"/>
      <c r="H26" s="23">
        <v>77719</v>
      </c>
    </row>
    <row r="27" spans="1:8" ht="11.25">
      <c r="A27" s="3" t="s">
        <v>223</v>
      </c>
      <c r="B27" s="22">
        <v>119236</v>
      </c>
      <c r="C27" s="22">
        <v>119236</v>
      </c>
      <c r="D27" s="22">
        <v>120365</v>
      </c>
      <c r="E27" s="23">
        <v>120250</v>
      </c>
      <c r="F27" s="22"/>
      <c r="G27" s="22"/>
      <c r="H27" s="23"/>
    </row>
    <row r="28" spans="1:8" ht="11.25">
      <c r="A28" s="3" t="s">
        <v>92</v>
      </c>
      <c r="B28" s="22">
        <v>123730</v>
      </c>
      <c r="C28" s="22"/>
      <c r="D28" s="22"/>
      <c r="E28" s="23">
        <v>128163</v>
      </c>
      <c r="F28" s="22"/>
      <c r="G28" s="22"/>
      <c r="H28" s="23"/>
    </row>
    <row r="29" spans="1:8" ht="11.25">
      <c r="A29" s="3" t="s">
        <v>75</v>
      </c>
      <c r="B29" s="22">
        <v>48713</v>
      </c>
      <c r="C29" s="22">
        <v>189524</v>
      </c>
      <c r="D29" s="22">
        <v>182109</v>
      </c>
      <c r="E29" s="23">
        <v>117948</v>
      </c>
      <c r="F29" s="22">
        <v>402050</v>
      </c>
      <c r="G29" s="22">
        <v>373752</v>
      </c>
      <c r="H29" s="23">
        <v>255761</v>
      </c>
    </row>
    <row r="30" spans="1:8" ht="11.25">
      <c r="A30" s="3" t="s">
        <v>76</v>
      </c>
      <c r="B30" s="22">
        <v>-20445</v>
      </c>
      <c r="C30" s="22">
        <v>-14657</v>
      </c>
      <c r="D30" s="22">
        <v>-14819</v>
      </c>
      <c r="E30" s="23">
        <v>-85983</v>
      </c>
      <c r="F30" s="22">
        <v>-87069</v>
      </c>
      <c r="G30" s="22">
        <v>-42865</v>
      </c>
      <c r="H30" s="23">
        <v>-35965</v>
      </c>
    </row>
    <row r="31" spans="1:8" ht="11.25">
      <c r="A31" s="3" t="s">
        <v>98</v>
      </c>
      <c r="B31" s="22">
        <v>271234</v>
      </c>
      <c r="C31" s="22">
        <v>294103</v>
      </c>
      <c r="D31" s="22">
        <v>287655</v>
      </c>
      <c r="E31" s="23">
        <v>376602</v>
      </c>
      <c r="F31" s="22">
        <v>447057</v>
      </c>
      <c r="G31" s="22">
        <v>1432178</v>
      </c>
      <c r="H31" s="23">
        <v>1435808</v>
      </c>
    </row>
    <row r="32" spans="1:8" ht="11.25">
      <c r="A32" s="2" t="s">
        <v>99</v>
      </c>
      <c r="B32" s="22">
        <v>606489</v>
      </c>
      <c r="C32" s="22">
        <v>641950</v>
      </c>
      <c r="D32" s="22">
        <v>649328</v>
      </c>
      <c r="E32" s="23">
        <v>757581</v>
      </c>
      <c r="F32" s="22">
        <v>845022</v>
      </c>
      <c r="G32" s="22">
        <v>2154595</v>
      </c>
      <c r="H32" s="23">
        <v>2147914</v>
      </c>
    </row>
    <row r="33" spans="1:8" ht="12" thickBot="1">
      <c r="A33" s="4" t="s">
        <v>100</v>
      </c>
      <c r="B33" s="24">
        <v>1197668</v>
      </c>
      <c r="C33" s="24">
        <v>1532812</v>
      </c>
      <c r="D33" s="24">
        <v>1847096</v>
      </c>
      <c r="E33" s="25">
        <v>2119030</v>
      </c>
      <c r="F33" s="24">
        <v>2331009</v>
      </c>
      <c r="G33" s="24">
        <v>5046012</v>
      </c>
      <c r="H33" s="25">
        <v>6062363</v>
      </c>
    </row>
    <row r="34" spans="1:8" ht="12" thickTop="1">
      <c r="A34" s="2" t="s">
        <v>101</v>
      </c>
      <c r="B34" s="22">
        <v>468443</v>
      </c>
      <c r="C34" s="22">
        <v>519916</v>
      </c>
      <c r="D34" s="22">
        <v>634669</v>
      </c>
      <c r="E34" s="23">
        <v>643322</v>
      </c>
      <c r="F34" s="22">
        <v>601928</v>
      </c>
      <c r="G34" s="22">
        <v>1226665</v>
      </c>
      <c r="H34" s="23">
        <v>1322015</v>
      </c>
    </row>
    <row r="35" spans="1:8" ht="11.25">
      <c r="A35" s="2" t="s">
        <v>102</v>
      </c>
      <c r="B35" s="22">
        <v>532372</v>
      </c>
      <c r="C35" s="22">
        <v>580562</v>
      </c>
      <c r="D35" s="22">
        <v>624203</v>
      </c>
      <c r="E35" s="23">
        <v>663295</v>
      </c>
      <c r="F35" s="22">
        <v>719629</v>
      </c>
      <c r="G35" s="22">
        <v>702000</v>
      </c>
      <c r="H35" s="23">
        <v>685000</v>
      </c>
    </row>
    <row r="36" spans="1:8" ht="11.25">
      <c r="A36" s="2" t="s">
        <v>103</v>
      </c>
      <c r="B36" s="22">
        <v>93638</v>
      </c>
      <c r="C36" s="22">
        <v>135958</v>
      </c>
      <c r="D36" s="22">
        <v>205998</v>
      </c>
      <c r="E36" s="23">
        <v>174728</v>
      </c>
      <c r="F36" s="22">
        <v>240538</v>
      </c>
      <c r="G36" s="22">
        <v>570439</v>
      </c>
      <c r="H36" s="23">
        <v>733435</v>
      </c>
    </row>
    <row r="37" spans="1:8" ht="11.25">
      <c r="A37" s="2" t="s">
        <v>104</v>
      </c>
      <c r="B37" s="22">
        <v>139926</v>
      </c>
      <c r="C37" s="22">
        <v>168177</v>
      </c>
      <c r="D37" s="22">
        <v>147676</v>
      </c>
      <c r="E37" s="23">
        <v>183417</v>
      </c>
      <c r="F37" s="22">
        <v>259478</v>
      </c>
      <c r="G37" s="22">
        <v>344603</v>
      </c>
      <c r="H37" s="23">
        <v>799459</v>
      </c>
    </row>
    <row r="38" spans="1:8" ht="11.25">
      <c r="A38" s="2" t="s">
        <v>105</v>
      </c>
      <c r="B38" s="22">
        <v>13286</v>
      </c>
      <c r="C38" s="22">
        <v>9052</v>
      </c>
      <c r="D38" s="22">
        <v>4526</v>
      </c>
      <c r="E38" s="23">
        <v>17290</v>
      </c>
      <c r="F38" s="22">
        <v>19303</v>
      </c>
      <c r="G38" s="22">
        <v>11187</v>
      </c>
      <c r="H38" s="23">
        <v>41616</v>
      </c>
    </row>
    <row r="39" spans="1:8" ht="11.25">
      <c r="A39" s="2" t="s">
        <v>106</v>
      </c>
      <c r="B39" s="22">
        <v>894</v>
      </c>
      <c r="C39" s="22">
        <v>2080</v>
      </c>
      <c r="D39" s="22">
        <v>3552</v>
      </c>
      <c r="E39" s="23"/>
      <c r="F39" s="22">
        <v>1458</v>
      </c>
      <c r="G39" s="22">
        <v>7491</v>
      </c>
      <c r="H39" s="23"/>
    </row>
    <row r="40" spans="1:8" ht="11.25">
      <c r="A40" s="2" t="s">
        <v>107</v>
      </c>
      <c r="B40" s="22"/>
      <c r="C40" s="22"/>
      <c r="D40" s="22">
        <v>14988</v>
      </c>
      <c r="E40" s="23"/>
      <c r="F40" s="22"/>
      <c r="G40" s="22"/>
      <c r="H40" s="23"/>
    </row>
    <row r="41" spans="1:8" ht="11.25">
      <c r="A41" s="2" t="s">
        <v>75</v>
      </c>
      <c r="B41" s="22">
        <v>59953</v>
      </c>
      <c r="C41" s="22">
        <v>64277</v>
      </c>
      <c r="D41" s="22">
        <v>70505</v>
      </c>
      <c r="E41" s="23">
        <v>96493</v>
      </c>
      <c r="F41" s="22">
        <v>108506</v>
      </c>
      <c r="G41" s="22">
        <v>149269</v>
      </c>
      <c r="H41" s="23">
        <v>262932</v>
      </c>
    </row>
    <row r="42" spans="1:8" ht="11.25">
      <c r="A42" s="2" t="s">
        <v>108</v>
      </c>
      <c r="B42" s="22">
        <v>1308515</v>
      </c>
      <c r="C42" s="22">
        <v>1480024</v>
      </c>
      <c r="D42" s="22">
        <v>1706121</v>
      </c>
      <c r="E42" s="23">
        <v>1780525</v>
      </c>
      <c r="F42" s="22">
        <v>1950843</v>
      </c>
      <c r="G42" s="22">
        <v>3011656</v>
      </c>
      <c r="H42" s="23">
        <v>3854027</v>
      </c>
    </row>
    <row r="43" spans="1:8" ht="11.25">
      <c r="A43" s="2" t="s">
        <v>109</v>
      </c>
      <c r="B43" s="22">
        <v>26740</v>
      </c>
      <c r="C43" s="22">
        <v>30712</v>
      </c>
      <c r="D43" s="22">
        <v>34684</v>
      </c>
      <c r="E43" s="23">
        <v>120786</v>
      </c>
      <c r="F43" s="22">
        <v>123518</v>
      </c>
      <c r="G43" s="22">
        <v>531105</v>
      </c>
      <c r="H43" s="23">
        <v>545089</v>
      </c>
    </row>
    <row r="44" spans="1:8" ht="11.25">
      <c r="A44" s="2" t="s">
        <v>0</v>
      </c>
      <c r="B44" s="22">
        <v>488</v>
      </c>
      <c r="C44" s="22">
        <v>695</v>
      </c>
      <c r="D44" s="22">
        <v>1524</v>
      </c>
      <c r="E44" s="23">
        <v>767</v>
      </c>
      <c r="F44" s="22">
        <v>510</v>
      </c>
      <c r="G44" s="22">
        <v>498</v>
      </c>
      <c r="H44" s="23">
        <v>442</v>
      </c>
    </row>
    <row r="45" spans="1:8" ht="11.25">
      <c r="A45" s="2" t="s">
        <v>107</v>
      </c>
      <c r="B45" s="22">
        <v>5201</v>
      </c>
      <c r="C45" s="22">
        <v>5183</v>
      </c>
      <c r="D45" s="22">
        <v>5164</v>
      </c>
      <c r="E45" s="23"/>
      <c r="F45" s="22"/>
      <c r="G45" s="22"/>
      <c r="H45" s="23"/>
    </row>
    <row r="46" spans="1:8" ht="11.25">
      <c r="A46" s="2" t="s">
        <v>75</v>
      </c>
      <c r="B46" s="22"/>
      <c r="C46" s="22"/>
      <c r="D46" s="22"/>
      <c r="E46" s="23"/>
      <c r="F46" s="22"/>
      <c r="G46" s="22">
        <v>66046</v>
      </c>
      <c r="H46" s="23">
        <v>68036</v>
      </c>
    </row>
    <row r="47" spans="1:8" ht="11.25">
      <c r="A47" s="2" t="s">
        <v>112</v>
      </c>
      <c r="B47" s="22">
        <v>32430</v>
      </c>
      <c r="C47" s="22">
        <v>36590</v>
      </c>
      <c r="D47" s="22">
        <v>41373</v>
      </c>
      <c r="E47" s="23">
        <v>121553</v>
      </c>
      <c r="F47" s="22">
        <v>124028</v>
      </c>
      <c r="G47" s="22">
        <v>597650</v>
      </c>
      <c r="H47" s="23">
        <v>613568</v>
      </c>
    </row>
    <row r="48" spans="1:8" ht="12" thickBot="1">
      <c r="A48" s="4" t="s">
        <v>1</v>
      </c>
      <c r="B48" s="24">
        <v>1340945</v>
      </c>
      <c r="C48" s="24">
        <v>1516615</v>
      </c>
      <c r="D48" s="24">
        <v>1747494</v>
      </c>
      <c r="E48" s="25">
        <v>1902079</v>
      </c>
      <c r="F48" s="24">
        <v>2074871</v>
      </c>
      <c r="G48" s="24">
        <v>3609306</v>
      </c>
      <c r="H48" s="25">
        <v>4467595</v>
      </c>
    </row>
    <row r="49" spans="1:8" ht="12" thickTop="1">
      <c r="A49" s="2" t="s">
        <v>114</v>
      </c>
      <c r="B49" s="22">
        <v>996650</v>
      </c>
      <c r="C49" s="22">
        <v>996650</v>
      </c>
      <c r="D49" s="22">
        <v>996650</v>
      </c>
      <c r="E49" s="23">
        <v>996650</v>
      </c>
      <c r="F49" s="22">
        <v>996650</v>
      </c>
      <c r="G49" s="22">
        <v>996650</v>
      </c>
      <c r="H49" s="23">
        <v>996650</v>
      </c>
    </row>
    <row r="50" spans="1:8" ht="11.25">
      <c r="A50" s="2" t="s">
        <v>2</v>
      </c>
      <c r="B50" s="22">
        <v>1262690</v>
      </c>
      <c r="C50" s="22">
        <v>1262690</v>
      </c>
      <c r="D50" s="22">
        <v>1262690</v>
      </c>
      <c r="E50" s="23">
        <v>1262690</v>
      </c>
      <c r="F50" s="22">
        <v>1262690</v>
      </c>
      <c r="G50" s="22">
        <v>1262690</v>
      </c>
      <c r="H50" s="23">
        <v>1262690</v>
      </c>
    </row>
    <row r="51" spans="1:8" ht="11.25">
      <c r="A51" s="2" t="s">
        <v>116</v>
      </c>
      <c r="B51" s="22">
        <v>-2287351</v>
      </c>
      <c r="C51" s="22">
        <v>-2125880</v>
      </c>
      <c r="D51" s="22">
        <v>-2052436</v>
      </c>
      <c r="E51" s="23">
        <v>-1928612</v>
      </c>
      <c r="F51" s="22">
        <v>-1872319</v>
      </c>
      <c r="G51" s="22">
        <v>-735596</v>
      </c>
      <c r="H51" s="23">
        <v>-567240</v>
      </c>
    </row>
    <row r="52" spans="1:8" ht="11.25">
      <c r="A52" s="2" t="s">
        <v>117</v>
      </c>
      <c r="B52" s="22">
        <v>-81809</v>
      </c>
      <c r="C52" s="22">
        <v>-81809</v>
      </c>
      <c r="D52" s="22">
        <v>-81809</v>
      </c>
      <c r="E52" s="23">
        <v>-81809</v>
      </c>
      <c r="F52" s="22">
        <v>-81809</v>
      </c>
      <c r="G52" s="22">
        <v>-81809</v>
      </c>
      <c r="H52" s="23">
        <v>-81809</v>
      </c>
    </row>
    <row r="53" spans="1:8" ht="11.25">
      <c r="A53" s="2" t="s">
        <v>3</v>
      </c>
      <c r="B53" s="22">
        <v>-109820</v>
      </c>
      <c r="C53" s="22">
        <v>51650</v>
      </c>
      <c r="D53" s="22">
        <v>125094</v>
      </c>
      <c r="E53" s="23">
        <v>248918</v>
      </c>
      <c r="F53" s="22">
        <v>305211</v>
      </c>
      <c r="G53" s="22">
        <v>1441934</v>
      </c>
      <c r="H53" s="23">
        <v>1610290</v>
      </c>
    </row>
    <row r="54" spans="1:8" ht="11.25">
      <c r="A54" s="2" t="s">
        <v>119</v>
      </c>
      <c r="B54" s="22">
        <v>-8509</v>
      </c>
      <c r="C54" s="22">
        <v>-7081</v>
      </c>
      <c r="D54" s="22">
        <v>-7840</v>
      </c>
      <c r="E54" s="23">
        <v>-5240</v>
      </c>
      <c r="F54" s="22">
        <v>-8641</v>
      </c>
      <c r="G54" s="22">
        <v>-5268</v>
      </c>
      <c r="H54" s="23">
        <v>-3827</v>
      </c>
    </row>
    <row r="55" spans="1:8" ht="11.25">
      <c r="A55" s="2" t="s">
        <v>120</v>
      </c>
      <c r="B55" s="22">
        <v>-1253</v>
      </c>
      <c r="C55" s="22">
        <v>-7236</v>
      </c>
      <c r="D55" s="22">
        <v>1263</v>
      </c>
      <c r="E55" s="23">
        <v>-3733</v>
      </c>
      <c r="F55" s="22">
        <v>-22069</v>
      </c>
      <c r="G55" s="22"/>
      <c r="H55" s="23"/>
    </row>
    <row r="56" spans="1:8" ht="11.25">
      <c r="A56" s="2" t="s">
        <v>4</v>
      </c>
      <c r="B56" s="22">
        <v>-29905</v>
      </c>
      <c r="C56" s="22">
        <v>-27347</v>
      </c>
      <c r="D56" s="22">
        <v>-25126</v>
      </c>
      <c r="E56" s="23">
        <v>-29206</v>
      </c>
      <c r="F56" s="22">
        <v>-26195</v>
      </c>
      <c r="G56" s="22">
        <v>-8333</v>
      </c>
      <c r="H56" s="23">
        <v>-19020</v>
      </c>
    </row>
    <row r="57" spans="1:8" ht="11.25">
      <c r="A57" s="2" t="s">
        <v>121</v>
      </c>
      <c r="B57" s="22">
        <v>-39668</v>
      </c>
      <c r="C57" s="22">
        <v>-41665</v>
      </c>
      <c r="D57" s="22">
        <v>-31703</v>
      </c>
      <c r="E57" s="23"/>
      <c r="F57" s="22">
        <v>-56906</v>
      </c>
      <c r="G57" s="22">
        <v>-13601</v>
      </c>
      <c r="H57" s="23">
        <v>-22848</v>
      </c>
    </row>
    <row r="58" spans="1:8" ht="11.25">
      <c r="A58" s="5" t="s">
        <v>123</v>
      </c>
      <c r="B58" s="22">
        <v>6212</v>
      </c>
      <c r="C58" s="22">
        <v>6212</v>
      </c>
      <c r="D58" s="22">
        <v>6212</v>
      </c>
      <c r="E58" s="23">
        <v>6212</v>
      </c>
      <c r="F58" s="22">
        <v>7832</v>
      </c>
      <c r="G58" s="22">
        <v>8372</v>
      </c>
      <c r="H58" s="23">
        <v>7326</v>
      </c>
    </row>
    <row r="59" spans="1:8" ht="11.25">
      <c r="A59" s="5" t="s">
        <v>124</v>
      </c>
      <c r="B59" s="22">
        <v>-143276</v>
      </c>
      <c r="C59" s="22">
        <v>16197</v>
      </c>
      <c r="D59" s="22">
        <v>99602</v>
      </c>
      <c r="E59" s="23">
        <v>216951</v>
      </c>
      <c r="F59" s="22">
        <v>256137</v>
      </c>
      <c r="G59" s="22">
        <v>1436706</v>
      </c>
      <c r="H59" s="23">
        <v>1594768</v>
      </c>
    </row>
    <row r="60" spans="1:8" ht="12" thickBot="1">
      <c r="A60" s="6" t="s">
        <v>125</v>
      </c>
      <c r="B60" s="22">
        <v>1197668</v>
      </c>
      <c r="C60" s="22">
        <v>1532812</v>
      </c>
      <c r="D60" s="22">
        <v>1847096</v>
      </c>
      <c r="E60" s="23">
        <v>2119030</v>
      </c>
      <c r="F60" s="22">
        <v>2331009</v>
      </c>
      <c r="G60" s="22">
        <v>5046012</v>
      </c>
      <c r="H60" s="23">
        <v>6062363</v>
      </c>
    </row>
    <row r="61" spans="1:8" ht="12" thickTop="1">
      <c r="A61" s="7"/>
      <c r="B61" s="26"/>
      <c r="C61" s="26"/>
      <c r="D61" s="26"/>
      <c r="E61" s="26"/>
      <c r="F61" s="26"/>
      <c r="G61" s="26"/>
      <c r="H61" s="26"/>
    </row>
    <row r="63" ht="11.25">
      <c r="A63" s="19" t="s">
        <v>130</v>
      </c>
    </row>
    <row r="64" ht="11.25">
      <c r="A64" s="19" t="s">
        <v>131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Q4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9" t="s">
        <v>126</v>
      </c>
      <c r="B2" s="13">
        <v>2776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9" t="s">
        <v>32</v>
      </c>
      <c r="B4" s="14" t="str">
        <f>HYPERLINK("http://www.kabupro.jp/mark/20131213/S1000Q8I.htm","四半期報告書")</f>
        <v>四半期報告書</v>
      </c>
      <c r="C4" s="14" t="str">
        <f>HYPERLINK("http://www.kabupro.jp/mark/20130913/S000EGY2.htm","四半期報告書")</f>
        <v>四半期報告書</v>
      </c>
      <c r="D4" s="14" t="str">
        <f>HYPERLINK("http://www.kabupro.jp/mark/20130614/S000DKQV.htm","四半期報告書")</f>
        <v>四半期報告書</v>
      </c>
      <c r="E4" s="14" t="str">
        <f>HYPERLINK("http://www.kabupro.jp/mark/20130424/S000DA82.htm","有価証券報告書")</f>
        <v>有価証券報告書</v>
      </c>
      <c r="F4" s="14" t="str">
        <f>HYPERLINK("http://www.kabupro.jp/mark/20131213/S1000Q8I.htm","四半期報告書")</f>
        <v>四半期報告書</v>
      </c>
      <c r="G4" s="14" t="str">
        <f>HYPERLINK("http://www.kabupro.jp/mark/20130913/S000EGY2.htm","四半期報告書")</f>
        <v>四半期報告書</v>
      </c>
      <c r="H4" s="14" t="str">
        <f>HYPERLINK("http://www.kabupro.jp/mark/20130614/S000DKQV.htm","四半期報告書")</f>
        <v>四半期報告書</v>
      </c>
      <c r="I4" s="14" t="str">
        <f>HYPERLINK("http://www.kabupro.jp/mark/20130424/S000DA82.htm","有価証券報告書")</f>
        <v>有価証券報告書</v>
      </c>
      <c r="J4" s="14" t="str">
        <f>HYPERLINK("http://www.kabupro.jp/mark/20120425/S000AR7Z.htm","有価証券報告書")</f>
        <v>有価証券報告書</v>
      </c>
      <c r="K4" s="14" t="str">
        <f>HYPERLINK("http://www.kabupro.jp/mark/20111215/S0009XG3.htm","四半期報告書")</f>
        <v>四半期報告書</v>
      </c>
      <c r="L4" s="14" t="str">
        <f>HYPERLINK("http://www.kabupro.jp/mark/20110914/S0009CV5.htm","四半期報告書")</f>
        <v>四半期報告書</v>
      </c>
      <c r="M4" s="14" t="str">
        <f>HYPERLINK("http://www.kabupro.jp/mark/20110614/S0008GKP.htm","四半期報告書")</f>
        <v>四半期報告書</v>
      </c>
      <c r="N4" s="14" t="str">
        <f>HYPERLINK("http://www.kabupro.jp/mark/20110427/S00087QC.htm","有価証券報告書")</f>
        <v>有価証券報告書</v>
      </c>
      <c r="O4" s="14" t="str">
        <f>HYPERLINK("http://www.kabupro.jp/mark/20101215/S0007EBF.htm","四半期報告書")</f>
        <v>四半期報告書</v>
      </c>
      <c r="P4" s="14" t="str">
        <f>HYPERLINK("http://www.kabupro.jp/mark/20100914/S0006SPM.htm","四半期報告書")</f>
        <v>四半期報告書</v>
      </c>
      <c r="Q4" s="14" t="str">
        <f>HYPERLINK("http://www.kabupro.jp/mark/20100428/S0005MGN.htm","有価証券報告書")</f>
        <v>有価証券報告書</v>
      </c>
    </row>
    <row r="5" spans="1:17" ht="12" thickBot="1">
      <c r="A5" s="10" t="s">
        <v>33</v>
      </c>
      <c r="B5" s="1" t="s">
        <v>39</v>
      </c>
      <c r="C5" s="1" t="s">
        <v>42</v>
      </c>
      <c r="D5" s="1" t="s">
        <v>44</v>
      </c>
      <c r="E5" s="1" t="s">
        <v>54</v>
      </c>
      <c r="F5" s="1" t="s">
        <v>39</v>
      </c>
      <c r="G5" s="1" t="s">
        <v>42</v>
      </c>
      <c r="H5" s="1" t="s">
        <v>44</v>
      </c>
      <c r="I5" s="1" t="s">
        <v>54</v>
      </c>
      <c r="J5" s="1" t="s">
        <v>56</v>
      </c>
      <c r="K5" s="1" t="s">
        <v>136</v>
      </c>
      <c r="L5" s="1" t="s">
        <v>139</v>
      </c>
      <c r="M5" s="1" t="s">
        <v>140</v>
      </c>
      <c r="N5" s="1" t="s">
        <v>62</v>
      </c>
      <c r="O5" s="1" t="s">
        <v>142</v>
      </c>
      <c r="P5" s="1" t="s">
        <v>58</v>
      </c>
      <c r="Q5" s="1" t="s">
        <v>68</v>
      </c>
    </row>
    <row r="6" spans="1:17" ht="12.75" thickBot="1" thickTop="1">
      <c r="A6" s="9" t="s">
        <v>34</v>
      </c>
      <c r="B6" s="17" t="s">
        <v>213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" thickTop="1">
      <c r="A7" s="11" t="s">
        <v>35</v>
      </c>
      <c r="B7" s="13" t="s">
        <v>132</v>
      </c>
      <c r="C7" s="13" t="s">
        <v>132</v>
      </c>
      <c r="D7" s="13" t="s">
        <v>132</v>
      </c>
      <c r="E7" s="15" t="s">
        <v>46</v>
      </c>
      <c r="F7" s="13" t="s">
        <v>132</v>
      </c>
      <c r="G7" s="13" t="s">
        <v>132</v>
      </c>
      <c r="H7" s="13" t="s">
        <v>132</v>
      </c>
      <c r="I7" s="15" t="s">
        <v>46</v>
      </c>
      <c r="J7" s="15" t="s">
        <v>46</v>
      </c>
      <c r="K7" s="13" t="s">
        <v>132</v>
      </c>
      <c r="L7" s="13" t="s">
        <v>132</v>
      </c>
      <c r="M7" s="13" t="s">
        <v>132</v>
      </c>
      <c r="N7" s="15" t="s">
        <v>46</v>
      </c>
      <c r="O7" s="13" t="s">
        <v>132</v>
      </c>
      <c r="P7" s="13" t="s">
        <v>132</v>
      </c>
      <c r="Q7" s="15" t="s">
        <v>46</v>
      </c>
    </row>
    <row r="8" spans="1:17" ht="11.25">
      <c r="A8" s="12" t="s">
        <v>36</v>
      </c>
      <c r="B8" s="1" t="s">
        <v>133</v>
      </c>
      <c r="C8" s="1" t="s">
        <v>133</v>
      </c>
      <c r="D8" s="1" t="s">
        <v>133</v>
      </c>
      <c r="E8" s="16" t="s">
        <v>134</v>
      </c>
      <c r="F8" s="1" t="s">
        <v>134</v>
      </c>
      <c r="G8" s="1" t="s">
        <v>134</v>
      </c>
      <c r="H8" s="1" t="s">
        <v>134</v>
      </c>
      <c r="I8" s="16" t="s">
        <v>135</v>
      </c>
      <c r="J8" s="16" t="s">
        <v>137</v>
      </c>
      <c r="K8" s="1" t="s">
        <v>137</v>
      </c>
      <c r="L8" s="1" t="s">
        <v>137</v>
      </c>
      <c r="M8" s="1" t="s">
        <v>137</v>
      </c>
      <c r="N8" s="16" t="s">
        <v>141</v>
      </c>
      <c r="O8" s="1" t="s">
        <v>141</v>
      </c>
      <c r="P8" s="1" t="s">
        <v>141</v>
      </c>
      <c r="Q8" s="16" t="s">
        <v>185</v>
      </c>
    </row>
    <row r="9" spans="1:17" ht="11.25">
      <c r="A9" s="12" t="s">
        <v>37</v>
      </c>
      <c r="B9" s="1" t="s">
        <v>41</v>
      </c>
      <c r="C9" s="1" t="s">
        <v>43</v>
      </c>
      <c r="D9" s="1" t="s">
        <v>45</v>
      </c>
      <c r="E9" s="16" t="s">
        <v>47</v>
      </c>
      <c r="F9" s="1" t="s">
        <v>49</v>
      </c>
      <c r="G9" s="1" t="s">
        <v>51</v>
      </c>
      <c r="H9" s="1" t="s">
        <v>53</v>
      </c>
      <c r="I9" s="16" t="s">
        <v>55</v>
      </c>
      <c r="J9" s="16" t="s">
        <v>57</v>
      </c>
      <c r="K9" s="1" t="s">
        <v>138</v>
      </c>
      <c r="L9" s="1" t="s">
        <v>59</v>
      </c>
      <c r="M9" s="1" t="s">
        <v>61</v>
      </c>
      <c r="N9" s="16" t="s">
        <v>63</v>
      </c>
      <c r="O9" s="1" t="s">
        <v>65</v>
      </c>
      <c r="P9" s="1" t="s">
        <v>67</v>
      </c>
      <c r="Q9" s="16" t="s">
        <v>69</v>
      </c>
    </row>
    <row r="10" spans="1:17" ht="12" thickBot="1">
      <c r="A10" s="12" t="s">
        <v>38</v>
      </c>
      <c r="B10" s="1" t="s">
        <v>71</v>
      </c>
      <c r="C10" s="1" t="s">
        <v>71</v>
      </c>
      <c r="D10" s="1" t="s">
        <v>71</v>
      </c>
      <c r="E10" s="16" t="s">
        <v>71</v>
      </c>
      <c r="F10" s="1" t="s">
        <v>71</v>
      </c>
      <c r="G10" s="1" t="s">
        <v>71</v>
      </c>
      <c r="H10" s="1" t="s">
        <v>71</v>
      </c>
      <c r="I10" s="16" t="s">
        <v>71</v>
      </c>
      <c r="J10" s="16" t="s">
        <v>71</v>
      </c>
      <c r="K10" s="1" t="s">
        <v>71</v>
      </c>
      <c r="L10" s="1" t="s">
        <v>71</v>
      </c>
      <c r="M10" s="1" t="s">
        <v>71</v>
      </c>
      <c r="N10" s="16" t="s">
        <v>71</v>
      </c>
      <c r="O10" s="1" t="s">
        <v>71</v>
      </c>
      <c r="P10" s="1" t="s">
        <v>71</v>
      </c>
      <c r="Q10" s="16" t="s">
        <v>71</v>
      </c>
    </row>
    <row r="11" spans="1:17" ht="12" thickTop="1">
      <c r="A11" s="29" t="s">
        <v>186</v>
      </c>
      <c r="B11" s="20">
        <v>773992</v>
      </c>
      <c r="C11" s="20">
        <v>650868</v>
      </c>
      <c r="D11" s="20">
        <v>285733</v>
      </c>
      <c r="E11" s="21">
        <v>1907613</v>
      </c>
      <c r="F11" s="20">
        <v>1352888</v>
      </c>
      <c r="G11" s="20">
        <v>978505</v>
      </c>
      <c r="H11" s="20">
        <v>487313</v>
      </c>
      <c r="I11" s="21">
        <v>2641955</v>
      </c>
      <c r="J11" s="21">
        <v>4818271</v>
      </c>
      <c r="K11" s="20">
        <v>3726372</v>
      </c>
      <c r="L11" s="20">
        <v>2915418</v>
      </c>
      <c r="M11" s="20">
        <v>1553128</v>
      </c>
      <c r="N11" s="21">
        <v>7415597</v>
      </c>
      <c r="O11" s="20">
        <v>5514663</v>
      </c>
      <c r="P11" s="20">
        <v>3950339</v>
      </c>
      <c r="Q11" s="21">
        <v>11103280</v>
      </c>
    </row>
    <row r="12" spans="1:17" ht="11.25">
      <c r="A12" s="6" t="s">
        <v>187</v>
      </c>
      <c r="B12" s="22">
        <v>670293</v>
      </c>
      <c r="C12" s="22">
        <v>509150</v>
      </c>
      <c r="D12" s="22">
        <v>208148</v>
      </c>
      <c r="E12" s="23"/>
      <c r="F12" s="22">
        <v>832823</v>
      </c>
      <c r="G12" s="22">
        <v>566161</v>
      </c>
      <c r="H12" s="22">
        <v>277256</v>
      </c>
      <c r="I12" s="23"/>
      <c r="J12" s="23"/>
      <c r="K12" s="22">
        <v>2070859</v>
      </c>
      <c r="L12" s="22">
        <v>1545998</v>
      </c>
      <c r="M12" s="22">
        <v>775052</v>
      </c>
      <c r="N12" s="23"/>
      <c r="O12" s="22">
        <v>3068087</v>
      </c>
      <c r="P12" s="22">
        <v>2194557</v>
      </c>
      <c r="Q12" s="23"/>
    </row>
    <row r="13" spans="1:17" ht="11.25">
      <c r="A13" s="6" t="s">
        <v>188</v>
      </c>
      <c r="B13" s="22">
        <v>103699</v>
      </c>
      <c r="C13" s="22">
        <v>141717</v>
      </c>
      <c r="D13" s="22">
        <v>77585</v>
      </c>
      <c r="E13" s="23">
        <v>829245</v>
      </c>
      <c r="F13" s="22">
        <v>520064</v>
      </c>
      <c r="G13" s="22">
        <v>412343</v>
      </c>
      <c r="H13" s="22">
        <v>210057</v>
      </c>
      <c r="I13" s="23">
        <v>947131</v>
      </c>
      <c r="J13" s="23">
        <v>2041565</v>
      </c>
      <c r="K13" s="22">
        <v>1655512</v>
      </c>
      <c r="L13" s="22">
        <v>1369419</v>
      </c>
      <c r="M13" s="22">
        <v>778076</v>
      </c>
      <c r="N13" s="23">
        <v>3418339</v>
      </c>
      <c r="O13" s="22">
        <v>2446575</v>
      </c>
      <c r="P13" s="22">
        <v>1755781</v>
      </c>
      <c r="Q13" s="23">
        <v>4980442</v>
      </c>
    </row>
    <row r="14" spans="1:17" ht="11.25">
      <c r="A14" s="6" t="s">
        <v>189</v>
      </c>
      <c r="B14" s="22">
        <v>377654</v>
      </c>
      <c r="C14" s="22">
        <v>265494</v>
      </c>
      <c r="D14" s="22">
        <v>142941</v>
      </c>
      <c r="E14" s="23">
        <v>854076</v>
      </c>
      <c r="F14" s="22">
        <v>647559</v>
      </c>
      <c r="G14" s="22">
        <v>443575</v>
      </c>
      <c r="H14" s="22">
        <v>213071</v>
      </c>
      <c r="I14" s="23">
        <v>1148507</v>
      </c>
      <c r="J14" s="23">
        <v>2404198</v>
      </c>
      <c r="K14" s="22">
        <v>1974539</v>
      </c>
      <c r="L14" s="22">
        <v>1424446</v>
      </c>
      <c r="M14" s="22">
        <v>771901</v>
      </c>
      <c r="N14" s="23">
        <v>3964334</v>
      </c>
      <c r="O14" s="22">
        <v>3058087</v>
      </c>
      <c r="P14" s="22">
        <v>2106076</v>
      </c>
      <c r="Q14" s="23">
        <v>4590579</v>
      </c>
    </row>
    <row r="15" spans="1:17" ht="12" thickBot="1">
      <c r="A15" s="28" t="s">
        <v>190</v>
      </c>
      <c r="B15" s="24">
        <v>-273955</v>
      </c>
      <c r="C15" s="24">
        <v>-123776</v>
      </c>
      <c r="D15" s="24">
        <v>-65356</v>
      </c>
      <c r="E15" s="25">
        <v>-25192</v>
      </c>
      <c r="F15" s="24">
        <v>-127494</v>
      </c>
      <c r="G15" s="24">
        <v>-31231</v>
      </c>
      <c r="H15" s="24">
        <v>-3013</v>
      </c>
      <c r="I15" s="25">
        <v>-201253</v>
      </c>
      <c r="J15" s="25">
        <v>-360305</v>
      </c>
      <c r="K15" s="24">
        <v>-319026</v>
      </c>
      <c r="L15" s="24">
        <v>-55026</v>
      </c>
      <c r="M15" s="24">
        <v>6174</v>
      </c>
      <c r="N15" s="25">
        <v>-540733</v>
      </c>
      <c r="O15" s="24">
        <v>-611511</v>
      </c>
      <c r="P15" s="24">
        <v>-350294</v>
      </c>
      <c r="Q15" s="25">
        <v>387695</v>
      </c>
    </row>
    <row r="16" spans="1:17" ht="12" thickTop="1">
      <c r="A16" s="5" t="s">
        <v>191</v>
      </c>
      <c r="B16" s="22">
        <v>0</v>
      </c>
      <c r="C16" s="22">
        <v>0</v>
      </c>
      <c r="D16" s="22">
        <v>0</v>
      </c>
      <c r="E16" s="23">
        <v>0</v>
      </c>
      <c r="F16" s="22">
        <v>0</v>
      </c>
      <c r="G16" s="22">
        <v>0</v>
      </c>
      <c r="H16" s="22">
        <v>0</v>
      </c>
      <c r="I16" s="23">
        <v>0</v>
      </c>
      <c r="J16" s="23">
        <v>51</v>
      </c>
      <c r="K16" s="22">
        <v>51</v>
      </c>
      <c r="L16" s="22">
        <v>50</v>
      </c>
      <c r="M16" s="22">
        <v>31</v>
      </c>
      <c r="N16" s="23">
        <v>4119</v>
      </c>
      <c r="O16" s="22">
        <v>4088</v>
      </c>
      <c r="P16" s="22">
        <v>4052</v>
      </c>
      <c r="Q16" s="23">
        <v>7678</v>
      </c>
    </row>
    <row r="17" spans="1:17" ht="11.25">
      <c r="A17" s="5" t="s">
        <v>192</v>
      </c>
      <c r="B17" s="22">
        <v>1115</v>
      </c>
      <c r="C17" s="22">
        <v>1115</v>
      </c>
      <c r="D17" s="22"/>
      <c r="E17" s="23">
        <v>815</v>
      </c>
      <c r="F17" s="22">
        <v>410</v>
      </c>
      <c r="G17" s="22">
        <v>410</v>
      </c>
      <c r="H17" s="22"/>
      <c r="I17" s="23">
        <v>433</v>
      </c>
      <c r="J17" s="23">
        <v>590</v>
      </c>
      <c r="K17" s="22">
        <v>281</v>
      </c>
      <c r="L17" s="22">
        <v>281</v>
      </c>
      <c r="M17" s="22"/>
      <c r="N17" s="23">
        <v>31098</v>
      </c>
      <c r="O17" s="22">
        <v>436</v>
      </c>
      <c r="P17" s="22">
        <v>436</v>
      </c>
      <c r="Q17" s="23">
        <v>851</v>
      </c>
    </row>
    <row r="18" spans="1:17" ht="11.25">
      <c r="A18" s="5" t="s">
        <v>194</v>
      </c>
      <c r="B18" s="22">
        <v>1225</v>
      </c>
      <c r="C18" s="22">
        <v>902</v>
      </c>
      <c r="D18" s="22">
        <v>507</v>
      </c>
      <c r="E18" s="23">
        <v>3307</v>
      </c>
      <c r="F18" s="22">
        <v>3178</v>
      </c>
      <c r="G18" s="22">
        <v>1400</v>
      </c>
      <c r="H18" s="22">
        <v>596</v>
      </c>
      <c r="I18" s="23">
        <v>4199</v>
      </c>
      <c r="J18" s="23"/>
      <c r="K18" s="22"/>
      <c r="L18" s="22"/>
      <c r="M18" s="22"/>
      <c r="N18" s="23"/>
      <c r="O18" s="22"/>
      <c r="P18" s="22"/>
      <c r="Q18" s="23">
        <v>37123</v>
      </c>
    </row>
    <row r="19" spans="1:17" ht="11.25">
      <c r="A19" s="5" t="s">
        <v>195</v>
      </c>
      <c r="B19" s="22">
        <v>1283</v>
      </c>
      <c r="C19" s="22"/>
      <c r="D19" s="22">
        <v>975</v>
      </c>
      <c r="E19" s="23">
        <v>4377</v>
      </c>
      <c r="F19" s="22">
        <v>4922</v>
      </c>
      <c r="G19" s="22">
        <v>6279</v>
      </c>
      <c r="H19" s="22">
        <v>8576</v>
      </c>
      <c r="I19" s="23"/>
      <c r="J19" s="23"/>
      <c r="K19" s="22"/>
      <c r="L19" s="22"/>
      <c r="M19" s="22"/>
      <c r="N19" s="23"/>
      <c r="O19" s="22"/>
      <c r="P19" s="22"/>
      <c r="Q19" s="23"/>
    </row>
    <row r="20" spans="1:17" ht="11.25">
      <c r="A20" s="5" t="s">
        <v>196</v>
      </c>
      <c r="B20" s="22">
        <v>1800</v>
      </c>
      <c r="C20" s="22"/>
      <c r="D20" s="22"/>
      <c r="E20" s="23"/>
      <c r="F20" s="22"/>
      <c r="G20" s="22"/>
      <c r="H20" s="22"/>
      <c r="I20" s="23"/>
      <c r="J20" s="23"/>
      <c r="K20" s="22"/>
      <c r="L20" s="22"/>
      <c r="M20" s="22"/>
      <c r="N20" s="23"/>
      <c r="O20" s="22"/>
      <c r="P20" s="22"/>
      <c r="Q20" s="23"/>
    </row>
    <row r="21" spans="1:17" ht="11.25">
      <c r="A21" s="5" t="s">
        <v>75</v>
      </c>
      <c r="B21" s="22">
        <v>1118</v>
      </c>
      <c r="C21" s="22">
        <v>287</v>
      </c>
      <c r="D21" s="22">
        <v>469</v>
      </c>
      <c r="E21" s="23"/>
      <c r="F21" s="22">
        <v>1559</v>
      </c>
      <c r="G21" s="22">
        <v>592</v>
      </c>
      <c r="H21" s="22">
        <v>792</v>
      </c>
      <c r="I21" s="23"/>
      <c r="J21" s="23"/>
      <c r="K21" s="22">
        <v>15256</v>
      </c>
      <c r="L21" s="22">
        <v>5740</v>
      </c>
      <c r="M21" s="22"/>
      <c r="N21" s="23"/>
      <c r="O21" s="22">
        <v>6439</v>
      </c>
      <c r="P21" s="22">
        <v>6157</v>
      </c>
      <c r="Q21" s="23"/>
    </row>
    <row r="22" spans="1:17" ht="11.25">
      <c r="A22" s="5" t="s">
        <v>197</v>
      </c>
      <c r="B22" s="22">
        <v>6543</v>
      </c>
      <c r="C22" s="22">
        <v>2905</v>
      </c>
      <c r="D22" s="22">
        <v>1952</v>
      </c>
      <c r="E22" s="23">
        <v>10460</v>
      </c>
      <c r="F22" s="22">
        <v>10072</v>
      </c>
      <c r="G22" s="22">
        <v>9284</v>
      </c>
      <c r="H22" s="22">
        <v>9965</v>
      </c>
      <c r="I22" s="23">
        <v>36710</v>
      </c>
      <c r="J22" s="23">
        <v>91901</v>
      </c>
      <c r="K22" s="22">
        <v>98231</v>
      </c>
      <c r="L22" s="22">
        <v>54146</v>
      </c>
      <c r="M22" s="22">
        <v>3549</v>
      </c>
      <c r="N22" s="23">
        <v>85395</v>
      </c>
      <c r="O22" s="22">
        <v>40481</v>
      </c>
      <c r="P22" s="22">
        <v>28714</v>
      </c>
      <c r="Q22" s="23">
        <v>68685</v>
      </c>
    </row>
    <row r="23" spans="1:17" ht="11.25">
      <c r="A23" s="5" t="s">
        <v>150</v>
      </c>
      <c r="B23" s="22">
        <v>3204</v>
      </c>
      <c r="C23" s="22">
        <v>2791</v>
      </c>
      <c r="D23" s="22">
        <v>1370</v>
      </c>
      <c r="E23" s="23">
        <v>8310</v>
      </c>
      <c r="F23" s="22">
        <v>6499</v>
      </c>
      <c r="G23" s="22">
        <v>4737</v>
      </c>
      <c r="H23" s="22">
        <v>2297</v>
      </c>
      <c r="I23" s="23">
        <v>17955</v>
      </c>
      <c r="J23" s="23">
        <v>27603</v>
      </c>
      <c r="K23" s="22">
        <v>22388</v>
      </c>
      <c r="L23" s="22">
        <v>16493</v>
      </c>
      <c r="M23" s="22">
        <v>10048</v>
      </c>
      <c r="N23" s="23">
        <v>29326</v>
      </c>
      <c r="O23" s="22">
        <v>22189</v>
      </c>
      <c r="P23" s="22">
        <v>14770</v>
      </c>
      <c r="Q23" s="23">
        <v>40725</v>
      </c>
    </row>
    <row r="24" spans="1:17" ht="11.25">
      <c r="A24" s="5" t="s">
        <v>198</v>
      </c>
      <c r="B24" s="22">
        <v>35035</v>
      </c>
      <c r="C24" s="22">
        <v>31832</v>
      </c>
      <c r="D24" s="22">
        <v>31567</v>
      </c>
      <c r="E24" s="23">
        <v>92248</v>
      </c>
      <c r="F24" s="22">
        <v>21298</v>
      </c>
      <c r="G24" s="22">
        <v>12384</v>
      </c>
      <c r="H24" s="22">
        <v>26473</v>
      </c>
      <c r="I24" s="23"/>
      <c r="J24" s="23"/>
      <c r="K24" s="22"/>
      <c r="L24" s="22"/>
      <c r="M24" s="22">
        <v>16767</v>
      </c>
      <c r="N24" s="23"/>
      <c r="O24" s="22"/>
      <c r="P24" s="22"/>
      <c r="Q24" s="23"/>
    </row>
    <row r="25" spans="1:17" ht="11.25">
      <c r="A25" s="5" t="s">
        <v>97</v>
      </c>
      <c r="B25" s="22">
        <v>981</v>
      </c>
      <c r="C25" s="22">
        <v>923</v>
      </c>
      <c r="D25" s="22">
        <v>901</v>
      </c>
      <c r="E25" s="23"/>
      <c r="F25" s="22">
        <v>1348</v>
      </c>
      <c r="G25" s="22">
        <v>578</v>
      </c>
      <c r="H25" s="22">
        <v>5</v>
      </c>
      <c r="I25" s="23"/>
      <c r="J25" s="23"/>
      <c r="K25" s="22">
        <v>2303</v>
      </c>
      <c r="L25" s="22">
        <v>454</v>
      </c>
      <c r="M25" s="22">
        <v>90</v>
      </c>
      <c r="N25" s="23"/>
      <c r="O25" s="22">
        <v>5598</v>
      </c>
      <c r="P25" s="22">
        <v>484</v>
      </c>
      <c r="Q25" s="23"/>
    </row>
    <row r="26" spans="1:17" ht="11.25">
      <c r="A26" s="5" t="s">
        <v>199</v>
      </c>
      <c r="B26" s="22">
        <v>39221</v>
      </c>
      <c r="C26" s="22">
        <v>35547</v>
      </c>
      <c r="D26" s="22">
        <v>33839</v>
      </c>
      <c r="E26" s="23">
        <v>102332</v>
      </c>
      <c r="F26" s="22">
        <v>29145</v>
      </c>
      <c r="G26" s="22">
        <v>17701</v>
      </c>
      <c r="H26" s="22">
        <v>28776</v>
      </c>
      <c r="I26" s="23">
        <v>34635</v>
      </c>
      <c r="J26" s="23">
        <v>32937</v>
      </c>
      <c r="K26" s="22">
        <v>24692</v>
      </c>
      <c r="L26" s="22">
        <v>16948</v>
      </c>
      <c r="M26" s="22">
        <v>26906</v>
      </c>
      <c r="N26" s="23">
        <v>59132</v>
      </c>
      <c r="O26" s="22">
        <v>56055</v>
      </c>
      <c r="P26" s="22">
        <v>22198</v>
      </c>
      <c r="Q26" s="23">
        <v>75301</v>
      </c>
    </row>
    <row r="27" spans="1:17" ht="12" thickBot="1">
      <c r="A27" s="28" t="s">
        <v>200</v>
      </c>
      <c r="B27" s="24">
        <v>-306633</v>
      </c>
      <c r="C27" s="24">
        <v>-156419</v>
      </c>
      <c r="D27" s="24">
        <v>-97243</v>
      </c>
      <c r="E27" s="25">
        <v>-117064</v>
      </c>
      <c r="F27" s="24">
        <v>-146567</v>
      </c>
      <c r="G27" s="24">
        <v>-39649</v>
      </c>
      <c r="H27" s="24">
        <v>-21824</v>
      </c>
      <c r="I27" s="25">
        <v>-199178</v>
      </c>
      <c r="J27" s="25">
        <v>-301341</v>
      </c>
      <c r="K27" s="24">
        <v>-245486</v>
      </c>
      <c r="L27" s="24">
        <v>-17829</v>
      </c>
      <c r="M27" s="24">
        <v>-17182</v>
      </c>
      <c r="N27" s="25">
        <v>-514470</v>
      </c>
      <c r="O27" s="24">
        <v>-627085</v>
      </c>
      <c r="P27" s="24">
        <v>-343777</v>
      </c>
      <c r="Q27" s="25">
        <v>381079</v>
      </c>
    </row>
    <row r="28" spans="1:17" ht="12" thickTop="1">
      <c r="A28" s="5" t="s">
        <v>201</v>
      </c>
      <c r="B28" s="22">
        <v>14776</v>
      </c>
      <c r="C28" s="22">
        <v>14776</v>
      </c>
      <c r="D28" s="22">
        <v>3299</v>
      </c>
      <c r="E28" s="23"/>
      <c r="F28" s="22"/>
      <c r="G28" s="22"/>
      <c r="H28" s="22"/>
      <c r="I28" s="23"/>
      <c r="J28" s="23"/>
      <c r="K28" s="22"/>
      <c r="L28" s="22"/>
      <c r="M28" s="22"/>
      <c r="N28" s="23"/>
      <c r="O28" s="22"/>
      <c r="P28" s="22"/>
      <c r="Q28" s="23"/>
    </row>
    <row r="29" spans="1:17" ht="11.25">
      <c r="A29" s="5" t="s">
        <v>152</v>
      </c>
      <c r="B29" s="22"/>
      <c r="C29" s="22"/>
      <c r="D29" s="22"/>
      <c r="E29" s="23">
        <v>6212</v>
      </c>
      <c r="F29" s="22">
        <v>6212</v>
      </c>
      <c r="G29" s="22">
        <v>6212</v>
      </c>
      <c r="H29" s="22">
        <v>6212</v>
      </c>
      <c r="I29" s="23"/>
      <c r="J29" s="23">
        <v>1620</v>
      </c>
      <c r="K29" s="22"/>
      <c r="L29" s="22"/>
      <c r="M29" s="22"/>
      <c r="N29" s="23"/>
      <c r="O29" s="22"/>
      <c r="P29" s="22"/>
      <c r="Q29" s="23"/>
    </row>
    <row r="30" spans="1:17" ht="11.25">
      <c r="A30" s="5" t="s">
        <v>202</v>
      </c>
      <c r="B30" s="22">
        <v>18878</v>
      </c>
      <c r="C30" s="22">
        <v>18245</v>
      </c>
      <c r="D30" s="22"/>
      <c r="E30" s="23"/>
      <c r="F30" s="22"/>
      <c r="G30" s="22"/>
      <c r="H30" s="22"/>
      <c r="I30" s="23"/>
      <c r="J30" s="23"/>
      <c r="K30" s="22"/>
      <c r="L30" s="22"/>
      <c r="M30" s="22"/>
      <c r="N30" s="23">
        <v>53</v>
      </c>
      <c r="O30" s="22">
        <v>53</v>
      </c>
      <c r="P30" s="22">
        <v>53</v>
      </c>
      <c r="Q30" s="23">
        <v>11</v>
      </c>
    </row>
    <row r="31" spans="1:17" ht="11.25">
      <c r="A31" s="5" t="s">
        <v>203</v>
      </c>
      <c r="B31" s="22">
        <v>33655</v>
      </c>
      <c r="C31" s="22">
        <v>33021</v>
      </c>
      <c r="D31" s="22">
        <v>3299</v>
      </c>
      <c r="E31" s="23">
        <v>54422</v>
      </c>
      <c r="F31" s="22">
        <v>6212</v>
      </c>
      <c r="G31" s="22">
        <v>6212</v>
      </c>
      <c r="H31" s="22">
        <v>6212</v>
      </c>
      <c r="I31" s="23"/>
      <c r="J31" s="23">
        <v>1620</v>
      </c>
      <c r="K31" s="22"/>
      <c r="L31" s="22"/>
      <c r="M31" s="22"/>
      <c r="N31" s="23">
        <v>225641</v>
      </c>
      <c r="O31" s="22">
        <v>247663</v>
      </c>
      <c r="P31" s="22">
        <v>246374</v>
      </c>
      <c r="Q31" s="23">
        <v>103478</v>
      </c>
    </row>
    <row r="32" spans="1:17" ht="11.25">
      <c r="A32" s="5" t="s">
        <v>204</v>
      </c>
      <c r="B32" s="22"/>
      <c r="C32" s="22">
        <v>30</v>
      </c>
      <c r="D32" s="22">
        <v>30</v>
      </c>
      <c r="E32" s="23"/>
      <c r="F32" s="22"/>
      <c r="G32" s="22"/>
      <c r="H32" s="22"/>
      <c r="I32" s="23"/>
      <c r="J32" s="23"/>
      <c r="K32" s="22"/>
      <c r="L32" s="22"/>
      <c r="M32" s="22"/>
      <c r="N32" s="23"/>
      <c r="O32" s="22"/>
      <c r="P32" s="22"/>
      <c r="Q32" s="23"/>
    </row>
    <row r="33" spans="1:17" ht="11.25">
      <c r="A33" s="5" t="s">
        <v>205</v>
      </c>
      <c r="B33" s="22"/>
      <c r="C33" s="22"/>
      <c r="D33" s="22"/>
      <c r="E33" s="23"/>
      <c r="F33" s="22">
        <v>11</v>
      </c>
      <c r="G33" s="22">
        <v>11</v>
      </c>
      <c r="H33" s="22">
        <v>11</v>
      </c>
      <c r="I33" s="23"/>
      <c r="J33" s="23"/>
      <c r="K33" s="22"/>
      <c r="L33" s="22"/>
      <c r="M33" s="22"/>
      <c r="N33" s="23"/>
      <c r="O33" s="22"/>
      <c r="P33" s="22"/>
      <c r="Q33" s="23"/>
    </row>
    <row r="34" spans="1:17" ht="11.25">
      <c r="A34" s="5" t="s">
        <v>206</v>
      </c>
      <c r="B34" s="22">
        <v>121</v>
      </c>
      <c r="C34" s="22"/>
      <c r="D34" s="22"/>
      <c r="E34" s="23"/>
      <c r="F34" s="22"/>
      <c r="G34" s="22"/>
      <c r="H34" s="22"/>
      <c r="I34" s="23"/>
      <c r="J34" s="23">
        <v>13</v>
      </c>
      <c r="K34" s="22">
        <v>13</v>
      </c>
      <c r="L34" s="22"/>
      <c r="M34" s="22"/>
      <c r="N34" s="23"/>
      <c r="O34" s="22"/>
      <c r="P34" s="22"/>
      <c r="Q34" s="23"/>
    </row>
    <row r="35" spans="1:17" ht="11.25">
      <c r="A35" s="5" t="s">
        <v>207</v>
      </c>
      <c r="B35" s="22">
        <v>2746</v>
      </c>
      <c r="C35" s="22"/>
      <c r="D35" s="22"/>
      <c r="E35" s="23">
        <v>1528</v>
      </c>
      <c r="F35" s="22"/>
      <c r="G35" s="22"/>
      <c r="H35" s="22"/>
      <c r="I35" s="23">
        <v>7818</v>
      </c>
      <c r="J35" s="23">
        <v>707</v>
      </c>
      <c r="K35" s="22">
        <v>707</v>
      </c>
      <c r="L35" s="22"/>
      <c r="M35" s="22"/>
      <c r="N35" s="23">
        <v>35358</v>
      </c>
      <c r="O35" s="22">
        <v>33098</v>
      </c>
      <c r="P35" s="22">
        <v>16506</v>
      </c>
      <c r="Q35" s="23">
        <v>9410</v>
      </c>
    </row>
    <row r="36" spans="1:17" ht="11.25">
      <c r="A36" s="5" t="s">
        <v>147</v>
      </c>
      <c r="B36" s="22"/>
      <c r="C36" s="22"/>
      <c r="D36" s="22"/>
      <c r="E36" s="23">
        <v>146</v>
      </c>
      <c r="F36" s="22"/>
      <c r="G36" s="22"/>
      <c r="H36" s="22"/>
      <c r="I36" s="23">
        <v>7757</v>
      </c>
      <c r="J36" s="23">
        <v>7353</v>
      </c>
      <c r="K36" s="22">
        <v>6577</v>
      </c>
      <c r="L36" s="22"/>
      <c r="M36" s="22"/>
      <c r="N36" s="23">
        <v>197181</v>
      </c>
      <c r="O36" s="22">
        <v>7340</v>
      </c>
      <c r="P36" s="22"/>
      <c r="Q36" s="23">
        <v>32001</v>
      </c>
    </row>
    <row r="37" spans="1:17" ht="11.25">
      <c r="A37" s="5" t="s">
        <v>97</v>
      </c>
      <c r="B37" s="22">
        <v>30</v>
      </c>
      <c r="C37" s="22"/>
      <c r="D37" s="22"/>
      <c r="E37" s="23">
        <v>13</v>
      </c>
      <c r="F37" s="22">
        <v>2</v>
      </c>
      <c r="G37" s="22">
        <v>2</v>
      </c>
      <c r="H37" s="22"/>
      <c r="I37" s="23">
        <v>1630</v>
      </c>
      <c r="J37" s="23">
        <v>2378</v>
      </c>
      <c r="K37" s="22">
        <v>867</v>
      </c>
      <c r="L37" s="22">
        <v>206</v>
      </c>
      <c r="M37" s="22">
        <v>206</v>
      </c>
      <c r="N37" s="23">
        <v>2768</v>
      </c>
      <c r="O37" s="22">
        <v>16274</v>
      </c>
      <c r="P37" s="22">
        <v>1896</v>
      </c>
      <c r="Q37" s="23">
        <v>18234</v>
      </c>
    </row>
    <row r="38" spans="1:17" ht="11.25">
      <c r="A38" s="5" t="s">
        <v>208</v>
      </c>
      <c r="B38" s="22">
        <v>2897</v>
      </c>
      <c r="C38" s="22">
        <v>30</v>
      </c>
      <c r="D38" s="22">
        <v>30</v>
      </c>
      <c r="E38" s="23">
        <v>1688</v>
      </c>
      <c r="F38" s="22">
        <v>13</v>
      </c>
      <c r="G38" s="22">
        <v>13</v>
      </c>
      <c r="H38" s="22">
        <v>11</v>
      </c>
      <c r="I38" s="23">
        <v>43081</v>
      </c>
      <c r="J38" s="23">
        <v>50043</v>
      </c>
      <c r="K38" s="22">
        <v>41479</v>
      </c>
      <c r="L38" s="22">
        <v>16485</v>
      </c>
      <c r="M38" s="22">
        <v>19322</v>
      </c>
      <c r="N38" s="23">
        <v>668085</v>
      </c>
      <c r="O38" s="22">
        <v>156876</v>
      </c>
      <c r="P38" s="22">
        <v>117065</v>
      </c>
      <c r="Q38" s="23">
        <v>332514</v>
      </c>
    </row>
    <row r="39" spans="1:17" ht="11.25">
      <c r="A39" s="6" t="s">
        <v>143</v>
      </c>
      <c r="B39" s="22">
        <v>-275875</v>
      </c>
      <c r="C39" s="22">
        <v>-123427</v>
      </c>
      <c r="D39" s="22">
        <v>-93974</v>
      </c>
      <c r="E39" s="23">
        <v>-64330</v>
      </c>
      <c r="F39" s="22">
        <v>-140368</v>
      </c>
      <c r="G39" s="22">
        <v>-33450</v>
      </c>
      <c r="H39" s="22">
        <v>-15623</v>
      </c>
      <c r="I39" s="23">
        <v>-242260</v>
      </c>
      <c r="J39" s="23">
        <v>-349763</v>
      </c>
      <c r="K39" s="22">
        <v>-286965</v>
      </c>
      <c r="L39" s="22">
        <v>-34314</v>
      </c>
      <c r="M39" s="22">
        <v>-36504</v>
      </c>
      <c r="N39" s="23">
        <v>-956913</v>
      </c>
      <c r="O39" s="22">
        <v>-536298</v>
      </c>
      <c r="P39" s="22">
        <v>-214468</v>
      </c>
      <c r="Q39" s="23">
        <v>152044</v>
      </c>
    </row>
    <row r="40" spans="1:17" ht="11.25">
      <c r="A40" s="6" t="s">
        <v>209</v>
      </c>
      <c r="B40" s="22">
        <v>1504</v>
      </c>
      <c r="C40" s="22">
        <v>1029</v>
      </c>
      <c r="D40" s="22">
        <v>475</v>
      </c>
      <c r="E40" s="23">
        <v>6305</v>
      </c>
      <c r="F40" s="22">
        <v>4713</v>
      </c>
      <c r="G40" s="22">
        <v>3151</v>
      </c>
      <c r="H40" s="22">
        <v>1561</v>
      </c>
      <c r="I40" s="23">
        <v>6466</v>
      </c>
      <c r="J40" s="23">
        <v>16976</v>
      </c>
      <c r="K40" s="22">
        <v>17119</v>
      </c>
      <c r="L40" s="22">
        <v>11435</v>
      </c>
      <c r="M40" s="22">
        <v>5683</v>
      </c>
      <c r="N40" s="23">
        <v>23198</v>
      </c>
      <c r="O40" s="22">
        <v>20287</v>
      </c>
      <c r="P40" s="22">
        <v>12879</v>
      </c>
      <c r="Q40" s="23">
        <v>27460</v>
      </c>
    </row>
    <row r="41" spans="1:17" ht="11.25">
      <c r="A41" s="6" t="s">
        <v>210</v>
      </c>
      <c r="B41" s="22"/>
      <c r="C41" s="22"/>
      <c r="D41" s="22"/>
      <c r="E41" s="23"/>
      <c r="F41" s="22"/>
      <c r="G41" s="22"/>
      <c r="H41" s="22"/>
      <c r="I41" s="23"/>
      <c r="J41" s="23"/>
      <c r="K41" s="22"/>
      <c r="L41" s="22"/>
      <c r="M41" s="22"/>
      <c r="N41" s="23"/>
      <c r="O41" s="22"/>
      <c r="P41" s="22"/>
      <c r="Q41" s="23"/>
    </row>
    <row r="42" spans="1:17" ht="11.25">
      <c r="A42" s="6" t="s">
        <v>211</v>
      </c>
      <c r="B42" s="22">
        <v>1504</v>
      </c>
      <c r="C42" s="22">
        <v>1029</v>
      </c>
      <c r="D42" s="22">
        <v>475</v>
      </c>
      <c r="E42" s="23">
        <v>6305</v>
      </c>
      <c r="F42" s="22">
        <v>4713</v>
      </c>
      <c r="G42" s="22">
        <v>3151</v>
      </c>
      <c r="H42" s="22">
        <v>1561</v>
      </c>
      <c r="I42" s="23">
        <v>6351</v>
      </c>
      <c r="J42" s="23">
        <v>-16560</v>
      </c>
      <c r="K42" s="22">
        <v>-15192</v>
      </c>
      <c r="L42" s="22">
        <v>-13247</v>
      </c>
      <c r="M42" s="22">
        <v>5683</v>
      </c>
      <c r="N42" s="23">
        <v>-66938</v>
      </c>
      <c r="O42" s="22">
        <v>20287</v>
      </c>
      <c r="P42" s="22">
        <v>12879</v>
      </c>
      <c r="Q42" s="23">
        <v>27460</v>
      </c>
    </row>
    <row r="43" spans="1:17" ht="12" thickBot="1">
      <c r="A43" s="6" t="s">
        <v>212</v>
      </c>
      <c r="B43" s="22">
        <v>-277380</v>
      </c>
      <c r="C43" s="22">
        <v>-124457</v>
      </c>
      <c r="D43" s="22">
        <v>-94449</v>
      </c>
      <c r="E43" s="23">
        <v>-70636</v>
      </c>
      <c r="F43" s="22">
        <v>-145082</v>
      </c>
      <c r="G43" s="22">
        <v>-36602</v>
      </c>
      <c r="H43" s="22">
        <v>-17185</v>
      </c>
      <c r="I43" s="23">
        <v>-248611</v>
      </c>
      <c r="J43" s="23">
        <v>-333203</v>
      </c>
      <c r="K43" s="22">
        <v>-271773</v>
      </c>
      <c r="L43" s="22">
        <v>-21066</v>
      </c>
      <c r="M43" s="22">
        <v>-42188</v>
      </c>
      <c r="N43" s="23">
        <v>-889975</v>
      </c>
      <c r="O43" s="22">
        <v>-556586</v>
      </c>
      <c r="P43" s="22">
        <v>-227348</v>
      </c>
      <c r="Q43" s="23">
        <v>124583</v>
      </c>
    </row>
    <row r="44" spans="1:17" ht="12" thickTop="1">
      <c r="A44" s="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6" ht="11.25">
      <c r="A46" s="19" t="s">
        <v>130</v>
      </c>
    </row>
    <row r="47" ht="11.25">
      <c r="A47" s="19" t="s">
        <v>131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K5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1" width="17.83203125" style="0" customWidth="1"/>
  </cols>
  <sheetData>
    <row r="1" ht="12" thickBot="1"/>
    <row r="2" spans="1:11" ht="12" thickTop="1">
      <c r="A2" s="9" t="s">
        <v>126</v>
      </c>
      <c r="B2" s="13">
        <v>2776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2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</row>
    <row r="4" spans="1:11" ht="12" thickTop="1">
      <c r="A4" s="9" t="s">
        <v>32</v>
      </c>
      <c r="B4" s="14" t="str">
        <f>HYPERLINK("http://www.kabupro.jp/mark/20130913/S000EGY2.htm","四半期報告書")</f>
        <v>四半期報告書</v>
      </c>
      <c r="C4" s="14" t="str">
        <f>HYPERLINK("http://www.kabupro.jp/mark/20130424/S000DA82.htm","有価証券報告書")</f>
        <v>有価証券報告書</v>
      </c>
      <c r="D4" s="14" t="str">
        <f>HYPERLINK("http://www.kabupro.jp/mark/20130913/S000EGY2.htm","四半期報告書")</f>
        <v>四半期報告書</v>
      </c>
      <c r="E4" s="14" t="str">
        <f>HYPERLINK("http://www.kabupro.jp/mark/20130424/S000DA82.htm","有価証券報告書")</f>
        <v>有価証券報告書</v>
      </c>
      <c r="F4" s="14" t="str">
        <f>HYPERLINK("http://www.kabupro.jp/mark/20111215/S0009XG3.htm","四半期報告書")</f>
        <v>四半期報告書</v>
      </c>
      <c r="G4" s="14" t="str">
        <f>HYPERLINK("http://www.kabupro.jp/mark/20110914/S0009CV5.htm","四半期報告書")</f>
        <v>四半期報告書</v>
      </c>
      <c r="H4" s="14" t="str">
        <f>HYPERLINK("http://www.kabupro.jp/mark/20110614/S0008GKP.htm","四半期報告書")</f>
        <v>四半期報告書</v>
      </c>
      <c r="I4" s="14" t="str">
        <f>HYPERLINK("http://www.kabupro.jp/mark/20110427/S00087QC.htm","有価証券報告書")</f>
        <v>有価証券報告書</v>
      </c>
      <c r="J4" s="14" t="str">
        <f>HYPERLINK("http://www.kabupro.jp/mark/20101215/S0007EBF.htm","四半期報告書")</f>
        <v>四半期報告書</v>
      </c>
      <c r="K4" s="14" t="str">
        <f>HYPERLINK("http://www.kabupro.jp/mark/20100914/S0006SPM.htm","四半期報告書")</f>
        <v>四半期報告書</v>
      </c>
    </row>
    <row r="5" spans="1:11" ht="12" thickBot="1">
      <c r="A5" s="10" t="s">
        <v>33</v>
      </c>
      <c r="B5" s="1" t="s">
        <v>42</v>
      </c>
      <c r="C5" s="1" t="s">
        <v>54</v>
      </c>
      <c r="D5" s="1" t="s">
        <v>42</v>
      </c>
      <c r="E5" s="1" t="s">
        <v>54</v>
      </c>
      <c r="F5" s="1" t="s">
        <v>136</v>
      </c>
      <c r="G5" s="1" t="s">
        <v>139</v>
      </c>
      <c r="H5" s="1" t="s">
        <v>140</v>
      </c>
      <c r="I5" s="1" t="s">
        <v>62</v>
      </c>
      <c r="J5" s="1" t="s">
        <v>142</v>
      </c>
      <c r="K5" s="1" t="s">
        <v>58</v>
      </c>
    </row>
    <row r="6" spans="1:11" ht="12.75" thickBot="1" thickTop="1">
      <c r="A6" s="9" t="s">
        <v>34</v>
      </c>
      <c r="B6" s="17" t="s">
        <v>184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12" thickTop="1">
      <c r="A7" s="11" t="s">
        <v>35</v>
      </c>
      <c r="B7" s="13" t="s">
        <v>132</v>
      </c>
      <c r="C7" s="15" t="s">
        <v>46</v>
      </c>
      <c r="D7" s="13" t="s">
        <v>132</v>
      </c>
      <c r="E7" s="15" t="s">
        <v>46</v>
      </c>
      <c r="F7" s="13" t="s">
        <v>132</v>
      </c>
      <c r="G7" s="13" t="s">
        <v>132</v>
      </c>
      <c r="H7" s="13" t="s">
        <v>132</v>
      </c>
      <c r="I7" s="15" t="s">
        <v>46</v>
      </c>
      <c r="J7" s="13" t="s">
        <v>132</v>
      </c>
      <c r="K7" s="13" t="s">
        <v>132</v>
      </c>
    </row>
    <row r="8" spans="1:11" ht="11.25">
      <c r="A8" s="12" t="s">
        <v>36</v>
      </c>
      <c r="B8" s="1" t="s">
        <v>133</v>
      </c>
      <c r="C8" s="16" t="s">
        <v>134</v>
      </c>
      <c r="D8" s="1" t="s">
        <v>134</v>
      </c>
      <c r="E8" s="16" t="s">
        <v>135</v>
      </c>
      <c r="F8" s="1" t="s">
        <v>137</v>
      </c>
      <c r="G8" s="1" t="s">
        <v>137</v>
      </c>
      <c r="H8" s="1" t="s">
        <v>137</v>
      </c>
      <c r="I8" s="16" t="s">
        <v>141</v>
      </c>
      <c r="J8" s="1" t="s">
        <v>141</v>
      </c>
      <c r="K8" s="1" t="s">
        <v>141</v>
      </c>
    </row>
    <row r="9" spans="1:11" ht="11.25">
      <c r="A9" s="12" t="s">
        <v>37</v>
      </c>
      <c r="B9" s="1" t="s">
        <v>43</v>
      </c>
      <c r="C9" s="16" t="s">
        <v>47</v>
      </c>
      <c r="D9" s="1" t="s">
        <v>51</v>
      </c>
      <c r="E9" s="16" t="s">
        <v>55</v>
      </c>
      <c r="F9" s="1" t="s">
        <v>138</v>
      </c>
      <c r="G9" s="1" t="s">
        <v>59</v>
      </c>
      <c r="H9" s="1" t="s">
        <v>61</v>
      </c>
      <c r="I9" s="16" t="s">
        <v>63</v>
      </c>
      <c r="J9" s="1" t="s">
        <v>65</v>
      </c>
      <c r="K9" s="1" t="s">
        <v>67</v>
      </c>
    </row>
    <row r="10" spans="1:11" ht="12" thickBot="1">
      <c r="A10" s="12" t="s">
        <v>38</v>
      </c>
      <c r="B10" s="1" t="s">
        <v>71</v>
      </c>
      <c r="C10" s="16" t="s">
        <v>71</v>
      </c>
      <c r="D10" s="1" t="s">
        <v>71</v>
      </c>
      <c r="E10" s="16" t="s">
        <v>71</v>
      </c>
      <c r="F10" s="1" t="s">
        <v>71</v>
      </c>
      <c r="G10" s="1" t="s">
        <v>71</v>
      </c>
      <c r="H10" s="1" t="s">
        <v>71</v>
      </c>
      <c r="I10" s="16" t="s">
        <v>71</v>
      </c>
      <c r="J10" s="1" t="s">
        <v>71</v>
      </c>
      <c r="K10" s="1" t="s">
        <v>71</v>
      </c>
    </row>
    <row r="11" spans="1:11" ht="12" thickTop="1">
      <c r="A11" s="27" t="s">
        <v>143</v>
      </c>
      <c r="B11" s="20">
        <v>-123427</v>
      </c>
      <c r="C11" s="21">
        <v>-64330</v>
      </c>
      <c r="D11" s="20">
        <v>-33450</v>
      </c>
      <c r="E11" s="21">
        <v>-242260</v>
      </c>
      <c r="F11" s="20">
        <v>-286965</v>
      </c>
      <c r="G11" s="20">
        <v>-34314</v>
      </c>
      <c r="H11" s="20">
        <v>-36504</v>
      </c>
      <c r="I11" s="21">
        <v>-956913</v>
      </c>
      <c r="J11" s="20">
        <v>-536298</v>
      </c>
      <c r="K11" s="20">
        <v>-214468</v>
      </c>
    </row>
    <row r="12" spans="1:11" ht="11.25">
      <c r="A12" s="5" t="s">
        <v>144</v>
      </c>
      <c r="B12" s="22">
        <v>3400</v>
      </c>
      <c r="C12" s="23">
        <v>7639</v>
      </c>
      <c r="D12" s="22">
        <v>5304</v>
      </c>
      <c r="E12" s="23">
        <v>13676</v>
      </c>
      <c r="F12" s="22">
        <v>14043</v>
      </c>
      <c r="G12" s="22">
        <v>9154</v>
      </c>
      <c r="H12" s="22">
        <v>4376</v>
      </c>
      <c r="I12" s="23">
        <v>55196</v>
      </c>
      <c r="J12" s="22">
        <v>40012</v>
      </c>
      <c r="K12" s="22">
        <v>24161</v>
      </c>
    </row>
    <row r="13" spans="1:11" ht="11.25">
      <c r="A13" s="5" t="s">
        <v>145</v>
      </c>
      <c r="B13" s="22">
        <v>14001</v>
      </c>
      <c r="C13" s="23">
        <v>39382</v>
      </c>
      <c r="D13" s="22">
        <v>19903</v>
      </c>
      <c r="E13" s="23">
        <v>39953</v>
      </c>
      <c r="F13" s="22">
        <v>30244</v>
      </c>
      <c r="G13" s="22">
        <v>20144</v>
      </c>
      <c r="H13" s="22">
        <v>10058</v>
      </c>
      <c r="I13" s="23">
        <v>40165</v>
      </c>
      <c r="J13" s="22">
        <v>30110</v>
      </c>
      <c r="K13" s="22">
        <v>20075</v>
      </c>
    </row>
    <row r="14" spans="1:11" ht="11.25">
      <c r="A14" s="5" t="s">
        <v>146</v>
      </c>
      <c r="B14" s="22"/>
      <c r="C14" s="23">
        <v>155</v>
      </c>
      <c r="D14" s="22">
        <v>155</v>
      </c>
      <c r="E14" s="23">
        <v>184</v>
      </c>
      <c r="F14" s="22">
        <v>8653</v>
      </c>
      <c r="G14" s="22">
        <v>166</v>
      </c>
      <c r="H14" s="22">
        <v>88</v>
      </c>
      <c r="I14" s="23">
        <v>5267</v>
      </c>
      <c r="J14" s="22">
        <v>4157</v>
      </c>
      <c r="K14" s="22">
        <v>3003</v>
      </c>
    </row>
    <row r="15" spans="1:11" ht="11.25">
      <c r="A15" s="5" t="s">
        <v>147</v>
      </c>
      <c r="B15" s="22"/>
      <c r="C15" s="23">
        <v>146</v>
      </c>
      <c r="D15" s="22"/>
      <c r="E15" s="23">
        <v>7757</v>
      </c>
      <c r="F15" s="22">
        <v>6577</v>
      </c>
      <c r="G15" s="22"/>
      <c r="H15" s="22"/>
      <c r="I15" s="23">
        <v>197181</v>
      </c>
      <c r="J15" s="22">
        <v>7340</v>
      </c>
      <c r="K15" s="22"/>
    </row>
    <row r="16" spans="1:11" ht="11.25">
      <c r="A16" s="5" t="s">
        <v>148</v>
      </c>
      <c r="B16" s="22">
        <v>429</v>
      </c>
      <c r="C16" s="23">
        <v>-3719</v>
      </c>
      <c r="D16" s="22">
        <v>1931</v>
      </c>
      <c r="E16" s="23">
        <v>22463</v>
      </c>
      <c r="F16" s="22">
        <v>29919</v>
      </c>
      <c r="G16" s="22">
        <v>13467</v>
      </c>
      <c r="H16" s="22">
        <v>19235</v>
      </c>
      <c r="I16" s="23">
        <v>-220082</v>
      </c>
      <c r="J16" s="22">
        <v>-242104</v>
      </c>
      <c r="K16" s="22">
        <v>-241355</v>
      </c>
    </row>
    <row r="17" spans="1:11" ht="11.25">
      <c r="A17" s="5" t="s">
        <v>149</v>
      </c>
      <c r="B17" s="22">
        <v>-1115</v>
      </c>
      <c r="C17" s="23">
        <v>-816</v>
      </c>
      <c r="D17" s="22">
        <v>-411</v>
      </c>
      <c r="E17" s="23">
        <v>-433</v>
      </c>
      <c r="F17" s="22">
        <v>-51</v>
      </c>
      <c r="G17" s="22">
        <v>-50</v>
      </c>
      <c r="H17" s="22">
        <v>-31</v>
      </c>
      <c r="I17" s="23">
        <v>-35218</v>
      </c>
      <c r="J17" s="22">
        <v>-4524</v>
      </c>
      <c r="K17" s="22">
        <v>-4489</v>
      </c>
    </row>
    <row r="18" spans="1:11" ht="11.25">
      <c r="A18" s="5" t="s">
        <v>150</v>
      </c>
      <c r="B18" s="22">
        <v>2791</v>
      </c>
      <c r="C18" s="23">
        <v>8310</v>
      </c>
      <c r="D18" s="22">
        <v>4737</v>
      </c>
      <c r="E18" s="23">
        <v>17955</v>
      </c>
      <c r="F18" s="22">
        <v>22388</v>
      </c>
      <c r="G18" s="22">
        <v>16493</v>
      </c>
      <c r="H18" s="22">
        <v>10048</v>
      </c>
      <c r="I18" s="23">
        <v>29326</v>
      </c>
      <c r="J18" s="22">
        <v>22189</v>
      </c>
      <c r="K18" s="22">
        <v>14770</v>
      </c>
    </row>
    <row r="19" spans="1:11" ht="11.25">
      <c r="A19" s="5" t="s">
        <v>151</v>
      </c>
      <c r="B19" s="22">
        <v>0</v>
      </c>
      <c r="C19" s="23">
        <v>57331</v>
      </c>
      <c r="D19" s="22">
        <v>0</v>
      </c>
      <c r="E19" s="23">
        <v>-4303</v>
      </c>
      <c r="F19" s="22">
        <v>-606</v>
      </c>
      <c r="G19" s="22">
        <v>-215</v>
      </c>
      <c r="H19" s="22">
        <v>295</v>
      </c>
      <c r="I19" s="23">
        <v>-13226</v>
      </c>
      <c r="J19" s="22">
        <v>-13160</v>
      </c>
      <c r="K19" s="22">
        <v>-4981</v>
      </c>
    </row>
    <row r="20" spans="1:11" ht="11.25">
      <c r="A20" s="5" t="s">
        <v>152</v>
      </c>
      <c r="B20" s="22"/>
      <c r="C20" s="23">
        <v>-6212</v>
      </c>
      <c r="D20" s="22">
        <v>-6212</v>
      </c>
      <c r="E20" s="23"/>
      <c r="F20" s="22"/>
      <c r="G20" s="22"/>
      <c r="H20" s="22"/>
      <c r="I20" s="23"/>
      <c r="J20" s="22"/>
      <c r="K20" s="22"/>
    </row>
    <row r="21" spans="1:11" ht="11.25">
      <c r="A21" s="5" t="s">
        <v>153</v>
      </c>
      <c r="B21" s="22">
        <v>-1906</v>
      </c>
      <c r="C21" s="23">
        <v>361</v>
      </c>
      <c r="D21" s="22">
        <v>220</v>
      </c>
      <c r="E21" s="23">
        <v>-122</v>
      </c>
      <c r="F21" s="22">
        <v>-2848</v>
      </c>
      <c r="G21" s="22">
        <v>-1135</v>
      </c>
      <c r="H21" s="22">
        <v>-434</v>
      </c>
      <c r="I21" s="23">
        <v>-5262</v>
      </c>
      <c r="J21" s="22">
        <v>-5243</v>
      </c>
      <c r="K21" s="22">
        <v>-4661</v>
      </c>
    </row>
    <row r="22" spans="1:11" ht="11.25">
      <c r="A22" s="5" t="s">
        <v>154</v>
      </c>
      <c r="B22" s="22">
        <v>-14746</v>
      </c>
      <c r="C22" s="23">
        <v>11</v>
      </c>
      <c r="D22" s="22">
        <v>11</v>
      </c>
      <c r="E22" s="23"/>
      <c r="F22" s="22"/>
      <c r="G22" s="22"/>
      <c r="H22" s="22"/>
      <c r="I22" s="23"/>
      <c r="J22" s="22"/>
      <c r="K22" s="22"/>
    </row>
    <row r="23" spans="1:11" ht="11.25">
      <c r="A23" s="5" t="s">
        <v>155</v>
      </c>
      <c r="B23" s="22">
        <v>-18245</v>
      </c>
      <c r="C23" s="23"/>
      <c r="D23" s="22"/>
      <c r="E23" s="23"/>
      <c r="F23" s="22">
        <v>13</v>
      </c>
      <c r="G23" s="22"/>
      <c r="H23" s="22"/>
      <c r="I23" s="23">
        <v>-53</v>
      </c>
      <c r="J23" s="22">
        <v>-53</v>
      </c>
      <c r="K23" s="22">
        <v>-53</v>
      </c>
    </row>
    <row r="24" spans="1:11" ht="11.25">
      <c r="A24" s="5" t="s">
        <v>156</v>
      </c>
      <c r="B24" s="22">
        <v>9408</v>
      </c>
      <c r="C24" s="23">
        <v>112874</v>
      </c>
      <c r="D24" s="22">
        <v>92491</v>
      </c>
      <c r="E24" s="23">
        <v>384130</v>
      </c>
      <c r="F24" s="22">
        <v>731547</v>
      </c>
      <c r="G24" s="22">
        <v>378149</v>
      </c>
      <c r="H24" s="22">
        <v>222501</v>
      </c>
      <c r="I24" s="23">
        <v>786525</v>
      </c>
      <c r="J24" s="22">
        <v>960503</v>
      </c>
      <c r="K24" s="22">
        <v>728854</v>
      </c>
    </row>
    <row r="25" spans="1:11" ht="11.25">
      <c r="A25" s="5" t="s">
        <v>157</v>
      </c>
      <c r="B25" s="22">
        <v>-54189</v>
      </c>
      <c r="C25" s="23">
        <v>8035</v>
      </c>
      <c r="D25" s="22">
        <v>48104</v>
      </c>
      <c r="E25" s="23">
        <v>105229</v>
      </c>
      <c r="F25" s="22">
        <v>170540</v>
      </c>
      <c r="G25" s="22">
        <v>183471</v>
      </c>
      <c r="H25" s="22">
        <v>-31500</v>
      </c>
      <c r="I25" s="23">
        <v>102584</v>
      </c>
      <c r="J25" s="22">
        <v>66858</v>
      </c>
      <c r="K25" s="22">
        <v>101418</v>
      </c>
    </row>
    <row r="26" spans="1:11" ht="11.25">
      <c r="A26" s="5" t="s">
        <v>158</v>
      </c>
      <c r="B26" s="22">
        <v>236635</v>
      </c>
      <c r="C26" s="23">
        <v>39793</v>
      </c>
      <c r="D26" s="22">
        <v>-59375</v>
      </c>
      <c r="E26" s="23">
        <v>-126072</v>
      </c>
      <c r="F26" s="22">
        <v>-371125</v>
      </c>
      <c r="G26" s="22">
        <v>-201351</v>
      </c>
      <c r="H26" s="22">
        <v>-48297</v>
      </c>
      <c r="I26" s="23">
        <v>-250649</v>
      </c>
      <c r="J26" s="22">
        <v>-71532</v>
      </c>
      <c r="K26" s="22">
        <v>-125394</v>
      </c>
    </row>
    <row r="27" spans="1:11" ht="11.25">
      <c r="A27" s="5" t="s">
        <v>159</v>
      </c>
      <c r="B27" s="22">
        <v>-49015</v>
      </c>
      <c r="C27" s="23">
        <v>-1049</v>
      </c>
      <c r="D27" s="22">
        <v>-23740</v>
      </c>
      <c r="E27" s="23">
        <v>-98891</v>
      </c>
      <c r="F27" s="22">
        <v>-286325</v>
      </c>
      <c r="G27" s="22">
        <v>-123262</v>
      </c>
      <c r="H27" s="22">
        <v>-122213</v>
      </c>
      <c r="I27" s="23">
        <v>-213012</v>
      </c>
      <c r="J27" s="22">
        <v>-370636</v>
      </c>
      <c r="K27" s="22">
        <v>-527432</v>
      </c>
    </row>
    <row r="28" spans="1:11" ht="11.25">
      <c r="A28" s="5" t="s">
        <v>75</v>
      </c>
      <c r="B28" s="22">
        <v>4034</v>
      </c>
      <c r="C28" s="23">
        <v>15516</v>
      </c>
      <c r="D28" s="22">
        <v>19145</v>
      </c>
      <c r="E28" s="23">
        <v>69136</v>
      </c>
      <c r="F28" s="22">
        <v>68490</v>
      </c>
      <c r="G28" s="22">
        <v>33922</v>
      </c>
      <c r="H28" s="22">
        <v>38229</v>
      </c>
      <c r="I28" s="23">
        <v>225525</v>
      </c>
      <c r="J28" s="22">
        <v>4010</v>
      </c>
      <c r="K28" s="22">
        <v>106085</v>
      </c>
    </row>
    <row r="29" spans="1:11" ht="11.25">
      <c r="A29" s="5" t="s">
        <v>160</v>
      </c>
      <c r="B29" s="22">
        <v>8055</v>
      </c>
      <c r="C29" s="23">
        <v>166747</v>
      </c>
      <c r="D29" s="22">
        <v>68816</v>
      </c>
      <c r="E29" s="23">
        <v>219596</v>
      </c>
      <c r="F29" s="22">
        <v>139265</v>
      </c>
      <c r="G29" s="22">
        <v>298696</v>
      </c>
      <c r="H29" s="22">
        <v>65851</v>
      </c>
      <c r="I29" s="23">
        <v>-58643</v>
      </c>
      <c r="J29" s="22">
        <v>24890</v>
      </c>
      <c r="K29" s="22">
        <v>-9298</v>
      </c>
    </row>
    <row r="30" spans="1:11" ht="11.25">
      <c r="A30" s="5" t="s">
        <v>161</v>
      </c>
      <c r="B30" s="22">
        <v>1115</v>
      </c>
      <c r="C30" s="23">
        <v>243</v>
      </c>
      <c r="D30" s="22">
        <v>411</v>
      </c>
      <c r="E30" s="23">
        <v>433</v>
      </c>
      <c r="F30" s="22">
        <v>83</v>
      </c>
      <c r="G30" s="22">
        <v>82</v>
      </c>
      <c r="H30" s="22">
        <v>19</v>
      </c>
      <c r="I30" s="23">
        <v>35238</v>
      </c>
      <c r="J30" s="22">
        <v>4557</v>
      </c>
      <c r="K30" s="22">
        <v>4534</v>
      </c>
    </row>
    <row r="31" spans="1:11" ht="11.25">
      <c r="A31" s="5" t="s">
        <v>162</v>
      </c>
      <c r="B31" s="22">
        <v>-2247</v>
      </c>
      <c r="C31" s="23">
        <v>-8542</v>
      </c>
      <c r="D31" s="22">
        <v>-4786</v>
      </c>
      <c r="E31" s="23">
        <v>-15703</v>
      </c>
      <c r="F31" s="22">
        <v>-22570</v>
      </c>
      <c r="G31" s="22">
        <v>-16521</v>
      </c>
      <c r="H31" s="22">
        <v>-10130</v>
      </c>
      <c r="I31" s="23">
        <v>-26553</v>
      </c>
      <c r="J31" s="22">
        <v>-19938</v>
      </c>
      <c r="K31" s="22">
        <v>-13774</v>
      </c>
    </row>
    <row r="32" spans="1:11" ht="11.25">
      <c r="A32" s="5" t="s">
        <v>163</v>
      </c>
      <c r="B32" s="22">
        <v>-6325</v>
      </c>
      <c r="C32" s="23">
        <v>-6420</v>
      </c>
      <c r="D32" s="22">
        <v>-6449</v>
      </c>
      <c r="E32" s="23">
        <v>-16932</v>
      </c>
      <c r="F32" s="22">
        <v>-19179</v>
      </c>
      <c r="G32" s="22">
        <v>-19179</v>
      </c>
      <c r="H32" s="22">
        <v>-19110</v>
      </c>
      <c r="I32" s="23">
        <v>-28137</v>
      </c>
      <c r="J32" s="22">
        <v>-28104</v>
      </c>
      <c r="K32" s="22">
        <v>-25028</v>
      </c>
    </row>
    <row r="33" spans="1:11" ht="12" thickBot="1">
      <c r="A33" s="4" t="s">
        <v>164</v>
      </c>
      <c r="B33" s="24">
        <v>598</v>
      </c>
      <c r="C33" s="25">
        <v>152027</v>
      </c>
      <c r="D33" s="24">
        <v>57991</v>
      </c>
      <c r="E33" s="25">
        <v>191590</v>
      </c>
      <c r="F33" s="24">
        <v>97599</v>
      </c>
      <c r="G33" s="24">
        <v>263079</v>
      </c>
      <c r="H33" s="24">
        <v>36629</v>
      </c>
      <c r="I33" s="25">
        <v>-78095</v>
      </c>
      <c r="J33" s="24">
        <v>-18594</v>
      </c>
      <c r="K33" s="24">
        <v>-43567</v>
      </c>
    </row>
    <row r="34" spans="1:11" ht="12" thickTop="1">
      <c r="A34" s="5" t="s">
        <v>165</v>
      </c>
      <c r="B34" s="22"/>
      <c r="C34" s="23"/>
      <c r="D34" s="22"/>
      <c r="E34" s="23">
        <v>-4861</v>
      </c>
      <c r="F34" s="22">
        <v>-12792</v>
      </c>
      <c r="G34" s="22">
        <v>-12530</v>
      </c>
      <c r="H34" s="22">
        <v>-8789</v>
      </c>
      <c r="I34" s="23">
        <v>-49575</v>
      </c>
      <c r="J34" s="22">
        <v>-42687</v>
      </c>
      <c r="K34" s="22">
        <v>-35766</v>
      </c>
    </row>
    <row r="35" spans="1:11" ht="11.25">
      <c r="A35" s="5" t="s">
        <v>166</v>
      </c>
      <c r="B35" s="22"/>
      <c r="C35" s="23"/>
      <c r="D35" s="22"/>
      <c r="E35" s="23"/>
      <c r="F35" s="22"/>
      <c r="G35" s="22"/>
      <c r="H35" s="22"/>
      <c r="I35" s="23">
        <v>1544</v>
      </c>
      <c r="J35" s="22">
        <v>1544</v>
      </c>
      <c r="K35" s="22">
        <v>1544</v>
      </c>
    </row>
    <row r="36" spans="1:11" ht="11.25">
      <c r="A36" s="5" t="s">
        <v>167</v>
      </c>
      <c r="B36" s="22"/>
      <c r="C36" s="23">
        <v>-247</v>
      </c>
      <c r="D36" s="22">
        <v>-247</v>
      </c>
      <c r="E36" s="23">
        <v>-2700</v>
      </c>
      <c r="F36" s="22">
        <v>-1102</v>
      </c>
      <c r="G36" s="22">
        <v>-1102</v>
      </c>
      <c r="H36" s="22">
        <v>-263</v>
      </c>
      <c r="I36" s="23">
        <v>-26061</v>
      </c>
      <c r="J36" s="22">
        <v>-25000</v>
      </c>
      <c r="K36" s="22">
        <v>-25000</v>
      </c>
    </row>
    <row r="37" spans="1:11" ht="11.25">
      <c r="A37" s="5" t="s">
        <v>168</v>
      </c>
      <c r="B37" s="22">
        <v>-200</v>
      </c>
      <c r="C37" s="23">
        <v>-1200</v>
      </c>
      <c r="D37" s="22">
        <v>-880</v>
      </c>
      <c r="E37" s="23">
        <v>-1445</v>
      </c>
      <c r="F37" s="22">
        <v>-1107</v>
      </c>
      <c r="G37" s="22">
        <v>-807</v>
      </c>
      <c r="H37" s="22">
        <v>-299</v>
      </c>
      <c r="I37" s="23">
        <v>-1920</v>
      </c>
      <c r="J37" s="22">
        <v>-1243</v>
      </c>
      <c r="K37" s="22">
        <v>-943</v>
      </c>
    </row>
    <row r="38" spans="1:11" ht="11.25">
      <c r="A38" s="5" t="s">
        <v>169</v>
      </c>
      <c r="B38" s="22">
        <v>38404</v>
      </c>
      <c r="C38" s="23"/>
      <c r="D38" s="22"/>
      <c r="E38" s="23"/>
      <c r="F38" s="22"/>
      <c r="G38" s="22"/>
      <c r="H38" s="22"/>
      <c r="I38" s="23"/>
      <c r="J38" s="22"/>
      <c r="K38" s="22"/>
    </row>
    <row r="39" spans="1:11" ht="11.25">
      <c r="A39" s="5" t="s">
        <v>170</v>
      </c>
      <c r="B39" s="22">
        <v>-2960</v>
      </c>
      <c r="C39" s="23"/>
      <c r="D39" s="22"/>
      <c r="E39" s="23">
        <v>-266</v>
      </c>
      <c r="F39" s="22">
        <v>-621</v>
      </c>
      <c r="G39" s="22">
        <v>-621</v>
      </c>
      <c r="H39" s="22"/>
      <c r="I39" s="23">
        <v>-43827</v>
      </c>
      <c r="J39" s="22">
        <v>-43827</v>
      </c>
      <c r="K39" s="22">
        <v>-722</v>
      </c>
    </row>
    <row r="40" spans="1:11" ht="11.25">
      <c r="A40" s="5" t="s">
        <v>171</v>
      </c>
      <c r="B40" s="22">
        <v>7233</v>
      </c>
      <c r="C40" s="23">
        <v>8326</v>
      </c>
      <c r="D40" s="22">
        <v>126</v>
      </c>
      <c r="E40" s="23">
        <v>68079</v>
      </c>
      <c r="F40" s="22">
        <v>269818</v>
      </c>
      <c r="G40" s="22">
        <v>37617</v>
      </c>
      <c r="H40" s="22"/>
      <c r="I40" s="23">
        <v>202737</v>
      </c>
      <c r="J40" s="22">
        <v>190737</v>
      </c>
      <c r="K40" s="22">
        <v>18133</v>
      </c>
    </row>
    <row r="41" spans="1:11" ht="11.25">
      <c r="A41" s="5" t="s">
        <v>172</v>
      </c>
      <c r="B41" s="22"/>
      <c r="C41" s="23"/>
      <c r="D41" s="22"/>
      <c r="E41" s="23"/>
      <c r="F41" s="22"/>
      <c r="G41" s="22"/>
      <c r="H41" s="22"/>
      <c r="I41" s="23">
        <v>-90196</v>
      </c>
      <c r="J41" s="22">
        <v>-90196</v>
      </c>
      <c r="K41" s="22">
        <v>-93961</v>
      </c>
    </row>
    <row r="42" spans="1:11" ht="11.25">
      <c r="A42" s="5" t="s">
        <v>173</v>
      </c>
      <c r="B42" s="22"/>
      <c r="C42" s="23"/>
      <c r="D42" s="22"/>
      <c r="E42" s="23"/>
      <c r="F42" s="22">
        <v>169</v>
      </c>
      <c r="G42" s="22">
        <v>169</v>
      </c>
      <c r="H42" s="22">
        <v>101</v>
      </c>
      <c r="I42" s="23">
        <v>400</v>
      </c>
      <c r="J42" s="22">
        <v>300</v>
      </c>
      <c r="K42" s="22">
        <v>199</v>
      </c>
    </row>
    <row r="43" spans="1:11" ht="11.25">
      <c r="A43" s="5" t="s">
        <v>75</v>
      </c>
      <c r="B43" s="22">
        <v>-73</v>
      </c>
      <c r="C43" s="23">
        <v>-1437</v>
      </c>
      <c r="D43" s="22">
        <v>-71</v>
      </c>
      <c r="E43" s="23">
        <v>-140</v>
      </c>
      <c r="F43" s="22">
        <v>-110</v>
      </c>
      <c r="G43" s="22">
        <v>-73</v>
      </c>
      <c r="H43" s="22">
        <v>-36</v>
      </c>
      <c r="I43" s="23">
        <v>-643</v>
      </c>
      <c r="J43" s="22">
        <v>-606</v>
      </c>
      <c r="K43" s="22">
        <v>-570</v>
      </c>
    </row>
    <row r="44" spans="1:11" ht="12" thickBot="1">
      <c r="A44" s="4" t="s">
        <v>174</v>
      </c>
      <c r="B44" s="24">
        <v>42404</v>
      </c>
      <c r="C44" s="25">
        <v>5441</v>
      </c>
      <c r="D44" s="24">
        <v>-1073</v>
      </c>
      <c r="E44" s="25">
        <v>58878</v>
      </c>
      <c r="F44" s="24">
        <v>274719</v>
      </c>
      <c r="G44" s="24">
        <v>43117</v>
      </c>
      <c r="H44" s="24">
        <v>-9288</v>
      </c>
      <c r="I44" s="25">
        <v>-23607</v>
      </c>
      <c r="J44" s="24">
        <v>-27044</v>
      </c>
      <c r="K44" s="24">
        <v>-137151</v>
      </c>
    </row>
    <row r="45" spans="1:11" ht="12" thickTop="1">
      <c r="A45" s="5" t="s">
        <v>175</v>
      </c>
      <c r="B45" s="22"/>
      <c r="C45" s="23"/>
      <c r="D45" s="22"/>
      <c r="E45" s="23"/>
      <c r="F45" s="22"/>
      <c r="G45" s="22"/>
      <c r="H45" s="22"/>
      <c r="I45" s="23">
        <v>348500</v>
      </c>
      <c r="J45" s="22">
        <v>348500</v>
      </c>
      <c r="K45" s="22">
        <v>148500</v>
      </c>
    </row>
    <row r="46" spans="1:11" ht="11.25">
      <c r="A46" s="5" t="s">
        <v>176</v>
      </c>
      <c r="B46" s="22">
        <v>-77278</v>
      </c>
      <c r="C46" s="23">
        <v>-158866</v>
      </c>
      <c r="D46" s="22">
        <v>-72122</v>
      </c>
      <c r="E46" s="23">
        <v>-165466</v>
      </c>
      <c r="F46" s="22">
        <v>-150429</v>
      </c>
      <c r="G46" s="22">
        <v>-103788</v>
      </c>
      <c r="H46" s="22">
        <v>-43190</v>
      </c>
      <c r="I46" s="23">
        <v>-148755</v>
      </c>
      <c r="J46" s="22">
        <v>-138108</v>
      </c>
      <c r="K46" s="22">
        <v>-83549</v>
      </c>
    </row>
    <row r="47" spans="1:11" ht="11.25">
      <c r="A47" s="5" t="s">
        <v>177</v>
      </c>
      <c r="B47" s="22"/>
      <c r="C47" s="23"/>
      <c r="D47" s="22"/>
      <c r="E47" s="23">
        <v>56522</v>
      </c>
      <c r="F47" s="22"/>
      <c r="G47" s="22"/>
      <c r="H47" s="22"/>
      <c r="I47" s="23">
        <v>97680</v>
      </c>
      <c r="J47" s="22">
        <v>97680</v>
      </c>
      <c r="K47" s="22">
        <v>97680</v>
      </c>
    </row>
    <row r="48" spans="1:11" ht="11.25">
      <c r="A48" s="5" t="s">
        <v>178</v>
      </c>
      <c r="B48" s="22">
        <v>-7944</v>
      </c>
      <c r="C48" s="23">
        <v>-15888</v>
      </c>
      <c r="D48" s="22">
        <v>-7944</v>
      </c>
      <c r="E48" s="23">
        <v>-174728</v>
      </c>
      <c r="F48" s="22">
        <v>-261923</v>
      </c>
      <c r="G48" s="22">
        <v>-188341</v>
      </c>
      <c r="H48" s="22">
        <v>-111664</v>
      </c>
      <c r="I48" s="23">
        <v>-664293</v>
      </c>
      <c r="J48" s="22">
        <v>-559030</v>
      </c>
      <c r="K48" s="22">
        <v>-428428</v>
      </c>
    </row>
    <row r="49" spans="1:11" ht="11.25">
      <c r="A49" s="5" t="s">
        <v>179</v>
      </c>
      <c r="B49" s="22">
        <v>22500</v>
      </c>
      <c r="C49" s="23">
        <v>13500</v>
      </c>
      <c r="D49" s="22">
        <v>13500</v>
      </c>
      <c r="E49" s="23"/>
      <c r="F49" s="22"/>
      <c r="G49" s="22"/>
      <c r="H49" s="22"/>
      <c r="I49" s="23"/>
      <c r="J49" s="22"/>
      <c r="K49" s="22"/>
    </row>
    <row r="50" spans="1:11" ht="12" thickBot="1">
      <c r="A50" s="4" t="s">
        <v>180</v>
      </c>
      <c r="B50" s="24">
        <v>-62722</v>
      </c>
      <c r="C50" s="25">
        <v>-161254</v>
      </c>
      <c r="D50" s="24">
        <v>-66566</v>
      </c>
      <c r="E50" s="25">
        <v>-283329</v>
      </c>
      <c r="F50" s="24">
        <v>-412352</v>
      </c>
      <c r="G50" s="24">
        <v>-292129</v>
      </c>
      <c r="H50" s="24">
        <v>-154854</v>
      </c>
      <c r="I50" s="25">
        <v>-366868</v>
      </c>
      <c r="J50" s="24">
        <v>-250958</v>
      </c>
      <c r="K50" s="24">
        <v>-265796</v>
      </c>
    </row>
    <row r="51" spans="1:11" ht="12" thickTop="1">
      <c r="A51" s="6" t="s">
        <v>181</v>
      </c>
      <c r="B51" s="22">
        <v>0</v>
      </c>
      <c r="C51" s="23"/>
      <c r="D51" s="22">
        <v>0</v>
      </c>
      <c r="E51" s="23">
        <v>0</v>
      </c>
      <c r="F51" s="22">
        <v>23</v>
      </c>
      <c r="G51" s="22">
        <v>14</v>
      </c>
      <c r="H51" s="22">
        <v>-12</v>
      </c>
      <c r="I51" s="23">
        <v>-29</v>
      </c>
      <c r="J51" s="22">
        <v>14</v>
      </c>
      <c r="K51" s="22">
        <v>113</v>
      </c>
    </row>
    <row r="52" spans="1:11" ht="11.25">
      <c r="A52" s="6" t="s">
        <v>182</v>
      </c>
      <c r="B52" s="22">
        <v>-19719</v>
      </c>
      <c r="C52" s="23">
        <v>-3785</v>
      </c>
      <c r="D52" s="22">
        <v>-9647</v>
      </c>
      <c r="E52" s="23">
        <v>-32861</v>
      </c>
      <c r="F52" s="22">
        <v>-40010</v>
      </c>
      <c r="G52" s="22">
        <v>14081</v>
      </c>
      <c r="H52" s="22">
        <v>-127525</v>
      </c>
      <c r="I52" s="23">
        <v>-468601</v>
      </c>
      <c r="J52" s="22">
        <v>-296583</v>
      </c>
      <c r="K52" s="22">
        <v>-446401</v>
      </c>
    </row>
    <row r="53" spans="1:11" ht="11.25">
      <c r="A53" s="6" t="s">
        <v>183</v>
      </c>
      <c r="B53" s="22">
        <v>52285</v>
      </c>
      <c r="C53" s="23">
        <v>56070</v>
      </c>
      <c r="D53" s="22">
        <v>56070</v>
      </c>
      <c r="E53" s="23">
        <v>88931</v>
      </c>
      <c r="F53" s="22">
        <v>190680</v>
      </c>
      <c r="G53" s="22">
        <v>190680</v>
      </c>
      <c r="H53" s="22">
        <v>190680</v>
      </c>
      <c r="I53" s="23">
        <v>644687</v>
      </c>
      <c r="J53" s="22">
        <v>644687</v>
      </c>
      <c r="K53" s="22">
        <v>644687</v>
      </c>
    </row>
    <row r="54" spans="1:11" ht="12" thickBot="1">
      <c r="A54" s="6" t="s">
        <v>183</v>
      </c>
      <c r="B54" s="22">
        <v>32565</v>
      </c>
      <c r="C54" s="23">
        <v>52285</v>
      </c>
      <c r="D54" s="22">
        <v>46422</v>
      </c>
      <c r="E54" s="23">
        <v>56070</v>
      </c>
      <c r="F54" s="22">
        <v>150670</v>
      </c>
      <c r="G54" s="22">
        <v>204762</v>
      </c>
      <c r="H54" s="22">
        <v>63154</v>
      </c>
      <c r="I54" s="23">
        <v>190680</v>
      </c>
      <c r="J54" s="22">
        <v>362699</v>
      </c>
      <c r="K54" s="22">
        <v>212880</v>
      </c>
    </row>
    <row r="55" spans="1:11" ht="12" thickTop="1">
      <c r="A55" s="7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7" ht="11.25">
      <c r="A57" s="19" t="s">
        <v>130</v>
      </c>
    </row>
    <row r="58" ht="11.25">
      <c r="A58" s="19" t="s">
        <v>131</v>
      </c>
    </row>
  </sheetData>
  <mergeCells count="1">
    <mergeCell ref="B6:K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2:P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9" t="s">
        <v>126</v>
      </c>
      <c r="B2" s="13">
        <v>2776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" thickBot="1">
      <c r="A3" s="10" t="s">
        <v>127</v>
      </c>
      <c r="B3" s="1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9" t="s">
        <v>32</v>
      </c>
      <c r="B4" s="14" t="str">
        <f>HYPERLINK("http://www.kabupro.jp/mark/20131213/S1000Q8I.htm","四半期報告書")</f>
        <v>四半期報告書</v>
      </c>
      <c r="C4" s="14" t="str">
        <f>HYPERLINK("http://www.kabupro.jp/mark/20130913/S000EGY2.htm","四半期報告書")</f>
        <v>四半期報告書</v>
      </c>
      <c r="D4" s="14" t="str">
        <f>HYPERLINK("http://www.kabupro.jp/mark/20130614/S000DKQV.htm","四半期報告書")</f>
        <v>四半期報告書</v>
      </c>
      <c r="E4" s="14" t="str">
        <f>HYPERLINK("http://www.kabupro.jp/mark/20131213/S1000Q8I.htm","四半期報告書")</f>
        <v>四半期報告書</v>
      </c>
      <c r="F4" s="14" t="str">
        <f>HYPERLINK("http://www.kabupro.jp/mark/20121214/S000CHEE.htm","四半期報告書")</f>
        <v>四半期報告書</v>
      </c>
      <c r="G4" s="14" t="str">
        <f>HYPERLINK("http://www.kabupro.jp/mark/20120914/S000BWXG.htm","四半期報告書")</f>
        <v>四半期報告書</v>
      </c>
      <c r="H4" s="14" t="str">
        <f>HYPERLINK("http://www.kabupro.jp/mark/20120614/S000B0U2.htm","四半期報告書")</f>
        <v>四半期報告書</v>
      </c>
      <c r="I4" s="14" t="str">
        <f>HYPERLINK("http://www.kabupro.jp/mark/20130424/S000DA82.htm","有価証券報告書")</f>
        <v>有価証券報告書</v>
      </c>
      <c r="J4" s="14" t="str">
        <f>HYPERLINK("http://www.kabupro.jp/mark/20120425/S000AR7Z.htm","有価証券報告書")</f>
        <v>有価証券報告書</v>
      </c>
      <c r="K4" s="14" t="str">
        <f>HYPERLINK("http://www.kabupro.jp/mark/20100914/S0006SPM.htm","四半期報告書")</f>
        <v>四半期報告書</v>
      </c>
      <c r="L4" s="14" t="str">
        <f>HYPERLINK("http://www.kabupro.jp/mark/20100614/S0005VQE.htm","四半期報告書")</f>
        <v>四半期報告書</v>
      </c>
      <c r="M4" s="14" t="str">
        <f>HYPERLINK("http://www.kabupro.jp/mark/20110427/S00087QC.htm","有価証券報告書")</f>
        <v>有価証券報告書</v>
      </c>
      <c r="N4" s="14" t="str">
        <f>HYPERLINK("http://www.kabupro.jp/mark/20091215/S0004SXL.htm","四半期報告書")</f>
        <v>四半期報告書</v>
      </c>
      <c r="O4" s="14" t="str">
        <f>HYPERLINK("http://www.kabupro.jp/mark/20090914/S00046M6.htm","四半期報告書")</f>
        <v>四半期報告書</v>
      </c>
      <c r="P4" s="14" t="str">
        <f>HYPERLINK("http://www.kabupro.jp/mark/20100428/S0005MGN.htm","有価証券報告書")</f>
        <v>有価証券報告書</v>
      </c>
    </row>
    <row r="5" spans="1:16" ht="12" thickBot="1">
      <c r="A5" s="10" t="s">
        <v>33</v>
      </c>
      <c r="B5" s="1" t="s">
        <v>39</v>
      </c>
      <c r="C5" s="1" t="s">
        <v>42</v>
      </c>
      <c r="D5" s="1" t="s">
        <v>44</v>
      </c>
      <c r="E5" s="1" t="s">
        <v>39</v>
      </c>
      <c r="F5" s="1" t="s">
        <v>48</v>
      </c>
      <c r="G5" s="1" t="s">
        <v>50</v>
      </c>
      <c r="H5" s="1" t="s">
        <v>52</v>
      </c>
      <c r="I5" s="1" t="s">
        <v>54</v>
      </c>
      <c r="J5" s="1" t="s">
        <v>56</v>
      </c>
      <c r="K5" s="1" t="s">
        <v>58</v>
      </c>
      <c r="L5" s="1" t="s">
        <v>60</v>
      </c>
      <c r="M5" s="1" t="s">
        <v>62</v>
      </c>
      <c r="N5" s="1" t="s">
        <v>64</v>
      </c>
      <c r="O5" s="1" t="s">
        <v>66</v>
      </c>
      <c r="P5" s="1" t="s">
        <v>68</v>
      </c>
    </row>
    <row r="6" spans="1:16" ht="12.75" thickBot="1" thickTop="1">
      <c r="A6" s="9" t="s">
        <v>34</v>
      </c>
      <c r="B6" s="17" t="s">
        <v>129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" thickTop="1">
      <c r="A7" s="11" t="s">
        <v>35</v>
      </c>
      <c r="B7" s="13" t="s">
        <v>40</v>
      </c>
      <c r="C7" s="13" t="s">
        <v>40</v>
      </c>
      <c r="D7" s="13" t="s">
        <v>40</v>
      </c>
      <c r="E7" s="15" t="s">
        <v>46</v>
      </c>
      <c r="F7" s="13" t="s">
        <v>40</v>
      </c>
      <c r="G7" s="13" t="s">
        <v>40</v>
      </c>
      <c r="H7" s="13" t="s">
        <v>40</v>
      </c>
      <c r="I7" s="15" t="s">
        <v>46</v>
      </c>
      <c r="J7" s="15" t="s">
        <v>46</v>
      </c>
      <c r="K7" s="13" t="s">
        <v>40</v>
      </c>
      <c r="L7" s="13" t="s">
        <v>40</v>
      </c>
      <c r="M7" s="15" t="s">
        <v>46</v>
      </c>
      <c r="N7" s="13" t="s">
        <v>40</v>
      </c>
      <c r="O7" s="13" t="s">
        <v>40</v>
      </c>
      <c r="P7" s="15" t="s">
        <v>46</v>
      </c>
    </row>
    <row r="8" spans="1:16" ht="11.25">
      <c r="A8" s="12" t="s">
        <v>36</v>
      </c>
      <c r="B8" s="1"/>
      <c r="C8" s="1"/>
      <c r="D8" s="1"/>
      <c r="E8" s="16"/>
      <c r="F8" s="1"/>
      <c r="G8" s="1"/>
      <c r="H8" s="1"/>
      <c r="I8" s="16"/>
      <c r="J8" s="16"/>
      <c r="K8" s="1"/>
      <c r="L8" s="1"/>
      <c r="M8" s="16"/>
      <c r="N8" s="1"/>
      <c r="O8" s="1"/>
      <c r="P8" s="16"/>
    </row>
    <row r="9" spans="1:16" ht="11.25">
      <c r="A9" s="12" t="s">
        <v>37</v>
      </c>
      <c r="B9" s="1" t="s">
        <v>41</v>
      </c>
      <c r="C9" s="1" t="s">
        <v>43</v>
      </c>
      <c r="D9" s="1" t="s">
        <v>45</v>
      </c>
      <c r="E9" s="16" t="s">
        <v>47</v>
      </c>
      <c r="F9" s="1" t="s">
        <v>49</v>
      </c>
      <c r="G9" s="1" t="s">
        <v>51</v>
      </c>
      <c r="H9" s="1" t="s">
        <v>53</v>
      </c>
      <c r="I9" s="16" t="s">
        <v>55</v>
      </c>
      <c r="J9" s="16" t="s">
        <v>57</v>
      </c>
      <c r="K9" s="1" t="s">
        <v>59</v>
      </c>
      <c r="L9" s="1" t="s">
        <v>61</v>
      </c>
      <c r="M9" s="16" t="s">
        <v>63</v>
      </c>
      <c r="N9" s="1" t="s">
        <v>65</v>
      </c>
      <c r="O9" s="1" t="s">
        <v>67</v>
      </c>
      <c r="P9" s="16" t="s">
        <v>69</v>
      </c>
    </row>
    <row r="10" spans="1:16" ht="12" thickBot="1">
      <c r="A10" s="12" t="s">
        <v>38</v>
      </c>
      <c r="B10" s="1" t="s">
        <v>71</v>
      </c>
      <c r="C10" s="1" t="s">
        <v>71</v>
      </c>
      <c r="D10" s="1" t="s">
        <v>71</v>
      </c>
      <c r="E10" s="16" t="s">
        <v>71</v>
      </c>
      <c r="F10" s="1" t="s">
        <v>71</v>
      </c>
      <c r="G10" s="1" t="s">
        <v>71</v>
      </c>
      <c r="H10" s="1" t="s">
        <v>71</v>
      </c>
      <c r="I10" s="16" t="s">
        <v>71</v>
      </c>
      <c r="J10" s="16" t="s">
        <v>71</v>
      </c>
      <c r="K10" s="1" t="s">
        <v>71</v>
      </c>
      <c r="L10" s="1" t="s">
        <v>71</v>
      </c>
      <c r="M10" s="16" t="s">
        <v>71</v>
      </c>
      <c r="N10" s="1" t="s">
        <v>71</v>
      </c>
      <c r="O10" s="1" t="s">
        <v>71</v>
      </c>
      <c r="P10" s="16" t="s">
        <v>71</v>
      </c>
    </row>
    <row r="11" spans="1:16" ht="12" thickTop="1">
      <c r="A11" s="8" t="s">
        <v>70</v>
      </c>
      <c r="B11" s="20">
        <v>20923</v>
      </c>
      <c r="C11" s="20">
        <v>32565</v>
      </c>
      <c r="D11" s="20">
        <v>8995</v>
      </c>
      <c r="E11" s="21">
        <v>52285</v>
      </c>
      <c r="F11" s="20">
        <v>15584</v>
      </c>
      <c r="G11" s="20">
        <v>46422</v>
      </c>
      <c r="H11" s="20">
        <v>81242</v>
      </c>
      <c r="I11" s="21">
        <v>56070</v>
      </c>
      <c r="J11" s="21">
        <v>88931</v>
      </c>
      <c r="K11" s="20">
        <v>204762</v>
      </c>
      <c r="L11" s="20">
        <v>83620</v>
      </c>
      <c r="M11" s="21">
        <v>211146</v>
      </c>
      <c r="N11" s="20">
        <v>383164</v>
      </c>
      <c r="O11" s="20">
        <v>233345</v>
      </c>
      <c r="P11" s="21">
        <v>665087</v>
      </c>
    </row>
    <row r="12" spans="1:16" ht="11.25">
      <c r="A12" s="2" t="s">
        <v>72</v>
      </c>
      <c r="B12" s="22">
        <v>127988</v>
      </c>
      <c r="C12" s="22">
        <v>270190</v>
      </c>
      <c r="D12" s="22">
        <v>182312</v>
      </c>
      <c r="E12" s="23">
        <v>279598</v>
      </c>
      <c r="F12" s="22">
        <v>219242</v>
      </c>
      <c r="G12" s="22">
        <v>299981</v>
      </c>
      <c r="H12" s="22">
        <v>332257</v>
      </c>
      <c r="I12" s="23"/>
      <c r="J12" s="23"/>
      <c r="K12" s="22">
        <v>817626</v>
      </c>
      <c r="L12" s="22">
        <v>977351</v>
      </c>
      <c r="M12" s="23"/>
      <c r="N12" s="22">
        <v>1045875</v>
      </c>
      <c r="O12" s="22">
        <v>1277581</v>
      </c>
      <c r="P12" s="23"/>
    </row>
    <row r="13" spans="1:16" ht="11.25">
      <c r="A13" s="2" t="s">
        <v>73</v>
      </c>
      <c r="B13" s="22">
        <v>159048</v>
      </c>
      <c r="C13" s="22">
        <v>183895</v>
      </c>
      <c r="D13" s="22">
        <v>220180</v>
      </c>
      <c r="E13" s="23">
        <v>129705</v>
      </c>
      <c r="F13" s="22">
        <v>184546</v>
      </c>
      <c r="G13" s="22">
        <v>89636</v>
      </c>
      <c r="H13" s="22">
        <v>88098</v>
      </c>
      <c r="I13" s="23"/>
      <c r="J13" s="23"/>
      <c r="K13" s="22">
        <v>281200</v>
      </c>
      <c r="L13" s="22">
        <v>498031</v>
      </c>
      <c r="M13" s="23"/>
      <c r="N13" s="22">
        <v>502257</v>
      </c>
      <c r="O13" s="22">
        <v>467697</v>
      </c>
      <c r="P13" s="23"/>
    </row>
    <row r="14" spans="1:16" ht="11.25">
      <c r="A14" s="2" t="s">
        <v>74</v>
      </c>
      <c r="B14" s="22"/>
      <c r="C14" s="22"/>
      <c r="D14" s="22"/>
      <c r="E14" s="23"/>
      <c r="F14" s="22"/>
      <c r="G14" s="22"/>
      <c r="H14" s="22"/>
      <c r="I14" s="23">
        <v>57133</v>
      </c>
      <c r="J14" s="23">
        <v>143366</v>
      </c>
      <c r="K14" s="22"/>
      <c r="L14" s="22"/>
      <c r="M14" s="23">
        <v>194118</v>
      </c>
      <c r="N14" s="22"/>
      <c r="O14" s="22"/>
      <c r="P14" s="23">
        <v>222825</v>
      </c>
    </row>
    <row r="15" spans="1:16" ht="11.25">
      <c r="A15" s="2" t="s">
        <v>75</v>
      </c>
      <c r="B15" s="22">
        <v>50031</v>
      </c>
      <c r="C15" s="22">
        <v>21431</v>
      </c>
      <c r="D15" s="22">
        <v>22308</v>
      </c>
      <c r="E15" s="23">
        <v>34011</v>
      </c>
      <c r="F15" s="22">
        <v>32990</v>
      </c>
      <c r="G15" s="22">
        <v>41379</v>
      </c>
      <c r="H15" s="22">
        <v>66784</v>
      </c>
      <c r="I15" s="23">
        <v>197</v>
      </c>
      <c r="J15" s="23">
        <v>844</v>
      </c>
      <c r="K15" s="22">
        <v>382136</v>
      </c>
      <c r="L15" s="22">
        <v>237980</v>
      </c>
      <c r="M15" s="23">
        <v>481</v>
      </c>
      <c r="N15" s="22">
        <v>405977</v>
      </c>
      <c r="O15" s="22">
        <v>327102</v>
      </c>
      <c r="P15" s="23">
        <v>699</v>
      </c>
    </row>
    <row r="16" spans="1:16" ht="11.25">
      <c r="A16" s="2" t="s">
        <v>76</v>
      </c>
      <c r="B16" s="22">
        <v>-7321</v>
      </c>
      <c r="C16" s="22">
        <v>-8741</v>
      </c>
      <c r="D16" s="22">
        <v>-7628</v>
      </c>
      <c r="E16" s="23">
        <v>-8604</v>
      </c>
      <c r="F16" s="22">
        <v>-8059</v>
      </c>
      <c r="G16" s="22">
        <v>-6513</v>
      </c>
      <c r="H16" s="22">
        <v>-7505</v>
      </c>
      <c r="I16" s="23">
        <v>-7870</v>
      </c>
      <c r="J16" s="23">
        <v>-2179</v>
      </c>
      <c r="K16" s="22">
        <v>-2829</v>
      </c>
      <c r="L16" s="22">
        <v>-1377</v>
      </c>
      <c r="M16" s="23">
        <v>-1587</v>
      </c>
      <c r="N16" s="22">
        <v>-2710</v>
      </c>
      <c r="O16" s="22">
        <v>-3641</v>
      </c>
      <c r="P16" s="23">
        <v>-3697</v>
      </c>
    </row>
    <row r="17" spans="1:16" ht="11.25">
      <c r="A17" s="2" t="s">
        <v>77</v>
      </c>
      <c r="B17" s="22">
        <v>350671</v>
      </c>
      <c r="C17" s="22">
        <v>715376</v>
      </c>
      <c r="D17" s="22">
        <v>426169</v>
      </c>
      <c r="E17" s="23">
        <v>486995</v>
      </c>
      <c r="F17" s="22">
        <v>444303</v>
      </c>
      <c r="G17" s="22">
        <v>470906</v>
      </c>
      <c r="H17" s="22">
        <v>560877</v>
      </c>
      <c r="I17" s="23">
        <v>663771</v>
      </c>
      <c r="J17" s="23">
        <v>1285941</v>
      </c>
      <c r="K17" s="22">
        <v>1682895</v>
      </c>
      <c r="L17" s="22">
        <v>1795606</v>
      </c>
      <c r="M17" s="23">
        <v>2135369</v>
      </c>
      <c r="N17" s="22">
        <v>2334564</v>
      </c>
      <c r="O17" s="22">
        <v>2302084</v>
      </c>
      <c r="P17" s="23">
        <v>3709746</v>
      </c>
    </row>
    <row r="18" spans="1:16" ht="11.25">
      <c r="A18" s="3" t="s">
        <v>78</v>
      </c>
      <c r="B18" s="22">
        <v>13333</v>
      </c>
      <c r="C18" s="22">
        <v>15568</v>
      </c>
      <c r="D18" s="22">
        <v>102062</v>
      </c>
      <c r="E18" s="23">
        <v>103824</v>
      </c>
      <c r="F18" s="22">
        <v>107510</v>
      </c>
      <c r="G18" s="22">
        <v>109551</v>
      </c>
      <c r="H18" s="22">
        <v>111592</v>
      </c>
      <c r="I18" s="23">
        <v>113632</v>
      </c>
      <c r="J18" s="23">
        <v>128374</v>
      </c>
      <c r="K18" s="22">
        <v>134908</v>
      </c>
      <c r="L18" s="22">
        <v>137801</v>
      </c>
      <c r="M18" s="23">
        <v>140694</v>
      </c>
      <c r="N18" s="22">
        <v>313266</v>
      </c>
      <c r="O18" s="22">
        <v>334613</v>
      </c>
      <c r="P18" s="23">
        <v>272031</v>
      </c>
    </row>
    <row r="19" spans="1:16" ht="11.25">
      <c r="A19" s="3" t="s">
        <v>79</v>
      </c>
      <c r="B19" s="22"/>
      <c r="C19" s="22"/>
      <c r="D19" s="22"/>
      <c r="E19" s="23"/>
      <c r="F19" s="22"/>
      <c r="G19" s="22"/>
      <c r="H19" s="22"/>
      <c r="I19" s="23"/>
      <c r="J19" s="23"/>
      <c r="K19" s="22"/>
      <c r="L19" s="22"/>
      <c r="M19" s="23">
        <v>71</v>
      </c>
      <c r="N19" s="22"/>
      <c r="O19" s="22"/>
      <c r="P19" s="23">
        <v>85</v>
      </c>
    </row>
    <row r="20" spans="1:16" ht="11.25">
      <c r="A20" s="3" t="s">
        <v>80</v>
      </c>
      <c r="B20" s="22"/>
      <c r="C20" s="22"/>
      <c r="D20" s="22"/>
      <c r="E20" s="23"/>
      <c r="F20" s="22"/>
      <c r="G20" s="22"/>
      <c r="H20" s="22"/>
      <c r="I20" s="23"/>
      <c r="J20" s="23"/>
      <c r="K20" s="22"/>
      <c r="L20" s="22"/>
      <c r="M20" s="23"/>
      <c r="N20" s="22"/>
      <c r="O20" s="22"/>
      <c r="P20" s="23">
        <v>1454</v>
      </c>
    </row>
    <row r="21" spans="1:16" ht="11.25">
      <c r="A21" s="3" t="s">
        <v>81</v>
      </c>
      <c r="B21" s="22"/>
      <c r="C21" s="22"/>
      <c r="D21" s="22"/>
      <c r="E21" s="23"/>
      <c r="F21" s="22"/>
      <c r="G21" s="22"/>
      <c r="H21" s="22"/>
      <c r="I21" s="23">
        <v>1292</v>
      </c>
      <c r="J21" s="23">
        <v>1933</v>
      </c>
      <c r="K21" s="22"/>
      <c r="L21" s="22"/>
      <c r="M21" s="23">
        <v>2868</v>
      </c>
      <c r="N21" s="22"/>
      <c r="O21" s="22"/>
      <c r="P21" s="23">
        <v>4351</v>
      </c>
    </row>
    <row r="22" spans="1:16" ht="11.25">
      <c r="A22" s="3" t="s">
        <v>82</v>
      </c>
      <c r="B22" s="22"/>
      <c r="C22" s="22"/>
      <c r="D22" s="22"/>
      <c r="E22" s="23"/>
      <c r="F22" s="22"/>
      <c r="G22" s="22"/>
      <c r="H22" s="22"/>
      <c r="I22" s="23">
        <v>4077</v>
      </c>
      <c r="J22" s="23">
        <v>9781</v>
      </c>
      <c r="K22" s="22"/>
      <c r="L22" s="22"/>
      <c r="M22" s="23">
        <v>10280</v>
      </c>
      <c r="N22" s="22"/>
      <c r="O22" s="22"/>
      <c r="P22" s="23">
        <v>14903</v>
      </c>
    </row>
    <row r="23" spans="1:16" ht="11.25">
      <c r="A23" s="3" t="s">
        <v>83</v>
      </c>
      <c r="B23" s="22">
        <v>10731</v>
      </c>
      <c r="C23" s="22">
        <v>22000</v>
      </c>
      <c r="D23" s="22">
        <v>132216</v>
      </c>
      <c r="E23" s="23">
        <v>132216</v>
      </c>
      <c r="F23" s="22">
        <v>132216</v>
      </c>
      <c r="G23" s="22">
        <v>132216</v>
      </c>
      <c r="H23" s="22">
        <v>132216</v>
      </c>
      <c r="I23" s="23">
        <v>132216</v>
      </c>
      <c r="J23" s="23">
        <v>132216</v>
      </c>
      <c r="K23" s="22">
        <v>132216</v>
      </c>
      <c r="L23" s="22">
        <v>132216</v>
      </c>
      <c r="M23" s="23">
        <v>132216</v>
      </c>
      <c r="N23" s="22">
        <v>132216</v>
      </c>
      <c r="O23" s="22">
        <v>132216</v>
      </c>
      <c r="P23" s="23">
        <v>132216</v>
      </c>
    </row>
    <row r="24" spans="1:16" ht="11.25">
      <c r="A24" s="3" t="s">
        <v>84</v>
      </c>
      <c r="B24" s="22"/>
      <c r="C24" s="22"/>
      <c r="D24" s="22"/>
      <c r="E24" s="23"/>
      <c r="F24" s="22"/>
      <c r="G24" s="22"/>
      <c r="H24" s="22"/>
      <c r="I24" s="23"/>
      <c r="J24" s="23"/>
      <c r="K24" s="22"/>
      <c r="L24" s="22"/>
      <c r="M24" s="23"/>
      <c r="N24" s="22"/>
      <c r="O24" s="22"/>
      <c r="P24" s="23">
        <v>102075</v>
      </c>
    </row>
    <row r="25" spans="1:16" ht="11.25">
      <c r="A25" s="3" t="s">
        <v>85</v>
      </c>
      <c r="B25" s="22">
        <v>2702</v>
      </c>
      <c r="C25" s="22">
        <v>3114</v>
      </c>
      <c r="D25" s="22">
        <v>3523</v>
      </c>
      <c r="E25" s="23">
        <v>2932</v>
      </c>
      <c r="F25" s="22">
        <v>3547</v>
      </c>
      <c r="G25" s="22">
        <v>4148</v>
      </c>
      <c r="H25" s="22">
        <v>4758</v>
      </c>
      <c r="I25" s="23"/>
      <c r="J25" s="23"/>
      <c r="K25" s="22">
        <v>16173</v>
      </c>
      <c r="L25" s="22">
        <v>15945</v>
      </c>
      <c r="M25" s="23"/>
      <c r="N25" s="22">
        <v>37716</v>
      </c>
      <c r="O25" s="22">
        <v>41734</v>
      </c>
      <c r="P25" s="23"/>
    </row>
    <row r="26" spans="1:16" ht="11.25">
      <c r="A26" s="3" t="s">
        <v>86</v>
      </c>
      <c r="B26" s="22">
        <v>26767</v>
      </c>
      <c r="C26" s="22">
        <v>40683</v>
      </c>
      <c r="D26" s="22">
        <v>237802</v>
      </c>
      <c r="E26" s="23">
        <v>238972</v>
      </c>
      <c r="F26" s="22">
        <v>243275</v>
      </c>
      <c r="G26" s="22">
        <v>245915</v>
      </c>
      <c r="H26" s="22">
        <v>248567</v>
      </c>
      <c r="I26" s="23">
        <v>251219</v>
      </c>
      <c r="J26" s="23">
        <v>272305</v>
      </c>
      <c r="K26" s="22">
        <v>283298</v>
      </c>
      <c r="L26" s="22">
        <v>285962</v>
      </c>
      <c r="M26" s="23">
        <v>286131</v>
      </c>
      <c r="N26" s="22">
        <v>483200</v>
      </c>
      <c r="O26" s="22">
        <v>508563</v>
      </c>
      <c r="P26" s="23">
        <v>527118</v>
      </c>
    </row>
    <row r="27" spans="1:16" ht="11.25">
      <c r="A27" s="2" t="s">
        <v>87</v>
      </c>
      <c r="B27" s="22">
        <v>13001</v>
      </c>
      <c r="C27" s="22">
        <v>19427</v>
      </c>
      <c r="D27" s="22">
        <v>25874</v>
      </c>
      <c r="E27" s="23">
        <v>31429</v>
      </c>
      <c r="F27" s="22">
        <v>41087</v>
      </c>
      <c r="G27" s="22">
        <v>50908</v>
      </c>
      <c r="H27" s="22">
        <v>60848</v>
      </c>
      <c r="I27" s="23">
        <v>70564</v>
      </c>
      <c r="J27" s="23">
        <v>108390</v>
      </c>
      <c r="K27" s="22">
        <v>135052</v>
      </c>
      <c r="L27" s="22">
        <v>144300</v>
      </c>
      <c r="M27" s="23">
        <v>154094</v>
      </c>
      <c r="N27" s="22">
        <v>163165</v>
      </c>
      <c r="O27" s="22">
        <v>173199</v>
      </c>
      <c r="P27" s="23">
        <v>95400</v>
      </c>
    </row>
    <row r="28" spans="1:16" ht="11.25">
      <c r="A28" s="3" t="s">
        <v>88</v>
      </c>
      <c r="B28" s="22"/>
      <c r="C28" s="22"/>
      <c r="D28" s="22"/>
      <c r="E28" s="23"/>
      <c r="F28" s="22"/>
      <c r="G28" s="22"/>
      <c r="H28" s="22"/>
      <c r="I28" s="23">
        <v>19029</v>
      </c>
      <c r="J28" s="23">
        <v>15709</v>
      </c>
      <c r="K28" s="22"/>
      <c r="L28" s="22"/>
      <c r="M28" s="23">
        <v>15238</v>
      </c>
      <c r="N28" s="22"/>
      <c r="O28" s="22"/>
      <c r="P28" s="23">
        <v>13244</v>
      </c>
    </row>
    <row r="29" spans="1:16" ht="11.25">
      <c r="A29" s="3" t="s">
        <v>89</v>
      </c>
      <c r="B29" s="22"/>
      <c r="C29" s="22"/>
      <c r="D29" s="22"/>
      <c r="E29" s="23"/>
      <c r="F29" s="22"/>
      <c r="G29" s="22"/>
      <c r="H29" s="22"/>
      <c r="I29" s="23"/>
      <c r="J29" s="23">
        <v>16000</v>
      </c>
      <c r="K29" s="22"/>
      <c r="L29" s="22"/>
      <c r="M29" s="23">
        <v>16000</v>
      </c>
      <c r="N29" s="22"/>
      <c r="O29" s="22"/>
      <c r="P29" s="23">
        <v>168464</v>
      </c>
    </row>
    <row r="30" spans="1:16" ht="11.25">
      <c r="A30" s="3" t="s">
        <v>90</v>
      </c>
      <c r="B30" s="22">
        <v>109226</v>
      </c>
      <c r="C30" s="22">
        <v>109226</v>
      </c>
      <c r="D30" s="22">
        <v>109226</v>
      </c>
      <c r="E30" s="23">
        <v>109226</v>
      </c>
      <c r="F30" s="22">
        <v>111353</v>
      </c>
      <c r="G30" s="22">
        <v>113645</v>
      </c>
      <c r="H30" s="22">
        <v>113645</v>
      </c>
      <c r="I30" s="23">
        <v>115966</v>
      </c>
      <c r="J30" s="23">
        <v>120250</v>
      </c>
      <c r="K30" s="22"/>
      <c r="L30" s="22"/>
      <c r="M30" s="23">
        <v>90136</v>
      </c>
      <c r="N30" s="22"/>
      <c r="O30" s="22"/>
      <c r="P30" s="23"/>
    </row>
    <row r="31" spans="1:16" ht="11.25">
      <c r="A31" s="3" t="s">
        <v>91</v>
      </c>
      <c r="B31" s="22"/>
      <c r="C31" s="22"/>
      <c r="D31" s="22"/>
      <c r="E31" s="23"/>
      <c r="F31" s="22"/>
      <c r="G31" s="22"/>
      <c r="H31" s="22"/>
      <c r="I31" s="23">
        <v>110</v>
      </c>
      <c r="J31" s="23">
        <v>322</v>
      </c>
      <c r="K31" s="22"/>
      <c r="L31" s="22"/>
      <c r="M31" s="23">
        <v>322</v>
      </c>
      <c r="N31" s="22"/>
      <c r="O31" s="22"/>
      <c r="P31" s="23">
        <v>100</v>
      </c>
    </row>
    <row r="32" spans="1:16" ht="11.25">
      <c r="A32" s="3" t="s">
        <v>92</v>
      </c>
      <c r="B32" s="22"/>
      <c r="C32" s="22"/>
      <c r="D32" s="22"/>
      <c r="E32" s="23"/>
      <c r="F32" s="22"/>
      <c r="G32" s="22"/>
      <c r="H32" s="22"/>
      <c r="I32" s="23">
        <v>87089</v>
      </c>
      <c r="J32" s="23">
        <v>87089</v>
      </c>
      <c r="K32" s="22"/>
      <c r="L32" s="22"/>
      <c r="M32" s="23">
        <v>87089</v>
      </c>
      <c r="N32" s="22"/>
      <c r="O32" s="22"/>
      <c r="P32" s="23">
        <v>87089</v>
      </c>
    </row>
    <row r="33" spans="1:16" ht="11.25">
      <c r="A33" s="3" t="s">
        <v>93</v>
      </c>
      <c r="B33" s="22"/>
      <c r="C33" s="22"/>
      <c r="D33" s="22"/>
      <c r="E33" s="23"/>
      <c r="F33" s="22"/>
      <c r="G33" s="22"/>
      <c r="H33" s="22"/>
      <c r="I33" s="23">
        <v>3782</v>
      </c>
      <c r="J33" s="23">
        <v>3782</v>
      </c>
      <c r="K33" s="22"/>
      <c r="L33" s="22"/>
      <c r="M33" s="23"/>
      <c r="N33" s="22"/>
      <c r="O33" s="22"/>
      <c r="P33" s="23"/>
    </row>
    <row r="34" spans="1:16" ht="11.25">
      <c r="A34" s="3" t="s">
        <v>94</v>
      </c>
      <c r="B34" s="22"/>
      <c r="C34" s="22"/>
      <c r="D34" s="22"/>
      <c r="E34" s="23"/>
      <c r="F34" s="22"/>
      <c r="G34" s="22"/>
      <c r="H34" s="22"/>
      <c r="I34" s="23"/>
      <c r="J34" s="23">
        <v>76732</v>
      </c>
      <c r="K34" s="22"/>
      <c r="L34" s="22"/>
      <c r="M34" s="23">
        <v>83870</v>
      </c>
      <c r="N34" s="22"/>
      <c r="O34" s="22"/>
      <c r="P34" s="23">
        <v>573366</v>
      </c>
    </row>
    <row r="35" spans="1:16" ht="11.25">
      <c r="A35" s="3" t="s">
        <v>95</v>
      </c>
      <c r="B35" s="22"/>
      <c r="C35" s="22"/>
      <c r="D35" s="22"/>
      <c r="E35" s="23"/>
      <c r="F35" s="22"/>
      <c r="G35" s="22"/>
      <c r="H35" s="22"/>
      <c r="I35" s="23">
        <v>14162</v>
      </c>
      <c r="J35" s="23">
        <v>22194</v>
      </c>
      <c r="K35" s="22"/>
      <c r="L35" s="22"/>
      <c r="M35" s="23">
        <v>22266</v>
      </c>
      <c r="N35" s="22"/>
      <c r="O35" s="22"/>
      <c r="P35" s="23">
        <v>20158</v>
      </c>
    </row>
    <row r="36" spans="1:16" ht="11.25">
      <c r="A36" s="3" t="s">
        <v>96</v>
      </c>
      <c r="B36" s="22"/>
      <c r="C36" s="22"/>
      <c r="D36" s="22"/>
      <c r="E36" s="23"/>
      <c r="F36" s="22"/>
      <c r="G36" s="22"/>
      <c r="H36" s="22"/>
      <c r="I36" s="23">
        <v>155</v>
      </c>
      <c r="J36" s="23">
        <v>20518</v>
      </c>
      <c r="K36" s="22"/>
      <c r="L36" s="22"/>
      <c r="M36" s="23">
        <v>45417</v>
      </c>
      <c r="N36" s="22"/>
      <c r="O36" s="22"/>
      <c r="P36" s="23">
        <v>77188</v>
      </c>
    </row>
    <row r="37" spans="1:16" ht="11.25">
      <c r="A37" s="3" t="s">
        <v>97</v>
      </c>
      <c r="B37" s="22">
        <v>19466</v>
      </c>
      <c r="C37" s="22">
        <v>13586</v>
      </c>
      <c r="D37" s="22">
        <v>50083</v>
      </c>
      <c r="E37" s="23">
        <v>41596</v>
      </c>
      <c r="F37" s="22">
        <v>125131</v>
      </c>
      <c r="G37" s="22">
        <v>125120</v>
      </c>
      <c r="H37" s="22">
        <v>127044</v>
      </c>
      <c r="I37" s="23">
        <v>3482</v>
      </c>
      <c r="J37" s="23">
        <v>3335</v>
      </c>
      <c r="K37" s="22">
        <v>386792</v>
      </c>
      <c r="L37" s="22">
        <v>369946</v>
      </c>
      <c r="M37" s="23">
        <v>3187</v>
      </c>
      <c r="N37" s="22">
        <v>360634</v>
      </c>
      <c r="O37" s="22">
        <v>356958</v>
      </c>
      <c r="P37" s="23">
        <v>3040</v>
      </c>
    </row>
    <row r="38" spans="1:16" ht="11.25">
      <c r="A38" s="3" t="s">
        <v>76</v>
      </c>
      <c r="B38" s="22">
        <v>-4144</v>
      </c>
      <c r="C38" s="22">
        <v>-4126</v>
      </c>
      <c r="D38" s="22">
        <v>-4119</v>
      </c>
      <c r="E38" s="23">
        <v>-3833</v>
      </c>
      <c r="F38" s="22">
        <v>-3288</v>
      </c>
      <c r="G38" s="22">
        <v>-3288</v>
      </c>
      <c r="H38" s="22">
        <v>-3782</v>
      </c>
      <c r="I38" s="23">
        <v>-17945</v>
      </c>
      <c r="J38" s="23">
        <v>-85983</v>
      </c>
      <c r="K38" s="22">
        <v>-70079</v>
      </c>
      <c r="L38" s="22">
        <v>-77300</v>
      </c>
      <c r="M38" s="23">
        <v>-57974</v>
      </c>
      <c r="N38" s="22">
        <v>-44141</v>
      </c>
      <c r="O38" s="22">
        <v>-43958</v>
      </c>
      <c r="P38" s="23">
        <v>-270298</v>
      </c>
    </row>
    <row r="39" spans="1:16" ht="11.25">
      <c r="A39" s="3" t="s">
        <v>98</v>
      </c>
      <c r="B39" s="22">
        <v>124548</v>
      </c>
      <c r="C39" s="22">
        <v>118687</v>
      </c>
      <c r="D39" s="22">
        <v>155191</v>
      </c>
      <c r="E39" s="23">
        <v>146989</v>
      </c>
      <c r="F39" s="22">
        <v>233196</v>
      </c>
      <c r="G39" s="22">
        <v>235477</v>
      </c>
      <c r="H39" s="22">
        <v>236907</v>
      </c>
      <c r="I39" s="23">
        <v>233298</v>
      </c>
      <c r="J39" s="23">
        <v>350877</v>
      </c>
      <c r="K39" s="22">
        <v>882594</v>
      </c>
      <c r="L39" s="22">
        <v>1034122</v>
      </c>
      <c r="M39" s="23">
        <v>1081858</v>
      </c>
      <c r="N39" s="22">
        <v>1154964</v>
      </c>
      <c r="O39" s="22">
        <v>1268534</v>
      </c>
      <c r="P39" s="23">
        <v>968811</v>
      </c>
    </row>
    <row r="40" spans="1:16" ht="11.25">
      <c r="A40" s="2" t="s">
        <v>99</v>
      </c>
      <c r="B40" s="22">
        <v>164318</v>
      </c>
      <c r="C40" s="22">
        <v>178797</v>
      </c>
      <c r="D40" s="22">
        <v>418867</v>
      </c>
      <c r="E40" s="23">
        <v>417392</v>
      </c>
      <c r="F40" s="22">
        <v>517558</v>
      </c>
      <c r="G40" s="22">
        <v>532301</v>
      </c>
      <c r="H40" s="22">
        <v>546323</v>
      </c>
      <c r="I40" s="23">
        <v>555083</v>
      </c>
      <c r="J40" s="23">
        <v>731573</v>
      </c>
      <c r="K40" s="22">
        <v>1300945</v>
      </c>
      <c r="L40" s="22">
        <v>1464385</v>
      </c>
      <c r="M40" s="23">
        <v>1522084</v>
      </c>
      <c r="N40" s="22">
        <v>1801330</v>
      </c>
      <c r="O40" s="22">
        <v>1950298</v>
      </c>
      <c r="P40" s="23">
        <v>1591330</v>
      </c>
    </row>
    <row r="41" spans="1:16" ht="12" thickBot="1">
      <c r="A41" s="4" t="s">
        <v>100</v>
      </c>
      <c r="B41" s="24">
        <v>514990</v>
      </c>
      <c r="C41" s="24">
        <v>894174</v>
      </c>
      <c r="D41" s="24">
        <v>845036</v>
      </c>
      <c r="E41" s="25">
        <v>904387</v>
      </c>
      <c r="F41" s="24">
        <v>961862</v>
      </c>
      <c r="G41" s="24">
        <v>1003208</v>
      </c>
      <c r="H41" s="24">
        <v>1107200</v>
      </c>
      <c r="I41" s="25">
        <v>1218854</v>
      </c>
      <c r="J41" s="25">
        <v>2017514</v>
      </c>
      <c r="K41" s="24">
        <v>2983841</v>
      </c>
      <c r="L41" s="24">
        <v>3259991</v>
      </c>
      <c r="M41" s="25">
        <v>3657453</v>
      </c>
      <c r="N41" s="24">
        <v>4135894</v>
      </c>
      <c r="O41" s="24">
        <v>4252383</v>
      </c>
      <c r="P41" s="25">
        <v>5301076</v>
      </c>
    </row>
    <row r="42" spans="1:16" ht="12" thickTop="1">
      <c r="A42" s="2" t="s">
        <v>101</v>
      </c>
      <c r="B42" s="22">
        <v>521829</v>
      </c>
      <c r="C42" s="22">
        <v>645234</v>
      </c>
      <c r="D42" s="22">
        <v>538201</v>
      </c>
      <c r="E42" s="23">
        <v>408598</v>
      </c>
      <c r="F42" s="22">
        <v>499826</v>
      </c>
      <c r="G42" s="22">
        <v>396750</v>
      </c>
      <c r="H42" s="22">
        <v>436097</v>
      </c>
      <c r="I42" s="23"/>
      <c r="J42" s="23"/>
      <c r="K42" s="22">
        <v>740050</v>
      </c>
      <c r="L42" s="22">
        <v>893105</v>
      </c>
      <c r="M42" s="23"/>
      <c r="N42" s="22">
        <v>1120519</v>
      </c>
      <c r="O42" s="22">
        <v>1066657</v>
      </c>
      <c r="P42" s="23"/>
    </row>
    <row r="43" spans="1:16" ht="11.25">
      <c r="A43" s="2" t="s">
        <v>102</v>
      </c>
      <c r="B43" s="22"/>
      <c r="C43" s="22">
        <v>124270</v>
      </c>
      <c r="D43" s="22">
        <v>157910</v>
      </c>
      <c r="E43" s="23">
        <v>201548</v>
      </c>
      <c r="F43" s="22">
        <v>245186</v>
      </c>
      <c r="G43" s="22">
        <v>288292</v>
      </c>
      <c r="H43" s="22">
        <v>322835</v>
      </c>
      <c r="I43" s="23">
        <v>360414</v>
      </c>
      <c r="J43" s="23">
        <v>663295</v>
      </c>
      <c r="K43" s="22">
        <v>766270</v>
      </c>
      <c r="L43" s="22">
        <v>826869</v>
      </c>
      <c r="M43" s="23">
        <v>870059</v>
      </c>
      <c r="N43" s="22">
        <v>880706</v>
      </c>
      <c r="O43" s="22">
        <v>737304</v>
      </c>
      <c r="P43" s="23">
        <v>490000</v>
      </c>
    </row>
    <row r="44" spans="1:16" ht="11.25">
      <c r="A44" s="2" t="s">
        <v>103</v>
      </c>
      <c r="B44" s="22">
        <v>21788</v>
      </c>
      <c r="C44" s="22">
        <v>36612</v>
      </c>
      <c r="D44" s="22">
        <v>37556</v>
      </c>
      <c r="E44" s="23">
        <v>15888</v>
      </c>
      <c r="F44" s="22">
        <v>15888</v>
      </c>
      <c r="G44" s="22">
        <v>15888</v>
      </c>
      <c r="H44" s="22">
        <v>15888</v>
      </c>
      <c r="I44" s="23">
        <v>15888</v>
      </c>
      <c r="J44" s="23">
        <v>174728</v>
      </c>
      <c r="K44" s="22">
        <v>267928</v>
      </c>
      <c r="L44" s="22">
        <v>274823</v>
      </c>
      <c r="M44" s="23">
        <v>331705</v>
      </c>
      <c r="N44" s="22">
        <v>367186</v>
      </c>
      <c r="O44" s="22">
        <v>424206</v>
      </c>
      <c r="P44" s="23">
        <v>606182</v>
      </c>
    </row>
    <row r="45" spans="1:16" ht="11.25">
      <c r="A45" s="2" t="s">
        <v>104</v>
      </c>
      <c r="B45" s="22">
        <v>66629</v>
      </c>
      <c r="C45" s="22">
        <v>27575</v>
      </c>
      <c r="D45" s="22">
        <v>30996</v>
      </c>
      <c r="E45" s="23">
        <v>69990</v>
      </c>
      <c r="F45" s="22">
        <v>76277</v>
      </c>
      <c r="G45" s="22">
        <v>47299</v>
      </c>
      <c r="H45" s="22">
        <v>50395</v>
      </c>
      <c r="I45" s="23">
        <v>71040</v>
      </c>
      <c r="J45" s="23">
        <v>168070</v>
      </c>
      <c r="K45" s="22">
        <v>410407</v>
      </c>
      <c r="L45" s="22">
        <v>410885</v>
      </c>
      <c r="M45" s="23">
        <v>537150</v>
      </c>
      <c r="N45" s="22">
        <v>382831</v>
      </c>
      <c r="O45" s="22">
        <v>218178</v>
      </c>
      <c r="P45" s="23">
        <v>770312</v>
      </c>
    </row>
    <row r="46" spans="1:16" ht="11.25">
      <c r="A46" s="2" t="s">
        <v>105</v>
      </c>
      <c r="B46" s="22">
        <v>2710</v>
      </c>
      <c r="C46" s="22">
        <v>2952</v>
      </c>
      <c r="D46" s="22">
        <v>1476</v>
      </c>
      <c r="E46" s="23">
        <v>9372</v>
      </c>
      <c r="F46" s="22">
        <v>6098</v>
      </c>
      <c r="G46" s="22">
        <v>5950</v>
      </c>
      <c r="H46" s="22">
        <v>2975</v>
      </c>
      <c r="I46" s="23">
        <v>8692</v>
      </c>
      <c r="J46" s="23">
        <v>17290</v>
      </c>
      <c r="K46" s="22">
        <v>15871</v>
      </c>
      <c r="L46" s="22">
        <v>7639</v>
      </c>
      <c r="M46" s="23">
        <v>26748</v>
      </c>
      <c r="N46" s="22">
        <v>23868</v>
      </c>
      <c r="O46" s="22">
        <v>22453</v>
      </c>
      <c r="P46" s="23">
        <v>35178</v>
      </c>
    </row>
    <row r="47" spans="1:16" ht="11.25">
      <c r="A47" s="2" t="s">
        <v>106</v>
      </c>
      <c r="B47" s="22">
        <v>54</v>
      </c>
      <c r="C47" s="22">
        <v>311</v>
      </c>
      <c r="D47" s="22">
        <v>304</v>
      </c>
      <c r="E47" s="23">
        <v>2217</v>
      </c>
      <c r="F47" s="22">
        <v>1189</v>
      </c>
      <c r="G47" s="22">
        <v>2077</v>
      </c>
      <c r="H47" s="22">
        <v>2508</v>
      </c>
      <c r="I47" s="23"/>
      <c r="J47" s="23"/>
      <c r="K47" s="22">
        <v>3170</v>
      </c>
      <c r="L47" s="22">
        <v>3871</v>
      </c>
      <c r="M47" s="23"/>
      <c r="N47" s="22">
        <v>4325</v>
      </c>
      <c r="O47" s="22">
        <v>4907</v>
      </c>
      <c r="P47" s="23"/>
    </row>
    <row r="48" spans="1:16" ht="11.25">
      <c r="A48" s="2" t="s">
        <v>107</v>
      </c>
      <c r="B48" s="22"/>
      <c r="C48" s="22"/>
      <c r="D48" s="22"/>
      <c r="E48" s="23">
        <v>939</v>
      </c>
      <c r="F48" s="22"/>
      <c r="G48" s="22"/>
      <c r="H48" s="22"/>
      <c r="I48" s="23"/>
      <c r="J48" s="23"/>
      <c r="K48" s="22"/>
      <c r="L48" s="22"/>
      <c r="M48" s="23"/>
      <c r="N48" s="22"/>
      <c r="O48" s="22"/>
      <c r="P48" s="23"/>
    </row>
    <row r="49" spans="1:16" ht="11.25">
      <c r="A49" s="2" t="s">
        <v>75</v>
      </c>
      <c r="B49" s="22">
        <v>26592</v>
      </c>
      <c r="C49" s="22">
        <v>30523</v>
      </c>
      <c r="D49" s="22">
        <v>26433</v>
      </c>
      <c r="E49" s="23">
        <v>33398</v>
      </c>
      <c r="F49" s="22">
        <v>25548</v>
      </c>
      <c r="G49" s="22">
        <v>42279</v>
      </c>
      <c r="H49" s="22">
        <v>60143</v>
      </c>
      <c r="I49" s="23"/>
      <c r="J49" s="23">
        <v>3733</v>
      </c>
      <c r="K49" s="22">
        <v>130942</v>
      </c>
      <c r="L49" s="22">
        <v>109877</v>
      </c>
      <c r="M49" s="23">
        <v>1689</v>
      </c>
      <c r="N49" s="22">
        <v>107608</v>
      </c>
      <c r="O49" s="22">
        <v>118177</v>
      </c>
      <c r="P49" s="23">
        <v>873</v>
      </c>
    </row>
    <row r="50" spans="1:16" ht="11.25">
      <c r="A50" s="2" t="s">
        <v>108</v>
      </c>
      <c r="B50" s="22">
        <v>639604</v>
      </c>
      <c r="C50" s="22">
        <v>867479</v>
      </c>
      <c r="D50" s="22">
        <v>792878</v>
      </c>
      <c r="E50" s="23">
        <v>741953</v>
      </c>
      <c r="F50" s="22">
        <v>870013</v>
      </c>
      <c r="G50" s="22">
        <v>798537</v>
      </c>
      <c r="H50" s="22">
        <v>890843</v>
      </c>
      <c r="I50" s="23">
        <v>980805</v>
      </c>
      <c r="J50" s="23">
        <v>1715790</v>
      </c>
      <c r="K50" s="22">
        <v>2334641</v>
      </c>
      <c r="L50" s="22">
        <v>2527070</v>
      </c>
      <c r="M50" s="23">
        <v>2834508</v>
      </c>
      <c r="N50" s="22">
        <v>2887044</v>
      </c>
      <c r="O50" s="22">
        <v>2591884</v>
      </c>
      <c r="P50" s="23">
        <v>3447907</v>
      </c>
    </row>
    <row r="51" spans="1:16" ht="11.25">
      <c r="A51" s="2" t="s">
        <v>109</v>
      </c>
      <c r="B51" s="22"/>
      <c r="C51" s="22"/>
      <c r="D51" s="22">
        <v>3028</v>
      </c>
      <c r="E51" s="23">
        <v>28668</v>
      </c>
      <c r="F51" s="22">
        <v>32640</v>
      </c>
      <c r="G51" s="22">
        <v>36612</v>
      </c>
      <c r="H51" s="22">
        <v>40584</v>
      </c>
      <c r="I51" s="23">
        <v>44556</v>
      </c>
      <c r="J51" s="23">
        <v>120786</v>
      </c>
      <c r="K51" s="22">
        <v>175520</v>
      </c>
      <c r="L51" s="22">
        <v>252672</v>
      </c>
      <c r="M51" s="23">
        <v>303154</v>
      </c>
      <c r="N51" s="22">
        <v>374606</v>
      </c>
      <c r="O51" s="22">
        <v>454428</v>
      </c>
      <c r="P51" s="23">
        <v>413477</v>
      </c>
    </row>
    <row r="52" spans="1:16" ht="11.25">
      <c r="A52" s="2" t="s">
        <v>110</v>
      </c>
      <c r="B52" s="22">
        <v>2696</v>
      </c>
      <c r="C52" s="22">
        <v>1084</v>
      </c>
      <c r="D52" s="22">
        <v>1078</v>
      </c>
      <c r="E52" s="23">
        <v>1073</v>
      </c>
      <c r="F52" s="22">
        <v>5277</v>
      </c>
      <c r="G52" s="22">
        <v>5258</v>
      </c>
      <c r="H52" s="22">
        <v>5239</v>
      </c>
      <c r="I52" s="23">
        <v>5220</v>
      </c>
      <c r="J52" s="23"/>
      <c r="K52" s="22"/>
      <c r="L52" s="22"/>
      <c r="M52" s="23"/>
      <c r="N52" s="22"/>
      <c r="O52" s="22"/>
      <c r="P52" s="23"/>
    </row>
    <row r="53" spans="1:16" ht="11.25">
      <c r="A53" s="2" t="s">
        <v>111</v>
      </c>
      <c r="B53" s="22">
        <v>18</v>
      </c>
      <c r="C53" s="22">
        <v>17</v>
      </c>
      <c r="D53" s="22">
        <v>5693</v>
      </c>
      <c r="E53" s="23">
        <v>2104</v>
      </c>
      <c r="F53" s="22">
        <v>712</v>
      </c>
      <c r="G53" s="22">
        <v>748</v>
      </c>
      <c r="H53" s="22">
        <v>1267</v>
      </c>
      <c r="I53" s="23">
        <v>710</v>
      </c>
      <c r="J53" s="23">
        <v>767</v>
      </c>
      <c r="K53" s="22">
        <v>465</v>
      </c>
      <c r="L53" s="22">
        <v>1619</v>
      </c>
      <c r="M53" s="23">
        <v>678</v>
      </c>
      <c r="N53" s="22">
        <v>622</v>
      </c>
      <c r="O53" s="22">
        <v>760</v>
      </c>
      <c r="P53" s="23">
        <v>442</v>
      </c>
    </row>
    <row r="54" spans="1:16" ht="11.25">
      <c r="A54" s="2" t="s">
        <v>75</v>
      </c>
      <c r="B54" s="22"/>
      <c r="C54" s="22"/>
      <c r="D54" s="22"/>
      <c r="E54" s="23"/>
      <c r="F54" s="22"/>
      <c r="G54" s="22"/>
      <c r="H54" s="22"/>
      <c r="I54" s="23"/>
      <c r="J54" s="23"/>
      <c r="K54" s="22"/>
      <c r="L54" s="22"/>
      <c r="M54" s="23"/>
      <c r="N54" s="22">
        <v>21298</v>
      </c>
      <c r="O54" s="22">
        <v>20557</v>
      </c>
      <c r="P54" s="23">
        <v>20000</v>
      </c>
    </row>
    <row r="55" spans="1:16" ht="11.25">
      <c r="A55" s="2" t="s">
        <v>112</v>
      </c>
      <c r="B55" s="22">
        <v>2714</v>
      </c>
      <c r="C55" s="22">
        <v>1102</v>
      </c>
      <c r="D55" s="22">
        <v>9800</v>
      </c>
      <c r="E55" s="23">
        <v>31846</v>
      </c>
      <c r="F55" s="22">
        <v>38629</v>
      </c>
      <c r="G55" s="22">
        <v>42619</v>
      </c>
      <c r="H55" s="22">
        <v>47091</v>
      </c>
      <c r="I55" s="23">
        <v>50487</v>
      </c>
      <c r="J55" s="23">
        <v>121553</v>
      </c>
      <c r="K55" s="22">
        <v>175985</v>
      </c>
      <c r="L55" s="22">
        <v>254291</v>
      </c>
      <c r="M55" s="23">
        <v>304362</v>
      </c>
      <c r="N55" s="22">
        <v>396526</v>
      </c>
      <c r="O55" s="22">
        <v>475746</v>
      </c>
      <c r="P55" s="23">
        <v>443559</v>
      </c>
    </row>
    <row r="56" spans="1:16" ht="12" thickBot="1">
      <c r="A56" s="4" t="s">
        <v>113</v>
      </c>
      <c r="B56" s="24">
        <v>642319</v>
      </c>
      <c r="C56" s="24">
        <v>868581</v>
      </c>
      <c r="D56" s="24">
        <v>802678</v>
      </c>
      <c r="E56" s="25">
        <v>773799</v>
      </c>
      <c r="F56" s="24">
        <v>908643</v>
      </c>
      <c r="G56" s="24">
        <v>841156</v>
      </c>
      <c r="H56" s="24">
        <v>937934</v>
      </c>
      <c r="I56" s="25">
        <v>1031293</v>
      </c>
      <c r="J56" s="25">
        <v>1837343</v>
      </c>
      <c r="K56" s="24">
        <v>2510626</v>
      </c>
      <c r="L56" s="24">
        <v>2781362</v>
      </c>
      <c r="M56" s="25">
        <v>3138871</v>
      </c>
      <c r="N56" s="24">
        <v>3283570</v>
      </c>
      <c r="O56" s="24">
        <v>3067630</v>
      </c>
      <c r="P56" s="25">
        <v>3891466</v>
      </c>
    </row>
    <row r="57" spans="1:16" ht="12" thickTop="1">
      <c r="A57" s="2" t="s">
        <v>114</v>
      </c>
      <c r="B57" s="22">
        <v>1139716</v>
      </c>
      <c r="C57" s="22">
        <v>1139716</v>
      </c>
      <c r="D57" s="22">
        <v>1128423</v>
      </c>
      <c r="E57" s="23">
        <v>1128423</v>
      </c>
      <c r="F57" s="22">
        <v>1128423</v>
      </c>
      <c r="G57" s="22">
        <v>1128423</v>
      </c>
      <c r="H57" s="22">
        <v>1121647</v>
      </c>
      <c r="I57" s="23">
        <v>1121647</v>
      </c>
      <c r="J57" s="23">
        <v>996650</v>
      </c>
      <c r="K57" s="22">
        <v>996650</v>
      </c>
      <c r="L57" s="22">
        <v>996650</v>
      </c>
      <c r="M57" s="23">
        <v>996650</v>
      </c>
      <c r="N57" s="22">
        <v>996650</v>
      </c>
      <c r="O57" s="22">
        <v>996650</v>
      </c>
      <c r="P57" s="23">
        <v>996650</v>
      </c>
    </row>
    <row r="58" spans="1:16" ht="11.25">
      <c r="A58" s="2" t="s">
        <v>115</v>
      </c>
      <c r="B58" s="22">
        <v>1405756</v>
      </c>
      <c r="C58" s="22">
        <v>1405756</v>
      </c>
      <c r="D58" s="22">
        <v>1394463</v>
      </c>
      <c r="E58" s="23">
        <v>1394463</v>
      </c>
      <c r="F58" s="22">
        <v>1394463</v>
      </c>
      <c r="G58" s="22">
        <v>1394463</v>
      </c>
      <c r="H58" s="22">
        <v>1387687</v>
      </c>
      <c r="I58" s="23">
        <v>1387687</v>
      </c>
      <c r="J58" s="23">
        <v>1262690</v>
      </c>
      <c r="K58" s="22">
        <v>1262690</v>
      </c>
      <c r="L58" s="22">
        <v>1262690</v>
      </c>
      <c r="M58" s="23">
        <v>1262690</v>
      </c>
      <c r="N58" s="22">
        <v>1262690</v>
      </c>
      <c r="O58" s="22">
        <v>1262690</v>
      </c>
      <c r="P58" s="23">
        <v>1262690</v>
      </c>
    </row>
    <row r="59" spans="1:16" ht="11.25">
      <c r="A59" s="2" t="s">
        <v>116</v>
      </c>
      <c r="B59" s="22">
        <v>-2591227</v>
      </c>
      <c r="C59" s="22">
        <v>-2438304</v>
      </c>
      <c r="D59" s="22">
        <v>-2408296</v>
      </c>
      <c r="E59" s="23">
        <v>-2313846</v>
      </c>
      <c r="F59" s="22">
        <v>-2388292</v>
      </c>
      <c r="G59" s="22">
        <v>-2279812</v>
      </c>
      <c r="H59" s="22">
        <v>-2260395</v>
      </c>
      <c r="I59" s="23">
        <v>-2243210</v>
      </c>
      <c r="J59" s="23">
        <v>-1994598</v>
      </c>
      <c r="K59" s="22">
        <v>-1682461</v>
      </c>
      <c r="L59" s="22">
        <v>-1703583</v>
      </c>
      <c r="M59" s="23">
        <v>-1661395</v>
      </c>
      <c r="N59" s="22">
        <v>-1328005</v>
      </c>
      <c r="O59" s="22">
        <v>-998767</v>
      </c>
      <c r="P59" s="23">
        <v>-771419</v>
      </c>
    </row>
    <row r="60" spans="1:16" ht="11.25">
      <c r="A60" s="2" t="s">
        <v>117</v>
      </c>
      <c r="B60" s="22">
        <v>-81809</v>
      </c>
      <c r="C60" s="22">
        <v>-81809</v>
      </c>
      <c r="D60" s="22">
        <v>-81809</v>
      </c>
      <c r="E60" s="23">
        <v>-81809</v>
      </c>
      <c r="F60" s="22">
        <v>-81809</v>
      </c>
      <c r="G60" s="22">
        <v>-81809</v>
      </c>
      <c r="H60" s="22">
        <v>-81809</v>
      </c>
      <c r="I60" s="23">
        <v>-81809</v>
      </c>
      <c r="J60" s="23">
        <v>-81809</v>
      </c>
      <c r="K60" s="22">
        <v>-81809</v>
      </c>
      <c r="L60" s="22">
        <v>-81809</v>
      </c>
      <c r="M60" s="23">
        <v>-81809</v>
      </c>
      <c r="N60" s="22">
        <v>-81809</v>
      </c>
      <c r="O60" s="22">
        <v>-81809</v>
      </c>
      <c r="P60" s="23">
        <v>-81809</v>
      </c>
    </row>
    <row r="61" spans="1:16" ht="11.25">
      <c r="A61" s="2" t="s">
        <v>118</v>
      </c>
      <c r="B61" s="22">
        <v>-127563</v>
      </c>
      <c r="C61" s="22">
        <v>25359</v>
      </c>
      <c r="D61" s="22">
        <v>32781</v>
      </c>
      <c r="E61" s="23">
        <v>127231</v>
      </c>
      <c r="F61" s="22">
        <v>52785</v>
      </c>
      <c r="G61" s="22">
        <v>161265</v>
      </c>
      <c r="H61" s="22">
        <v>167130</v>
      </c>
      <c r="I61" s="23">
        <v>184316</v>
      </c>
      <c r="J61" s="23">
        <v>182932</v>
      </c>
      <c r="K61" s="22">
        <v>495069</v>
      </c>
      <c r="L61" s="22">
        <v>473947</v>
      </c>
      <c r="M61" s="23">
        <v>516135</v>
      </c>
      <c r="N61" s="22">
        <v>849525</v>
      </c>
      <c r="O61" s="22">
        <v>1178763</v>
      </c>
      <c r="P61" s="23">
        <v>1406111</v>
      </c>
    </row>
    <row r="62" spans="1:16" ht="11.25">
      <c r="A62" s="2" t="s">
        <v>119</v>
      </c>
      <c r="B62" s="22">
        <v>29</v>
      </c>
      <c r="C62" s="22">
        <v>28</v>
      </c>
      <c r="D62" s="22">
        <v>9285</v>
      </c>
      <c r="E62" s="23">
        <v>3066</v>
      </c>
      <c r="F62" s="22">
        <v>142</v>
      </c>
      <c r="G62" s="22">
        <v>495</v>
      </c>
      <c r="H62" s="22">
        <v>1792</v>
      </c>
      <c r="I62" s="23">
        <v>-3309</v>
      </c>
      <c r="J62" s="23">
        <v>-5240</v>
      </c>
      <c r="K62" s="22">
        <v>-5954</v>
      </c>
      <c r="L62" s="22">
        <v>-4338</v>
      </c>
      <c r="M62" s="23">
        <v>-3989</v>
      </c>
      <c r="N62" s="22">
        <v>-3880</v>
      </c>
      <c r="O62" s="22">
        <v>-2383</v>
      </c>
      <c r="P62" s="23">
        <v>-3827</v>
      </c>
    </row>
    <row r="63" spans="1:16" ht="11.25">
      <c r="A63" s="2" t="s">
        <v>120</v>
      </c>
      <c r="B63" s="22"/>
      <c r="C63" s="22"/>
      <c r="D63" s="22"/>
      <c r="E63" s="23"/>
      <c r="F63" s="22"/>
      <c r="G63" s="22"/>
      <c r="H63" s="22"/>
      <c r="I63" s="23"/>
      <c r="J63" s="23">
        <v>-3733</v>
      </c>
      <c r="K63" s="22">
        <v>-23733</v>
      </c>
      <c r="L63" s="22">
        <v>1186</v>
      </c>
      <c r="M63" s="23">
        <v>-1396</v>
      </c>
      <c r="N63" s="22">
        <v>-1153</v>
      </c>
      <c r="O63" s="22"/>
      <c r="P63" s="23"/>
    </row>
    <row r="64" spans="1:16" ht="11.25">
      <c r="A64" s="2" t="s">
        <v>122</v>
      </c>
      <c r="B64" s="22">
        <v>29</v>
      </c>
      <c r="C64" s="22">
        <v>28</v>
      </c>
      <c r="D64" s="22">
        <v>9285</v>
      </c>
      <c r="E64" s="23">
        <v>3066</v>
      </c>
      <c r="F64" s="22">
        <v>142</v>
      </c>
      <c r="G64" s="22">
        <v>495</v>
      </c>
      <c r="H64" s="22">
        <v>1792</v>
      </c>
      <c r="I64" s="23">
        <v>-3309</v>
      </c>
      <c r="J64" s="23">
        <v>-8973</v>
      </c>
      <c r="K64" s="22">
        <v>-29687</v>
      </c>
      <c r="L64" s="22">
        <v>-3151</v>
      </c>
      <c r="M64" s="23">
        <v>-5385</v>
      </c>
      <c r="N64" s="22">
        <v>-5033</v>
      </c>
      <c r="O64" s="22">
        <v>-2383</v>
      </c>
      <c r="P64" s="23">
        <v>-3827</v>
      </c>
    </row>
    <row r="65" spans="1:16" ht="11.25">
      <c r="A65" s="5" t="s">
        <v>123</v>
      </c>
      <c r="B65" s="22">
        <v>205</v>
      </c>
      <c r="C65" s="22">
        <v>205</v>
      </c>
      <c r="D65" s="22">
        <v>290</v>
      </c>
      <c r="E65" s="23">
        <v>290</v>
      </c>
      <c r="F65" s="22">
        <v>290</v>
      </c>
      <c r="G65" s="22">
        <v>290</v>
      </c>
      <c r="H65" s="22">
        <v>342</v>
      </c>
      <c r="I65" s="23">
        <v>6554</v>
      </c>
      <c r="J65" s="23">
        <v>6212</v>
      </c>
      <c r="K65" s="22">
        <v>7832</v>
      </c>
      <c r="L65" s="22">
        <v>7832</v>
      </c>
      <c r="M65" s="23">
        <v>7832</v>
      </c>
      <c r="N65" s="22">
        <v>7832</v>
      </c>
      <c r="O65" s="22">
        <v>8372</v>
      </c>
      <c r="P65" s="23">
        <v>7326</v>
      </c>
    </row>
    <row r="66" spans="1:16" ht="11.25">
      <c r="A66" s="5" t="s">
        <v>124</v>
      </c>
      <c r="B66" s="22">
        <v>-127328</v>
      </c>
      <c r="C66" s="22">
        <v>25593</v>
      </c>
      <c r="D66" s="22">
        <v>42357</v>
      </c>
      <c r="E66" s="23">
        <v>130587</v>
      </c>
      <c r="F66" s="22">
        <v>53218</v>
      </c>
      <c r="G66" s="22">
        <v>162051</v>
      </c>
      <c r="H66" s="22">
        <v>169265</v>
      </c>
      <c r="I66" s="23">
        <v>187561</v>
      </c>
      <c r="J66" s="23">
        <v>180171</v>
      </c>
      <c r="K66" s="22">
        <v>473214</v>
      </c>
      <c r="L66" s="22">
        <v>478628</v>
      </c>
      <c r="M66" s="23">
        <v>518582</v>
      </c>
      <c r="N66" s="22">
        <v>852323</v>
      </c>
      <c r="O66" s="22">
        <v>1184752</v>
      </c>
      <c r="P66" s="23">
        <v>1409610</v>
      </c>
    </row>
    <row r="67" spans="1:16" ht="12" thickBot="1">
      <c r="A67" s="6" t="s">
        <v>125</v>
      </c>
      <c r="B67" s="22">
        <v>514990</v>
      </c>
      <c r="C67" s="22">
        <v>894174</v>
      </c>
      <c r="D67" s="22">
        <v>845036</v>
      </c>
      <c r="E67" s="23">
        <v>904387</v>
      </c>
      <c r="F67" s="22">
        <v>961862</v>
      </c>
      <c r="G67" s="22">
        <v>1003208</v>
      </c>
      <c r="H67" s="22">
        <v>1107200</v>
      </c>
      <c r="I67" s="23">
        <v>1218854</v>
      </c>
      <c r="J67" s="23">
        <v>2017514</v>
      </c>
      <c r="K67" s="22">
        <v>2983841</v>
      </c>
      <c r="L67" s="22">
        <v>3259991</v>
      </c>
      <c r="M67" s="23">
        <v>3657453</v>
      </c>
      <c r="N67" s="22">
        <v>4135894</v>
      </c>
      <c r="O67" s="22">
        <v>4252383</v>
      </c>
      <c r="P67" s="23">
        <v>5301076</v>
      </c>
    </row>
    <row r="68" spans="1:16" ht="12" thickTop="1">
      <c r="A68" s="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70" ht="11.25">
      <c r="A70" s="19" t="s">
        <v>130</v>
      </c>
    </row>
    <row r="71" ht="11.25">
      <c r="A71" s="19" t="s">
        <v>131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2013-12-13T01:29:57Z</dcterms:created>
  <dcterms:modified xsi:type="dcterms:W3CDTF">2013-12-13T01:30:14Z</dcterms:modified>
  <cp:category/>
  <cp:version/>
  <cp:contentType/>
  <cp:contentStatus/>
</cp:coreProperties>
</file>